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s526\OneDrive\Desktop\Assignment03\"/>
    </mc:Choice>
  </mc:AlternateContent>
  <xr:revisionPtr revIDLastSave="0" documentId="13_ncr:1_{C8C3C521-730C-4680-A52F-9BCAEEFB94E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cn.WorksheetConnection_CopyofAssignment31.xlsxSheet1A1J10011" hidden="1">Sheet1!$A$1:$J$1001</definedName>
    <definedName name="_xlcn.WorksheetConnection_Sheet1A1I1001" hidden="1">Sheet1!$A$1:$I$1001</definedName>
  </definedNames>
  <calcPr calcId="191029"/>
  <pivotCaches>
    <pivotCache cacheId="25" r:id="rId5"/>
    <pivotCache cacheId="28" r:id="rId6"/>
  </pivotCaches>
  <extLst>
    <ext xmlns:x15="http://schemas.microsoft.com/office/spreadsheetml/2010/11/main" uri="{FCE2AD5D-F65C-4FA6-A056-5C36A1767C68}">
      <x15:dataModel>
        <x15:modelTables>
          <x15:modelTable id="Sheet1  A 1  J 1001" name="Sheet1  A 1  J 1001" connection="WorksheetConnection_Copy of Assignment3(1).xlsx!Sheet1!$A$1:$J$1001"/>
          <x15:modelTable id="Range" name="Range" connection="WorksheetConnection_Sheet1!$A$1:$I$1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" i="1" l="1"/>
  <c r="AI2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9" i="1"/>
  <c r="AG10" i="1"/>
  <c r="AG11" i="1"/>
  <c r="AG12" i="1"/>
  <c r="AG13" i="1"/>
  <c r="AG14" i="1"/>
  <c r="AG15" i="1"/>
  <c r="AG16" i="1"/>
  <c r="AG17" i="1"/>
  <c r="AG18" i="1"/>
  <c r="AG19" i="1"/>
  <c r="AG3" i="1"/>
  <c r="AG4" i="1"/>
  <c r="AG5" i="1"/>
  <c r="AG6" i="1"/>
  <c r="AG7" i="1"/>
  <c r="AG8" i="1"/>
  <c r="AG2" i="1"/>
  <c r="K2" i="1"/>
  <c r="L2" i="1" a="1"/>
  <c r="L2" i="1" s="1"/>
  <c r="M2" i="1"/>
  <c r="N2" i="1"/>
  <c r="K3" i="1"/>
  <c r="L3" i="1" a="1"/>
  <c r="L3" i="1"/>
  <c r="M3" i="1"/>
  <c r="N3" i="1"/>
  <c r="K4" i="1"/>
  <c r="L4" i="1" a="1"/>
  <c r="L4" i="1"/>
  <c r="M4" i="1"/>
  <c r="N4" i="1"/>
  <c r="K5" i="1"/>
  <c r="L5" i="1" a="1"/>
  <c r="L5" i="1"/>
  <c r="M5" i="1"/>
  <c r="N5" i="1"/>
  <c r="K6" i="1"/>
  <c r="L6" i="1" a="1"/>
  <c r="L6" i="1"/>
  <c r="M6" i="1"/>
  <c r="N6" i="1"/>
  <c r="K7" i="1"/>
  <c r="L7" i="1" a="1"/>
  <c r="L7" i="1"/>
  <c r="M7" i="1"/>
  <c r="N7" i="1"/>
  <c r="K8" i="1"/>
  <c r="L8" i="1" a="1"/>
  <c r="L8" i="1" s="1"/>
  <c r="M8" i="1"/>
  <c r="N8" i="1"/>
  <c r="K9" i="1"/>
  <c r="L9" i="1" a="1"/>
  <c r="L9" i="1"/>
  <c r="M9" i="1"/>
  <c r="N9" i="1"/>
  <c r="K10" i="1"/>
  <c r="L10" i="1" a="1"/>
  <c r="L10" i="1"/>
  <c r="M10" i="1"/>
  <c r="N10" i="1"/>
  <c r="K11" i="1"/>
  <c r="L11" i="1" a="1"/>
  <c r="L11" i="1"/>
  <c r="M11" i="1"/>
  <c r="N11" i="1"/>
  <c r="K12" i="1"/>
  <c r="L12" i="1" a="1"/>
  <c r="L12" i="1"/>
  <c r="M12" i="1"/>
  <c r="N12" i="1"/>
  <c r="K13" i="1"/>
  <c r="L13" i="1" a="1"/>
  <c r="L13" i="1"/>
  <c r="M13" i="1"/>
  <c r="N13" i="1"/>
  <c r="K14" i="1"/>
  <c r="L14" i="1" a="1"/>
  <c r="L14" i="1"/>
  <c r="M14" i="1"/>
  <c r="N14" i="1"/>
  <c r="K15" i="1"/>
  <c r="L15" i="1" a="1"/>
  <c r="L15" i="1" s="1"/>
  <c r="M15" i="1"/>
  <c r="N15" i="1"/>
  <c r="K16" i="1"/>
  <c r="L16" i="1" a="1"/>
  <c r="L16" i="1"/>
  <c r="M16" i="1"/>
  <c r="N16" i="1"/>
  <c r="K17" i="1"/>
  <c r="L17" i="1" a="1"/>
  <c r="L17" i="1"/>
  <c r="M17" i="1"/>
  <c r="N17" i="1"/>
  <c r="K18" i="1"/>
  <c r="L18" i="1" a="1"/>
  <c r="L18" i="1"/>
  <c r="M18" i="1"/>
  <c r="N18" i="1"/>
  <c r="K19" i="1"/>
  <c r="L19" i="1" a="1"/>
  <c r="L19" i="1"/>
  <c r="M19" i="1"/>
  <c r="N19" i="1"/>
  <c r="K20" i="1"/>
  <c r="L20" i="1" a="1"/>
  <c r="L20" i="1"/>
  <c r="M20" i="1"/>
  <c r="N20" i="1"/>
  <c r="K21" i="1"/>
  <c r="L21" i="1" a="1"/>
  <c r="L21" i="1"/>
  <c r="M21" i="1"/>
  <c r="N21" i="1"/>
  <c r="K22" i="1"/>
  <c r="L22" i="1" a="1"/>
  <c r="L22" i="1"/>
  <c r="M22" i="1"/>
  <c r="N22" i="1"/>
  <c r="K23" i="1"/>
  <c r="L23" i="1" a="1"/>
  <c r="L23" i="1"/>
  <c r="M23" i="1"/>
  <c r="N23" i="1"/>
  <c r="K24" i="1"/>
  <c r="L24" i="1" a="1"/>
  <c r="L24" i="1" s="1"/>
  <c r="M24" i="1"/>
  <c r="N24" i="1"/>
  <c r="K25" i="1"/>
  <c r="L25" i="1" a="1"/>
  <c r="L25" i="1"/>
  <c r="M25" i="1"/>
  <c r="N25" i="1"/>
  <c r="K26" i="1"/>
  <c r="L26" i="1" a="1"/>
  <c r="L26" i="1"/>
  <c r="M26" i="1"/>
  <c r="N26" i="1"/>
  <c r="K27" i="1"/>
  <c r="L27" i="1" a="1"/>
  <c r="L27" i="1"/>
  <c r="M27" i="1"/>
  <c r="N27" i="1"/>
  <c r="K28" i="1"/>
  <c r="L28" i="1" a="1"/>
  <c r="L28" i="1"/>
  <c r="M28" i="1"/>
  <c r="N28" i="1"/>
  <c r="K29" i="1"/>
  <c r="L29" i="1" a="1"/>
  <c r="L29" i="1"/>
  <c r="M29" i="1"/>
  <c r="N29" i="1"/>
  <c r="K30" i="1"/>
  <c r="L30" i="1" a="1"/>
  <c r="L30" i="1"/>
  <c r="M30" i="1"/>
  <c r="N30" i="1"/>
  <c r="K31" i="1"/>
  <c r="L31" i="1" a="1"/>
  <c r="L31" i="1" s="1"/>
  <c r="M31" i="1"/>
  <c r="N31" i="1"/>
  <c r="K32" i="1"/>
  <c r="L32" i="1" a="1"/>
  <c r="L32" i="1"/>
  <c r="M32" i="1"/>
  <c r="N32" i="1"/>
  <c r="K33" i="1"/>
  <c r="L33" i="1" a="1"/>
  <c r="L33" i="1"/>
  <c r="M33" i="1"/>
  <c r="N33" i="1"/>
  <c r="K34" i="1"/>
  <c r="L34" i="1" a="1"/>
  <c r="L34" i="1"/>
  <c r="M34" i="1"/>
  <c r="N34" i="1"/>
  <c r="K35" i="1"/>
  <c r="L35" i="1" a="1"/>
  <c r="L35" i="1"/>
  <c r="M35" i="1"/>
  <c r="N35" i="1"/>
  <c r="U2" i="1"/>
  <c r="AA2" i="1"/>
  <c r="V2" i="1"/>
  <c r="T2" i="1"/>
  <c r="S2" i="1"/>
  <c r="R2" i="1"/>
  <c r="Q2" i="1"/>
  <c r="P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O3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L36" i="1" a="1"/>
  <c r="L36" i="1" s="1"/>
  <c r="L37" i="1" a="1"/>
  <c r="L37" i="1"/>
  <c r="L38" i="1" a="1"/>
  <c r="L38" i="1"/>
  <c r="L39" i="1" a="1"/>
  <c r="L39" i="1"/>
  <c r="L40" i="1" a="1"/>
  <c r="L40" i="1" s="1"/>
  <c r="L41" i="1" a="1"/>
  <c r="L41" i="1" s="1"/>
  <c r="L42" i="1" a="1"/>
  <c r="L42" i="1"/>
  <c r="L43" i="1" a="1"/>
  <c r="L43" i="1" s="1"/>
  <c r="L44" i="1" a="1"/>
  <c r="L44" i="1" s="1"/>
  <c r="L45" i="1" a="1"/>
  <c r="L45" i="1"/>
  <c r="L46" i="1" a="1"/>
  <c r="L46" i="1"/>
  <c r="L47" i="1" a="1"/>
  <c r="L47" i="1"/>
  <c r="L48" i="1" a="1"/>
  <c r="L48" i="1"/>
  <c r="L49" i="1" a="1"/>
  <c r="L49" i="1" s="1"/>
  <c r="L50" i="1" a="1"/>
  <c r="L50" i="1" s="1"/>
  <c r="L51" i="1" a="1"/>
  <c r="L51" i="1" s="1"/>
  <c r="L52" i="1" a="1"/>
  <c r="L52" i="1" s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 s="1"/>
  <c r="L59" i="1" a="1"/>
  <c r="L59" i="1" s="1"/>
  <c r="L60" i="1" a="1"/>
  <c r="L60" i="1" s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 s="1"/>
  <c r="L68" i="1" a="1"/>
  <c r="L68" i="1" s="1"/>
  <c r="L69" i="1" a="1"/>
  <c r="L69" i="1" s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 s="1"/>
  <c r="L76" i="1" a="1"/>
  <c r="L76" i="1" s="1"/>
  <c r="L77" i="1" a="1"/>
  <c r="L77" i="1" s="1"/>
  <c r="L78" i="1" a="1"/>
  <c r="L78" i="1" s="1"/>
  <c r="L79" i="1" a="1"/>
  <c r="L79" i="1"/>
  <c r="L80" i="1" a="1"/>
  <c r="L80" i="1"/>
  <c r="L81" i="1" a="1"/>
  <c r="L81" i="1"/>
  <c r="L82" i="1" a="1"/>
  <c r="L82" i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8" i="1" a="1"/>
  <c r="L88" i="1"/>
  <c r="L89" i="1" a="1"/>
  <c r="L89" i="1"/>
  <c r="L90" i="1" a="1"/>
  <c r="L90" i="1"/>
  <c r="L91" i="1" a="1"/>
  <c r="L91" i="1" s="1"/>
  <c r="L92" i="1" a="1"/>
  <c r="L92" i="1" s="1"/>
  <c r="L93" i="1" a="1"/>
  <c r="L93" i="1"/>
  <c r="L94" i="1" a="1"/>
  <c r="L94" i="1"/>
  <c r="L95" i="1" a="1"/>
  <c r="L95" i="1" s="1"/>
  <c r="L96" i="1" a="1"/>
  <c r="L96" i="1" s="1"/>
  <c r="L97" i="1" a="1"/>
  <c r="L97" i="1"/>
  <c r="L98" i="1" a="1"/>
  <c r="L98" i="1"/>
  <c r="L99" i="1" a="1"/>
  <c r="L99" i="1" s="1"/>
  <c r="L100" i="1" a="1"/>
  <c r="L100" i="1" s="1"/>
  <c r="L101" i="1" a="1"/>
  <c r="L101" i="1"/>
  <c r="L102" i="1" a="1"/>
  <c r="L102" i="1"/>
  <c r="L103" i="1" a="1"/>
  <c r="L103" i="1"/>
  <c r="L104" i="1" a="1"/>
  <c r="L104" i="1" s="1"/>
  <c r="L105" i="1" a="1"/>
  <c r="L105" i="1" s="1"/>
  <c r="L106" i="1" a="1"/>
  <c r="L106" i="1"/>
  <c r="L107" i="1" a="1"/>
  <c r="L107" i="1" s="1"/>
  <c r="L108" i="1" a="1"/>
  <c r="L108" i="1" s="1"/>
  <c r="L109" i="1" a="1"/>
  <c r="L109" i="1"/>
  <c r="L110" i="1" a="1"/>
  <c r="L110" i="1"/>
  <c r="L111" i="1" a="1"/>
  <c r="L111" i="1"/>
  <c r="L112" i="1" a="1"/>
  <c r="L112" i="1"/>
  <c r="L113" i="1" a="1"/>
  <c r="L113" i="1" s="1"/>
  <c r="L114" i="1" a="1"/>
  <c r="L114" i="1" s="1"/>
  <c r="L115" i="1" a="1"/>
  <c r="L115" i="1" s="1"/>
  <c r="L116" i="1" a="1"/>
  <c r="L116" i="1" s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 s="1"/>
  <c r="L123" i="1" a="1"/>
  <c r="L123" i="1" s="1"/>
  <c r="L124" i="1" a="1"/>
  <c r="L124" i="1" s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 s="1"/>
  <c r="L132" i="1" a="1"/>
  <c r="L132" i="1" s="1"/>
  <c r="L133" i="1" a="1"/>
  <c r="L133" i="1" s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 s="1"/>
  <c r="L140" i="1" a="1"/>
  <c r="L140" i="1" s="1"/>
  <c r="L141" i="1" a="1"/>
  <c r="L141" i="1" s="1"/>
  <c r="L142" i="1" a="1"/>
  <c r="L142" i="1" s="1"/>
  <c r="L143" i="1" a="1"/>
  <c r="L143" i="1"/>
  <c r="L144" i="1" a="1"/>
  <c r="L144" i="1"/>
  <c r="L145" i="1" a="1"/>
  <c r="L145" i="1"/>
  <c r="L146" i="1" a="1"/>
  <c r="L146" i="1"/>
  <c r="L147" i="1" a="1"/>
  <c r="L147" i="1" s="1"/>
  <c r="L148" i="1" a="1"/>
  <c r="L148" i="1" s="1"/>
  <c r="L149" i="1" a="1"/>
  <c r="L149" i="1"/>
  <c r="L150" i="1" a="1"/>
  <c r="L150" i="1" s="1"/>
  <c r="L151" i="1" a="1"/>
  <c r="L151" i="1" s="1"/>
  <c r="L152" i="1" a="1"/>
  <c r="L152" i="1"/>
  <c r="L153" i="1" a="1"/>
  <c r="L153" i="1"/>
  <c r="L154" i="1" a="1"/>
  <c r="L154" i="1"/>
  <c r="L155" i="1" a="1"/>
  <c r="L155" i="1" s="1"/>
  <c r="L156" i="1" a="1"/>
  <c r="L156" i="1" s="1"/>
  <c r="L157" i="1" a="1"/>
  <c r="L157" i="1"/>
  <c r="L158" i="1" a="1"/>
  <c r="L158" i="1"/>
  <c r="L159" i="1" a="1"/>
  <c r="L159" i="1" s="1"/>
  <c r="L160" i="1" a="1"/>
  <c r="L160" i="1" s="1"/>
  <c r="L161" i="1" a="1"/>
  <c r="L161" i="1"/>
  <c r="L162" i="1" a="1"/>
  <c r="L162" i="1"/>
  <c r="L163" i="1" a="1"/>
  <c r="L163" i="1" s="1"/>
  <c r="L164" i="1" a="1"/>
  <c r="L164" i="1" s="1"/>
  <c r="L165" i="1" a="1"/>
  <c r="L165" i="1"/>
  <c r="L166" i="1" a="1"/>
  <c r="L166" i="1"/>
  <c r="L167" i="1" a="1"/>
  <c r="L167" i="1"/>
  <c r="L168" i="1" a="1"/>
  <c r="L168" i="1" s="1"/>
  <c r="L169" i="1" a="1"/>
  <c r="L169" i="1" s="1"/>
  <c r="L170" i="1" a="1"/>
  <c r="L170" i="1"/>
  <c r="L171" i="1" a="1"/>
  <c r="L171" i="1" s="1"/>
  <c r="L172" i="1" a="1"/>
  <c r="L172" i="1" s="1"/>
  <c r="L173" i="1" a="1"/>
  <c r="L173" i="1"/>
  <c r="L174" i="1" a="1"/>
  <c r="L174" i="1"/>
  <c r="L175" i="1" a="1"/>
  <c r="L175" i="1"/>
  <c r="L176" i="1" a="1"/>
  <c r="L176" i="1"/>
  <c r="L177" i="1" a="1"/>
  <c r="L177" i="1" s="1"/>
  <c r="L178" i="1" a="1"/>
  <c r="L178" i="1" s="1"/>
  <c r="L179" i="1" a="1"/>
  <c r="L179" i="1" s="1"/>
  <c r="L180" i="1" a="1"/>
  <c r="L180" i="1" s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 s="1"/>
  <c r="L187" i="1" a="1"/>
  <c r="L187" i="1" s="1"/>
  <c r="L188" i="1" a="1"/>
  <c r="L188" i="1" s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 s="1"/>
  <c r="L196" i="1" a="1"/>
  <c r="L196" i="1" s="1"/>
  <c r="L197" i="1" a="1"/>
  <c r="L197" i="1" s="1"/>
  <c r="L198" i="1" a="1"/>
  <c r="L198" i="1"/>
  <c r="L199" i="1" a="1"/>
  <c r="L199" i="1"/>
  <c r="L200" i="1" a="1"/>
  <c r="L200" i="1"/>
  <c r="L201" i="1" a="1"/>
  <c r="L201" i="1"/>
  <c r="L202" i="1" a="1"/>
  <c r="L202" i="1"/>
  <c r="L203" i="1" a="1"/>
  <c r="L203" i="1" s="1"/>
  <c r="L204" i="1" a="1"/>
  <c r="L204" i="1" s="1"/>
  <c r="L205" i="1" a="1"/>
  <c r="L205" i="1" s="1"/>
  <c r="L206" i="1" a="1"/>
  <c r="L206" i="1" s="1"/>
  <c r="L207" i="1" a="1"/>
  <c r="L207" i="1"/>
  <c r="L208" i="1" a="1"/>
  <c r="L208" i="1"/>
  <c r="L209" i="1" a="1"/>
  <c r="L209" i="1"/>
  <c r="L210" i="1" a="1"/>
  <c r="L210" i="1"/>
  <c r="L211" i="1" a="1"/>
  <c r="L211" i="1" s="1"/>
  <c r="L212" i="1" a="1"/>
  <c r="L212" i="1" s="1"/>
  <c r="L213" i="1" a="1"/>
  <c r="L213" i="1"/>
  <c r="L214" i="1" a="1"/>
  <c r="L214" i="1" s="1"/>
  <c r="L215" i="1" a="1"/>
  <c r="L215" i="1" s="1"/>
  <c r="L216" i="1" a="1"/>
  <c r="L216" i="1"/>
  <c r="L217" i="1" a="1"/>
  <c r="L217" i="1"/>
  <c r="L218" i="1" a="1"/>
  <c r="L218" i="1"/>
  <c r="L219" i="1" a="1"/>
  <c r="L219" i="1" s="1"/>
  <c r="L220" i="1" a="1"/>
  <c r="L220" i="1" s="1"/>
  <c r="L221" i="1" a="1"/>
  <c r="L221" i="1"/>
  <c r="L222" i="1" a="1"/>
  <c r="L222" i="1"/>
  <c r="L223" i="1" a="1"/>
  <c r="L223" i="1" s="1"/>
  <c r="L224" i="1" a="1"/>
  <c r="L224" i="1" s="1"/>
  <c r="L225" i="1" a="1"/>
  <c r="L225" i="1"/>
  <c r="L226" i="1" a="1"/>
  <c r="L226" i="1"/>
  <c r="L227" i="1" a="1"/>
  <c r="L227" i="1" s="1"/>
  <c r="L228" i="1" a="1"/>
  <c r="L228" i="1" s="1"/>
  <c r="L229" i="1" a="1"/>
  <c r="L229" i="1"/>
  <c r="L230" i="1" a="1"/>
  <c r="L230" i="1"/>
  <c r="L231" i="1" a="1"/>
  <c r="L231" i="1"/>
  <c r="L232" i="1" a="1"/>
  <c r="L232" i="1" s="1"/>
  <c r="L233" i="1" a="1"/>
  <c r="L233" i="1" s="1"/>
  <c r="L234" i="1" a="1"/>
  <c r="L234" i="1"/>
  <c r="L235" i="1" a="1"/>
  <c r="L235" i="1" s="1"/>
  <c r="L236" i="1" a="1"/>
  <c r="L236" i="1" s="1"/>
  <c r="L237" i="1" a="1"/>
  <c r="L237" i="1"/>
  <c r="L238" i="1" a="1"/>
  <c r="L238" i="1"/>
  <c r="L239" i="1" a="1"/>
  <c r="L239" i="1"/>
  <c r="L240" i="1" a="1"/>
  <c r="L240" i="1"/>
  <c r="L241" i="1" a="1"/>
  <c r="L241" i="1" s="1"/>
  <c r="L242" i="1" a="1"/>
  <c r="L242" i="1" s="1"/>
  <c r="L243" i="1" a="1"/>
  <c r="L243" i="1" s="1"/>
  <c r="L244" i="1" a="1"/>
  <c r="L244" i="1" s="1"/>
  <c r="L245" i="1" a="1"/>
  <c r="L245" i="1"/>
  <c r="L246" i="1" a="1"/>
  <c r="L246" i="1"/>
  <c r="L247" i="1" a="1"/>
  <c r="L247" i="1"/>
  <c r="L248" i="1" a="1"/>
  <c r="L248" i="1"/>
  <c r="L249" i="1" a="1"/>
  <c r="L249" i="1"/>
  <c r="L250" i="1" a="1"/>
  <c r="L250" i="1" s="1"/>
  <c r="L251" i="1" a="1"/>
  <c r="L251" i="1" s="1"/>
  <c r="L252" i="1" a="1"/>
  <c r="L252" i="1" s="1"/>
  <c r="L253" i="1" a="1"/>
  <c r="L253" i="1"/>
  <c r="L254" i="1" a="1"/>
  <c r="L254" i="1"/>
  <c r="L255" i="1" a="1"/>
  <c r="L255" i="1"/>
  <c r="L256" i="1" a="1"/>
  <c r="L256" i="1"/>
  <c r="L257" i="1" a="1"/>
  <c r="L257" i="1"/>
  <c r="L258" i="1" a="1"/>
  <c r="L258" i="1"/>
  <c r="L259" i="1" a="1"/>
  <c r="L259" i="1" s="1"/>
  <c r="L260" i="1" a="1"/>
  <c r="L260" i="1" s="1"/>
  <c r="L261" i="1" a="1"/>
  <c r="L261" i="1" s="1"/>
  <c r="L262" i="1" a="1"/>
  <c r="L262" i="1"/>
  <c r="L263" i="1" a="1"/>
  <c r="L263" i="1"/>
  <c r="L264" i="1" a="1"/>
  <c r="L264" i="1"/>
  <c r="L265" i="1" a="1"/>
  <c r="L265" i="1"/>
  <c r="L266" i="1" a="1"/>
  <c r="L266" i="1"/>
  <c r="L267" i="1" a="1"/>
  <c r="L267" i="1" s="1"/>
  <c r="L268" i="1" a="1"/>
  <c r="L268" i="1" s="1"/>
  <c r="L269" i="1" a="1"/>
  <c r="L269" i="1" s="1"/>
  <c r="L270" i="1" a="1"/>
  <c r="L270" i="1" s="1"/>
  <c r="L271" i="1" a="1"/>
  <c r="L271" i="1"/>
  <c r="L272" i="1" a="1"/>
  <c r="L272" i="1"/>
  <c r="L273" i="1" a="1"/>
  <c r="L273" i="1"/>
  <c r="L274" i="1" a="1"/>
  <c r="L274" i="1"/>
  <c r="L275" i="1" a="1"/>
  <c r="L275" i="1" s="1"/>
  <c r="L276" i="1" a="1"/>
  <c r="L276" i="1" s="1"/>
  <c r="L277" i="1" a="1"/>
  <c r="L277" i="1"/>
  <c r="L278" i="1" a="1"/>
  <c r="L278" i="1" s="1"/>
  <c r="L279" i="1" a="1"/>
  <c r="L279" i="1" s="1"/>
  <c r="L280" i="1" a="1"/>
  <c r="L280" i="1"/>
  <c r="L281" i="1" a="1"/>
  <c r="L281" i="1"/>
  <c r="L282" i="1" a="1"/>
  <c r="L282" i="1"/>
  <c r="L283" i="1" a="1"/>
  <c r="L283" i="1" s="1"/>
  <c r="L284" i="1" a="1"/>
  <c r="L284" i="1" s="1"/>
  <c r="L285" i="1" a="1"/>
  <c r="L285" i="1"/>
  <c r="L286" i="1" a="1"/>
  <c r="L286" i="1"/>
  <c r="L287" i="1" a="1"/>
  <c r="L287" i="1" s="1"/>
  <c r="L288" i="1" a="1"/>
  <c r="L288" i="1" s="1"/>
  <c r="L289" i="1" a="1"/>
  <c r="L289" i="1"/>
  <c r="L290" i="1" a="1"/>
  <c r="L290" i="1"/>
  <c r="L291" i="1" a="1"/>
  <c r="L291" i="1" s="1"/>
  <c r="L292" i="1" a="1"/>
  <c r="L292" i="1" s="1"/>
  <c r="L293" i="1" a="1"/>
  <c r="L293" i="1"/>
  <c r="L294" i="1" a="1"/>
  <c r="L294" i="1"/>
  <c r="L295" i="1" a="1"/>
  <c r="L295" i="1"/>
  <c r="L296" i="1" a="1"/>
  <c r="L296" i="1" s="1"/>
  <c r="L297" i="1" a="1"/>
  <c r="L297" i="1" s="1"/>
  <c r="L298" i="1" a="1"/>
  <c r="L298" i="1"/>
  <c r="L299" i="1" a="1"/>
  <c r="L299" i="1" s="1"/>
  <c r="L300" i="1" a="1"/>
  <c r="L300" i="1" s="1"/>
  <c r="L301" i="1" a="1"/>
  <c r="L301" i="1"/>
  <c r="L302" i="1" a="1"/>
  <c r="L302" i="1"/>
  <c r="L303" i="1" a="1"/>
  <c r="L303" i="1"/>
  <c r="L304" i="1" a="1"/>
  <c r="L304" i="1"/>
  <c r="L305" i="1" a="1"/>
  <c r="L305" i="1" s="1"/>
  <c r="L306" i="1" a="1"/>
  <c r="L306" i="1" s="1"/>
  <c r="L307" i="1" a="1"/>
  <c r="L307" i="1" s="1"/>
  <c r="L308" i="1" a="1"/>
  <c r="L308" i="1" s="1"/>
  <c r="L309" i="1" a="1"/>
  <c r="L309" i="1"/>
  <c r="L310" i="1" a="1"/>
  <c r="L310" i="1"/>
  <c r="L311" i="1" a="1"/>
  <c r="L311" i="1"/>
  <c r="L312" i="1" a="1"/>
  <c r="L312" i="1"/>
  <c r="L313" i="1" a="1"/>
  <c r="L313" i="1"/>
  <c r="L314" i="1" a="1"/>
  <c r="L314" i="1" s="1"/>
  <c r="L315" i="1" a="1"/>
  <c r="L315" i="1" s="1"/>
  <c r="L316" i="1" a="1"/>
  <c r="L316" i="1" s="1"/>
  <c r="L317" i="1" a="1"/>
  <c r="L317" i="1"/>
  <c r="L318" i="1" a="1"/>
  <c r="L318" i="1"/>
  <c r="L319" i="1" a="1"/>
  <c r="L319" i="1"/>
  <c r="L320" i="1" a="1"/>
  <c r="L320" i="1"/>
  <c r="L321" i="1" a="1"/>
  <c r="L321" i="1"/>
  <c r="L322" i="1" a="1"/>
  <c r="L322" i="1"/>
  <c r="L323" i="1" a="1"/>
  <c r="L323" i="1" s="1"/>
  <c r="L324" i="1" a="1"/>
  <c r="L324" i="1" s="1"/>
  <c r="L325" i="1" a="1"/>
  <c r="L325" i="1" s="1"/>
  <c r="L326" i="1" a="1"/>
  <c r="L326" i="1"/>
  <c r="L327" i="1" a="1"/>
  <c r="L327" i="1"/>
  <c r="L328" i="1" a="1"/>
  <c r="L328" i="1"/>
  <c r="L329" i="1" a="1"/>
  <c r="L329" i="1"/>
  <c r="L330" i="1" a="1"/>
  <c r="L330" i="1"/>
  <c r="L331" i="1" a="1"/>
  <c r="L331" i="1" s="1"/>
  <c r="L332" i="1" a="1"/>
  <c r="L332" i="1" s="1"/>
  <c r="L333" i="1" a="1"/>
  <c r="L333" i="1" s="1"/>
  <c r="L334" i="1" a="1"/>
  <c r="L334" i="1" s="1"/>
  <c r="L335" i="1" a="1"/>
  <c r="L335" i="1"/>
  <c r="L336" i="1" a="1"/>
  <c r="L336" i="1"/>
  <c r="L337" i="1" a="1"/>
  <c r="L337" i="1"/>
  <c r="L338" i="1" a="1"/>
  <c r="L338" i="1"/>
  <c r="L339" i="1" a="1"/>
  <c r="L339" i="1" s="1"/>
  <c r="L340" i="1" a="1"/>
  <c r="L340" i="1" s="1"/>
  <c r="L341" i="1" a="1"/>
  <c r="L341" i="1"/>
  <c r="L342" i="1" a="1"/>
  <c r="L342" i="1" s="1"/>
  <c r="L343" i="1" a="1"/>
  <c r="L343" i="1" s="1"/>
  <c r="L344" i="1" a="1"/>
  <c r="L344" i="1"/>
  <c r="L345" i="1" a="1"/>
  <c r="L345" i="1"/>
  <c r="L346" i="1" a="1"/>
  <c r="L346" i="1"/>
  <c r="L347" i="1" a="1"/>
  <c r="L347" i="1" s="1"/>
  <c r="L348" i="1" a="1"/>
  <c r="L348" i="1" s="1"/>
  <c r="L349" i="1" a="1"/>
  <c r="L349" i="1"/>
  <c r="L350" i="1" a="1"/>
  <c r="L350" i="1"/>
  <c r="L351" i="1" a="1"/>
  <c r="L351" i="1" s="1"/>
  <c r="L352" i="1" a="1"/>
  <c r="L352" i="1" s="1"/>
  <c r="L353" i="1" a="1"/>
  <c r="L353" i="1"/>
  <c r="L354" i="1" a="1"/>
  <c r="L354" i="1"/>
  <c r="L355" i="1" a="1"/>
  <c r="L355" i="1" s="1"/>
  <c r="L356" i="1" a="1"/>
  <c r="L356" i="1" s="1"/>
  <c r="L357" i="1" a="1"/>
  <c r="L357" i="1"/>
  <c r="L358" i="1" a="1"/>
  <c r="L358" i="1"/>
  <c r="L359" i="1" a="1"/>
  <c r="L359" i="1"/>
  <c r="L360" i="1" a="1"/>
  <c r="L360" i="1" s="1"/>
  <c r="L361" i="1" a="1"/>
  <c r="L361" i="1" s="1"/>
  <c r="L362" i="1" a="1"/>
  <c r="L362" i="1"/>
  <c r="L363" i="1" a="1"/>
  <c r="L363" i="1" s="1"/>
  <c r="L364" i="1" a="1"/>
  <c r="L364" i="1" s="1"/>
  <c r="L365" i="1" a="1"/>
  <c r="L365" i="1"/>
  <c r="L366" i="1" a="1"/>
  <c r="L366" i="1"/>
  <c r="L367" i="1" a="1"/>
  <c r="L367" i="1"/>
  <c r="L368" i="1" a="1"/>
  <c r="L368" i="1"/>
  <c r="L369" i="1" a="1"/>
  <c r="L369" i="1" s="1"/>
  <c r="L370" i="1" a="1"/>
  <c r="L370" i="1" s="1"/>
  <c r="L371" i="1" a="1"/>
  <c r="L371" i="1" s="1"/>
  <c r="L372" i="1" a="1"/>
  <c r="L372" i="1" s="1"/>
  <c r="L373" i="1" a="1"/>
  <c r="L373" i="1"/>
  <c r="L374" i="1" a="1"/>
  <c r="L374" i="1"/>
  <c r="L375" i="1" a="1"/>
  <c r="L375" i="1"/>
  <c r="L376" i="1" a="1"/>
  <c r="L376" i="1"/>
  <c r="L377" i="1" a="1"/>
  <c r="L377" i="1"/>
  <c r="L378" i="1" a="1"/>
  <c r="L378" i="1" s="1"/>
  <c r="L379" i="1" a="1"/>
  <c r="L379" i="1" s="1"/>
  <c r="L380" i="1" a="1"/>
  <c r="L380" i="1" s="1"/>
  <c r="L381" i="1" a="1"/>
  <c r="L381" i="1"/>
  <c r="L382" i="1" a="1"/>
  <c r="L382" i="1"/>
  <c r="L383" i="1" a="1"/>
  <c r="L383" i="1"/>
  <c r="L384" i="1" a="1"/>
  <c r="L384" i="1"/>
  <c r="L385" i="1" a="1"/>
  <c r="L385" i="1"/>
  <c r="L386" i="1" a="1"/>
  <c r="L386" i="1"/>
  <c r="L387" i="1" a="1"/>
  <c r="L387" i="1" s="1"/>
  <c r="L388" i="1" a="1"/>
  <c r="L388" i="1" s="1"/>
  <c r="L389" i="1" a="1"/>
  <c r="L389" i="1" s="1"/>
  <c r="L390" i="1" a="1"/>
  <c r="L390" i="1"/>
  <c r="L391" i="1" a="1"/>
  <c r="L391" i="1"/>
  <c r="L392" i="1" a="1"/>
  <c r="L392" i="1"/>
  <c r="L393" i="1" a="1"/>
  <c r="L393" i="1"/>
  <c r="L394" i="1" a="1"/>
  <c r="L394" i="1"/>
  <c r="L395" i="1" a="1"/>
  <c r="L395" i="1" s="1"/>
  <c r="L396" i="1" a="1"/>
  <c r="L396" i="1" s="1"/>
  <c r="L397" i="1" a="1"/>
  <c r="L397" i="1" s="1"/>
  <c r="L398" i="1" a="1"/>
  <c r="L398" i="1" s="1"/>
  <c r="L399" i="1" a="1"/>
  <c r="L399" i="1"/>
  <c r="L400" i="1" a="1"/>
  <c r="L400" i="1"/>
  <c r="L401" i="1" a="1"/>
  <c r="L401" i="1"/>
  <c r="L402" i="1" a="1"/>
  <c r="L402" i="1"/>
  <c r="L403" i="1" a="1"/>
  <c r="L403" i="1" s="1"/>
  <c r="L404" i="1" a="1"/>
  <c r="L404" i="1" s="1"/>
  <c r="L405" i="1" a="1"/>
  <c r="L405" i="1"/>
  <c r="L406" i="1" a="1"/>
  <c r="L406" i="1" s="1"/>
  <c r="L407" i="1" a="1"/>
  <c r="L407" i="1" s="1"/>
  <c r="L408" i="1" a="1"/>
  <c r="L408" i="1"/>
  <c r="L409" i="1" a="1"/>
  <c r="L409" i="1"/>
  <c r="L410" i="1" a="1"/>
  <c r="L410" i="1"/>
  <c r="L411" i="1" a="1"/>
  <c r="L411" i="1" s="1"/>
  <c r="L412" i="1" a="1"/>
  <c r="L412" i="1" s="1"/>
  <c r="L413" i="1" a="1"/>
  <c r="L413" i="1"/>
  <c r="L414" i="1" a="1"/>
  <c r="L414" i="1"/>
  <c r="L415" i="1" a="1"/>
  <c r="L415" i="1" s="1"/>
  <c r="L416" i="1" a="1"/>
  <c r="L416" i="1" s="1"/>
  <c r="L417" i="1" a="1"/>
  <c r="L417" i="1"/>
  <c r="L418" i="1" a="1"/>
  <c r="L418" i="1"/>
  <c r="L419" i="1" a="1"/>
  <c r="L419" i="1" s="1"/>
  <c r="L420" i="1" a="1"/>
  <c r="L420" i="1" s="1"/>
  <c r="L421" i="1" a="1"/>
  <c r="L421" i="1"/>
  <c r="L422" i="1" a="1"/>
  <c r="L422" i="1"/>
  <c r="L423" i="1" a="1"/>
  <c r="L423" i="1"/>
  <c r="L424" i="1" a="1"/>
  <c r="L424" i="1" s="1"/>
  <c r="L425" i="1" a="1"/>
  <c r="L425" i="1" s="1"/>
  <c r="L426" i="1" a="1"/>
  <c r="L426" i="1"/>
  <c r="L427" i="1" a="1"/>
  <c r="L427" i="1" s="1"/>
  <c r="L428" i="1" a="1"/>
  <c r="L428" i="1" s="1"/>
  <c r="L429" i="1" a="1"/>
  <c r="L429" i="1"/>
  <c r="L430" i="1" a="1"/>
  <c r="L430" i="1"/>
  <c r="L431" i="1" a="1"/>
  <c r="L431" i="1"/>
  <c r="L432" i="1" a="1"/>
  <c r="L432" i="1"/>
  <c r="L433" i="1" a="1"/>
  <c r="L433" i="1" s="1"/>
  <c r="L434" i="1" a="1"/>
  <c r="L434" i="1" s="1"/>
  <c r="L435" i="1" a="1"/>
  <c r="L435" i="1" s="1"/>
  <c r="L436" i="1" a="1"/>
  <c r="L436" i="1" s="1"/>
  <c r="L437" i="1" a="1"/>
  <c r="L437" i="1"/>
  <c r="L438" i="1" a="1"/>
  <c r="L438" i="1"/>
  <c r="L439" i="1" a="1"/>
  <c r="L439" i="1"/>
  <c r="L440" i="1" a="1"/>
  <c r="L440" i="1"/>
  <c r="L441" i="1" a="1"/>
  <c r="L441" i="1"/>
  <c r="L442" i="1" a="1"/>
  <c r="L442" i="1" s="1"/>
  <c r="L443" i="1" a="1"/>
  <c r="L443" i="1" s="1"/>
  <c r="L444" i="1" a="1"/>
  <c r="L444" i="1" s="1"/>
  <c r="L445" i="1" a="1"/>
  <c r="L445" i="1"/>
  <c r="L446" i="1" a="1"/>
  <c r="L446" i="1"/>
  <c r="L447" i="1" a="1"/>
  <c r="L447" i="1"/>
  <c r="L448" i="1" a="1"/>
  <c r="L448" i="1"/>
  <c r="L449" i="1" a="1"/>
  <c r="L449" i="1"/>
  <c r="L450" i="1" a="1"/>
  <c r="L450" i="1"/>
  <c r="L451" i="1" a="1"/>
  <c r="L451" i="1" s="1"/>
  <c r="L452" i="1" a="1"/>
  <c r="L452" i="1" s="1"/>
  <c r="L453" i="1" a="1"/>
  <c r="L453" i="1" s="1"/>
  <c r="L454" i="1" a="1"/>
  <c r="L454" i="1"/>
  <c r="L455" i="1" a="1"/>
  <c r="L455" i="1"/>
  <c r="L456" i="1" a="1"/>
  <c r="L456" i="1"/>
  <c r="L457" i="1" a="1"/>
  <c r="L457" i="1"/>
  <c r="L458" i="1" a="1"/>
  <c r="L458" i="1"/>
  <c r="L459" i="1" a="1"/>
  <c r="L459" i="1" s="1"/>
  <c r="L460" i="1" a="1"/>
  <c r="L460" i="1" s="1"/>
  <c r="L461" i="1" a="1"/>
  <c r="L461" i="1" s="1"/>
  <c r="L462" i="1" a="1"/>
  <c r="L462" i="1" s="1"/>
  <c r="L463" i="1" a="1"/>
  <c r="L463" i="1"/>
  <c r="L464" i="1" a="1"/>
  <c r="L464" i="1"/>
  <c r="L465" i="1" a="1"/>
  <c r="L465" i="1"/>
  <c r="L466" i="1" a="1"/>
  <c r="L466" i="1"/>
  <c r="L467" i="1" a="1"/>
  <c r="L467" i="1" s="1"/>
  <c r="L468" i="1" a="1"/>
  <c r="L468" i="1" s="1"/>
  <c r="L469" i="1" a="1"/>
  <c r="L469" i="1"/>
  <c r="L470" i="1" a="1"/>
  <c r="L470" i="1" s="1"/>
  <c r="L471" i="1" a="1"/>
  <c r="L471" i="1" s="1"/>
  <c r="L472" i="1" a="1"/>
  <c r="L472" i="1"/>
  <c r="L473" i="1" a="1"/>
  <c r="L473" i="1"/>
  <c r="L474" i="1" a="1"/>
  <c r="L474" i="1"/>
  <c r="L475" i="1" a="1"/>
  <c r="L475" i="1" s="1"/>
  <c r="L476" i="1" a="1"/>
  <c r="L476" i="1" s="1"/>
  <c r="L477" i="1" a="1"/>
  <c r="L477" i="1"/>
  <c r="L478" i="1" a="1"/>
  <c r="L478" i="1"/>
  <c r="L479" i="1" a="1"/>
  <c r="L479" i="1" s="1"/>
  <c r="L480" i="1" a="1"/>
  <c r="L480" i="1" s="1"/>
  <c r="L481" i="1" a="1"/>
  <c r="L481" i="1"/>
  <c r="L482" i="1" a="1"/>
  <c r="L482" i="1"/>
  <c r="L483" i="1" a="1"/>
  <c r="L483" i="1" s="1"/>
  <c r="L484" i="1" a="1"/>
  <c r="L484" i="1" s="1"/>
  <c r="L485" i="1" a="1"/>
  <c r="L485" i="1"/>
  <c r="L486" i="1" a="1"/>
  <c r="L486" i="1"/>
  <c r="L487" i="1" a="1"/>
  <c r="L487" i="1"/>
  <c r="L488" i="1" a="1"/>
  <c r="L488" i="1" s="1"/>
  <c r="L489" i="1" a="1"/>
  <c r="L489" i="1" s="1"/>
  <c r="L490" i="1" a="1"/>
  <c r="L490" i="1"/>
  <c r="L491" i="1" a="1"/>
  <c r="L491" i="1" s="1"/>
  <c r="L492" i="1" a="1"/>
  <c r="L492" i="1" s="1"/>
  <c r="L493" i="1" a="1"/>
  <c r="L493" i="1"/>
  <c r="L494" i="1" a="1"/>
  <c r="L494" i="1"/>
  <c r="L495" i="1" a="1"/>
  <c r="L495" i="1"/>
  <c r="L496" i="1" a="1"/>
  <c r="L496" i="1"/>
  <c r="L497" i="1" a="1"/>
  <c r="L497" i="1" s="1"/>
  <c r="L498" i="1" a="1"/>
  <c r="L498" i="1" s="1"/>
  <c r="L499" i="1" a="1"/>
  <c r="L499" i="1" s="1"/>
  <c r="L500" i="1" a="1"/>
  <c r="L500" i="1" s="1"/>
  <c r="L501" i="1" a="1"/>
  <c r="L501" i="1"/>
  <c r="L502" i="1" a="1"/>
  <c r="L502" i="1"/>
  <c r="L503" i="1" a="1"/>
  <c r="L503" i="1"/>
  <c r="L504" i="1" a="1"/>
  <c r="L504" i="1"/>
  <c r="L505" i="1" a="1"/>
  <c r="L505" i="1"/>
  <c r="L506" i="1" a="1"/>
  <c r="L506" i="1" s="1"/>
  <c r="L507" i="1" a="1"/>
  <c r="L507" i="1" s="1"/>
  <c r="L508" i="1" a="1"/>
  <c r="L508" i="1" s="1"/>
  <c r="L509" i="1" a="1"/>
  <c r="L509" i="1"/>
  <c r="L510" i="1" a="1"/>
  <c r="L510" i="1"/>
  <c r="L511" i="1" a="1"/>
  <c r="L511" i="1"/>
  <c r="L512" i="1" a="1"/>
  <c r="L512" i="1"/>
  <c r="L513" i="1" a="1"/>
  <c r="L513" i="1"/>
  <c r="L514" i="1" a="1"/>
  <c r="L514" i="1"/>
  <c r="L515" i="1" a="1"/>
  <c r="L515" i="1" s="1"/>
  <c r="L516" i="1" a="1"/>
  <c r="L516" i="1" s="1"/>
  <c r="L517" i="1" a="1"/>
  <c r="L517" i="1" s="1"/>
  <c r="L518" i="1" a="1"/>
  <c r="L518" i="1"/>
  <c r="L519" i="1" a="1"/>
  <c r="L519" i="1"/>
  <c r="L520" i="1" a="1"/>
  <c r="L520" i="1"/>
  <c r="L521" i="1" a="1"/>
  <c r="L521" i="1"/>
  <c r="L522" i="1" a="1"/>
  <c r="L522" i="1"/>
  <c r="L523" i="1" a="1"/>
  <c r="L523" i="1" s="1"/>
  <c r="L524" i="1" a="1"/>
  <c r="L524" i="1" s="1"/>
  <c r="L525" i="1" a="1"/>
  <c r="L525" i="1" s="1"/>
  <c r="L526" i="1" a="1"/>
  <c r="L526" i="1" s="1"/>
  <c r="L527" i="1" a="1"/>
  <c r="L527" i="1"/>
  <c r="L528" i="1" a="1"/>
  <c r="L528" i="1"/>
  <c r="L529" i="1" a="1"/>
  <c r="L529" i="1"/>
  <c r="L530" i="1" a="1"/>
  <c r="L530" i="1"/>
  <c r="L531" i="1" a="1"/>
  <c r="L531" i="1" s="1"/>
  <c r="L532" i="1" a="1"/>
  <c r="L532" i="1" s="1"/>
  <c r="L533" i="1" a="1"/>
  <c r="L533" i="1"/>
  <c r="L534" i="1" a="1"/>
  <c r="L534" i="1" s="1"/>
  <c r="L535" i="1" a="1"/>
  <c r="L535" i="1" s="1"/>
  <c r="L536" i="1" a="1"/>
  <c r="L536" i="1"/>
  <c r="L537" i="1" a="1"/>
  <c r="L537" i="1"/>
  <c r="L538" i="1" a="1"/>
  <c r="L538" i="1"/>
  <c r="L539" i="1" a="1"/>
  <c r="L539" i="1" s="1"/>
  <c r="L540" i="1" a="1"/>
  <c r="L540" i="1" s="1"/>
  <c r="L541" i="1" a="1"/>
  <c r="L541" i="1"/>
  <c r="L542" i="1" a="1"/>
  <c r="L542" i="1"/>
  <c r="L543" i="1" a="1"/>
  <c r="L543" i="1" s="1"/>
  <c r="L544" i="1" a="1"/>
  <c r="L544" i="1" s="1"/>
  <c r="L545" i="1" a="1"/>
  <c r="L545" i="1"/>
  <c r="L546" i="1" a="1"/>
  <c r="L546" i="1"/>
  <c r="L547" i="1" a="1"/>
  <c r="L547" i="1" s="1"/>
  <c r="L548" i="1" a="1"/>
  <c r="L548" i="1" s="1"/>
  <c r="L549" i="1" a="1"/>
  <c r="L549" i="1"/>
  <c r="L550" i="1" a="1"/>
  <c r="L550" i="1"/>
  <c r="L551" i="1" a="1"/>
  <c r="L551" i="1"/>
  <c r="L552" i="1" a="1"/>
  <c r="L552" i="1" s="1"/>
  <c r="L553" i="1" a="1"/>
  <c r="L553" i="1" s="1"/>
  <c r="L554" i="1" a="1"/>
  <c r="L554" i="1"/>
  <c r="L555" i="1" a="1"/>
  <c r="L555" i="1" s="1"/>
  <c r="L556" i="1" a="1"/>
  <c r="L556" i="1" s="1"/>
  <c r="L557" i="1" a="1"/>
  <c r="L557" i="1"/>
  <c r="L558" i="1" a="1"/>
  <c r="L558" i="1"/>
  <c r="L559" i="1" a="1"/>
  <c r="L559" i="1"/>
  <c r="L560" i="1" a="1"/>
  <c r="L560" i="1"/>
  <c r="L561" i="1" a="1"/>
  <c r="L561" i="1" s="1"/>
  <c r="L562" i="1" a="1"/>
  <c r="L562" i="1" s="1"/>
  <c r="L563" i="1" a="1"/>
  <c r="L563" i="1" s="1"/>
  <c r="L564" i="1" a="1"/>
  <c r="L564" i="1" s="1"/>
  <c r="L565" i="1" a="1"/>
  <c r="L565" i="1"/>
  <c r="L566" i="1" a="1"/>
  <c r="L566" i="1"/>
  <c r="L567" i="1" a="1"/>
  <c r="L567" i="1"/>
  <c r="L568" i="1" a="1"/>
  <c r="L568" i="1"/>
  <c r="L569" i="1" a="1"/>
  <c r="L569" i="1"/>
  <c r="L570" i="1" a="1"/>
  <c r="L570" i="1" s="1"/>
  <c r="L571" i="1" a="1"/>
  <c r="L571" i="1" s="1"/>
  <c r="L572" i="1" a="1"/>
  <c r="L572" i="1" s="1"/>
  <c r="L573" i="1" a="1"/>
  <c r="L573" i="1"/>
  <c r="L574" i="1" a="1"/>
  <c r="L574" i="1"/>
  <c r="L575" i="1" a="1"/>
  <c r="L575" i="1"/>
  <c r="L576" i="1" a="1"/>
  <c r="L576" i="1"/>
  <c r="L577" i="1" a="1"/>
  <c r="L577" i="1"/>
  <c r="L578" i="1" a="1"/>
  <c r="L578" i="1"/>
  <c r="L579" i="1" a="1"/>
  <c r="L579" i="1" s="1"/>
  <c r="L580" i="1" a="1"/>
  <c r="L580" i="1" s="1"/>
  <c r="L581" i="1" a="1"/>
  <c r="L581" i="1" s="1"/>
  <c r="L582" i="1" a="1"/>
  <c r="L582" i="1"/>
  <c r="L583" i="1" a="1"/>
  <c r="L583" i="1"/>
  <c r="L584" i="1" a="1"/>
  <c r="L584" i="1"/>
  <c r="L585" i="1" a="1"/>
  <c r="L585" i="1"/>
  <c r="L586" i="1" a="1"/>
  <c r="L586" i="1"/>
  <c r="L587" i="1" a="1"/>
  <c r="L587" i="1" s="1"/>
  <c r="L588" i="1" a="1"/>
  <c r="L588" i="1" s="1"/>
  <c r="L589" i="1" a="1"/>
  <c r="L589" i="1" s="1"/>
  <c r="L590" i="1" a="1"/>
  <c r="L590" i="1" s="1"/>
  <c r="L591" i="1" a="1"/>
  <c r="L591" i="1"/>
  <c r="L592" i="1" a="1"/>
  <c r="L592" i="1"/>
  <c r="L593" i="1" a="1"/>
  <c r="L593" i="1"/>
  <c r="L594" i="1" a="1"/>
  <c r="L594" i="1"/>
  <c r="L595" i="1" a="1"/>
  <c r="L595" i="1" s="1"/>
  <c r="L596" i="1" a="1"/>
  <c r="L596" i="1" s="1"/>
  <c r="L597" i="1" a="1"/>
  <c r="L597" i="1"/>
  <c r="L598" i="1" a="1"/>
  <c r="L598" i="1" s="1"/>
  <c r="L599" i="1" a="1"/>
  <c r="L599" i="1" s="1"/>
  <c r="L600" i="1" a="1"/>
  <c r="L600" i="1"/>
  <c r="L601" i="1" a="1"/>
  <c r="L601" i="1"/>
  <c r="L602" i="1" a="1"/>
  <c r="L602" i="1"/>
  <c r="L603" i="1" a="1"/>
  <c r="L603" i="1" s="1"/>
  <c r="L604" i="1" a="1"/>
  <c r="L604" i="1" s="1"/>
  <c r="L605" i="1" a="1"/>
  <c r="L605" i="1"/>
  <c r="L606" i="1" a="1"/>
  <c r="L606" i="1"/>
  <c r="L607" i="1" a="1"/>
  <c r="L607" i="1" s="1"/>
  <c r="L608" i="1" a="1"/>
  <c r="L608" i="1" s="1"/>
  <c r="L609" i="1" a="1"/>
  <c r="L609" i="1"/>
  <c r="L610" i="1" a="1"/>
  <c r="L610" i="1"/>
  <c r="L611" i="1" a="1"/>
  <c r="L611" i="1" s="1"/>
  <c r="L612" i="1" a="1"/>
  <c r="L612" i="1" s="1"/>
  <c r="L613" i="1" a="1"/>
  <c r="L613" i="1"/>
  <c r="L614" i="1" a="1"/>
  <c r="L614" i="1"/>
  <c r="L615" i="1" a="1"/>
  <c r="L615" i="1"/>
  <c r="L616" i="1" a="1"/>
  <c r="L616" i="1" s="1"/>
  <c r="L617" i="1" a="1"/>
  <c r="L617" i="1" s="1"/>
  <c r="L618" i="1" a="1"/>
  <c r="L618" i="1"/>
  <c r="L619" i="1" a="1"/>
  <c r="L619" i="1" s="1"/>
  <c r="L620" i="1" a="1"/>
  <c r="L620" i="1" s="1"/>
  <c r="L621" i="1" a="1"/>
  <c r="L621" i="1"/>
  <c r="L622" i="1" a="1"/>
  <c r="L622" i="1"/>
  <c r="L623" i="1" a="1"/>
  <c r="L623" i="1"/>
  <c r="L624" i="1" a="1"/>
  <c r="L624" i="1"/>
  <c r="L625" i="1" a="1"/>
  <c r="L625" i="1" s="1"/>
  <c r="L626" i="1" a="1"/>
  <c r="L626" i="1" s="1"/>
  <c r="L627" i="1" a="1"/>
  <c r="L627" i="1" s="1"/>
  <c r="L628" i="1" a="1"/>
  <c r="L628" i="1" s="1"/>
  <c r="L629" i="1" a="1"/>
  <c r="L629" i="1"/>
  <c r="L630" i="1" a="1"/>
  <c r="L630" i="1"/>
  <c r="L631" i="1" a="1"/>
  <c r="L631" i="1"/>
  <c r="L632" i="1" a="1"/>
  <c r="L632" i="1"/>
  <c r="L633" i="1" a="1"/>
  <c r="L633" i="1"/>
  <c r="L634" i="1" a="1"/>
  <c r="L634" i="1" s="1"/>
  <c r="L635" i="1" a="1"/>
  <c r="L635" i="1" s="1"/>
  <c r="L636" i="1" a="1"/>
  <c r="L636" i="1" s="1"/>
  <c r="L637" i="1" a="1"/>
  <c r="L637" i="1"/>
  <c r="L638" i="1" a="1"/>
  <c r="L638" i="1"/>
  <c r="L639" i="1" a="1"/>
  <c r="L639" i="1"/>
  <c r="L640" i="1" a="1"/>
  <c r="L640" i="1"/>
  <c r="L641" i="1" a="1"/>
  <c r="L641" i="1"/>
  <c r="L642" i="1" a="1"/>
  <c r="L642" i="1"/>
  <c r="L643" i="1" a="1"/>
  <c r="L643" i="1" s="1"/>
  <c r="L644" i="1" a="1"/>
  <c r="L644" i="1" s="1"/>
  <c r="L645" i="1" a="1"/>
  <c r="L645" i="1" s="1"/>
  <c r="L646" i="1" a="1"/>
  <c r="L646" i="1"/>
  <c r="L647" i="1" a="1"/>
  <c r="L647" i="1"/>
  <c r="L648" i="1" a="1"/>
  <c r="L648" i="1"/>
  <c r="L649" i="1" a="1"/>
  <c r="L649" i="1"/>
  <c r="L650" i="1" a="1"/>
  <c r="L650" i="1"/>
  <c r="L651" i="1" a="1"/>
  <c r="L651" i="1" s="1"/>
  <c r="L652" i="1" a="1"/>
  <c r="L652" i="1" s="1"/>
  <c r="L653" i="1" a="1"/>
  <c r="L653" i="1" s="1"/>
  <c r="L654" i="1" a="1"/>
  <c r="L654" i="1" s="1"/>
  <c r="L655" i="1" a="1"/>
  <c r="L655" i="1"/>
  <c r="L656" i="1" a="1"/>
  <c r="L656" i="1"/>
  <c r="L657" i="1" a="1"/>
  <c r="L657" i="1"/>
  <c r="L658" i="1" a="1"/>
  <c r="L658" i="1"/>
  <c r="L659" i="1" a="1"/>
  <c r="L659" i="1" s="1"/>
  <c r="L660" i="1" a="1"/>
  <c r="L660" i="1" s="1"/>
  <c r="L661" i="1" a="1"/>
  <c r="L661" i="1"/>
  <c r="L662" i="1" a="1"/>
  <c r="L662" i="1" s="1"/>
  <c r="L663" i="1" a="1"/>
  <c r="L663" i="1" s="1"/>
  <c r="L664" i="1" a="1"/>
  <c r="L664" i="1"/>
  <c r="L665" i="1" a="1"/>
  <c r="L665" i="1"/>
  <c r="L666" i="1" a="1"/>
  <c r="L666" i="1"/>
  <c r="L667" i="1" a="1"/>
  <c r="L667" i="1" s="1"/>
  <c r="L668" i="1" a="1"/>
  <c r="L668" i="1" s="1"/>
  <c r="L669" i="1" a="1"/>
  <c r="L669" i="1"/>
  <c r="L670" i="1" a="1"/>
  <c r="L670" i="1"/>
  <c r="L671" i="1" a="1"/>
  <c r="L671" i="1" s="1"/>
  <c r="L672" i="1" a="1"/>
  <c r="L672" i="1" s="1"/>
  <c r="L673" i="1" a="1"/>
  <c r="L673" i="1"/>
  <c r="L674" i="1" a="1"/>
  <c r="L674" i="1"/>
  <c r="L675" i="1" a="1"/>
  <c r="L675" i="1" s="1"/>
  <c r="L676" i="1" a="1"/>
  <c r="L676" i="1" s="1"/>
  <c r="L677" i="1" a="1"/>
  <c r="L677" i="1"/>
  <c r="L678" i="1" a="1"/>
  <c r="L678" i="1"/>
  <c r="L679" i="1" a="1"/>
  <c r="L679" i="1"/>
  <c r="L680" i="1" a="1"/>
  <c r="L680" i="1" s="1"/>
  <c r="L681" i="1" a="1"/>
  <c r="L681" i="1" s="1"/>
  <c r="L682" i="1" a="1"/>
  <c r="L682" i="1"/>
  <c r="L683" i="1" a="1"/>
  <c r="L683" i="1"/>
  <c r="L684" i="1" a="1"/>
  <c r="L684" i="1"/>
  <c r="L685" i="1" a="1"/>
  <c r="L685" i="1"/>
  <c r="L686" i="1" a="1"/>
  <c r="L686" i="1"/>
  <c r="L687" i="1" a="1"/>
  <c r="L687" i="1"/>
  <c r="L688" i="1" a="1"/>
  <c r="L688" i="1" s="1"/>
  <c r="L689" i="1" a="1"/>
  <c r="L689" i="1" s="1"/>
  <c r="L690" i="1" a="1"/>
  <c r="L690" i="1"/>
  <c r="L691" i="1" a="1"/>
  <c r="L691" i="1"/>
  <c r="L692" i="1" a="1"/>
  <c r="L692" i="1"/>
  <c r="L693" i="1" a="1"/>
  <c r="L693" i="1"/>
  <c r="L694" i="1" a="1"/>
  <c r="L694" i="1"/>
  <c r="L695" i="1" a="1"/>
  <c r="L695" i="1"/>
  <c r="L696" i="1" a="1"/>
  <c r="L696" i="1" s="1"/>
  <c r="L697" i="1" a="1"/>
  <c r="L697" i="1" s="1"/>
  <c r="L698" i="1" a="1"/>
  <c r="L698" i="1"/>
  <c r="L699" i="1" a="1"/>
  <c r="L699" i="1"/>
  <c r="L700" i="1" a="1"/>
  <c r="L700" i="1"/>
  <c r="L701" i="1" a="1"/>
  <c r="L701" i="1"/>
  <c r="L702" i="1" a="1"/>
  <c r="L702" i="1"/>
  <c r="L703" i="1" a="1"/>
  <c r="L703" i="1"/>
  <c r="L704" i="1" a="1"/>
  <c r="L704" i="1" s="1"/>
  <c r="L705" i="1" a="1"/>
  <c r="L705" i="1" s="1"/>
  <c r="L706" i="1" a="1"/>
  <c r="L706" i="1"/>
  <c r="L707" i="1" a="1"/>
  <c r="L707" i="1"/>
  <c r="L708" i="1" a="1"/>
  <c r="L708" i="1"/>
  <c r="L709" i="1" a="1"/>
  <c r="L709" i="1"/>
  <c r="L710" i="1" a="1"/>
  <c r="L710" i="1"/>
  <c r="L711" i="1" a="1"/>
  <c r="L711" i="1"/>
  <c r="L712" i="1" a="1"/>
  <c r="L712" i="1" s="1"/>
  <c r="L713" i="1" a="1"/>
  <c r="L713" i="1" s="1"/>
  <c r="L714" i="1" a="1"/>
  <c r="L714" i="1"/>
  <c r="L715" i="1" a="1"/>
  <c r="L715" i="1"/>
  <c r="L716" i="1" a="1"/>
  <c r="L716" i="1"/>
  <c r="L717" i="1" a="1"/>
  <c r="L717" i="1"/>
  <c r="L718" i="1" a="1"/>
  <c r="L718" i="1"/>
  <c r="L719" i="1" a="1"/>
  <c r="L719" i="1"/>
  <c r="L720" i="1" a="1"/>
  <c r="L720" i="1" s="1"/>
  <c r="L721" i="1" a="1"/>
  <c r="L721" i="1" s="1"/>
  <c r="L722" i="1" a="1"/>
  <c r="L722" i="1"/>
  <c r="L723" i="1" a="1"/>
  <c r="L723" i="1"/>
  <c r="L724" i="1" a="1"/>
  <c r="L724" i="1"/>
  <c r="L725" i="1" a="1"/>
  <c r="L725" i="1"/>
  <c r="L726" i="1" a="1"/>
  <c r="L726" i="1"/>
  <c r="L727" i="1" a="1"/>
  <c r="L727" i="1"/>
  <c r="L728" i="1" a="1"/>
  <c r="L728" i="1" s="1"/>
  <c r="L729" i="1" a="1"/>
  <c r="L729" i="1" s="1"/>
  <c r="L730" i="1" a="1"/>
  <c r="L730" i="1"/>
  <c r="L731" i="1" a="1"/>
  <c r="L731" i="1"/>
  <c r="L732" i="1" a="1"/>
  <c r="L732" i="1"/>
  <c r="L733" i="1" a="1"/>
  <c r="L733" i="1"/>
  <c r="L734" i="1" a="1"/>
  <c r="L734" i="1"/>
  <c r="L735" i="1" a="1"/>
  <c r="L735" i="1"/>
  <c r="L736" i="1" a="1"/>
  <c r="L736" i="1" s="1"/>
  <c r="L737" i="1" a="1"/>
  <c r="L737" i="1" s="1"/>
  <c r="L738" i="1" a="1"/>
  <c r="L738" i="1"/>
  <c r="L739" i="1" a="1"/>
  <c r="L739" i="1"/>
  <c r="L740" i="1" a="1"/>
  <c r="L740" i="1"/>
  <c r="L741" i="1" a="1"/>
  <c r="L741" i="1"/>
  <c r="L742" i="1" a="1"/>
  <c r="L742" i="1"/>
  <c r="L743" i="1" a="1"/>
  <c r="L743" i="1"/>
  <c r="L744" i="1" a="1"/>
  <c r="L744" i="1" s="1"/>
  <c r="L745" i="1" a="1"/>
  <c r="L745" i="1" s="1"/>
  <c r="L746" i="1" a="1"/>
  <c r="L746" i="1"/>
  <c r="L747" i="1" a="1"/>
  <c r="L747" i="1"/>
  <c r="L748" i="1" a="1"/>
  <c r="L748" i="1"/>
  <c r="L749" i="1" a="1"/>
  <c r="L749" i="1"/>
  <c r="L750" i="1" a="1"/>
  <c r="L750" i="1"/>
  <c r="L751" i="1" a="1"/>
  <c r="L751" i="1"/>
  <c r="L752" i="1" a="1"/>
  <c r="L752" i="1" s="1"/>
  <c r="L753" i="1" a="1"/>
  <c r="L753" i="1" s="1"/>
  <c r="L754" i="1" a="1"/>
  <c r="L754" i="1"/>
  <c r="L755" i="1" a="1"/>
  <c r="L755" i="1"/>
  <c r="L756" i="1" a="1"/>
  <c r="L756" i="1"/>
  <c r="L757" i="1" a="1"/>
  <c r="L757" i="1"/>
  <c r="L758" i="1" a="1"/>
  <c r="L758" i="1"/>
  <c r="L759" i="1" a="1"/>
  <c r="L759" i="1"/>
  <c r="L760" i="1" a="1"/>
  <c r="L760" i="1" s="1"/>
  <c r="L761" i="1" a="1"/>
  <c r="L761" i="1" s="1"/>
  <c r="L762" i="1" a="1"/>
  <c r="L762" i="1"/>
  <c r="L763" i="1" a="1"/>
  <c r="L763" i="1"/>
  <c r="L764" i="1" a="1"/>
  <c r="L764" i="1"/>
  <c r="L765" i="1" a="1"/>
  <c r="L765" i="1"/>
  <c r="L766" i="1" a="1"/>
  <c r="L766" i="1"/>
  <c r="L767" i="1" a="1"/>
  <c r="L767" i="1"/>
  <c r="L768" i="1" a="1"/>
  <c r="L768" i="1" s="1"/>
  <c r="L769" i="1" a="1"/>
  <c r="L769" i="1" s="1"/>
  <c r="L770" i="1" a="1"/>
  <c r="L770" i="1"/>
  <c r="L771" i="1" a="1"/>
  <c r="L771" i="1"/>
  <c r="L772" i="1" a="1"/>
  <c r="L772" i="1"/>
  <c r="L773" i="1" a="1"/>
  <c r="L773" i="1"/>
  <c r="L774" i="1" a="1"/>
  <c r="L774" i="1"/>
  <c r="L775" i="1" a="1"/>
  <c r="L775" i="1"/>
  <c r="L776" i="1" a="1"/>
  <c r="L776" i="1" s="1"/>
  <c r="L777" i="1" a="1"/>
  <c r="L777" i="1" s="1"/>
  <c r="L778" i="1" a="1"/>
  <c r="L778" i="1"/>
  <c r="L779" i="1" a="1"/>
  <c r="L779" i="1"/>
  <c r="L780" i="1" a="1"/>
  <c r="L780" i="1"/>
  <c r="L781" i="1" a="1"/>
  <c r="L781" i="1"/>
  <c r="L782" i="1" a="1"/>
  <c r="L782" i="1"/>
  <c r="L783" i="1" a="1"/>
  <c r="L783" i="1"/>
  <c r="L784" i="1" a="1"/>
  <c r="L784" i="1" s="1"/>
  <c r="L785" i="1" a="1"/>
  <c r="L785" i="1" s="1"/>
  <c r="L786" i="1" a="1"/>
  <c r="L786" i="1"/>
  <c r="L787" i="1" a="1"/>
  <c r="L787" i="1"/>
  <c r="L788" i="1" a="1"/>
  <c r="L788" i="1"/>
  <c r="L789" i="1" a="1"/>
  <c r="L789" i="1"/>
  <c r="L790" i="1" a="1"/>
  <c r="L790" i="1"/>
  <c r="L791" i="1" a="1"/>
  <c r="L791" i="1"/>
  <c r="L792" i="1" a="1"/>
  <c r="L792" i="1" s="1"/>
  <c r="L793" i="1" a="1"/>
  <c r="L793" i="1" s="1"/>
  <c r="L794" i="1" a="1"/>
  <c r="L794" i="1"/>
  <c r="L795" i="1" a="1"/>
  <c r="L795" i="1"/>
  <c r="L796" i="1" a="1"/>
  <c r="L796" i="1"/>
  <c r="L797" i="1" a="1"/>
  <c r="L797" i="1"/>
  <c r="L798" i="1" a="1"/>
  <c r="L798" i="1"/>
  <c r="L799" i="1" a="1"/>
  <c r="L799" i="1"/>
  <c r="L800" i="1" a="1"/>
  <c r="L800" i="1" s="1"/>
  <c r="L801" i="1" a="1"/>
  <c r="L801" i="1" s="1"/>
  <c r="L802" i="1" a="1"/>
  <c r="L802" i="1"/>
  <c r="L803" i="1" a="1"/>
  <c r="L803" i="1"/>
  <c r="L804" i="1" a="1"/>
  <c r="L804" i="1"/>
  <c r="L805" i="1" a="1"/>
  <c r="L805" i="1"/>
  <c r="L806" i="1" a="1"/>
  <c r="L806" i="1"/>
  <c r="L807" i="1" a="1"/>
  <c r="L807" i="1"/>
  <c r="L808" i="1" a="1"/>
  <c r="L808" i="1" s="1"/>
  <c r="L809" i="1" a="1"/>
  <c r="L809" i="1" s="1"/>
  <c r="L810" i="1" a="1"/>
  <c r="L810" i="1"/>
  <c r="L811" i="1" a="1"/>
  <c r="L811" i="1"/>
  <c r="L812" i="1" a="1"/>
  <c r="L812" i="1"/>
  <c r="L813" i="1" a="1"/>
  <c r="L813" i="1"/>
  <c r="L814" i="1" a="1"/>
  <c r="L814" i="1"/>
  <c r="L815" i="1" a="1"/>
  <c r="L815" i="1"/>
  <c r="L816" i="1" a="1"/>
  <c r="L816" i="1" s="1"/>
  <c r="L817" i="1" a="1"/>
  <c r="L817" i="1" s="1"/>
  <c r="L818" i="1" a="1"/>
  <c r="L818" i="1"/>
  <c r="L819" i="1" a="1"/>
  <c r="L819" i="1"/>
  <c r="L820" i="1" a="1"/>
  <c r="L820" i="1"/>
  <c r="L821" i="1" a="1"/>
  <c r="L821" i="1"/>
  <c r="L822" i="1" a="1"/>
  <c r="L822" i="1"/>
  <c r="L823" i="1" a="1"/>
  <c r="L823" i="1"/>
  <c r="L824" i="1" a="1"/>
  <c r="L824" i="1" s="1"/>
  <c r="L825" i="1" a="1"/>
  <c r="L825" i="1" s="1"/>
  <c r="L826" i="1" a="1"/>
  <c r="L826" i="1"/>
  <c r="L827" i="1" a="1"/>
  <c r="L827" i="1"/>
  <c r="L828" i="1" a="1"/>
  <c r="L828" i="1"/>
  <c r="L829" i="1" a="1"/>
  <c r="L829" i="1"/>
  <c r="L830" i="1" a="1"/>
  <c r="L830" i="1"/>
  <c r="L831" i="1" a="1"/>
  <c r="L831" i="1"/>
  <c r="L832" i="1" a="1"/>
  <c r="L832" i="1" s="1"/>
  <c r="L833" i="1" a="1"/>
  <c r="L833" i="1" s="1"/>
  <c r="L834" i="1" a="1"/>
  <c r="L834" i="1"/>
  <c r="L835" i="1" a="1"/>
  <c r="L835" i="1"/>
  <c r="L836" i="1" a="1"/>
  <c r="L836" i="1"/>
  <c r="L837" i="1" a="1"/>
  <c r="L837" i="1"/>
  <c r="L838" i="1" a="1"/>
  <c r="L838" i="1"/>
  <c r="L839" i="1" a="1"/>
  <c r="L839" i="1"/>
  <c r="L840" i="1" a="1"/>
  <c r="L840" i="1" s="1"/>
  <c r="L841" i="1" a="1"/>
  <c r="L841" i="1" s="1"/>
  <c r="L842" i="1" a="1"/>
  <c r="L842" i="1"/>
  <c r="L843" i="1" a="1"/>
  <c r="L843" i="1"/>
  <c r="L844" i="1" a="1"/>
  <c r="L844" i="1"/>
  <c r="L845" i="1" a="1"/>
  <c r="L845" i="1"/>
  <c r="L846" i="1" a="1"/>
  <c r="L846" i="1"/>
  <c r="L847" i="1" a="1"/>
  <c r="L847" i="1"/>
  <c r="L848" i="1" a="1"/>
  <c r="L848" i="1" s="1"/>
  <c r="L849" i="1" a="1"/>
  <c r="L849" i="1" s="1"/>
  <c r="L850" i="1" a="1"/>
  <c r="L850" i="1"/>
  <c r="L851" i="1" a="1"/>
  <c r="L851" i="1"/>
  <c r="L852" i="1" a="1"/>
  <c r="L852" i="1"/>
  <c r="L853" i="1" a="1"/>
  <c r="L853" i="1"/>
  <c r="L854" i="1" a="1"/>
  <c r="L854" i="1"/>
  <c r="L855" i="1" a="1"/>
  <c r="L855" i="1"/>
  <c r="L856" i="1" a="1"/>
  <c r="L856" i="1" s="1"/>
  <c r="L857" i="1" a="1"/>
  <c r="L857" i="1" s="1"/>
  <c r="L858" i="1" a="1"/>
  <c r="L858" i="1"/>
  <c r="L859" i="1" a="1"/>
  <c r="L859" i="1"/>
  <c r="L860" i="1" a="1"/>
  <c r="L860" i="1"/>
  <c r="L861" i="1" a="1"/>
  <c r="L861" i="1"/>
  <c r="L862" i="1" a="1"/>
  <c r="L862" i="1"/>
  <c r="L863" i="1" a="1"/>
  <c r="L863" i="1"/>
  <c r="L864" i="1" a="1"/>
  <c r="L864" i="1" s="1"/>
  <c r="L865" i="1" a="1"/>
  <c r="L865" i="1" s="1"/>
  <c r="L866" i="1" a="1"/>
  <c r="L866" i="1"/>
  <c r="L867" i="1" a="1"/>
  <c r="L867" i="1"/>
  <c r="L868" i="1" a="1"/>
  <c r="L868" i="1"/>
  <c r="L869" i="1" a="1"/>
  <c r="L869" i="1"/>
  <c r="L870" i="1" a="1"/>
  <c r="L870" i="1"/>
  <c r="L871" i="1" a="1"/>
  <c r="L871" i="1"/>
  <c r="L872" i="1" a="1"/>
  <c r="L872" i="1" s="1"/>
  <c r="L873" i="1" a="1"/>
  <c r="L873" i="1" s="1"/>
  <c r="L874" i="1" a="1"/>
  <c r="L874" i="1"/>
  <c r="L875" i="1" a="1"/>
  <c r="L875" i="1"/>
  <c r="L876" i="1" a="1"/>
  <c r="L876" i="1"/>
  <c r="L877" i="1" a="1"/>
  <c r="L877" i="1"/>
  <c r="L878" i="1" a="1"/>
  <c r="L878" i="1"/>
  <c r="L879" i="1" a="1"/>
  <c r="L879" i="1"/>
  <c r="L880" i="1" a="1"/>
  <c r="L880" i="1" s="1"/>
  <c r="L881" i="1" a="1"/>
  <c r="L881" i="1" s="1"/>
  <c r="L882" i="1" a="1"/>
  <c r="L882" i="1"/>
  <c r="L883" i="1" a="1"/>
  <c r="L883" i="1"/>
  <c r="L884" i="1" a="1"/>
  <c r="L884" i="1"/>
  <c r="L885" i="1" a="1"/>
  <c r="L885" i="1"/>
  <c r="L886" i="1" a="1"/>
  <c r="L886" i="1"/>
  <c r="L887" i="1" a="1"/>
  <c r="L887" i="1"/>
  <c r="L888" i="1" a="1"/>
  <c r="L888" i="1" s="1"/>
  <c r="L889" i="1" a="1"/>
  <c r="L889" i="1" s="1"/>
  <c r="L890" i="1" a="1"/>
  <c r="L890" i="1"/>
  <c r="L891" i="1" a="1"/>
  <c r="L891" i="1"/>
  <c r="L892" i="1" a="1"/>
  <c r="L892" i="1"/>
  <c r="L893" i="1" a="1"/>
  <c r="L893" i="1"/>
  <c r="L894" i="1" a="1"/>
  <c r="L894" i="1"/>
  <c r="L895" i="1" a="1"/>
  <c r="L895" i="1"/>
  <c r="L896" i="1" a="1"/>
  <c r="L896" i="1" s="1"/>
  <c r="L897" i="1" a="1"/>
  <c r="L897" i="1" s="1"/>
  <c r="L898" i="1" a="1"/>
  <c r="L898" i="1"/>
  <c r="L899" i="1" a="1"/>
  <c r="L899" i="1"/>
  <c r="L900" i="1" a="1"/>
  <c r="L900" i="1"/>
  <c r="L901" i="1" a="1"/>
  <c r="L901" i="1"/>
  <c r="L902" i="1" a="1"/>
  <c r="L902" i="1"/>
  <c r="L903" i="1" a="1"/>
  <c r="L903" i="1"/>
  <c r="L904" i="1" a="1"/>
  <c r="L904" i="1" s="1"/>
  <c r="L905" i="1" a="1"/>
  <c r="L905" i="1" s="1"/>
  <c r="L906" i="1" a="1"/>
  <c r="L906" i="1"/>
  <c r="L907" i="1" a="1"/>
  <c r="L907" i="1"/>
  <c r="L908" i="1" a="1"/>
  <c r="L908" i="1"/>
  <c r="L909" i="1" a="1"/>
  <c r="L909" i="1"/>
  <c r="L910" i="1" a="1"/>
  <c r="L910" i="1"/>
  <c r="L911" i="1" a="1"/>
  <c r="L911" i="1"/>
  <c r="L912" i="1" a="1"/>
  <c r="L912" i="1" s="1"/>
  <c r="L913" i="1" a="1"/>
  <c r="L913" i="1" s="1"/>
  <c r="L914" i="1" a="1"/>
  <c r="L914" i="1"/>
  <c r="L915" i="1" a="1"/>
  <c r="L915" i="1"/>
  <c r="L916" i="1" a="1"/>
  <c r="L916" i="1"/>
  <c r="L917" i="1" a="1"/>
  <c r="L917" i="1"/>
  <c r="L918" i="1" a="1"/>
  <c r="L918" i="1"/>
  <c r="L919" i="1" a="1"/>
  <c r="L919" i="1"/>
  <c r="L920" i="1" a="1"/>
  <c r="L920" i="1" s="1"/>
  <c r="L921" i="1" a="1"/>
  <c r="L921" i="1" s="1"/>
  <c r="L922" i="1" a="1"/>
  <c r="L922" i="1"/>
  <c r="L923" i="1" a="1"/>
  <c r="L923" i="1"/>
  <c r="L924" i="1" a="1"/>
  <c r="L924" i="1"/>
  <c r="L925" i="1" a="1"/>
  <c r="L925" i="1"/>
  <c r="L926" i="1" a="1"/>
  <c r="L926" i="1"/>
  <c r="L927" i="1" a="1"/>
  <c r="L927" i="1"/>
  <c r="L928" i="1" a="1"/>
  <c r="L928" i="1" s="1"/>
  <c r="L929" i="1" a="1"/>
  <c r="L929" i="1" s="1"/>
  <c r="L930" i="1" a="1"/>
  <c r="L930" i="1"/>
  <c r="L931" i="1" a="1"/>
  <c r="L931" i="1"/>
  <c r="L932" i="1" a="1"/>
  <c r="L932" i="1"/>
  <c r="L933" i="1" a="1"/>
  <c r="L933" i="1"/>
  <c r="L934" i="1" a="1"/>
  <c r="L934" i="1"/>
  <c r="L935" i="1" a="1"/>
  <c r="L935" i="1"/>
  <c r="L936" i="1" a="1"/>
  <c r="L936" i="1" s="1"/>
  <c r="L937" i="1" a="1"/>
  <c r="L937" i="1" s="1"/>
  <c r="L938" i="1" a="1"/>
  <c r="L938" i="1"/>
  <c r="L939" i="1" a="1"/>
  <c r="L939" i="1"/>
  <c r="L940" i="1" a="1"/>
  <c r="L940" i="1"/>
  <c r="L941" i="1" a="1"/>
  <c r="L941" i="1"/>
  <c r="L942" i="1" a="1"/>
  <c r="L942" i="1"/>
  <c r="L943" i="1" a="1"/>
  <c r="L943" i="1"/>
  <c r="L944" i="1" a="1"/>
  <c r="L944" i="1" s="1"/>
  <c r="L945" i="1" a="1"/>
  <c r="L945" i="1" s="1"/>
  <c r="L946" i="1" a="1"/>
  <c r="L946" i="1"/>
  <c r="L947" i="1" a="1"/>
  <c r="L947" i="1"/>
  <c r="L948" i="1" a="1"/>
  <c r="L948" i="1"/>
  <c r="L949" i="1" a="1"/>
  <c r="L949" i="1"/>
  <c r="L950" i="1" a="1"/>
  <c r="L950" i="1"/>
  <c r="L951" i="1" a="1"/>
  <c r="L951" i="1"/>
  <c r="L952" i="1" a="1"/>
  <c r="L952" i="1" s="1"/>
  <c r="L953" i="1" a="1"/>
  <c r="L953" i="1" s="1"/>
  <c r="L954" i="1" a="1"/>
  <c r="L954" i="1"/>
  <c r="L955" i="1" a="1"/>
  <c r="L955" i="1"/>
  <c r="L956" i="1" a="1"/>
  <c r="L956" i="1"/>
  <c r="L957" i="1" a="1"/>
  <c r="L957" i="1"/>
  <c r="L958" i="1" a="1"/>
  <c r="L958" i="1"/>
  <c r="L959" i="1" a="1"/>
  <c r="L959" i="1"/>
  <c r="L960" i="1" a="1"/>
  <c r="L960" i="1" s="1"/>
  <c r="L961" i="1" a="1"/>
  <c r="L961" i="1" s="1"/>
  <c r="L962" i="1" a="1"/>
  <c r="L962" i="1"/>
  <c r="L963" i="1" a="1"/>
  <c r="L963" i="1"/>
  <c r="L964" i="1" a="1"/>
  <c r="L964" i="1"/>
  <c r="L965" i="1" a="1"/>
  <c r="L965" i="1"/>
  <c r="L966" i="1" a="1"/>
  <c r="L966" i="1"/>
  <c r="L967" i="1" a="1"/>
  <c r="L967" i="1"/>
  <c r="L968" i="1" a="1"/>
  <c r="L968" i="1" s="1"/>
  <c r="L969" i="1" a="1"/>
  <c r="L969" i="1" s="1"/>
  <c r="L970" i="1" a="1"/>
  <c r="L970" i="1"/>
  <c r="L971" i="1" a="1"/>
  <c r="L971" i="1"/>
  <c r="L972" i="1" a="1"/>
  <c r="L972" i="1"/>
  <c r="L973" i="1" a="1"/>
  <c r="L973" i="1"/>
  <c r="L974" i="1" a="1"/>
  <c r="L974" i="1"/>
  <c r="L975" i="1" a="1"/>
  <c r="L975" i="1"/>
  <c r="L976" i="1" a="1"/>
  <c r="L976" i="1" s="1"/>
  <c r="L977" i="1" a="1"/>
  <c r="L977" i="1" s="1"/>
  <c r="L978" i="1" a="1"/>
  <c r="L978" i="1"/>
  <c r="L979" i="1" a="1"/>
  <c r="L979" i="1"/>
  <c r="L980" i="1" a="1"/>
  <c r="L980" i="1"/>
  <c r="L981" i="1" a="1"/>
  <c r="L981" i="1"/>
  <c r="L982" i="1" a="1"/>
  <c r="L982" i="1"/>
  <c r="L983" i="1" a="1"/>
  <c r="L983" i="1"/>
  <c r="L984" i="1" a="1"/>
  <c r="L984" i="1" s="1"/>
  <c r="L985" i="1" a="1"/>
  <c r="L985" i="1" s="1"/>
  <c r="L986" i="1" a="1"/>
  <c r="L986" i="1"/>
  <c r="L987" i="1" a="1"/>
  <c r="L987" i="1"/>
  <c r="L988" i="1" a="1"/>
  <c r="L988" i="1"/>
  <c r="L989" i="1" a="1"/>
  <c r="L989" i="1"/>
  <c r="L990" i="1" a="1"/>
  <c r="L990" i="1"/>
  <c r="L991" i="1" a="1"/>
  <c r="L991" i="1"/>
  <c r="L992" i="1" a="1"/>
  <c r="L992" i="1" s="1"/>
  <c r="L993" i="1" a="1"/>
  <c r="L993" i="1" s="1"/>
  <c r="L994" i="1" a="1"/>
  <c r="L994" i="1"/>
  <c r="L995" i="1" a="1"/>
  <c r="L995" i="1"/>
  <c r="L996" i="1" a="1"/>
  <c r="L996" i="1"/>
  <c r="L997" i="1" a="1"/>
  <c r="L997" i="1"/>
  <c r="L998" i="1" a="1"/>
  <c r="L998" i="1"/>
  <c r="L999" i="1" a="1"/>
  <c r="L999" i="1"/>
  <c r="L1000" i="1" a="1"/>
  <c r="L1000" i="1" s="1"/>
  <c r="L1001" i="1" a="1"/>
  <c r="L1001" i="1" s="1"/>
  <c r="K1000" i="1"/>
  <c r="K1001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AB43D-4128-4CF7-95D0-B329C4B47E1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7434345-9786-499A-BC19-D0C730F09CFE}" name="WorksheetConnection_Copy of Assignment3(1).xlsx!Sheet1!$A$1:$J$1001" type="102" refreshedVersion="8" minRefreshableVersion="5">
    <extLst>
      <ext xmlns:x15="http://schemas.microsoft.com/office/spreadsheetml/2010/11/main" uri="{DE250136-89BD-433C-8126-D09CA5730AF9}">
        <x15:connection id="Sheet1  A 1  J 1001" autoDelete="1">
          <x15:rangePr sourceName="_xlcn.WorksheetConnection_CopyofAssignment31.xlsxSheet1A1J10011"/>
        </x15:connection>
      </ext>
    </extLst>
  </connection>
  <connection id="3" xr16:uid="{770E3AC3-7049-4BF2-8EE2-98582C98751B}" name="WorksheetConnection_Sheet1!$A$1:$I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1I1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<sst xmlns="http://schemas.openxmlformats.org/spreadsheetml/2006/main" count="4051" uniqueCount="1038">
  <si>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</si>
  <si>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</si>
  <si>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</si>
  <si>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</si>
  <si>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</si>
  <si>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</si>
  <si>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</si>
  <si>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</si>
  <si>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</si>
  <si>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</si>
  <si>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</si>
  <si>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</si>
  <si>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</si>
  <si>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</si>
  <si>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</si>
  <si>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</si>
  <si>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</si>
  <si>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</si>
  <si>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</si>
  <si>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</si>
  <si>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</si>
  <si>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</si>
  <si>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</si>
  <si>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</si>
  <si>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</si>
  <si>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</si>
  <si>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</si>
  <si>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</si>
  <si>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</si>
  <si>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</si>
  <si>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</si>
  <si>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</si>
  <si>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</si>
  <si>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</si>
  <si>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</si>
  <si>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</si>
  <si>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</si>
  <si>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</si>
  <si>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</si>
  <si>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</si>
  <si>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</si>
  <si>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</si>
  <si>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</si>
  <si>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</si>
  <si>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</si>
  <si>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</si>
  <si>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</si>
  <si>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</si>
  <si>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</si>
  <si>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</si>
  <si>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</si>
  <si>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</si>
  <si>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</si>
  <si>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</si>
  <si>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</si>
  <si>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</si>
  <si>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</si>
  <si>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</si>
  <si>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</si>
  <si>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</si>
  <si>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</si>
  <si>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</si>
  <si>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</si>
  <si>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</si>
  <si>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</si>
  <si>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</si>
  <si>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</si>
  <si>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</si>
  <si>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</si>
  <si>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</si>
  <si>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</si>
  <si>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</si>
  <si>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</si>
  <si>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</si>
  <si>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</si>
  <si>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</si>
  <si>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</si>
  <si>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</si>
  <si>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</si>
  <si>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</si>
  <si>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</si>
  <si>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</si>
  <si>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</si>
  <si>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</si>
  <si>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</si>
  <si>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</si>
  <si>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</si>
  <si>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</si>
  <si>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</si>
  <si>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</si>
  <si>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</si>
  <si>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</si>
  <si>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</si>
  <si>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</si>
  <si>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</si>
  <si>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</si>
  <si>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</si>
  <si>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</si>
  <si>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</si>
  <si>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</si>
  <si>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</si>
  <si>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</si>
  <si>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</si>
  <si>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</si>
  <si>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</si>
  <si>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</si>
  <si>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</si>
  <si>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</si>
  <si>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</si>
  <si>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</si>
  <si>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</si>
  <si>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</si>
  <si>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</si>
  <si>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</si>
  <si>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</si>
  <si>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</si>
  <si>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</si>
  <si>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</si>
  <si>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</si>
  <si>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</si>
  <si>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</si>
  <si>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</si>
  <si>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</si>
  <si>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</si>
  <si>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</si>
  <si>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</si>
  <si>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</si>
  <si>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</si>
  <si>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</si>
  <si>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</si>
  <si>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</si>
  <si>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</si>
  <si>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</si>
  <si>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</si>
  <si>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</si>
  <si>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</si>
  <si>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</si>
  <si>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</si>
  <si>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</si>
  <si>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</si>
  <si>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</si>
  <si>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</si>
  <si>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</si>
  <si>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</si>
  <si>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</si>
  <si>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</si>
  <si>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</si>
  <si>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</si>
  <si>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</si>
  <si>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</si>
  <si>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</si>
  <si>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</si>
  <si>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</si>
  <si>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</si>
  <si>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</si>
  <si>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</si>
  <si>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</si>
  <si>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</si>
  <si>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</si>
  <si>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</si>
  <si>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</si>
  <si>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</si>
  <si>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</si>
  <si>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</si>
  <si>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</si>
  <si>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</si>
  <si>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</si>
  <si>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</si>
  <si>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</si>
  <si>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</si>
  <si>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</si>
  <si>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</si>
  <si>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</si>
  <si>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</si>
  <si>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</si>
  <si>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</si>
  <si>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</si>
  <si>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</si>
  <si>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</si>
  <si>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</si>
  <si>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</si>
  <si>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</si>
  <si>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</si>
  <si>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</si>
  <si>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</si>
  <si>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</si>
  <si>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</si>
  <si>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</si>
  <si>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</si>
  <si>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</si>
  <si>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</si>
  <si>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</si>
  <si>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</si>
  <si>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</si>
  <si>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</si>
  <si>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</si>
  <si>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</si>
  <si>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</si>
  <si>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</si>
  <si>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</si>
  <si>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</si>
  <si>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</si>
  <si>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</si>
  <si>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</si>
  <si>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</si>
  <si>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</si>
  <si>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</si>
  <si>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</si>
  <si>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</si>
  <si>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</si>
  <si>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</si>
  <si>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</si>
  <si>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</si>
  <si>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</si>
  <si>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</si>
  <si>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</si>
  <si>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</si>
  <si>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</si>
  <si>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</si>
  <si>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</si>
  <si>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</si>
  <si>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</si>
  <si>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</si>
  <si>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</si>
  <si>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</si>
  <si>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</si>
  <si>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</si>
  <si>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</si>
  <si>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</si>
  <si>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</si>
  <si>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</si>
  <si>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</si>
  <si>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</si>
  <si>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</si>
  <si>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</si>
  <si>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</si>
  <si>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</si>
  <si>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</si>
  <si>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</si>
  <si>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</si>
  <si>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</si>
  <si>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</si>
  <si>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</si>
  <si>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</si>
  <si>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</si>
  <si>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</si>
  <si>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</si>
  <si>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</si>
  <si>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</si>
  <si>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</si>
  <si>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</si>
  <si>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</si>
  <si>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</si>
  <si>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</si>
  <si>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</si>
  <si>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</si>
  <si>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</si>
  <si>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</si>
  <si>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</si>
  <si>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</si>
  <si>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</si>
  <si>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</si>
  <si>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</si>
  <si>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</si>
  <si>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</si>
  <si>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</si>
  <si>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</si>
  <si>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</si>
  <si>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</si>
  <si>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</si>
  <si>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</si>
  <si>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</si>
  <si>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</si>
  <si>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</si>
  <si>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</si>
  <si>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</si>
  <si>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</si>
  <si>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</si>
  <si>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</si>
  <si>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</si>
  <si>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</si>
  <si>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</si>
  <si>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</si>
  <si>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</si>
  <si>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</si>
  <si>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</si>
  <si>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</si>
  <si>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</si>
  <si>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</si>
  <si>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</si>
  <si>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</si>
  <si>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</si>
  <si>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</si>
  <si>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</si>
  <si>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</si>
  <si>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</si>
  <si>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</si>
  <si>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</si>
  <si>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</si>
  <si>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</si>
  <si>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</si>
  <si>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</si>
  <si>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</si>
  <si>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</si>
  <si>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</si>
  <si>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</si>
  <si>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</si>
  <si>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</si>
  <si>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</si>
  <si>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</si>
  <si>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</si>
  <si>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</si>
  <si>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</si>
  <si>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</si>
  <si>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</si>
  <si>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</si>
  <si>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</si>
  <si>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</si>
  <si>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</si>
  <si>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</si>
  <si>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</si>
  <si>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</si>
  <si>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</si>
  <si>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</si>
  <si>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</si>
  <si>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</si>
  <si>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</si>
  <si>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</si>
  <si>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</si>
  <si>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</si>
  <si>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</si>
  <si>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</si>
  <si>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</si>
  <si>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</si>
  <si>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</si>
  <si>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</si>
  <si>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</si>
  <si>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</si>
  <si>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</si>
  <si>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</si>
  <si>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</si>
  <si>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</si>
  <si>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</si>
  <si>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</si>
  <si>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</si>
  <si>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</si>
  <si>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</si>
  <si>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</si>
  <si>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</si>
  <si>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</si>
  <si>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</si>
  <si>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</si>
  <si>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</si>
  <si>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</si>
  <si>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</si>
  <si>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</si>
  <si>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</si>
  <si>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</si>
  <si>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</si>
  <si>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</si>
  <si>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</si>
  <si>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</si>
  <si>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</si>
  <si>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</si>
  <si>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</si>
  <si>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</si>
  <si>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</si>
  <si>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</si>
  <si>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</si>
  <si>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</si>
  <si>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</si>
  <si>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</si>
  <si>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</si>
  <si>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</si>
  <si>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</si>
  <si>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</si>
  <si>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</si>
  <si>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</si>
  <si>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</si>
  <si>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</si>
  <si>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</si>
  <si>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</si>
  <si>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</si>
  <si>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</si>
  <si>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</si>
  <si>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</si>
  <si>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</si>
  <si>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</si>
  <si>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</si>
  <si>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</si>
  <si>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</si>
  <si>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</si>
  <si>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</si>
  <si>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</si>
  <si>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</si>
  <si>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</si>
  <si>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</si>
  <si>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</si>
  <si>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</si>
  <si>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</si>
  <si>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</si>
  <si>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</si>
  <si>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</si>
  <si>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</si>
  <si>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</si>
  <si>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</si>
  <si>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</si>
  <si>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</si>
  <si>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</si>
  <si>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</si>
  <si>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</si>
  <si>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</si>
  <si>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</si>
  <si>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</si>
  <si>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</si>
  <si>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</si>
  <si>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</si>
  <si>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</si>
  <si>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</si>
  <si>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</si>
  <si>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</si>
  <si>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</si>
  <si>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</si>
  <si>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</si>
  <si>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</si>
  <si>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</si>
  <si>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</si>
  <si>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</si>
  <si>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</si>
  <si>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</si>
  <si>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</si>
  <si>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</si>
  <si>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</si>
  <si>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</si>
  <si>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</si>
  <si>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</si>
  <si>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</si>
  <si>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</si>
  <si>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</si>
  <si>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</si>
  <si>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</si>
  <si>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</si>
  <si>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</si>
  <si>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</si>
  <si>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</si>
  <si>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</si>
  <si>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</si>
  <si>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</si>
  <si>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</si>
  <si>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</si>
  <si>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</si>
  <si>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</si>
  <si>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</si>
  <si>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</si>
  <si>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</si>
  <si>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</si>
  <si>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</si>
  <si>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</si>
  <si>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</si>
  <si>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</si>
  <si>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</si>
  <si>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</si>
  <si>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</si>
  <si>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</si>
  <si>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</si>
  <si>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</si>
  <si>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</si>
  <si>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</si>
  <si>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</si>
  <si>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</si>
  <si>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</si>
  <si>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</si>
  <si>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</si>
  <si>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</si>
  <si>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</si>
  <si>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</si>
  <si>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</si>
  <si>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</si>
  <si>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</si>
  <si>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</si>
  <si>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</si>
  <si>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</si>
  <si>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</si>
  <si>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</si>
  <si>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</si>
  <si>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</si>
  <si>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</si>
  <si>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</si>
  <si>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</si>
  <si>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</si>
  <si>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</si>
  <si>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</si>
  <si>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</si>
  <si>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</si>
  <si>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</si>
  <si>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</si>
  <si>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</si>
  <si>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</si>
  <si>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</si>
  <si>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</si>
  <si>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</si>
  <si>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</si>
  <si>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</si>
  <si>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</si>
  <si>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</si>
  <si>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</si>
  <si>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</si>
  <si>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</si>
  <si>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</si>
  <si>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</si>
  <si>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</si>
  <si>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</si>
  <si>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</si>
  <si>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</si>
  <si>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</si>
  <si>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</si>
  <si>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</si>
  <si>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</si>
  <si>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</si>
  <si>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</si>
  <si>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</si>
  <si>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</si>
  <si>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</si>
  <si>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</si>
  <si>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</si>
  <si>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</si>
  <si>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</si>
  <si>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</si>
  <si>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</si>
  <si>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</si>
  <si>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</si>
  <si>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</si>
  <si>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</si>
  <si>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</si>
  <si>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</si>
  <si>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</si>
  <si>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</si>
  <si>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</si>
  <si>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</si>
  <si>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</si>
  <si>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</si>
  <si>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</si>
  <si>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</si>
  <si>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</si>
  <si>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</si>
  <si>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</si>
  <si>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</si>
  <si>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</si>
  <si>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</si>
  <si>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</si>
  <si>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</si>
  <si>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</si>
  <si>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</si>
  <si>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</si>
  <si>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</si>
  <si>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</si>
  <si>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</si>
  <si>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</si>
  <si>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</si>
  <si>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</si>
  <si>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</si>
  <si>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</si>
  <si>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</si>
  <si>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</si>
  <si>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</si>
  <si>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</si>
  <si>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</si>
  <si>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</si>
  <si>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</si>
  <si>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</si>
  <si>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</si>
  <si>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</si>
  <si>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</si>
  <si>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</si>
  <si>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</si>
  <si>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</si>
  <si>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</si>
  <si>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</si>
  <si>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</si>
  <si>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</si>
  <si>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</si>
  <si>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</si>
  <si>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</si>
  <si>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</si>
  <si>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</si>
  <si>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</si>
  <si>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</si>
  <si>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</si>
  <si>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</si>
  <si>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</si>
  <si>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</si>
  <si>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</si>
  <si>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</si>
  <si>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</si>
  <si>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</si>
  <si>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</si>
  <si>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</si>
  <si>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</si>
  <si>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</si>
  <si>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</si>
  <si>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</si>
  <si>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</si>
  <si>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</si>
  <si>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</si>
  <si>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</si>
  <si>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</si>
  <si>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</si>
  <si>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</si>
  <si>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</si>
  <si>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</si>
  <si>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</si>
  <si>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</si>
  <si>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</si>
  <si>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</si>
  <si>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</si>
  <si>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</si>
  <si>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</si>
  <si>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</si>
  <si>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</si>
  <si>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</si>
  <si>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</si>
  <si>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</si>
  <si>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</si>
  <si>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</si>
  <si>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</si>
  <si>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</si>
  <si>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</si>
  <si>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</si>
  <si>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</si>
  <si>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</si>
  <si>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</si>
  <si>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</si>
  <si>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</si>
  <si>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</si>
  <si>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</si>
  <si>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</si>
  <si>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</si>
  <si>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</si>
  <si>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</si>
  <si>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</si>
  <si>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</si>
  <si>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</si>
  <si>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</si>
  <si>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</si>
  <si>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</si>
  <si>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</si>
  <si>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</si>
  <si>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</si>
  <si>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</si>
  <si>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</si>
  <si>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</si>
  <si>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</si>
  <si>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</si>
  <si>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</si>
  <si>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</si>
  <si>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</si>
  <si>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</si>
  <si>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</si>
  <si>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</si>
  <si>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</si>
  <si>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</si>
  <si>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</si>
  <si>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</si>
  <si>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</si>
  <si>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</si>
  <si>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</si>
  <si>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</si>
  <si>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</si>
  <si>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</si>
  <si>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</si>
  <si>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</si>
  <si>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</si>
  <si>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</si>
  <si>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</si>
  <si>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</si>
  <si>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</si>
  <si>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</si>
  <si>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</si>
  <si>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</si>
  <si>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</si>
  <si>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</si>
  <si>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</si>
  <si>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</si>
  <si>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</si>
  <si>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</si>
  <si>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</si>
  <si>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</si>
  <si>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</si>
  <si>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</si>
  <si>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</si>
  <si>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</si>
  <si>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</si>
  <si>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</si>
  <si>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</si>
  <si>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</si>
  <si>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</si>
  <si>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</si>
  <si>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</si>
  <si>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</si>
  <si>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</si>
  <si>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</si>
  <si>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</si>
  <si>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</si>
  <si>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</si>
  <si>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</si>
  <si>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</si>
  <si>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</si>
  <si>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</si>
  <si>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</si>
  <si>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</si>
  <si>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</si>
  <si>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</si>
  <si>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</si>
  <si>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</si>
  <si>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</si>
  <si>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</si>
  <si>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</si>
  <si>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</si>
  <si>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</si>
  <si>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</si>
  <si>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</si>
  <si>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</si>
  <si>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</si>
  <si>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</si>
  <si>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</si>
  <si>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</si>
  <si>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</si>
  <si>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</si>
  <si>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</si>
  <si>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</si>
  <si>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</si>
  <si>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</si>
  <si>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</si>
  <si>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</si>
  <si>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</si>
  <si>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</si>
  <si>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</si>
  <si>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</si>
  <si>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</si>
  <si>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</si>
  <si>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</si>
  <si>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</si>
  <si>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</si>
  <si>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</si>
  <si>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</si>
  <si>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</si>
  <si>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</si>
  <si>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</si>
  <si>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</si>
  <si>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</si>
  <si>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</si>
  <si>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</si>
  <si>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</si>
  <si>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</si>
  <si>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</si>
  <si>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</si>
  <si>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</si>
  <si>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</si>
  <si>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</si>
  <si>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</si>
  <si>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</si>
  <si>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</si>
  <si>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</si>
  <si>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</si>
  <si>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</si>
  <si>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</si>
  <si>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</si>
  <si>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</si>
  <si>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</si>
  <si>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</si>
  <si>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</si>
  <si>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</si>
  <si>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</si>
  <si>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</si>
  <si>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</si>
  <si>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</si>
  <si>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</si>
  <si>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</si>
  <si>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</si>
  <si>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</si>
  <si>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</si>
  <si>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</si>
  <si>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</si>
  <si>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</si>
  <si>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</si>
  <si>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</si>
  <si>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</si>
  <si>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</si>
  <si>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</si>
  <si>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</si>
  <si>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</si>
  <si>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</si>
  <si>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</si>
  <si>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</si>
  <si>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</si>
  <si>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</si>
  <si>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</si>
  <si>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</si>
  <si>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</si>
  <si>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</si>
  <si>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</si>
  <si>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</si>
  <si>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</si>
  <si>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</si>
  <si>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</si>
  <si>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</si>
  <si>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</si>
  <si>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</si>
  <si>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</si>
  <si>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</si>
  <si>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</si>
  <si>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</si>
  <si>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</si>
  <si>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</si>
  <si>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</si>
  <si>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</si>
  <si>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</si>
  <si>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</si>
  <si>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</si>
  <si>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</si>
  <si>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</si>
  <si>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</si>
  <si>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</si>
  <si>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</si>
  <si>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</si>
  <si>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</si>
  <si>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</si>
  <si>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</si>
  <si>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</si>
  <si>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</si>
  <si>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</si>
  <si>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</si>
  <si>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</si>
  <si>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</si>
  <si>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</si>
  <si>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</si>
  <si>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</si>
  <si>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</si>
  <si>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</si>
  <si>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</si>
  <si>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</si>
  <si>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</si>
  <si>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</si>
  <si>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</si>
  <si>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</si>
  <si>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</si>
  <si>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</si>
  <si>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</si>
  <si>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</si>
  <si>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</si>
  <si>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</si>
  <si>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</si>
  <si>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</si>
  <si>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</si>
  <si>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</si>
  <si>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</si>
  <si>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</si>
  <si>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</si>
  <si>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</si>
  <si>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</si>
  <si>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</si>
  <si>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</si>
  <si>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</si>
  <si>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</si>
  <si>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</si>
  <si>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</si>
  <si>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</si>
  <si>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</si>
  <si>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</si>
  <si>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</si>
  <si>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</si>
  <si>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</si>
  <si>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</si>
  <si>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</si>
  <si>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</si>
  <si>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</si>
  <si>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</si>
  <si>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</si>
  <si>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</si>
  <si>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</si>
  <si>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</si>
  <si>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</si>
  <si>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</si>
  <si>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</si>
  <si>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</si>
  <si>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</si>
  <si>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</si>
  <si>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</si>
  <si>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</si>
  <si>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</si>
  <si>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</si>
  <si>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</si>
  <si>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</si>
  <si>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</si>
  <si>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</si>
  <si>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</si>
  <si>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</si>
  <si>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</si>
  <si>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</si>
  <si>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</si>
  <si>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</si>
  <si>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</si>
  <si>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</si>
  <si>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</si>
  <si>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</si>
  <si>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</si>
  <si>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</si>
  <si>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</si>
  <si>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</si>
  <si>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</si>
  <si>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</si>
  <si>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</si>
  <si>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</si>
  <si>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</si>
  <si>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</si>
  <si>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</si>
  <si>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</si>
  <si>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</si>
  <si>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</si>
  <si>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</si>
  <si>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</si>
  <si>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</si>
  <si>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</si>
  <si>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</si>
  <si>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</si>
  <si>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</si>
  <si>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</si>
  <si>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</si>
  <si>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</si>
  <si>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</si>
  <si>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</si>
  <si>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</si>
  <si>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</si>
  <si>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</si>
  <si>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</si>
  <si>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</si>
  <si>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</si>
  <si>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</si>
  <si>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</si>
  <si>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</si>
  <si>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</si>
  <si>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</si>
  <si>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</si>
  <si>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</si>
  <si>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</si>
  <si>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</si>
  <si>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</si>
  <si>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</si>
  <si>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</si>
  <si>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</si>
  <si>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</si>
  <si>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</si>
  <si>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</si>
  <si>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</si>
  <si>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</si>
  <si>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</si>
  <si>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</si>
  <si>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</si>
  <si>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</si>
  <si>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</si>
  <si>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</si>
  <si>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</si>
  <si>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</si>
  <si>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</si>
  <si>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</si>
  <si>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</si>
  <si>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</si>
  <si>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</si>
  <si>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</si>
  <si>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</si>
  <si>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</si>
  <si>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</si>
  <si>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</si>
  <si>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</si>
  <si>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</si>
  <si>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</si>
  <si>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</si>
  <si>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</si>
  <si>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</si>
  <si>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</si>
  <si>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</si>
  <si>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</si>
  <si>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</si>
  <si>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</si>
  <si>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</si>
  <si>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</si>
  <si>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</si>
  <si>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</si>
  <si>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</si>
  <si>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</si>
  <si>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</si>
  <si>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</si>
  <si>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</si>
  <si>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</si>
  <si>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</si>
  <si>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</si>
  <si>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</si>
  <si>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</si>
  <si>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</si>
  <si>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</si>
  <si>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</si>
  <si>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</si>
  <si>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</si>
  <si>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</si>
  <si>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</si>
  <si>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</si>
  <si>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</si>
  <si>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</si>
  <si>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</si>
  <si>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</si>
  <si>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</si>
  <si>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</si>
  <si>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</si>
  <si>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</si>
  <si>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</si>
  <si>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Salary $50000</t>
  </si>
  <si>
    <t>Performance</t>
  </si>
  <si>
    <t>North sales $15000</t>
  </si>
  <si>
    <t>IT  $60000</t>
  </si>
  <si>
    <t>Not Marketing</t>
  </si>
  <si>
    <t>Total salary seal Department</t>
  </si>
  <si>
    <t>Salary of IT more than 35project hours</t>
  </si>
  <si>
    <t>Count number of HR</t>
  </si>
  <si>
    <t>Female Employees Finance departmen</t>
  </si>
  <si>
    <t xml:space="preserve">Average salary  employees in Marketing </t>
  </si>
  <si>
    <t>Average sales North region project hours above 
40</t>
  </si>
  <si>
    <t>Maximum salary employees in the South region</t>
  </si>
  <si>
    <t>Minimum number of project hours for employees in the Finance</t>
  </si>
  <si>
    <t>VLOOKUP to salary of employee based on  ID</t>
  </si>
  <si>
    <t>Joining date  employees based on  department</t>
  </si>
  <si>
    <t>Sales amount for a specific employee</t>
  </si>
  <si>
    <t>Row Labels</t>
  </si>
  <si>
    <t>Grand Total</t>
  </si>
  <si>
    <t>Column Labels</t>
  </si>
  <si>
    <t>Sum of Sales</t>
  </si>
  <si>
    <t>Data Validation:</t>
  </si>
  <si>
    <t>Set up data validation to allow only dates after 2015-01-01 in the Joining Date column</t>
  </si>
  <si>
    <t>Chart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</si>
</sst>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Assignment3(1).xlsx]Sheet4!PivotTable3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Sheet4!$D$2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Sheet4!$C$3:$C$8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Sheet4!$D$3:$D$8</c:f>
              <c:numCache>
                <c:formatCode>General</c:formatCode>
                <c:ptCount val="5"/>
                <c:pt idx="0">
                  <c:v>5515682</c:v>
                </c:pt>
                <c:pt idx="1">
                  <c:v>4641066</c:v>
                </c:pt>
                <c:pt idx="2">
                  <c:v>5661788</c:v>
                </c:pt>
                <c:pt idx="3">
                  <c:v>4998307</c:v>
                </c:pt>
                <c:pt idx="4">
                  <c:v>4627541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A9-41BE-BFB9-2DAC83850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1740207"/>
        <c:axId val="741738767"/>
        <c:axId val="0"/>
      </c:bar3DChart>
      <c:catAx>
        <c:axId val="741740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38767"/>
        <c:crosses val="autoZero"/>
        <c:auto val="1"/>
        <c:lblAlgn val="ctr"/>
        <c:lblOffset val="100"/>
        <c:noMultiLvlLbl val="0"/>
      </c:catAx>
      <c:valAx>
        <c:axId val="74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4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5</xdr:row>
      <xdr:rowOff>152400</xdr:rowOff>
    </xdr:from>
    <xdr:to>
      <xdr:col>14</xdr:col>
      <xdr:colOff>121920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39F921-4667-F974-054C-B9D8B1521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tish" refreshedDate="45492.614479861113" backgroundQuery="1" createdVersion="8" refreshedVersion="8" minRefreshableVersion="3" recordCount="0" supportSubquery="1" supportAdvancedDrill="1" xr:uid="{410C54E5-132B-46D6-A810-C4099EB76C44}">
  <cacheSource type="external" connectionId="1"/>
  <cacheFields count="3">
    <cacheField name="[Sheet1  A 1  J 1001].[Region].[Region]" caption="Region" numFmtId="0" hierarchy="17" level="1">
      <sharedItems count="4">
        <s v="East"/>
        <s v="North"/>
        <s v="South"/>
        <s v="West"/>
      </sharedItems>
    </cacheField>
    <cacheField name="[Sheet1  A 1  J 1001].[Department].[Department]" caption="Department" numFmtId="0" hierarchy="13" level="1">
      <sharedItems count="5">
        <s v="Finance"/>
        <s v="HR"/>
        <s v="IT"/>
        <s v="Marketing"/>
        <s v="Sales"/>
      </sharedItems>
    </cacheField>
    <cacheField name="[Measures].[Sum of Sales]" caption="Sum of Sales" numFmtId="0" hierarchy="22" level="32767"/>
  </cacheFields>
  <cacheHierarchies count="2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Department]" caption="Department" attribute="1" defaultMemberUniqueName="[Range].[Department].[All]" allUniqueName="[Range].[Department].[All]" dimensionUniqueName="[Range]" displayFolder="" count="0" memberValueDatatype="130" unbalanced="0"/>
    <cacheHierarchy uniqueName="[Range].[Salary]" caption="Salary" attribute="1" defaultMemberUniqueName="[Range].[Salary].[All]" allUniqueName="[Range].[Salary].[All]" dimensionUniqueName="[Range]" displayFolder="" count="0" memberValueDatatype="20" unbalanced="0"/>
    <cacheHierarchy uniqueName="[Range].[Joining Date]" caption="Joining Date" attribute="1" time="1" defaultMemberUniqueName="[Range].[Joining Date].[All]" allUniqueName="[Range].[Joining Date].[All]" dimensionUniqueName="[Range]" displayFolder="" count="0" memberValueDatatype="7" unbalanced="0"/>
    <cacheHierarchy uniqueName="[Range].[Sales]" caption="Sales" attribute="1" defaultMemberUniqueName="[Range].[Sales].[All]" allUniqueName="[Range].[Sales].[All]" dimensionUniqueName="[Range]" displayFolder="" count="0" memberValueDatatype="2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Sheet1  A 1  J 1001].[ID]" caption="ID" attribute="1" defaultMemberUniqueName="[Sheet1  A 1  J 1001].[ID].[All]" allUniqueName="[Sheet1  A 1  J 1001].[ID].[All]" dimensionUniqueName="[Sheet1  A 1  J 1001]" displayFolder="" count="0" memberValueDatatype="20" unbalanced="0"/>
    <cacheHierarchy uniqueName="[Sheet1  A 1  J 1001].[Name]" caption="Name" attribute="1" defaultMemberUniqueName="[Sheet1  A 1  J 1001].[Name].[All]" allUniqueName="[Sheet1  A 1  J 1001].[Name].[All]" dimensionUniqueName="[Sheet1  A 1  J 1001]" displayFolder="" count="0" memberValueDatatype="130" unbalanced="0"/>
    <cacheHierarchy uniqueName="[Sheet1  A 1  J 1001].[Age]" caption="Age" attribute="1" defaultMemberUniqueName="[Sheet1  A 1  J 1001].[Age].[All]" allUniqueName="[Sheet1  A 1  J 1001].[Age].[All]" dimensionUniqueName="[Sheet1  A 1  J 1001]" displayFolder="" count="0" memberValueDatatype="20" unbalanced="0"/>
    <cacheHierarchy uniqueName="[Sheet1  A 1  J 1001].[Gender]" caption="Gender" attribute="1" defaultMemberUniqueName="[Sheet1  A 1  J 1001].[Gender].[All]" allUniqueName="[Sheet1  A 1  J 1001].[Gender].[All]" dimensionUniqueName="[Sheet1  A 1  J 1001]" displayFolder="" count="0" memberValueDatatype="130" unbalanced="0"/>
    <cacheHierarchy uniqueName="[Sheet1  A 1  J 1001].[Department]" caption="Department" attribute="1" defaultMemberUniqueName="[Sheet1  A 1  J 1001].[Department].[All]" allUniqueName="[Sheet1  A 1  J 1001].[Department].[All]" dimensionUniqueName="[Sheet1  A 1  J 1001]" displayFolder="" count="2" memberValueDatatype="130" unbalanced="0">
      <fieldsUsage count="2">
        <fieldUsage x="-1"/>
        <fieldUsage x="1"/>
      </fieldsUsage>
    </cacheHierarchy>
    <cacheHierarchy uniqueName="[Sheet1  A 1  J 1001].[Salary]" caption="Salary" attribute="1" defaultMemberUniqueName="[Sheet1  A 1  J 1001].[Salary].[All]" allUniqueName="[Sheet1  A 1  J 1001].[Salary].[All]" dimensionUniqueName="[Sheet1  A 1  J 1001]" displayFolder="" count="0" memberValueDatatype="20" unbalanced="0"/>
    <cacheHierarchy uniqueName="[Sheet1  A 1  J 1001].[Joining Date]" caption="Joining Date" attribute="1" time="1" defaultMemberUniqueName="[Sheet1  A 1  J 1001].[Joining Date].[All]" allUniqueName="[Sheet1  A 1  J 1001].[Joining Date].[All]" dimensionUniqueName="[Sheet1  A 1  J 1001]" displayFolder="" count="0" memberValueDatatype="7" unbalanced="0"/>
    <cacheHierarchy uniqueName="[Sheet1  A 1  J 1001].[Sales]" caption="Sales" attribute="1" defaultMemberUniqueName="[Sheet1  A 1  J 1001].[Sales].[All]" allUniqueName="[Sheet1  A 1  J 1001].[Sales].[All]" dimensionUniqueName="[Sheet1  A 1  J 1001]" displayFolder="" count="0" memberValueDatatype="20" unbalanced="0"/>
    <cacheHierarchy uniqueName="[Sheet1  A 1  J 1001].[Region]" caption="Region" attribute="1" defaultMemberUniqueName="[Sheet1  A 1  J 1001].[Region].[All]" allUniqueName="[Sheet1  A 1  J 1001].[Region].[All]" dimensionUniqueName="[Sheet1  A 1  J 1001]" displayFolder="" count="2" memberValueDatatype="130" unbalanced="0">
      <fieldsUsage count="2">
        <fieldUsage x="-1"/>
        <fieldUsage x="0"/>
      </fieldsUsage>
    </cacheHierarchy>
    <cacheHierarchy uniqueName="[Sheet1  A 1  J 1001].[Project Hours]" caption="Project Hours" attribute="1" defaultMemberUniqueName="[Sheet1  A 1  J 1001].[Project Hours].[All]" allUniqueName="[Sheet1  A 1  J 1001].[Project Hours].[All]" dimensionUniqueName="[Sheet1  A 1  J 1001]" displayFolder="" count="0" memberValueDatatype="20" unbalanced="0"/>
    <cacheHierarchy uniqueName="[Measures].[__XL_Count Sheet1  A 1  J 1001]" caption="__XL_Count Sheet1  A 1  J 1001" measure="1" displayFolder="" measureGroup="Sheet1  A 1  J 1001" count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ales]" caption="Sum of Sales" measure="1" displayFolder="" measureGroup="Sheet1  A 1  J 100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Sales 2]" caption="Sum of Sales 2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Sheet1  A 1  J 1001" uniqueName="[Sheet1  A 1  J 1001]" caption="Sheet1  A 1  J 1001"/>
  </dimensions>
  <measureGroups count="2">
    <measureGroup name="Range" caption="Range"/>
    <measureGroup name="Sheet1  A 1  J 1001" caption="Sheet1  A 1  J 100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tish" refreshedDate="45492.625402546299" backgroundQuery="1" createdVersion="8" refreshedVersion="8" minRefreshableVersion="3" recordCount="0" supportSubquery="1" supportAdvancedDrill="1" xr:uid="{81053C8B-8C82-4E8F-9816-054FDF2B4A44}">
  <cacheSource type="external" connectionId="1"/>
  <cacheFields count="2">
    <cacheField name="[Range].[Department].[Department]" caption="Department" numFmtId="0" hierarchy="4" level="1">
      <sharedItems count="5">
        <s v="Finance"/>
        <s v="HR"/>
        <s v="IT"/>
        <s v="Marketing"/>
        <s v="Sales"/>
      </sharedItems>
    </cacheField>
    <cacheField name="[Measures].[Sum of Sales 2]" caption="Sum of Sales 2" numFmtId="0" hierarchy="23" level="32767"/>
  </cacheFields>
  <cacheHierarchies count="2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Gender]" caption="Gender" attribute="1" defaultMemberUniqueName="[Range].[Gender].[All]" allUniqueName="[Range].[Gender].[All]" dimensionUniqueName="[Range]" displayFolder="" count="0" memberValueDatatype="130" unbalanced="0"/>
    <cacheHierarchy uniqueName="[Range].[Department]" caption="Department" attribute="1" defaultMemberUniqueName="[Range].[Department].[All]" allUniqueName="[Range].[Department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alary]" caption="Salary" attribute="1" defaultMemberUniqueName="[Range].[Salary].[All]" allUniqueName="[Range].[Salary].[All]" dimensionUniqueName="[Range]" displayFolder="" count="0" memberValueDatatype="20" unbalanced="0"/>
    <cacheHierarchy uniqueName="[Range].[Joining Date]" caption="Joining Date" attribute="1" time="1" defaultMemberUniqueName="[Range].[Joining Date].[All]" allUniqueName="[Range].[Joining Date].[All]" dimensionUniqueName="[Range]" displayFolder="" count="0" memberValueDatatype="7" unbalanced="0"/>
    <cacheHierarchy uniqueName="[Range].[Sales]" caption="Sales" attribute="1" defaultMemberUniqueName="[Range].[Sales].[All]" allUniqueName="[Range].[Sales].[All]" dimensionUniqueName="[Range]" displayFolder="" count="0" memberValueDatatype="20" unbalanced="0"/>
    <cacheHierarchy uniqueName="[Range].[Region]" caption="Region" attribute="1" defaultMemberUniqueName="[Range].[Region].[All]" allUniqueName="[Range].[Region].[All]" dimensionUniqueName="[Range]" displayFolder="" count="0" memberValueDatatype="130" unbalanced="0"/>
    <cacheHierarchy uniqueName="[Sheet1  A 1  J 1001].[ID]" caption="ID" attribute="1" defaultMemberUniqueName="[Sheet1  A 1  J 1001].[ID].[All]" allUniqueName="[Sheet1  A 1  J 1001].[ID].[All]" dimensionUniqueName="[Sheet1  A 1  J 1001]" displayFolder="" count="0" memberValueDatatype="20" unbalanced="0"/>
    <cacheHierarchy uniqueName="[Sheet1  A 1  J 1001].[Name]" caption="Name" attribute="1" defaultMemberUniqueName="[Sheet1  A 1  J 1001].[Name].[All]" allUniqueName="[Sheet1  A 1  J 1001].[Name].[All]" dimensionUniqueName="[Sheet1  A 1  J 1001]" displayFolder="" count="0" memberValueDatatype="130" unbalanced="0"/>
    <cacheHierarchy uniqueName="[Sheet1  A 1  J 1001].[Age]" caption="Age" attribute="1" defaultMemberUniqueName="[Sheet1  A 1  J 1001].[Age].[All]" allUniqueName="[Sheet1  A 1  J 1001].[Age].[All]" dimensionUniqueName="[Sheet1  A 1  J 1001]" displayFolder="" count="0" memberValueDatatype="20" unbalanced="0"/>
    <cacheHierarchy uniqueName="[Sheet1  A 1  J 1001].[Gender]" caption="Gender" attribute="1" defaultMemberUniqueName="[Sheet1  A 1  J 1001].[Gender].[All]" allUniqueName="[Sheet1  A 1  J 1001].[Gender].[All]" dimensionUniqueName="[Sheet1  A 1  J 1001]" displayFolder="" count="0" memberValueDatatype="130" unbalanced="0"/>
    <cacheHierarchy uniqueName="[Sheet1  A 1  J 1001].[Department]" caption="Department" attribute="1" defaultMemberUniqueName="[Sheet1  A 1  J 1001].[Department].[All]" allUniqueName="[Sheet1  A 1  J 1001].[Department].[All]" dimensionUniqueName="[Sheet1  A 1  J 1001]" displayFolder="" count="0" memberValueDatatype="130" unbalanced="0"/>
    <cacheHierarchy uniqueName="[Sheet1  A 1  J 1001].[Salary]" caption="Salary" attribute="1" defaultMemberUniqueName="[Sheet1  A 1  J 1001].[Salary].[All]" allUniqueName="[Sheet1  A 1  J 1001].[Salary].[All]" dimensionUniqueName="[Sheet1  A 1  J 1001]" displayFolder="" count="0" memberValueDatatype="20" unbalanced="0"/>
    <cacheHierarchy uniqueName="[Sheet1  A 1  J 1001].[Joining Date]" caption="Joining Date" attribute="1" time="1" defaultMemberUniqueName="[Sheet1  A 1  J 1001].[Joining Date].[All]" allUniqueName="[Sheet1  A 1  J 1001].[Joining Date].[All]" dimensionUniqueName="[Sheet1  A 1  J 1001]" displayFolder="" count="0" memberValueDatatype="7" unbalanced="0"/>
    <cacheHierarchy uniqueName="[Sheet1  A 1  J 1001].[Sales]" caption="Sales" attribute="1" defaultMemberUniqueName="[Sheet1  A 1  J 1001].[Sales].[All]" allUniqueName="[Sheet1  A 1  J 1001].[Sales].[All]" dimensionUniqueName="[Sheet1  A 1  J 1001]" displayFolder="" count="0" memberValueDatatype="20" unbalanced="0"/>
    <cacheHierarchy uniqueName="[Sheet1  A 1  J 1001].[Region]" caption="Region" attribute="1" defaultMemberUniqueName="[Sheet1  A 1  J 1001].[Region].[All]" allUniqueName="[Sheet1  A 1  J 1001].[Region].[All]" dimensionUniqueName="[Sheet1  A 1  J 1001]" displayFolder="" count="0" memberValueDatatype="130" unbalanced="0"/>
    <cacheHierarchy uniqueName="[Sheet1  A 1  J 1001].[Project Hours]" caption="Project Hours" attribute="1" defaultMemberUniqueName="[Sheet1  A 1  J 1001].[Project Hours].[All]" allUniqueName="[Sheet1  A 1  J 1001].[Project Hours].[All]" dimensionUniqueName="[Sheet1  A 1  J 1001]" displayFolder="" count="0" memberValueDatatype="20" unbalanced="0"/>
    <cacheHierarchy uniqueName="[Measures].[__XL_Count Sheet1  A 1  J 1001]" caption="__XL_Count Sheet1  A 1  J 1001" measure="1" displayFolder="" measureGroup="Sheet1  A 1  J 1001" count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Sales]" caption="Sum of Sales" measure="1" displayFolder="" measureGroup="Sheet1  A 1  J 1001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Sales 2]" caption="Sum of Sales 2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Sheet1  A 1  J 1001" uniqueName="[Sheet1  A 1  J 1001]" caption="Sheet1  A 1  J 1001"/>
  </dimensions>
  <measureGroups count="2">
    <measureGroup name="Range" caption="Range"/>
    <measureGroup name="Sheet1  A 1  J 1001" caption="Sheet1  A 1  J 1001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D98F23-F349-4BAD-859A-5489B0755155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2:D8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1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I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FDC5AD-6E49-4738-AB30-49A2E35F46F6}" name="PivotTable1" cacheId="2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1:G7" firstHeaderRow="1" firstDataRow="2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" fld="2" baseField="0" baseItem="0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1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py of Assignment3(1).xlsx!Sheet1!$A$1:$J$1001">
        <x15:activeTabTopLevelEntity name="[Sheet1  A 1  J 100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opLeftCell="A7" zoomScaleNormal="100" workbookViewId="0">
      <selection activeCell="K1004" sqref="K1004"/>
    </sheetView>
  </sheetViews>
  <sheetFormatPr defaultRowHeight="14.4" x14ac:dyDescent="0.3"/>
  <cols>
    <col min="2" max="2" width="30.77734375" customWidth="1"/>
    <col min="7" max="7" width="15.88671875" customWidth="1"/>
    <col min="10" max="10" width="16.88671875" customWidth="1"/>
    <col min="11" max="11" width="18.109375" customWidth="1"/>
    <col min="13" max="13" width="17.77734375" customWidth="1"/>
    <col min="15" max="15" width="18.109375" customWidth="1"/>
    <col min="16" max="16" width="27" customWidth="1"/>
    <col min="17" max="17" width="26.21875" customWidth="1"/>
    <col min="18" max="18" width="8.88671875" customWidth="1"/>
    <col min="19" max="19" width="33.21875" customWidth="1"/>
    <col min="20" max="20" width="11.21875" customWidth="1"/>
    <col min="21" max="21" width="78.6640625" customWidth="1"/>
    <col min="34" max="34" width="7.5546875" customWidth="1"/>
  </cols>
  <sheetData>
    <row r="1" spans="1:40" ht="28.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1015</v>
      </c>
      <c r="L1" s="4" t="s">
        <v>1016</v>
      </c>
      <c r="M1" s="4" t="s">
        <v>1017</v>
      </c>
      <c r="N1" s="6" t="s">
        <v>1018</v>
      </c>
      <c r="O1" s="6" t="s">
        <v>1019</v>
      </c>
      <c r="P1" s="6" t="s">
        <v>1020</v>
      </c>
      <c r="Q1" s="6" t="s">
        <v>1021</v>
      </c>
      <c r="R1" s="6" t="s">
        <v>1022</v>
      </c>
      <c r="S1" s="6" t="s">
        <v>1023</v>
      </c>
      <c r="T1" s="6" t="s">
        <v>1024</v>
      </c>
      <c r="U1" s="7" t="s">
        <v>1025</v>
      </c>
      <c r="V1" s="4" t="s">
        <v>1026</v>
      </c>
      <c r="W1" s="4"/>
      <c r="AA1" s="4" t="s">
        <v>1027</v>
      </c>
      <c r="AG1" s="4" t="s">
        <v>1028</v>
      </c>
      <c r="AI1" s="4" t="s">
        <v>1029</v>
      </c>
      <c r="AJ1" s="4" t="s">
        <v>1030</v>
      </c>
      <c r="AN1" s="4"/>
    </row>
    <row r="2" spans="1:40" x14ac:dyDescent="0.3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2">
        <v>43283</v>
      </c>
      <c r="H2">
        <v>15585</v>
      </c>
      <c r="I2" t="s">
        <v>13</v>
      </c>
      <c r="J2">
        <v>53</v>
      </c>
      <c r="K2" t="str">
        <f>IF(F2&gt;50000,"Above","Below")</f>
        <v>Above</v>
      </c>
      <c r="L2" t="str" cm="1">
        <f t="array" ref="L2">_xlfn.IFS( J2&gt;=50, "Excellent", J2&gt;=40, "Good", J2&gt;=30, "Average", TRUE, "Poor" )</f>
        <v>Excellent</v>
      </c>
      <c r="M2" t="b">
        <f>AND(E2="HR", I2="North", H2&gt;15000)</f>
        <v>0</v>
      </c>
      <c r="N2" t="b">
        <f>OR(E2="IT",F2&gt;60000)</f>
        <v>0</v>
      </c>
      <c r="O2" t="b">
        <f>NOT(D2="Marketing")</f>
        <v>1</v>
      </c>
      <c r="P2">
        <f ca="1">SUMIF(E2:E10001, "Sales", F2:F1001)</f>
        <v>9812330</v>
      </c>
      <c r="Q2">
        <f>SUMIFS(F2:F1001, E2:E1001, "IT", J2:J1001, "&gt;35")</f>
        <v>7532860</v>
      </c>
      <c r="R2">
        <f>COUNTIF(E2:E1001, "HR")</f>
        <v>180</v>
      </c>
      <c r="S2">
        <f>COUNTIFS(E2:E1001, "Finance", D2:D1001, "F")</f>
        <v>97</v>
      </c>
      <c r="T2">
        <f>AVERAGEIF(E2:E1001, "Marketing", F:F)</f>
        <v>53693.897959183676</v>
      </c>
      <c r="U2">
        <f>AVERAGEIFS(H2:H1001, I2:I1001, "North", J2:J1001, "&gt;40")</f>
        <v>25843.824817518249</v>
      </c>
      <c r="V2">
        <f>_xlfn.MAXIFS(H2:H1001, I2:I1001, "South")</f>
        <v>39961</v>
      </c>
      <c r="AA2">
        <f>_xlfn.MINIFS(J2:J1001, E2:E1001, "Finance")</f>
        <v>20</v>
      </c>
      <c r="AG2">
        <f>VLOOKUP(A2,Sheet1!$A$1:$F$1001,6,0)</f>
        <v>51244</v>
      </c>
      <c r="AI2">
        <f>HLOOKUP(G1,$A$1:$I$1001,2,0)</f>
        <v>43283</v>
      </c>
      <c r="AJ2">
        <f>INDEX(H2:H1001, MATCH("Angela Richards", B2:B1001, 0))</f>
        <v>15585</v>
      </c>
    </row>
    <row r="3" spans="1:40" x14ac:dyDescent="0.3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2">
        <v>42585</v>
      </c>
      <c r="H3">
        <v>28080</v>
      </c>
      <c r="I3" t="s">
        <v>13</v>
      </c>
      <c r="J3">
        <v>57</v>
      </c>
      <c r="K3" t="str">
        <f t="shared" ref="K3:K66" si="0">IF(F3&gt;50000,"Above","Below")</f>
        <v>Below</v>
      </c>
      <c r="L3" t="str" cm="1">
        <f t="array" ref="L3">_xlfn.IFS( J3&gt;=50, "Excellent", J3&gt;=40, "Good", J3&gt;=30, "Average", TRUE, "Poor" )</f>
        <v>Excellent</v>
      </c>
      <c r="M3" t="b">
        <f t="shared" ref="M3:M66" si="1">AND(E3="HR", I3="North", H3&gt;15000)</f>
        <v>1</v>
      </c>
      <c r="N3" t="b">
        <f t="shared" ref="N3:N66" si="2">OR(E3="IT",F3&gt;60000)</f>
        <v>0</v>
      </c>
      <c r="O3" t="str">
        <f t="shared" ref="O3:O66" si="3">IF(NOT(E3="Marketing"), "True", "False")</f>
        <v>True</v>
      </c>
      <c r="AG3">
        <f>VLOOKUP(A3,Sheet1!$A$1:$F$1001,6,0)</f>
        <v>30579</v>
      </c>
    </row>
    <row r="4" spans="1:40" x14ac:dyDescent="0.3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2">
        <v>44834</v>
      </c>
      <c r="H4">
        <v>22816</v>
      </c>
      <c r="I4" t="s">
        <v>18</v>
      </c>
      <c r="J4">
        <v>57</v>
      </c>
      <c r="K4" t="str">
        <f t="shared" si="0"/>
        <v>Above</v>
      </c>
      <c r="L4" t="str" cm="1">
        <f t="array" ref="L4">_xlfn.IFS( J4&gt;=50, "Excellent", J4&gt;=40, "Good", J4&gt;=30, "Average", TRUE, "Poor" )</f>
        <v>Excellent</v>
      </c>
      <c r="M4" t="b">
        <f t="shared" si="1"/>
        <v>0</v>
      </c>
      <c r="N4" t="b">
        <f t="shared" si="2"/>
        <v>1</v>
      </c>
      <c r="O4" t="str">
        <f t="shared" si="3"/>
        <v>True</v>
      </c>
      <c r="AG4">
        <f>VLOOKUP(A4,Sheet1!$A$1:$F$1001,6,0)</f>
        <v>67359</v>
      </c>
    </row>
    <row r="5" spans="1:40" x14ac:dyDescent="0.3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2">
        <v>45210</v>
      </c>
      <c r="H5">
        <v>14964</v>
      </c>
      <c r="I5" t="s">
        <v>20</v>
      </c>
      <c r="J5">
        <v>20</v>
      </c>
      <c r="K5" t="str">
        <f t="shared" si="0"/>
        <v>Above</v>
      </c>
      <c r="L5" t="str" cm="1">
        <f t="array" ref="L5">_xlfn.IFS( J5&gt;=50, "Excellent", J5&gt;=40, "Good", J5&gt;=30, "Average", TRUE, "Poor" )</f>
        <v>Poor</v>
      </c>
      <c r="M5" t="b">
        <f t="shared" si="1"/>
        <v>0</v>
      </c>
      <c r="N5" t="b">
        <f t="shared" si="2"/>
        <v>1</v>
      </c>
      <c r="O5" t="str">
        <f t="shared" si="3"/>
        <v>True</v>
      </c>
      <c r="AG5">
        <f>VLOOKUP(A5,Sheet1!$A$1:$F$1001,6,0)</f>
        <v>64565</v>
      </c>
    </row>
    <row r="6" spans="1:40" x14ac:dyDescent="0.3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2">
        <v>42468</v>
      </c>
      <c r="H6">
        <v>22832</v>
      </c>
      <c r="I6" t="s">
        <v>18</v>
      </c>
      <c r="J6">
        <v>56</v>
      </c>
      <c r="K6" t="str">
        <f t="shared" si="0"/>
        <v>Above</v>
      </c>
      <c r="L6" t="str" cm="1">
        <f t="array" ref="L6">_xlfn.IFS( J6&gt;=50, "Excellent", J6&gt;=40, "Good", J6&gt;=30, "Average", TRUE, "Poor" )</f>
        <v>Excellent</v>
      </c>
      <c r="M6" t="b">
        <f t="shared" si="1"/>
        <v>0</v>
      </c>
      <c r="N6" t="b">
        <f t="shared" si="2"/>
        <v>1</v>
      </c>
      <c r="O6" t="str">
        <f t="shared" si="3"/>
        <v>True</v>
      </c>
      <c r="AG6">
        <f>VLOOKUP(A6,Sheet1!$A$1:$F$1001,6,0)</f>
        <v>70615</v>
      </c>
    </row>
    <row r="7" spans="1:40" x14ac:dyDescent="0.3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2">
        <v>44083</v>
      </c>
      <c r="H7">
        <v>23921</v>
      </c>
      <c r="I7" t="s">
        <v>20</v>
      </c>
      <c r="J7">
        <v>28</v>
      </c>
      <c r="K7" t="str">
        <f t="shared" si="0"/>
        <v>Above</v>
      </c>
      <c r="L7" t="str" cm="1">
        <f t="array" ref="L7">_xlfn.IFS( J7&gt;=50, "Excellent", J7&gt;=40, "Good", J7&gt;=30, "Average", TRUE, "Poor" )</f>
        <v>Poor</v>
      </c>
      <c r="M7" t="b">
        <f t="shared" si="1"/>
        <v>0</v>
      </c>
      <c r="N7" t="b">
        <f t="shared" si="2"/>
        <v>0</v>
      </c>
      <c r="O7" t="str">
        <f t="shared" si="3"/>
        <v>True</v>
      </c>
      <c r="AG7">
        <f>VLOOKUP(A7,Sheet1!$A$1:$F$1001,6,0)</f>
        <v>58825</v>
      </c>
    </row>
    <row r="8" spans="1:40" x14ac:dyDescent="0.3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2">
        <v>42294</v>
      </c>
      <c r="H8">
        <v>18067</v>
      </c>
      <c r="I8" t="s">
        <v>20</v>
      </c>
      <c r="J8">
        <v>39</v>
      </c>
      <c r="K8" t="str">
        <f t="shared" si="0"/>
        <v>Above</v>
      </c>
      <c r="L8" t="str" cm="1">
        <f t="array" ref="L8">_xlfn.IFS( J8&gt;=50, "Excellent", J8&gt;=40, "Good", J8&gt;=30, "Average", TRUE, "Poor" )</f>
        <v>Average</v>
      </c>
      <c r="M8" t="b">
        <f t="shared" si="1"/>
        <v>0</v>
      </c>
      <c r="N8" t="b">
        <f t="shared" si="2"/>
        <v>1</v>
      </c>
      <c r="O8" t="str">
        <f t="shared" si="3"/>
        <v>True</v>
      </c>
      <c r="AG8">
        <f>VLOOKUP(A8,Sheet1!$A$1:$F$1001,6,0)</f>
        <v>70118</v>
      </c>
    </row>
    <row r="9" spans="1:40" x14ac:dyDescent="0.3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2">
        <v>43613</v>
      </c>
      <c r="H9">
        <v>32396</v>
      </c>
      <c r="I9" t="s">
        <v>13</v>
      </c>
      <c r="J9">
        <v>32</v>
      </c>
      <c r="K9" t="str">
        <f t="shared" si="0"/>
        <v>Below</v>
      </c>
      <c r="L9" t="str" cm="1">
        <f t="array" ref="L9">_xlfn.IFS( J9&gt;=50, "Excellent", J9&gt;=40, "Good", J9&gt;=30, "Average", TRUE, "Poor" )</f>
        <v>Average</v>
      </c>
      <c r="M9" t="b">
        <f t="shared" si="1"/>
        <v>1</v>
      </c>
      <c r="N9" t="b">
        <f t="shared" si="2"/>
        <v>0</v>
      </c>
      <c r="O9" t="str">
        <f t="shared" si="3"/>
        <v>True</v>
      </c>
      <c r="AG9">
        <f>VLOOKUP(A9,Sheet1!$A$1:$F$1001,6,0)</f>
        <v>47243</v>
      </c>
    </row>
    <row r="10" spans="1:40" x14ac:dyDescent="0.3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2">
        <v>44381</v>
      </c>
      <c r="H10">
        <v>24208</v>
      </c>
      <c r="I10" t="s">
        <v>28</v>
      </c>
      <c r="J10">
        <v>38</v>
      </c>
      <c r="K10" t="str">
        <f t="shared" si="0"/>
        <v>Below</v>
      </c>
      <c r="L10" t="str" cm="1">
        <f t="array" ref="L10">_xlfn.IFS( J10&gt;=50, "Excellent", J10&gt;=40, "Good", J10&gt;=30, "Average", TRUE, "Poor" )</f>
        <v>Average</v>
      </c>
      <c r="M10" t="b">
        <f t="shared" si="1"/>
        <v>0</v>
      </c>
      <c r="N10" t="b">
        <f t="shared" si="2"/>
        <v>1</v>
      </c>
      <c r="O10" t="str">
        <f t="shared" si="3"/>
        <v>True</v>
      </c>
      <c r="AG10">
        <f>VLOOKUP(A10,Sheet1!$A$1:$F$1001,6,0)</f>
        <v>36567</v>
      </c>
    </row>
    <row r="11" spans="1:40" x14ac:dyDescent="0.3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2">
        <v>43008</v>
      </c>
      <c r="H11">
        <v>37658</v>
      </c>
      <c r="I11" t="s">
        <v>20</v>
      </c>
      <c r="J11">
        <v>56</v>
      </c>
      <c r="K11" t="str">
        <f t="shared" si="0"/>
        <v>Above</v>
      </c>
      <c r="L11" t="str" cm="1">
        <f t="array" ref="L11">_xlfn.IFS( J11&gt;=50, "Excellent", J11&gt;=40, "Good", J11&gt;=30, "Average", TRUE, "Poor" )</f>
        <v>Excellent</v>
      </c>
      <c r="M11" t="b">
        <f t="shared" si="1"/>
        <v>0</v>
      </c>
      <c r="N11" t="b">
        <f t="shared" si="2"/>
        <v>1</v>
      </c>
      <c r="O11" t="str">
        <f t="shared" si="3"/>
        <v>False</v>
      </c>
      <c r="AG11">
        <f>VLOOKUP(A11,Sheet1!$A$1:$F$1001,6,0)</f>
        <v>62747</v>
      </c>
    </row>
    <row r="12" spans="1:40" x14ac:dyDescent="0.3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2">
        <v>43624</v>
      </c>
      <c r="H12">
        <v>23026</v>
      </c>
      <c r="I12" t="s">
        <v>20</v>
      </c>
      <c r="J12">
        <v>57</v>
      </c>
      <c r="K12" t="str">
        <f t="shared" si="0"/>
        <v>Above</v>
      </c>
      <c r="L12" t="str" cm="1">
        <f t="array" ref="L12">_xlfn.IFS( J12&gt;=50, "Excellent", J12&gt;=40, "Good", J12&gt;=30, "Average", TRUE, "Poor" )</f>
        <v>Excellent</v>
      </c>
      <c r="M12" t="b">
        <f t="shared" si="1"/>
        <v>0</v>
      </c>
      <c r="N12" t="b">
        <f t="shared" si="2"/>
        <v>1</v>
      </c>
      <c r="O12" t="str">
        <f t="shared" si="3"/>
        <v>True</v>
      </c>
      <c r="AG12">
        <f>VLOOKUP(A12,Sheet1!$A$1:$F$1001,6,0)</f>
        <v>75358</v>
      </c>
    </row>
    <row r="13" spans="1:40" x14ac:dyDescent="0.3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2">
        <v>43381</v>
      </c>
      <c r="H13">
        <v>10053</v>
      </c>
      <c r="I13" t="s">
        <v>20</v>
      </c>
      <c r="J13">
        <v>40</v>
      </c>
      <c r="K13" t="str">
        <f t="shared" si="0"/>
        <v>Below</v>
      </c>
      <c r="L13" t="str" cm="1">
        <f t="array" ref="L13">_xlfn.IFS( J13&gt;=50, "Excellent", J13&gt;=40, "Good", J13&gt;=30, "Average", TRUE, "Poor" )</f>
        <v>Good</v>
      </c>
      <c r="M13" t="b">
        <f t="shared" si="1"/>
        <v>0</v>
      </c>
      <c r="N13" t="b">
        <f t="shared" si="2"/>
        <v>1</v>
      </c>
      <c r="O13" t="str">
        <f t="shared" si="3"/>
        <v>True</v>
      </c>
      <c r="AG13">
        <f>VLOOKUP(A13,Sheet1!$A$1:$F$1001,6,0)</f>
        <v>44935</v>
      </c>
    </row>
    <row r="14" spans="1:40" x14ac:dyDescent="0.3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2">
        <v>43960</v>
      </c>
      <c r="H14">
        <v>33108</v>
      </c>
      <c r="I14" t="s">
        <v>13</v>
      </c>
      <c r="J14">
        <v>55</v>
      </c>
      <c r="K14" t="str">
        <f t="shared" si="0"/>
        <v>Above</v>
      </c>
      <c r="L14" t="str" cm="1">
        <f t="array" ref="L14">_xlfn.IFS( J14&gt;=50, "Excellent", J14&gt;=40, "Good", J14&gt;=30, "Average", TRUE, "Poor" )</f>
        <v>Excellent</v>
      </c>
      <c r="M14" t="b">
        <f t="shared" si="1"/>
        <v>0</v>
      </c>
      <c r="N14" t="b">
        <f t="shared" si="2"/>
        <v>1</v>
      </c>
      <c r="O14" t="str">
        <f t="shared" si="3"/>
        <v>True</v>
      </c>
      <c r="AG14">
        <f>VLOOKUP(A14,Sheet1!$A$1:$F$1001,6,0)</f>
        <v>67132</v>
      </c>
    </row>
    <row r="15" spans="1:40" x14ac:dyDescent="0.3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2">
        <v>45119</v>
      </c>
      <c r="H15">
        <v>29855</v>
      </c>
      <c r="I15" t="s">
        <v>18</v>
      </c>
      <c r="J15">
        <v>40</v>
      </c>
      <c r="K15" t="str">
        <f t="shared" si="0"/>
        <v>Above</v>
      </c>
      <c r="L15" t="str" cm="1">
        <f t="array" ref="L15">_xlfn.IFS( J15&gt;=50, "Excellent", J15&gt;=40, "Good", J15&gt;=30, "Average", TRUE, "Poor" )</f>
        <v>Good</v>
      </c>
      <c r="M15" t="b">
        <f t="shared" si="1"/>
        <v>0</v>
      </c>
      <c r="N15" t="b">
        <f t="shared" si="2"/>
        <v>1</v>
      </c>
      <c r="O15" t="str">
        <f t="shared" si="3"/>
        <v>True</v>
      </c>
      <c r="AG15">
        <f>VLOOKUP(A15,Sheet1!$A$1:$F$1001,6,0)</f>
        <v>74476</v>
      </c>
    </row>
    <row r="16" spans="1:40" x14ac:dyDescent="0.3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2">
        <v>43625</v>
      </c>
      <c r="H16">
        <v>28351</v>
      </c>
      <c r="I16" t="s">
        <v>28</v>
      </c>
      <c r="J16">
        <v>26</v>
      </c>
      <c r="K16" t="str">
        <f t="shared" si="0"/>
        <v>Below</v>
      </c>
      <c r="L16" t="str" cm="1">
        <f t="array" ref="L16">_xlfn.IFS( J16&gt;=50, "Excellent", J16&gt;=40, "Good", J16&gt;=30, "Average", TRUE, "Poor" )</f>
        <v>Poor</v>
      </c>
      <c r="M16" t="b">
        <f t="shared" si="1"/>
        <v>0</v>
      </c>
      <c r="N16" t="b">
        <f t="shared" si="2"/>
        <v>1</v>
      </c>
      <c r="O16" t="str">
        <f t="shared" si="3"/>
        <v>True</v>
      </c>
      <c r="AG16">
        <f>VLOOKUP(A16,Sheet1!$A$1:$F$1001,6,0)</f>
        <v>45774</v>
      </c>
    </row>
    <row r="17" spans="1:33" x14ac:dyDescent="0.3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2">
        <v>45159</v>
      </c>
      <c r="H17">
        <v>31653</v>
      </c>
      <c r="I17" t="s">
        <v>20</v>
      </c>
      <c r="J17">
        <v>58</v>
      </c>
      <c r="K17" t="str">
        <f t="shared" si="0"/>
        <v>Below</v>
      </c>
      <c r="L17" t="str" cm="1">
        <f t="array" ref="L17">_xlfn.IFS( J17&gt;=50, "Excellent", J17&gt;=40, "Good", J17&gt;=30, "Average", TRUE, "Poor" )</f>
        <v>Excellent</v>
      </c>
      <c r="M17" t="b">
        <f t="shared" si="1"/>
        <v>0</v>
      </c>
      <c r="N17" t="b">
        <f t="shared" si="2"/>
        <v>1</v>
      </c>
      <c r="O17" t="str">
        <f t="shared" si="3"/>
        <v>True</v>
      </c>
      <c r="AG17">
        <f>VLOOKUP(A17,Sheet1!$A$1:$F$1001,6,0)</f>
        <v>44365</v>
      </c>
    </row>
    <row r="18" spans="1:33" x14ac:dyDescent="0.3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2">
        <v>42826</v>
      </c>
      <c r="H18">
        <v>29071</v>
      </c>
      <c r="I18" t="s">
        <v>18</v>
      </c>
      <c r="J18">
        <v>20</v>
      </c>
      <c r="K18" t="str">
        <f t="shared" si="0"/>
        <v>Below</v>
      </c>
      <c r="L18" t="str" cm="1">
        <f t="array" ref="L18">_xlfn.IFS( J18&gt;=50, "Excellent", J18&gt;=40, "Good", J18&gt;=30, "Average", TRUE, "Poor" )</f>
        <v>Poor</v>
      </c>
      <c r="M18" t="b">
        <f t="shared" si="1"/>
        <v>0</v>
      </c>
      <c r="N18" t="b">
        <f t="shared" si="2"/>
        <v>1</v>
      </c>
      <c r="O18" t="str">
        <f t="shared" si="3"/>
        <v>True</v>
      </c>
      <c r="AG18">
        <f>VLOOKUP(A18,Sheet1!$A$1:$F$1001,6,0)</f>
        <v>43274</v>
      </c>
    </row>
    <row r="19" spans="1:33" x14ac:dyDescent="0.3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2">
        <v>45179</v>
      </c>
      <c r="H19">
        <v>25746</v>
      </c>
      <c r="I19" t="s">
        <v>20</v>
      </c>
      <c r="J19">
        <v>52</v>
      </c>
      <c r="K19" t="str">
        <f t="shared" si="0"/>
        <v>Below</v>
      </c>
      <c r="L19" t="str" cm="1">
        <f t="array" ref="L19">_xlfn.IFS( J19&gt;=50, "Excellent", J19&gt;=40, "Good", J19&gt;=30, "Average", TRUE, "Poor" )</f>
        <v>Excellent</v>
      </c>
      <c r="M19" t="b">
        <f t="shared" si="1"/>
        <v>0</v>
      </c>
      <c r="N19" t="b">
        <f t="shared" si="2"/>
        <v>0</v>
      </c>
      <c r="O19" t="str">
        <f t="shared" si="3"/>
        <v>True</v>
      </c>
      <c r="AG19">
        <f>VLOOKUP(A19,Sheet1!$A$1:$F$1001,6,0)</f>
        <v>32559</v>
      </c>
    </row>
    <row r="20" spans="1:33" x14ac:dyDescent="0.3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2">
        <v>44068</v>
      </c>
      <c r="H20">
        <v>34259</v>
      </c>
      <c r="I20" t="s">
        <v>28</v>
      </c>
      <c r="J20">
        <v>37</v>
      </c>
      <c r="K20" t="str">
        <f t="shared" si="0"/>
        <v>Below</v>
      </c>
      <c r="L20" t="str" cm="1">
        <f t="array" ref="L20">_xlfn.IFS( J20&gt;=50, "Excellent", J20&gt;=40, "Good", J20&gt;=30, "Average", TRUE, "Poor" )</f>
        <v>Average</v>
      </c>
      <c r="M20" t="b">
        <f t="shared" si="1"/>
        <v>0</v>
      </c>
      <c r="N20" t="b">
        <f t="shared" si="2"/>
        <v>0</v>
      </c>
      <c r="O20" t="str">
        <f t="shared" si="3"/>
        <v>True</v>
      </c>
      <c r="AG20">
        <f>VLOOKUP(A20,Sheet1!$A$1:$F$1001,6,0)</f>
        <v>46715</v>
      </c>
    </row>
    <row r="21" spans="1:33" x14ac:dyDescent="0.3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2">
        <v>44731</v>
      </c>
      <c r="H21">
        <v>28157</v>
      </c>
      <c r="I21" t="s">
        <v>20</v>
      </c>
      <c r="J21">
        <v>25</v>
      </c>
      <c r="K21" t="str">
        <f t="shared" si="0"/>
        <v>Above</v>
      </c>
      <c r="L21" t="str" cm="1">
        <f t="array" ref="L21">_xlfn.IFS( J21&gt;=50, "Excellent", J21&gt;=40, "Good", J21&gt;=30, "Average", TRUE, "Poor" )</f>
        <v>Poor</v>
      </c>
      <c r="M21" t="b">
        <f t="shared" si="1"/>
        <v>0</v>
      </c>
      <c r="N21" t="b">
        <f t="shared" si="2"/>
        <v>1</v>
      </c>
      <c r="O21" t="str">
        <f t="shared" si="3"/>
        <v>False</v>
      </c>
      <c r="AG21">
        <f>VLOOKUP(A21,Sheet1!$A$1:$F$1001,6,0)</f>
        <v>62023</v>
      </c>
    </row>
    <row r="22" spans="1:33" x14ac:dyDescent="0.3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2">
        <v>44288</v>
      </c>
      <c r="H22">
        <v>37091</v>
      </c>
      <c r="I22" t="s">
        <v>13</v>
      </c>
      <c r="J22">
        <v>46</v>
      </c>
      <c r="K22" t="str">
        <f t="shared" si="0"/>
        <v>Above</v>
      </c>
      <c r="L22" t="str" cm="1">
        <f t="array" ref="L22">_xlfn.IFS( J22&gt;=50, "Excellent", J22&gt;=40, "Good", J22&gt;=30, "Average", TRUE, "Poor" )</f>
        <v>Good</v>
      </c>
      <c r="M22" t="b">
        <f t="shared" si="1"/>
        <v>1</v>
      </c>
      <c r="N22" t="b">
        <f t="shared" si="2"/>
        <v>0</v>
      </c>
      <c r="O22" t="str">
        <f t="shared" si="3"/>
        <v>True</v>
      </c>
      <c r="AG22">
        <f>VLOOKUP(A22,Sheet1!$A$1:$F$1001,6,0)</f>
        <v>58698</v>
      </c>
    </row>
    <row r="23" spans="1:33" x14ac:dyDescent="0.3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2">
        <v>43904</v>
      </c>
      <c r="H23">
        <v>10129</v>
      </c>
      <c r="I23" t="s">
        <v>28</v>
      </c>
      <c r="J23">
        <v>34</v>
      </c>
      <c r="K23" t="str">
        <f t="shared" si="0"/>
        <v>Below</v>
      </c>
      <c r="L23" t="str" cm="1">
        <f t="array" ref="L23">_xlfn.IFS( J23&gt;=50, "Excellent", J23&gt;=40, "Good", J23&gt;=30, "Average", TRUE, "Poor" )</f>
        <v>Average</v>
      </c>
      <c r="M23" t="b">
        <f t="shared" si="1"/>
        <v>0</v>
      </c>
      <c r="N23" t="b">
        <f t="shared" si="2"/>
        <v>0</v>
      </c>
      <c r="O23" t="str">
        <f t="shared" si="3"/>
        <v>True</v>
      </c>
      <c r="AG23">
        <f>VLOOKUP(A23,Sheet1!$A$1:$F$1001,6,0)</f>
        <v>41962</v>
      </c>
    </row>
    <row r="24" spans="1:33" x14ac:dyDescent="0.3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2">
        <v>42200</v>
      </c>
      <c r="H24">
        <v>26684</v>
      </c>
      <c r="I24" t="s">
        <v>18</v>
      </c>
      <c r="J24">
        <v>41</v>
      </c>
      <c r="K24" t="str">
        <f t="shared" si="0"/>
        <v>Below</v>
      </c>
      <c r="L24" t="str" cm="1">
        <f t="array" ref="L24">_xlfn.IFS( J24&gt;=50, "Excellent", J24&gt;=40, "Good", J24&gt;=30, "Average", TRUE, "Poor" )</f>
        <v>Good</v>
      </c>
      <c r="M24" t="b">
        <f t="shared" si="1"/>
        <v>0</v>
      </c>
      <c r="N24" t="b">
        <f t="shared" si="2"/>
        <v>0</v>
      </c>
      <c r="O24" t="str">
        <f t="shared" si="3"/>
        <v>True</v>
      </c>
      <c r="AG24">
        <f>VLOOKUP(A24,Sheet1!$A$1:$F$1001,6,0)</f>
        <v>37191</v>
      </c>
    </row>
    <row r="25" spans="1:33" x14ac:dyDescent="0.3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2">
        <v>44532</v>
      </c>
      <c r="H25">
        <v>33883</v>
      </c>
      <c r="I25" t="s">
        <v>20</v>
      </c>
      <c r="J25">
        <v>37</v>
      </c>
      <c r="K25" t="str">
        <f t="shared" si="0"/>
        <v>Above</v>
      </c>
      <c r="L25" t="str" cm="1">
        <f t="array" ref="L25">_xlfn.IFS( J25&gt;=50, "Excellent", J25&gt;=40, "Good", J25&gt;=30, "Average", TRUE, "Poor" )</f>
        <v>Average</v>
      </c>
      <c r="M25" t="b">
        <f t="shared" si="1"/>
        <v>0</v>
      </c>
      <c r="N25" t="b">
        <f t="shared" si="2"/>
        <v>1</v>
      </c>
      <c r="O25" t="str">
        <f t="shared" si="3"/>
        <v>True</v>
      </c>
      <c r="AG25">
        <f>VLOOKUP(A25,Sheet1!$A$1:$F$1001,6,0)</f>
        <v>60266</v>
      </c>
    </row>
    <row r="26" spans="1:33" x14ac:dyDescent="0.3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2">
        <v>44322</v>
      </c>
      <c r="H26">
        <v>25466</v>
      </c>
      <c r="I26" t="s">
        <v>20</v>
      </c>
      <c r="J26">
        <v>21</v>
      </c>
      <c r="K26" t="str">
        <f t="shared" si="0"/>
        <v>Above</v>
      </c>
      <c r="L26" t="str" cm="1">
        <f t="array" ref="L26">_xlfn.IFS( J26&gt;=50, "Excellent", J26&gt;=40, "Good", J26&gt;=30, "Average", TRUE, "Poor" )</f>
        <v>Poor</v>
      </c>
      <c r="M26" t="b">
        <f t="shared" si="1"/>
        <v>0</v>
      </c>
      <c r="N26" t="b">
        <f t="shared" si="2"/>
        <v>1</v>
      </c>
      <c r="O26" t="str">
        <f t="shared" si="3"/>
        <v>True</v>
      </c>
      <c r="AG26">
        <f>VLOOKUP(A26,Sheet1!$A$1:$F$1001,6,0)</f>
        <v>65466</v>
      </c>
    </row>
    <row r="27" spans="1:33" x14ac:dyDescent="0.3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2">
        <v>45042</v>
      </c>
      <c r="H27">
        <v>24876</v>
      </c>
      <c r="I27" t="s">
        <v>18</v>
      </c>
      <c r="J27">
        <v>54</v>
      </c>
      <c r="K27" t="str">
        <f t="shared" si="0"/>
        <v>Above</v>
      </c>
      <c r="L27" t="str" cm="1">
        <f t="array" ref="L27">_xlfn.IFS( J27&gt;=50, "Excellent", J27&gt;=40, "Good", J27&gt;=30, "Average", TRUE, "Poor" )</f>
        <v>Excellent</v>
      </c>
      <c r="M27" t="b">
        <f t="shared" si="1"/>
        <v>0</v>
      </c>
      <c r="N27" t="b">
        <f t="shared" si="2"/>
        <v>0</v>
      </c>
      <c r="O27" t="str">
        <f t="shared" si="3"/>
        <v>False</v>
      </c>
      <c r="AG27">
        <f>VLOOKUP(A27,Sheet1!$A$1:$F$1001,6,0)</f>
        <v>58378</v>
      </c>
    </row>
    <row r="28" spans="1:33" x14ac:dyDescent="0.3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2">
        <v>45018</v>
      </c>
      <c r="H28">
        <v>20274</v>
      </c>
      <c r="I28" t="s">
        <v>20</v>
      </c>
      <c r="J28">
        <v>59</v>
      </c>
      <c r="K28" t="str">
        <f t="shared" si="0"/>
        <v>Above</v>
      </c>
      <c r="L28" t="str" cm="1">
        <f t="array" ref="L28">_xlfn.IFS( J28&gt;=50, "Excellent", J28&gt;=40, "Good", J28&gt;=30, "Average", TRUE, "Poor" )</f>
        <v>Excellent</v>
      </c>
      <c r="M28" t="b">
        <f t="shared" si="1"/>
        <v>0</v>
      </c>
      <c r="N28" t="b">
        <f t="shared" si="2"/>
        <v>1</v>
      </c>
      <c r="O28" t="str">
        <f t="shared" si="3"/>
        <v>True</v>
      </c>
      <c r="AG28">
        <f>VLOOKUP(A28,Sheet1!$A$1:$F$1001,6,0)</f>
        <v>67213</v>
      </c>
    </row>
    <row r="29" spans="1:33" x14ac:dyDescent="0.3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2">
        <v>42099</v>
      </c>
      <c r="H29">
        <v>36484</v>
      </c>
      <c r="I29" t="s">
        <v>28</v>
      </c>
      <c r="J29">
        <v>50</v>
      </c>
      <c r="K29" t="str">
        <f t="shared" si="0"/>
        <v>Below</v>
      </c>
      <c r="L29" t="str" cm="1">
        <f t="array" ref="L29">_xlfn.IFS( J29&gt;=50, "Excellent", J29&gt;=40, "Good", J29&gt;=30, "Average", TRUE, "Poor" )</f>
        <v>Excellent</v>
      </c>
      <c r="M29" t="b">
        <f t="shared" si="1"/>
        <v>0</v>
      </c>
      <c r="N29" t="b">
        <f t="shared" si="2"/>
        <v>0</v>
      </c>
      <c r="O29" t="str">
        <f t="shared" si="3"/>
        <v>True</v>
      </c>
      <c r="AG29">
        <f>VLOOKUP(A29,Sheet1!$A$1:$F$1001,6,0)</f>
        <v>48620</v>
      </c>
    </row>
    <row r="30" spans="1:33" x14ac:dyDescent="0.3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2">
        <v>42013</v>
      </c>
      <c r="H30">
        <v>38989</v>
      </c>
      <c r="I30" t="s">
        <v>18</v>
      </c>
      <c r="J30">
        <v>43</v>
      </c>
      <c r="K30" t="str">
        <f t="shared" si="0"/>
        <v>Above</v>
      </c>
      <c r="L30" t="str" cm="1">
        <f t="array" ref="L30">_xlfn.IFS( J30&gt;=50, "Excellent", J30&gt;=40, "Good", J30&gt;=30, "Average", TRUE, "Poor" )</f>
        <v>Good</v>
      </c>
      <c r="M30" t="b">
        <f t="shared" si="1"/>
        <v>0</v>
      </c>
      <c r="N30" t="b">
        <f t="shared" si="2"/>
        <v>0</v>
      </c>
      <c r="O30" t="str">
        <f t="shared" si="3"/>
        <v>True</v>
      </c>
      <c r="AG30">
        <f>VLOOKUP(A30,Sheet1!$A$1:$F$1001,6,0)</f>
        <v>54404</v>
      </c>
    </row>
    <row r="31" spans="1:33" x14ac:dyDescent="0.3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2">
        <v>43460</v>
      </c>
      <c r="H31">
        <v>25722</v>
      </c>
      <c r="I31" t="s">
        <v>20</v>
      </c>
      <c r="J31">
        <v>55</v>
      </c>
      <c r="K31" t="str">
        <f t="shared" si="0"/>
        <v>Below</v>
      </c>
      <c r="L31" t="str" cm="1">
        <f t="array" ref="L31">_xlfn.IFS( J31&gt;=50, "Excellent", J31&gt;=40, "Good", J31&gt;=30, "Average", TRUE, "Poor" )</f>
        <v>Excellent</v>
      </c>
      <c r="M31" t="b">
        <f t="shared" si="1"/>
        <v>0</v>
      </c>
      <c r="N31" t="b">
        <f t="shared" si="2"/>
        <v>1</v>
      </c>
      <c r="O31" t="str">
        <f t="shared" si="3"/>
        <v>True</v>
      </c>
      <c r="AG31">
        <f>VLOOKUP(A31,Sheet1!$A$1:$F$1001,6,0)</f>
        <v>47985</v>
      </c>
    </row>
    <row r="32" spans="1:33" x14ac:dyDescent="0.3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2">
        <v>43394</v>
      </c>
      <c r="H32">
        <v>35331</v>
      </c>
      <c r="I32" t="s">
        <v>18</v>
      </c>
      <c r="J32">
        <v>30</v>
      </c>
      <c r="K32" t="str">
        <f t="shared" si="0"/>
        <v>Above</v>
      </c>
      <c r="L32" t="str" cm="1">
        <f t="array" ref="L32">_xlfn.IFS( J32&gt;=50, "Excellent", J32&gt;=40, "Good", J32&gt;=30, "Average", TRUE, "Poor" )</f>
        <v>Average</v>
      </c>
      <c r="M32" t="b">
        <f t="shared" si="1"/>
        <v>0</v>
      </c>
      <c r="N32" t="b">
        <f t="shared" si="2"/>
        <v>1</v>
      </c>
      <c r="O32" t="str">
        <f t="shared" si="3"/>
        <v>True</v>
      </c>
      <c r="AG32">
        <f>VLOOKUP(A32,Sheet1!$A$1:$F$1001,6,0)</f>
        <v>64734</v>
      </c>
    </row>
    <row r="33" spans="1:33" x14ac:dyDescent="0.3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2">
        <v>44005</v>
      </c>
      <c r="H33">
        <v>17314</v>
      </c>
      <c r="I33" t="s">
        <v>18</v>
      </c>
      <c r="J33">
        <v>20</v>
      </c>
      <c r="K33" t="str">
        <f t="shared" si="0"/>
        <v>Above</v>
      </c>
      <c r="L33" t="str" cm="1">
        <f t="array" ref="L33">_xlfn.IFS( J33&gt;=50, "Excellent", J33&gt;=40, "Good", J33&gt;=30, "Average", TRUE, "Poor" )</f>
        <v>Poor</v>
      </c>
      <c r="M33" t="b">
        <f t="shared" si="1"/>
        <v>0</v>
      </c>
      <c r="N33" t="b">
        <f t="shared" si="2"/>
        <v>0</v>
      </c>
      <c r="O33" t="str">
        <f t="shared" si="3"/>
        <v>True</v>
      </c>
      <c r="AG33">
        <f>VLOOKUP(A33,Sheet1!$A$1:$F$1001,6,0)</f>
        <v>54800</v>
      </c>
    </row>
    <row r="34" spans="1:33" x14ac:dyDescent="0.3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2">
        <v>44852</v>
      </c>
      <c r="H34">
        <v>17226</v>
      </c>
      <c r="I34" t="s">
        <v>20</v>
      </c>
      <c r="J34">
        <v>24</v>
      </c>
      <c r="K34" t="str">
        <f t="shared" si="0"/>
        <v>Above</v>
      </c>
      <c r="L34" t="str" cm="1">
        <f t="array" ref="L34">_xlfn.IFS( J34&gt;=50, "Excellent", J34&gt;=40, "Good", J34&gt;=30, "Average", TRUE, "Poor" )</f>
        <v>Poor</v>
      </c>
      <c r="M34" t="b">
        <f t="shared" si="1"/>
        <v>0</v>
      </c>
      <c r="N34" t="b">
        <f t="shared" si="2"/>
        <v>1</v>
      </c>
      <c r="O34" t="str">
        <f t="shared" si="3"/>
        <v>True</v>
      </c>
      <c r="AG34">
        <f>VLOOKUP(A34,Sheet1!$A$1:$F$1001,6,0)</f>
        <v>60266</v>
      </c>
    </row>
    <row r="35" spans="1:33" x14ac:dyDescent="0.3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2">
        <v>42063</v>
      </c>
      <c r="H35">
        <v>38779</v>
      </c>
      <c r="I35" t="s">
        <v>18</v>
      </c>
      <c r="J35">
        <v>42</v>
      </c>
      <c r="K35" t="str">
        <f t="shared" si="0"/>
        <v>Above</v>
      </c>
      <c r="L35" t="str" cm="1">
        <f t="array" ref="L35">_xlfn.IFS( J35&gt;=50, "Excellent", J35&gt;=40, "Good", J35&gt;=30, "Average", TRUE, "Poor" )</f>
        <v>Good</v>
      </c>
      <c r="M35" t="b">
        <f t="shared" si="1"/>
        <v>0</v>
      </c>
      <c r="N35" t="b">
        <f t="shared" si="2"/>
        <v>1</v>
      </c>
      <c r="O35" t="str">
        <f t="shared" si="3"/>
        <v>True</v>
      </c>
      <c r="AG35">
        <f>VLOOKUP(A35,Sheet1!$A$1:$F$1001,6,0)</f>
        <v>68832</v>
      </c>
    </row>
    <row r="36" spans="1:33" x14ac:dyDescent="0.3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2">
        <v>44297</v>
      </c>
      <c r="H36">
        <v>30963</v>
      </c>
      <c r="I36" t="s">
        <v>13</v>
      </c>
      <c r="J36">
        <v>50</v>
      </c>
      <c r="K36" t="str">
        <f t="shared" si="0"/>
        <v>Below</v>
      </c>
      <c r="L36" t="str" cm="1">
        <f t="array" ref="L36">_xlfn.IFS( J36&gt;=50, "Excellent", J36&gt;=40, "Good", J36&gt;=30, "Average", TRUE, "Poor" )</f>
        <v>Excellent</v>
      </c>
      <c r="M36" t="b">
        <f t="shared" si="1"/>
        <v>0</v>
      </c>
      <c r="N36" t="b">
        <f t="shared" si="2"/>
        <v>0</v>
      </c>
      <c r="O36" t="str">
        <f t="shared" si="3"/>
        <v>True</v>
      </c>
      <c r="AG36">
        <f>VLOOKUP(A36,Sheet1!$A$1:$F$1001,6,0)</f>
        <v>37888</v>
      </c>
    </row>
    <row r="37" spans="1:33" x14ac:dyDescent="0.3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2">
        <v>45144</v>
      </c>
      <c r="H37">
        <v>29329</v>
      </c>
      <c r="I37" t="s">
        <v>18</v>
      </c>
      <c r="J37">
        <v>28</v>
      </c>
      <c r="K37" t="str">
        <f t="shared" si="0"/>
        <v>Below</v>
      </c>
      <c r="L37" t="str" cm="1">
        <f t="array" ref="L37">_xlfn.IFS( J37&gt;=50, "Excellent", J37&gt;=40, "Good", J37&gt;=30, "Average", TRUE, "Poor" )</f>
        <v>Poor</v>
      </c>
      <c r="M37" t="b">
        <f t="shared" si="1"/>
        <v>0</v>
      </c>
      <c r="N37" t="b">
        <f t="shared" si="2"/>
        <v>0</v>
      </c>
      <c r="O37" t="str">
        <f t="shared" si="3"/>
        <v>True</v>
      </c>
      <c r="AG37">
        <f>VLOOKUP(A37,Sheet1!$A$1:$F$1001,6,0)</f>
        <v>45305</v>
      </c>
    </row>
    <row r="38" spans="1:33" x14ac:dyDescent="0.3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2">
        <v>44747</v>
      </c>
      <c r="H38">
        <v>18812</v>
      </c>
      <c r="I38" t="s">
        <v>28</v>
      </c>
      <c r="J38">
        <v>51</v>
      </c>
      <c r="K38" t="str">
        <f t="shared" si="0"/>
        <v>Above</v>
      </c>
      <c r="L38" t="str" cm="1">
        <f t="array" ref="L38">_xlfn.IFS( J38&gt;=50, "Excellent", J38&gt;=40, "Good", J38&gt;=30, "Average", TRUE, "Poor" )</f>
        <v>Excellent</v>
      </c>
      <c r="M38" t="b">
        <f t="shared" si="1"/>
        <v>0</v>
      </c>
      <c r="N38" t="b">
        <f t="shared" si="2"/>
        <v>1</v>
      </c>
      <c r="O38" t="str">
        <f t="shared" si="3"/>
        <v>False</v>
      </c>
      <c r="AG38">
        <f>VLOOKUP(A38,Sheet1!$A$1:$F$1001,6,0)</f>
        <v>74401</v>
      </c>
    </row>
    <row r="39" spans="1:33" x14ac:dyDescent="0.3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2">
        <v>44260</v>
      </c>
      <c r="H39">
        <v>34445</v>
      </c>
      <c r="I39" t="s">
        <v>28</v>
      </c>
      <c r="J39">
        <v>42</v>
      </c>
      <c r="K39" t="str">
        <f t="shared" si="0"/>
        <v>Above</v>
      </c>
      <c r="L39" t="str" cm="1">
        <f t="array" ref="L39">_xlfn.IFS( J39&gt;=50, "Excellent", J39&gt;=40, "Good", J39&gt;=30, "Average", TRUE, "Poor" )</f>
        <v>Good</v>
      </c>
      <c r="M39" t="b">
        <f t="shared" si="1"/>
        <v>0</v>
      </c>
      <c r="N39" t="b">
        <f t="shared" si="2"/>
        <v>1</v>
      </c>
      <c r="O39" t="str">
        <f t="shared" si="3"/>
        <v>True</v>
      </c>
      <c r="AG39">
        <f>VLOOKUP(A39,Sheet1!$A$1:$F$1001,6,0)</f>
        <v>71925</v>
      </c>
    </row>
    <row r="40" spans="1:33" x14ac:dyDescent="0.3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2">
        <v>42425</v>
      </c>
      <c r="H40">
        <v>30727</v>
      </c>
      <c r="I40" t="s">
        <v>18</v>
      </c>
      <c r="J40">
        <v>37</v>
      </c>
      <c r="K40" t="str">
        <f t="shared" si="0"/>
        <v>Above</v>
      </c>
      <c r="L40" t="str" cm="1">
        <f t="array" ref="L40">_xlfn.IFS( J40&gt;=50, "Excellent", J40&gt;=40, "Good", J40&gt;=30, "Average", TRUE, "Poor" )</f>
        <v>Average</v>
      </c>
      <c r="M40" t="b">
        <f t="shared" si="1"/>
        <v>0</v>
      </c>
      <c r="N40" t="b">
        <f t="shared" si="2"/>
        <v>1</v>
      </c>
      <c r="O40" t="str">
        <f t="shared" si="3"/>
        <v>True</v>
      </c>
      <c r="AG40">
        <f>VLOOKUP(A40,Sheet1!$A$1:$F$1001,6,0)</f>
        <v>78677</v>
      </c>
    </row>
    <row r="41" spans="1:33" x14ac:dyDescent="0.3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2">
        <v>44747</v>
      </c>
      <c r="H41">
        <v>31935</v>
      </c>
      <c r="I41" t="s">
        <v>20</v>
      </c>
      <c r="J41">
        <v>25</v>
      </c>
      <c r="K41" t="str">
        <f t="shared" si="0"/>
        <v>Below</v>
      </c>
      <c r="L41" t="str" cm="1">
        <f t="array" ref="L41">_xlfn.IFS( J41&gt;=50, "Excellent", J41&gt;=40, "Good", J41&gt;=30, "Average", TRUE, "Poor" )</f>
        <v>Poor</v>
      </c>
      <c r="M41" t="b">
        <f t="shared" si="1"/>
        <v>0</v>
      </c>
      <c r="N41" t="b">
        <f t="shared" si="2"/>
        <v>1</v>
      </c>
      <c r="O41" t="str">
        <f t="shared" si="3"/>
        <v>True</v>
      </c>
      <c r="AG41">
        <f>VLOOKUP(A41,Sheet1!$A$1:$F$1001,6,0)</f>
        <v>33906</v>
      </c>
    </row>
    <row r="42" spans="1:33" x14ac:dyDescent="0.3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2">
        <v>42948</v>
      </c>
      <c r="H42">
        <v>27576</v>
      </c>
      <c r="I42" t="s">
        <v>28</v>
      </c>
      <c r="J42">
        <v>54</v>
      </c>
      <c r="K42" t="str">
        <f t="shared" si="0"/>
        <v>Below</v>
      </c>
      <c r="L42" t="str" cm="1">
        <f t="array" ref="L42">_xlfn.IFS( J42&gt;=50, "Excellent", J42&gt;=40, "Good", J42&gt;=30, "Average", TRUE, "Poor" )</f>
        <v>Excellent</v>
      </c>
      <c r="M42" t="b">
        <f t="shared" si="1"/>
        <v>0</v>
      </c>
      <c r="N42" t="b">
        <f t="shared" si="2"/>
        <v>0</v>
      </c>
      <c r="O42" t="str">
        <f t="shared" si="3"/>
        <v>True</v>
      </c>
      <c r="AG42">
        <f>VLOOKUP(A42,Sheet1!$A$1:$F$1001,6,0)</f>
        <v>36349</v>
      </c>
    </row>
    <row r="43" spans="1:33" x14ac:dyDescent="0.3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2">
        <v>43044</v>
      </c>
      <c r="H43">
        <v>12221</v>
      </c>
      <c r="I43" t="s">
        <v>20</v>
      </c>
      <c r="J43">
        <v>39</v>
      </c>
      <c r="K43" t="str">
        <f t="shared" si="0"/>
        <v>Below</v>
      </c>
      <c r="L43" t="str" cm="1">
        <f t="array" ref="L43">_xlfn.IFS( J43&gt;=50, "Excellent", J43&gt;=40, "Good", J43&gt;=30, "Average", TRUE, "Poor" )</f>
        <v>Average</v>
      </c>
      <c r="M43" t="b">
        <f t="shared" si="1"/>
        <v>0</v>
      </c>
      <c r="N43" t="b">
        <f t="shared" si="2"/>
        <v>1</v>
      </c>
      <c r="O43" t="str">
        <f t="shared" si="3"/>
        <v>True</v>
      </c>
      <c r="AG43">
        <f>VLOOKUP(A43,Sheet1!$A$1:$F$1001,6,0)</f>
        <v>47159</v>
      </c>
    </row>
    <row r="44" spans="1:33" x14ac:dyDescent="0.3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2">
        <v>42060</v>
      </c>
      <c r="H44">
        <v>29278</v>
      </c>
      <c r="I44" t="s">
        <v>18</v>
      </c>
      <c r="J44">
        <v>20</v>
      </c>
      <c r="K44" t="str">
        <f t="shared" si="0"/>
        <v>Above</v>
      </c>
      <c r="L44" t="str" cm="1">
        <f t="array" ref="L44">_xlfn.IFS( J44&gt;=50, "Excellent", J44&gt;=40, "Good", J44&gt;=30, "Average", TRUE, "Poor" )</f>
        <v>Poor</v>
      </c>
      <c r="M44" t="b">
        <f t="shared" si="1"/>
        <v>0</v>
      </c>
      <c r="N44" t="b">
        <f t="shared" si="2"/>
        <v>0</v>
      </c>
      <c r="O44" t="str">
        <f t="shared" si="3"/>
        <v>False</v>
      </c>
      <c r="AG44">
        <f>VLOOKUP(A44,Sheet1!$A$1:$F$1001,6,0)</f>
        <v>55890</v>
      </c>
    </row>
    <row r="45" spans="1:33" x14ac:dyDescent="0.3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2">
        <v>42403</v>
      </c>
      <c r="H45">
        <v>31675</v>
      </c>
      <c r="I45" t="s">
        <v>13</v>
      </c>
      <c r="J45">
        <v>39</v>
      </c>
      <c r="K45" t="str">
        <f t="shared" si="0"/>
        <v>Above</v>
      </c>
      <c r="L45" t="str" cm="1">
        <f t="array" ref="L45">_xlfn.IFS( J45&gt;=50, "Excellent", J45&gt;=40, "Good", J45&gt;=30, "Average", TRUE, "Poor" )</f>
        <v>Average</v>
      </c>
      <c r="M45" t="b">
        <f t="shared" si="1"/>
        <v>0</v>
      </c>
      <c r="N45" t="b">
        <f t="shared" si="2"/>
        <v>1</v>
      </c>
      <c r="O45" t="str">
        <f t="shared" si="3"/>
        <v>True</v>
      </c>
      <c r="AG45">
        <f>VLOOKUP(A45,Sheet1!$A$1:$F$1001,6,0)</f>
        <v>67851</v>
      </c>
    </row>
    <row r="46" spans="1:33" x14ac:dyDescent="0.3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2">
        <v>42876</v>
      </c>
      <c r="H46">
        <v>27887</v>
      </c>
      <c r="I46" t="s">
        <v>28</v>
      </c>
      <c r="J46">
        <v>32</v>
      </c>
      <c r="K46" t="str">
        <f t="shared" si="0"/>
        <v>Below</v>
      </c>
      <c r="L46" t="str" cm="1">
        <f t="array" ref="L46">_xlfn.IFS( J46&gt;=50, "Excellent", J46&gt;=40, "Good", J46&gt;=30, "Average", TRUE, "Poor" )</f>
        <v>Average</v>
      </c>
      <c r="M46" t="b">
        <f t="shared" si="1"/>
        <v>0</v>
      </c>
      <c r="N46" t="b">
        <f t="shared" si="2"/>
        <v>1</v>
      </c>
      <c r="O46" t="str">
        <f t="shared" si="3"/>
        <v>True</v>
      </c>
      <c r="AG46">
        <f>VLOOKUP(A46,Sheet1!$A$1:$F$1001,6,0)</f>
        <v>42196</v>
      </c>
    </row>
    <row r="47" spans="1:33" x14ac:dyDescent="0.3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2">
        <v>42268</v>
      </c>
      <c r="H47">
        <v>39917</v>
      </c>
      <c r="I47" t="s">
        <v>13</v>
      </c>
      <c r="J47">
        <v>37</v>
      </c>
      <c r="K47" t="str">
        <f t="shared" si="0"/>
        <v>Above</v>
      </c>
      <c r="L47" t="str" cm="1">
        <f t="array" ref="L47">_xlfn.IFS( J47&gt;=50, "Excellent", J47&gt;=40, "Good", J47&gt;=30, "Average", TRUE, "Poor" )</f>
        <v>Average</v>
      </c>
      <c r="M47" t="b">
        <f t="shared" si="1"/>
        <v>0</v>
      </c>
      <c r="N47" t="b">
        <f t="shared" si="2"/>
        <v>1</v>
      </c>
      <c r="O47" t="str">
        <f t="shared" si="3"/>
        <v>True</v>
      </c>
      <c r="AG47">
        <f>VLOOKUP(A47,Sheet1!$A$1:$F$1001,6,0)</f>
        <v>64449</v>
      </c>
    </row>
    <row r="48" spans="1:33" x14ac:dyDescent="0.3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2">
        <v>45095</v>
      </c>
      <c r="H48">
        <v>22140</v>
      </c>
      <c r="I48" t="s">
        <v>28</v>
      </c>
      <c r="J48">
        <v>50</v>
      </c>
      <c r="K48" t="str">
        <f t="shared" si="0"/>
        <v>Below</v>
      </c>
      <c r="L48" t="str" cm="1">
        <f t="array" ref="L48">_xlfn.IFS( J48&gt;=50, "Excellent", J48&gt;=40, "Good", J48&gt;=30, "Average", TRUE, "Poor" )</f>
        <v>Excellent</v>
      </c>
      <c r="M48" t="b">
        <f t="shared" si="1"/>
        <v>0</v>
      </c>
      <c r="N48" t="b">
        <f t="shared" si="2"/>
        <v>1</v>
      </c>
      <c r="O48" t="str">
        <f t="shared" si="3"/>
        <v>True</v>
      </c>
      <c r="AG48">
        <f>VLOOKUP(A48,Sheet1!$A$1:$F$1001,6,0)</f>
        <v>35386</v>
      </c>
    </row>
    <row r="49" spans="1:33" x14ac:dyDescent="0.3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2">
        <v>44202</v>
      </c>
      <c r="H49">
        <v>33471</v>
      </c>
      <c r="I49" t="s">
        <v>13</v>
      </c>
      <c r="J49">
        <v>24</v>
      </c>
      <c r="K49" t="str">
        <f t="shared" si="0"/>
        <v>Above</v>
      </c>
      <c r="L49" t="str" cm="1">
        <f t="array" ref="L49">_xlfn.IFS( J49&gt;=50, "Excellent", J49&gt;=40, "Good", J49&gt;=30, "Average", TRUE, "Poor" )</f>
        <v>Poor</v>
      </c>
      <c r="M49" t="b">
        <f t="shared" si="1"/>
        <v>0</v>
      </c>
      <c r="N49" t="b">
        <f t="shared" si="2"/>
        <v>1</v>
      </c>
      <c r="O49" t="str">
        <f t="shared" si="3"/>
        <v>True</v>
      </c>
      <c r="AG49">
        <f>VLOOKUP(A49,Sheet1!$A$1:$F$1001,6,0)</f>
        <v>69021</v>
      </c>
    </row>
    <row r="50" spans="1:33" x14ac:dyDescent="0.3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2">
        <v>43477</v>
      </c>
      <c r="H50">
        <v>16933</v>
      </c>
      <c r="I50" t="s">
        <v>18</v>
      </c>
      <c r="J50">
        <v>44</v>
      </c>
      <c r="K50" t="str">
        <f t="shared" si="0"/>
        <v>Below</v>
      </c>
      <c r="L50" t="str" cm="1">
        <f t="array" ref="L50">_xlfn.IFS( J50&gt;=50, "Excellent", J50&gt;=40, "Good", J50&gt;=30, "Average", TRUE, "Poor" )</f>
        <v>Good</v>
      </c>
      <c r="M50" t="b">
        <f t="shared" si="1"/>
        <v>0</v>
      </c>
      <c r="N50" t="b">
        <f t="shared" si="2"/>
        <v>1</v>
      </c>
      <c r="O50" t="str">
        <f t="shared" si="3"/>
        <v>True</v>
      </c>
      <c r="AG50">
        <f>VLOOKUP(A50,Sheet1!$A$1:$F$1001,6,0)</f>
        <v>41303</v>
      </c>
    </row>
    <row r="51" spans="1:33" x14ac:dyDescent="0.3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2">
        <v>44539</v>
      </c>
      <c r="H51">
        <v>12950</v>
      </c>
      <c r="I51" t="s">
        <v>13</v>
      </c>
      <c r="J51">
        <v>57</v>
      </c>
      <c r="K51" t="str">
        <f t="shared" si="0"/>
        <v>Below</v>
      </c>
      <c r="L51" t="str" cm="1">
        <f t="array" ref="L51">_xlfn.IFS( J51&gt;=50, "Excellent", J51&gt;=40, "Good", J51&gt;=30, "Average", TRUE, "Poor" )</f>
        <v>Excellent</v>
      </c>
      <c r="M51" t="b">
        <f t="shared" si="1"/>
        <v>0</v>
      </c>
      <c r="N51" t="b">
        <f t="shared" si="2"/>
        <v>1</v>
      </c>
      <c r="O51" t="str">
        <f t="shared" si="3"/>
        <v>True</v>
      </c>
      <c r="AG51">
        <f>VLOOKUP(A51,Sheet1!$A$1:$F$1001,6,0)</f>
        <v>44477</v>
      </c>
    </row>
    <row r="52" spans="1:33" x14ac:dyDescent="0.3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2">
        <v>43635</v>
      </c>
      <c r="H52">
        <v>21260</v>
      </c>
      <c r="I52" t="s">
        <v>18</v>
      </c>
      <c r="J52">
        <v>39</v>
      </c>
      <c r="K52" t="str">
        <f t="shared" si="0"/>
        <v>Above</v>
      </c>
      <c r="L52" t="str" cm="1">
        <f t="array" ref="L52">_xlfn.IFS( J52&gt;=50, "Excellent", J52&gt;=40, "Good", J52&gt;=30, "Average", TRUE, "Poor" )</f>
        <v>Average</v>
      </c>
      <c r="M52" t="b">
        <f t="shared" si="1"/>
        <v>0</v>
      </c>
      <c r="N52" t="b">
        <f t="shared" si="2"/>
        <v>1</v>
      </c>
      <c r="O52" t="str">
        <f t="shared" si="3"/>
        <v>True</v>
      </c>
      <c r="AG52">
        <f>VLOOKUP(A52,Sheet1!$A$1:$F$1001,6,0)</f>
        <v>74034</v>
      </c>
    </row>
    <row r="53" spans="1:33" x14ac:dyDescent="0.3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2">
        <v>43254</v>
      </c>
      <c r="H53">
        <v>39552</v>
      </c>
      <c r="I53" t="s">
        <v>13</v>
      </c>
      <c r="J53">
        <v>27</v>
      </c>
      <c r="K53" t="str">
        <f t="shared" si="0"/>
        <v>Above</v>
      </c>
      <c r="L53" t="str" cm="1">
        <f t="array" ref="L53">_xlfn.IFS( J53&gt;=50, "Excellent", J53&gt;=40, "Good", J53&gt;=30, "Average", TRUE, "Poor" )</f>
        <v>Poor</v>
      </c>
      <c r="M53" t="b">
        <f t="shared" si="1"/>
        <v>0</v>
      </c>
      <c r="N53" t="b">
        <f t="shared" si="2"/>
        <v>1</v>
      </c>
      <c r="O53" t="str">
        <f t="shared" si="3"/>
        <v>True</v>
      </c>
      <c r="AG53">
        <f>VLOOKUP(A53,Sheet1!$A$1:$F$1001,6,0)</f>
        <v>57555</v>
      </c>
    </row>
    <row r="54" spans="1:33" x14ac:dyDescent="0.3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2">
        <v>44865</v>
      </c>
      <c r="H54">
        <v>22120</v>
      </c>
      <c r="I54" t="s">
        <v>13</v>
      </c>
      <c r="J54">
        <v>24</v>
      </c>
      <c r="K54" t="str">
        <f t="shared" si="0"/>
        <v>Above</v>
      </c>
      <c r="L54" t="str" cm="1">
        <f t="array" ref="L54">_xlfn.IFS( J54&gt;=50, "Excellent", J54&gt;=40, "Good", J54&gt;=30, "Average", TRUE, "Poor" )</f>
        <v>Poor</v>
      </c>
      <c r="M54" t="b">
        <f t="shared" si="1"/>
        <v>1</v>
      </c>
      <c r="N54" t="b">
        <f t="shared" si="2"/>
        <v>1</v>
      </c>
      <c r="O54" t="str">
        <f t="shared" si="3"/>
        <v>True</v>
      </c>
      <c r="AG54">
        <f>VLOOKUP(A54,Sheet1!$A$1:$F$1001,6,0)</f>
        <v>62270</v>
      </c>
    </row>
    <row r="55" spans="1:33" x14ac:dyDescent="0.3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2">
        <v>42700</v>
      </c>
      <c r="H55">
        <v>18126</v>
      </c>
      <c r="I55" t="s">
        <v>18</v>
      </c>
      <c r="J55">
        <v>57</v>
      </c>
      <c r="K55" t="str">
        <f t="shared" si="0"/>
        <v>Above</v>
      </c>
      <c r="L55" t="str" cm="1">
        <f t="array" ref="L55">_xlfn.IFS( J55&gt;=50, "Excellent", J55&gt;=40, "Good", J55&gt;=30, "Average", TRUE, "Poor" )</f>
        <v>Excellent</v>
      </c>
      <c r="M55" t="b">
        <f t="shared" si="1"/>
        <v>0</v>
      </c>
      <c r="N55" t="b">
        <f t="shared" si="2"/>
        <v>1</v>
      </c>
      <c r="O55" t="str">
        <f t="shared" si="3"/>
        <v>True</v>
      </c>
      <c r="AG55">
        <f>VLOOKUP(A55,Sheet1!$A$1:$F$1001,6,0)</f>
        <v>62907</v>
      </c>
    </row>
    <row r="56" spans="1:33" x14ac:dyDescent="0.3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2">
        <v>42959</v>
      </c>
      <c r="H56">
        <v>12569</v>
      </c>
      <c r="I56" t="s">
        <v>13</v>
      </c>
      <c r="J56">
        <v>50</v>
      </c>
      <c r="K56" t="str">
        <f t="shared" si="0"/>
        <v>Above</v>
      </c>
      <c r="L56" t="str" cm="1">
        <f t="array" ref="L56">_xlfn.IFS( J56&gt;=50, "Excellent", J56&gt;=40, "Good", J56&gt;=30, "Average", TRUE, "Poor" )</f>
        <v>Excellent</v>
      </c>
      <c r="M56" t="b">
        <f t="shared" si="1"/>
        <v>0</v>
      </c>
      <c r="N56" t="b">
        <f t="shared" si="2"/>
        <v>1</v>
      </c>
      <c r="O56" t="str">
        <f t="shared" si="3"/>
        <v>True</v>
      </c>
      <c r="AG56">
        <f>VLOOKUP(A56,Sheet1!$A$1:$F$1001,6,0)</f>
        <v>62455</v>
      </c>
    </row>
    <row r="57" spans="1:33" x14ac:dyDescent="0.3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2">
        <v>44321</v>
      </c>
      <c r="H57">
        <v>32820</v>
      </c>
      <c r="I57" t="s">
        <v>20</v>
      </c>
      <c r="J57">
        <v>27</v>
      </c>
      <c r="K57" t="str">
        <f t="shared" si="0"/>
        <v>Above</v>
      </c>
      <c r="L57" t="str" cm="1">
        <f t="array" ref="L57">_xlfn.IFS( J57&gt;=50, "Excellent", J57&gt;=40, "Good", J57&gt;=30, "Average", TRUE, "Poor" )</f>
        <v>Poor</v>
      </c>
      <c r="M57" t="b">
        <f t="shared" si="1"/>
        <v>0</v>
      </c>
      <c r="N57" t="b">
        <f t="shared" si="2"/>
        <v>0</v>
      </c>
      <c r="O57" t="str">
        <f t="shared" si="3"/>
        <v>False</v>
      </c>
      <c r="AG57">
        <f>VLOOKUP(A57,Sheet1!$A$1:$F$1001,6,0)</f>
        <v>57097</v>
      </c>
    </row>
    <row r="58" spans="1:33" x14ac:dyDescent="0.3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2">
        <v>42952</v>
      </c>
      <c r="H58">
        <v>17406</v>
      </c>
      <c r="I58" t="s">
        <v>13</v>
      </c>
      <c r="J58">
        <v>32</v>
      </c>
      <c r="K58" t="str">
        <f t="shared" si="0"/>
        <v>Below</v>
      </c>
      <c r="L58" t="str" cm="1">
        <f t="array" ref="L58">_xlfn.IFS( J58&gt;=50, "Excellent", J58&gt;=40, "Good", J58&gt;=30, "Average", TRUE, "Poor" )</f>
        <v>Average</v>
      </c>
      <c r="M58" t="b">
        <f t="shared" si="1"/>
        <v>0</v>
      </c>
      <c r="N58" t="b">
        <f t="shared" si="2"/>
        <v>0</v>
      </c>
      <c r="O58" t="str">
        <f t="shared" si="3"/>
        <v>False</v>
      </c>
      <c r="AG58">
        <f>VLOOKUP(A58,Sheet1!$A$1:$F$1001,6,0)</f>
        <v>30490</v>
      </c>
    </row>
    <row r="59" spans="1:33" x14ac:dyDescent="0.3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2">
        <v>41999</v>
      </c>
      <c r="H59">
        <v>24146</v>
      </c>
      <c r="I59" t="s">
        <v>20</v>
      </c>
      <c r="J59">
        <v>36</v>
      </c>
      <c r="K59" t="str">
        <f t="shared" si="0"/>
        <v>Above</v>
      </c>
      <c r="L59" t="str" cm="1">
        <f t="array" ref="L59">_xlfn.IFS( J59&gt;=50, "Excellent", J59&gt;=40, "Good", J59&gt;=30, "Average", TRUE, "Poor" )</f>
        <v>Average</v>
      </c>
      <c r="M59" t="b">
        <f t="shared" si="1"/>
        <v>0</v>
      </c>
      <c r="N59" t="b">
        <f t="shared" si="2"/>
        <v>1</v>
      </c>
      <c r="O59" t="str">
        <f t="shared" si="3"/>
        <v>True</v>
      </c>
      <c r="AG59">
        <f>VLOOKUP(A59,Sheet1!$A$1:$F$1001,6,0)</f>
        <v>73437</v>
      </c>
    </row>
    <row r="60" spans="1:33" x14ac:dyDescent="0.3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2">
        <v>42472</v>
      </c>
      <c r="H60">
        <v>11820</v>
      </c>
      <c r="I60" t="s">
        <v>28</v>
      </c>
      <c r="J60">
        <v>42</v>
      </c>
      <c r="K60" t="str">
        <f t="shared" si="0"/>
        <v>Above</v>
      </c>
      <c r="L60" t="str" cm="1">
        <f t="array" ref="L60">_xlfn.IFS( J60&gt;=50, "Excellent", J60&gt;=40, "Good", J60&gt;=30, "Average", TRUE, "Poor" )</f>
        <v>Good</v>
      </c>
      <c r="M60" t="b">
        <f t="shared" si="1"/>
        <v>0</v>
      </c>
      <c r="N60" t="b">
        <f t="shared" si="2"/>
        <v>1</v>
      </c>
      <c r="O60" t="str">
        <f t="shared" si="3"/>
        <v>True</v>
      </c>
      <c r="AG60">
        <f>VLOOKUP(A60,Sheet1!$A$1:$F$1001,6,0)</f>
        <v>52906</v>
      </c>
    </row>
    <row r="61" spans="1:33" x14ac:dyDescent="0.3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2">
        <v>42512</v>
      </c>
      <c r="H61">
        <v>30805</v>
      </c>
      <c r="I61" t="s">
        <v>18</v>
      </c>
      <c r="J61">
        <v>25</v>
      </c>
      <c r="K61" t="str">
        <f t="shared" si="0"/>
        <v>Above</v>
      </c>
      <c r="L61" t="str" cm="1">
        <f t="array" ref="L61">_xlfn.IFS( J61&gt;=50, "Excellent", J61&gt;=40, "Good", J61&gt;=30, "Average", TRUE, "Poor" )</f>
        <v>Poor</v>
      </c>
      <c r="M61" t="b">
        <f t="shared" si="1"/>
        <v>0</v>
      </c>
      <c r="N61" t="b">
        <f t="shared" si="2"/>
        <v>1</v>
      </c>
      <c r="O61" t="str">
        <f t="shared" si="3"/>
        <v>True</v>
      </c>
      <c r="AG61">
        <f>VLOOKUP(A61,Sheet1!$A$1:$F$1001,6,0)</f>
        <v>70565</v>
      </c>
    </row>
    <row r="62" spans="1:33" x14ac:dyDescent="0.3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2">
        <v>43417</v>
      </c>
      <c r="H62">
        <v>16001</v>
      </c>
      <c r="I62" t="s">
        <v>20</v>
      </c>
      <c r="J62">
        <v>24</v>
      </c>
      <c r="K62" t="str">
        <f t="shared" si="0"/>
        <v>Above</v>
      </c>
      <c r="L62" t="str" cm="1">
        <f t="array" ref="L62">_xlfn.IFS( J62&gt;=50, "Excellent", J62&gt;=40, "Good", J62&gt;=30, "Average", TRUE, "Poor" )</f>
        <v>Poor</v>
      </c>
      <c r="M62" t="b">
        <f t="shared" si="1"/>
        <v>0</v>
      </c>
      <c r="N62" t="b">
        <f t="shared" si="2"/>
        <v>1</v>
      </c>
      <c r="O62" t="str">
        <f t="shared" si="3"/>
        <v>False</v>
      </c>
      <c r="AG62">
        <f>VLOOKUP(A62,Sheet1!$A$1:$F$1001,6,0)</f>
        <v>70282</v>
      </c>
    </row>
    <row r="63" spans="1:33" x14ac:dyDescent="0.3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2">
        <v>44674</v>
      </c>
      <c r="H63">
        <v>35243</v>
      </c>
      <c r="I63" t="s">
        <v>13</v>
      </c>
      <c r="J63">
        <v>45</v>
      </c>
      <c r="K63" t="str">
        <f t="shared" si="0"/>
        <v>Below</v>
      </c>
      <c r="L63" t="str" cm="1">
        <f t="array" ref="L63">_xlfn.IFS( J63&gt;=50, "Excellent", J63&gt;=40, "Good", J63&gt;=30, "Average", TRUE, "Poor" )</f>
        <v>Good</v>
      </c>
      <c r="M63" t="b">
        <f t="shared" si="1"/>
        <v>0</v>
      </c>
      <c r="N63" t="b">
        <f t="shared" si="2"/>
        <v>0</v>
      </c>
      <c r="O63" t="str">
        <f t="shared" si="3"/>
        <v>True</v>
      </c>
      <c r="AG63">
        <f>VLOOKUP(A63,Sheet1!$A$1:$F$1001,6,0)</f>
        <v>36859</v>
      </c>
    </row>
    <row r="64" spans="1:33" x14ac:dyDescent="0.3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2">
        <v>43458</v>
      </c>
      <c r="H64">
        <v>28118</v>
      </c>
      <c r="I64" t="s">
        <v>28</v>
      </c>
      <c r="J64">
        <v>35</v>
      </c>
      <c r="K64" t="str">
        <f t="shared" si="0"/>
        <v>Below</v>
      </c>
      <c r="L64" t="str" cm="1">
        <f t="array" ref="L64">_xlfn.IFS( J64&gt;=50, "Excellent", J64&gt;=40, "Good", J64&gt;=30, "Average", TRUE, "Poor" )</f>
        <v>Average</v>
      </c>
      <c r="M64" t="b">
        <f t="shared" si="1"/>
        <v>0</v>
      </c>
      <c r="N64" t="b">
        <f t="shared" si="2"/>
        <v>0</v>
      </c>
      <c r="O64" t="str">
        <f t="shared" si="3"/>
        <v>True</v>
      </c>
      <c r="AG64">
        <f>VLOOKUP(A64,Sheet1!$A$1:$F$1001,6,0)</f>
        <v>40305</v>
      </c>
    </row>
    <row r="65" spans="1:33" x14ac:dyDescent="0.3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2">
        <v>43902</v>
      </c>
      <c r="H65">
        <v>27596</v>
      </c>
      <c r="I65" t="s">
        <v>28</v>
      </c>
      <c r="J65">
        <v>42</v>
      </c>
      <c r="K65" t="str">
        <f t="shared" si="0"/>
        <v>Below</v>
      </c>
      <c r="L65" t="str" cm="1">
        <f t="array" ref="L65">_xlfn.IFS( J65&gt;=50, "Excellent", J65&gt;=40, "Good", J65&gt;=30, "Average", TRUE, "Poor" )</f>
        <v>Good</v>
      </c>
      <c r="M65" t="b">
        <f t="shared" si="1"/>
        <v>0</v>
      </c>
      <c r="N65" t="b">
        <f t="shared" si="2"/>
        <v>1</v>
      </c>
      <c r="O65" t="str">
        <f t="shared" si="3"/>
        <v>True</v>
      </c>
      <c r="AG65">
        <f>VLOOKUP(A65,Sheet1!$A$1:$F$1001,6,0)</f>
        <v>45633</v>
      </c>
    </row>
    <row r="66" spans="1:33" x14ac:dyDescent="0.3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2">
        <v>45050</v>
      </c>
      <c r="H66">
        <v>22244</v>
      </c>
      <c r="I66" t="s">
        <v>18</v>
      </c>
      <c r="J66">
        <v>36</v>
      </c>
      <c r="K66" t="str">
        <f t="shared" si="0"/>
        <v>Above</v>
      </c>
      <c r="L66" t="str" cm="1">
        <f t="array" ref="L66">_xlfn.IFS( J66&gt;=50, "Excellent", J66&gt;=40, "Good", J66&gt;=30, "Average", TRUE, "Poor" )</f>
        <v>Average</v>
      </c>
      <c r="M66" t="b">
        <f t="shared" si="1"/>
        <v>0</v>
      </c>
      <c r="N66" t="b">
        <f t="shared" si="2"/>
        <v>1</v>
      </c>
      <c r="O66" t="str">
        <f t="shared" si="3"/>
        <v>True</v>
      </c>
      <c r="AG66">
        <f>VLOOKUP(A66,Sheet1!$A$1:$F$1001,6,0)</f>
        <v>79105</v>
      </c>
    </row>
    <row r="67" spans="1:33" x14ac:dyDescent="0.3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2">
        <v>43274</v>
      </c>
      <c r="H67">
        <v>33129</v>
      </c>
      <c r="I67" t="s">
        <v>18</v>
      </c>
      <c r="J67">
        <v>40</v>
      </c>
      <c r="K67" t="str">
        <f t="shared" ref="K67:K130" si="4">IF(F67&gt;50000,"Above","Below")</f>
        <v>Above</v>
      </c>
      <c r="L67" t="str" cm="1">
        <f t="array" ref="L67">_xlfn.IFS( J67&gt;=50, "Excellent", J67&gt;=40, "Good", J67&gt;=30, "Average", TRUE, "Poor" )</f>
        <v>Good</v>
      </c>
      <c r="M67" t="b">
        <f t="shared" ref="M67:M130" si="5">AND(E67="HR", I67="North", H67&gt;15000)</f>
        <v>0</v>
      </c>
      <c r="N67" t="b">
        <f t="shared" ref="N67:N130" si="6">OR(E67="IT",F67&gt;60000)</f>
        <v>1</v>
      </c>
      <c r="O67" t="str">
        <f t="shared" ref="O67:O130" si="7">IF(NOT(E67="Marketing"), "True", "False")</f>
        <v>True</v>
      </c>
      <c r="AG67">
        <f>VLOOKUP(A67,Sheet1!$A$1:$F$1001,6,0)</f>
        <v>73885</v>
      </c>
    </row>
    <row r="68" spans="1:33" x14ac:dyDescent="0.3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2">
        <v>45345</v>
      </c>
      <c r="H68">
        <v>21939</v>
      </c>
      <c r="I68" t="s">
        <v>20</v>
      </c>
      <c r="J68">
        <v>33</v>
      </c>
      <c r="K68" t="str">
        <f t="shared" si="4"/>
        <v>Above</v>
      </c>
      <c r="L68" t="str" cm="1">
        <f t="array" ref="L68">_xlfn.IFS( J68&gt;=50, "Excellent", J68&gt;=40, "Good", J68&gt;=30, "Average", TRUE, "Poor" )</f>
        <v>Average</v>
      </c>
      <c r="M68" t="b">
        <f t="shared" si="5"/>
        <v>0</v>
      </c>
      <c r="N68" t="b">
        <f t="shared" si="6"/>
        <v>0</v>
      </c>
      <c r="O68" t="str">
        <f t="shared" si="7"/>
        <v>True</v>
      </c>
      <c r="AG68">
        <f>VLOOKUP(A68,Sheet1!$A$1:$F$1001,6,0)</f>
        <v>55114</v>
      </c>
    </row>
    <row r="69" spans="1:33" x14ac:dyDescent="0.3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2">
        <v>41982</v>
      </c>
      <c r="H69">
        <v>19833</v>
      </c>
      <c r="I69" t="s">
        <v>18</v>
      </c>
      <c r="J69">
        <v>53</v>
      </c>
      <c r="K69" t="str">
        <f t="shared" si="4"/>
        <v>Above</v>
      </c>
      <c r="L69" t="str" cm="1">
        <f t="array" ref="L69">_xlfn.IFS( J69&gt;=50, "Excellent", J69&gt;=40, "Good", J69&gt;=30, "Average", TRUE, "Poor" )</f>
        <v>Excellent</v>
      </c>
      <c r="M69" t="b">
        <f t="shared" si="5"/>
        <v>0</v>
      </c>
      <c r="N69" t="b">
        <f t="shared" si="6"/>
        <v>0</v>
      </c>
      <c r="O69" t="str">
        <f t="shared" si="7"/>
        <v>True</v>
      </c>
      <c r="AG69">
        <f>VLOOKUP(A69,Sheet1!$A$1:$F$1001,6,0)</f>
        <v>59707</v>
      </c>
    </row>
    <row r="70" spans="1:33" x14ac:dyDescent="0.3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2">
        <v>44640</v>
      </c>
      <c r="H70">
        <v>32146</v>
      </c>
      <c r="I70" t="s">
        <v>13</v>
      </c>
      <c r="J70">
        <v>58</v>
      </c>
      <c r="K70" t="str">
        <f t="shared" si="4"/>
        <v>Above</v>
      </c>
      <c r="L70" t="str" cm="1">
        <f t="array" ref="L70">_xlfn.IFS( J70&gt;=50, "Excellent", J70&gt;=40, "Good", J70&gt;=30, "Average", TRUE, "Poor" )</f>
        <v>Excellent</v>
      </c>
      <c r="M70" t="b">
        <f t="shared" si="5"/>
        <v>0</v>
      </c>
      <c r="N70" t="b">
        <f t="shared" si="6"/>
        <v>1</v>
      </c>
      <c r="O70" t="str">
        <f t="shared" si="7"/>
        <v>False</v>
      </c>
      <c r="AG70">
        <f>VLOOKUP(A70,Sheet1!$A$1:$F$1001,6,0)</f>
        <v>77563</v>
      </c>
    </row>
    <row r="71" spans="1:33" x14ac:dyDescent="0.3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2">
        <v>45294</v>
      </c>
      <c r="H71">
        <v>28052</v>
      </c>
      <c r="I71" t="s">
        <v>20</v>
      </c>
      <c r="J71">
        <v>21</v>
      </c>
      <c r="K71" t="str">
        <f t="shared" si="4"/>
        <v>Below</v>
      </c>
      <c r="L71" t="str" cm="1">
        <f t="array" ref="L71">_xlfn.IFS( J71&gt;=50, "Excellent", J71&gt;=40, "Good", J71&gt;=30, "Average", TRUE, "Poor" )</f>
        <v>Poor</v>
      </c>
      <c r="M71" t="b">
        <f t="shared" si="5"/>
        <v>0</v>
      </c>
      <c r="N71" t="b">
        <f t="shared" si="6"/>
        <v>1</v>
      </c>
      <c r="O71" t="str">
        <f t="shared" si="7"/>
        <v>True</v>
      </c>
      <c r="AG71">
        <f>VLOOKUP(A71,Sheet1!$A$1:$F$1001,6,0)</f>
        <v>36757</v>
      </c>
    </row>
    <row r="72" spans="1:33" x14ac:dyDescent="0.3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2">
        <v>42470</v>
      </c>
      <c r="H72">
        <v>38859</v>
      </c>
      <c r="I72" t="s">
        <v>13</v>
      </c>
      <c r="J72">
        <v>32</v>
      </c>
      <c r="K72" t="str">
        <f t="shared" si="4"/>
        <v>Below</v>
      </c>
      <c r="L72" t="str" cm="1">
        <f t="array" ref="L72">_xlfn.IFS( J72&gt;=50, "Excellent", J72&gt;=40, "Good", J72&gt;=30, "Average", TRUE, "Poor" )</f>
        <v>Average</v>
      </c>
      <c r="M72" t="b">
        <f t="shared" si="5"/>
        <v>0</v>
      </c>
      <c r="N72" t="b">
        <f t="shared" si="6"/>
        <v>0</v>
      </c>
      <c r="O72" t="str">
        <f t="shared" si="7"/>
        <v>True</v>
      </c>
      <c r="AG72">
        <f>VLOOKUP(A72,Sheet1!$A$1:$F$1001,6,0)</f>
        <v>40537</v>
      </c>
    </row>
    <row r="73" spans="1:33" x14ac:dyDescent="0.3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2">
        <v>43135</v>
      </c>
      <c r="H73">
        <v>23354</v>
      </c>
      <c r="I73" t="s">
        <v>18</v>
      </c>
      <c r="J73">
        <v>30</v>
      </c>
      <c r="K73" t="str">
        <f t="shared" si="4"/>
        <v>Below</v>
      </c>
      <c r="L73" t="str" cm="1">
        <f t="array" ref="L73">_xlfn.IFS( J73&gt;=50, "Excellent", J73&gt;=40, "Good", J73&gt;=30, "Average", TRUE, "Poor" )</f>
        <v>Average</v>
      </c>
      <c r="M73" t="b">
        <f t="shared" si="5"/>
        <v>0</v>
      </c>
      <c r="N73" t="b">
        <f t="shared" si="6"/>
        <v>1</v>
      </c>
      <c r="O73" t="str">
        <f t="shared" si="7"/>
        <v>True</v>
      </c>
      <c r="AG73">
        <f>VLOOKUP(A73,Sheet1!$A$1:$F$1001,6,0)</f>
        <v>46860</v>
      </c>
    </row>
    <row r="74" spans="1:33" x14ac:dyDescent="0.3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2">
        <v>43101</v>
      </c>
      <c r="H74">
        <v>19230</v>
      </c>
      <c r="I74" t="s">
        <v>28</v>
      </c>
      <c r="J74">
        <v>26</v>
      </c>
      <c r="K74" t="str">
        <f t="shared" si="4"/>
        <v>Below</v>
      </c>
      <c r="L74" t="str" cm="1">
        <f t="array" ref="L74">_xlfn.IFS( J74&gt;=50, "Excellent", J74&gt;=40, "Good", J74&gt;=30, "Average", TRUE, "Poor" )</f>
        <v>Poor</v>
      </c>
      <c r="M74" t="b">
        <f t="shared" si="5"/>
        <v>0</v>
      </c>
      <c r="N74" t="b">
        <f t="shared" si="6"/>
        <v>0</v>
      </c>
      <c r="O74" t="str">
        <f t="shared" si="7"/>
        <v>True</v>
      </c>
      <c r="AG74">
        <f>VLOOKUP(A74,Sheet1!$A$1:$F$1001,6,0)</f>
        <v>36411</v>
      </c>
    </row>
    <row r="75" spans="1:33" x14ac:dyDescent="0.3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2">
        <v>41934</v>
      </c>
      <c r="H75">
        <v>23162</v>
      </c>
      <c r="I75" t="s">
        <v>20</v>
      </c>
      <c r="J75">
        <v>24</v>
      </c>
      <c r="K75" t="str">
        <f t="shared" si="4"/>
        <v>Above</v>
      </c>
      <c r="L75" t="str" cm="1">
        <f t="array" ref="L75">_xlfn.IFS( J75&gt;=50, "Excellent", J75&gt;=40, "Good", J75&gt;=30, "Average", TRUE, "Poor" )</f>
        <v>Poor</v>
      </c>
      <c r="M75" t="b">
        <f t="shared" si="5"/>
        <v>0</v>
      </c>
      <c r="N75" t="b">
        <f t="shared" si="6"/>
        <v>0</v>
      </c>
      <c r="O75" t="str">
        <f t="shared" si="7"/>
        <v>False</v>
      </c>
      <c r="AG75">
        <f>VLOOKUP(A75,Sheet1!$A$1:$F$1001,6,0)</f>
        <v>55874</v>
      </c>
    </row>
    <row r="76" spans="1:33" x14ac:dyDescent="0.3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2">
        <v>44641</v>
      </c>
      <c r="H76">
        <v>12189</v>
      </c>
      <c r="I76" t="s">
        <v>28</v>
      </c>
      <c r="J76">
        <v>42</v>
      </c>
      <c r="K76" t="str">
        <f t="shared" si="4"/>
        <v>Above</v>
      </c>
      <c r="L76" t="str" cm="1">
        <f t="array" ref="L76">_xlfn.IFS( J76&gt;=50, "Excellent", J76&gt;=40, "Good", J76&gt;=30, "Average", TRUE, "Poor" )</f>
        <v>Good</v>
      </c>
      <c r="M76" t="b">
        <f t="shared" si="5"/>
        <v>0</v>
      </c>
      <c r="N76" t="b">
        <f t="shared" si="6"/>
        <v>1</v>
      </c>
      <c r="O76" t="str">
        <f t="shared" si="7"/>
        <v>True</v>
      </c>
      <c r="AG76">
        <f>VLOOKUP(A76,Sheet1!$A$1:$F$1001,6,0)</f>
        <v>67679</v>
      </c>
    </row>
    <row r="77" spans="1:33" x14ac:dyDescent="0.3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2">
        <v>45185</v>
      </c>
      <c r="H77">
        <v>16214</v>
      </c>
      <c r="I77" t="s">
        <v>28</v>
      </c>
      <c r="J77">
        <v>59</v>
      </c>
      <c r="K77" t="str">
        <f t="shared" si="4"/>
        <v>Above</v>
      </c>
      <c r="L77" t="str" cm="1">
        <f t="array" ref="L77">_xlfn.IFS( J77&gt;=50, "Excellent", J77&gt;=40, "Good", J77&gt;=30, "Average", TRUE, "Poor" )</f>
        <v>Excellent</v>
      </c>
      <c r="M77" t="b">
        <f t="shared" si="5"/>
        <v>0</v>
      </c>
      <c r="N77" t="b">
        <f t="shared" si="6"/>
        <v>1</v>
      </c>
      <c r="O77" t="str">
        <f t="shared" si="7"/>
        <v>True</v>
      </c>
      <c r="AG77">
        <f>VLOOKUP(A77,Sheet1!$A$1:$F$1001,6,0)</f>
        <v>74053</v>
      </c>
    </row>
    <row r="78" spans="1:33" x14ac:dyDescent="0.3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2">
        <v>44657</v>
      </c>
      <c r="H78">
        <v>20241</v>
      </c>
      <c r="I78" t="s">
        <v>18</v>
      </c>
      <c r="J78">
        <v>47</v>
      </c>
      <c r="K78" t="str">
        <f t="shared" si="4"/>
        <v>Above</v>
      </c>
      <c r="L78" t="str" cm="1">
        <f t="array" ref="L78">_xlfn.IFS( J78&gt;=50, "Excellent", J78&gt;=40, "Good", J78&gt;=30, "Average", TRUE, "Poor" )</f>
        <v>Good</v>
      </c>
      <c r="M78" t="b">
        <f t="shared" si="5"/>
        <v>0</v>
      </c>
      <c r="N78" t="b">
        <f t="shared" si="6"/>
        <v>0</v>
      </c>
      <c r="O78" t="str">
        <f t="shared" si="7"/>
        <v>True</v>
      </c>
      <c r="AG78">
        <f>VLOOKUP(A78,Sheet1!$A$1:$F$1001,6,0)</f>
        <v>50342</v>
      </c>
    </row>
    <row r="79" spans="1:33" x14ac:dyDescent="0.3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2">
        <v>43486</v>
      </c>
      <c r="H79">
        <v>27473</v>
      </c>
      <c r="I79" t="s">
        <v>18</v>
      </c>
      <c r="J79">
        <v>40</v>
      </c>
      <c r="K79" t="str">
        <f t="shared" si="4"/>
        <v>Above</v>
      </c>
      <c r="L79" t="str" cm="1">
        <f t="array" ref="L79">_xlfn.IFS( J79&gt;=50, "Excellent", J79&gt;=40, "Good", J79&gt;=30, "Average", TRUE, "Poor" )</f>
        <v>Good</v>
      </c>
      <c r="M79" t="b">
        <f t="shared" si="5"/>
        <v>0</v>
      </c>
      <c r="N79" t="b">
        <f t="shared" si="6"/>
        <v>1</v>
      </c>
      <c r="O79" t="str">
        <f t="shared" si="7"/>
        <v>True</v>
      </c>
      <c r="AG79">
        <f>VLOOKUP(A79,Sheet1!$A$1:$F$1001,6,0)</f>
        <v>60541</v>
      </c>
    </row>
    <row r="80" spans="1:33" x14ac:dyDescent="0.3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2">
        <v>43054</v>
      </c>
      <c r="H80">
        <v>10152</v>
      </c>
      <c r="I80" t="s">
        <v>20</v>
      </c>
      <c r="J80">
        <v>24</v>
      </c>
      <c r="K80" t="str">
        <f t="shared" si="4"/>
        <v>Above</v>
      </c>
      <c r="L80" t="str" cm="1">
        <f t="array" ref="L80">_xlfn.IFS( J80&gt;=50, "Excellent", J80&gt;=40, "Good", J80&gt;=30, "Average", TRUE, "Poor" )</f>
        <v>Poor</v>
      </c>
      <c r="M80" t="b">
        <f t="shared" si="5"/>
        <v>0</v>
      </c>
      <c r="N80" t="b">
        <f t="shared" si="6"/>
        <v>1</v>
      </c>
      <c r="O80" t="str">
        <f t="shared" si="7"/>
        <v>True</v>
      </c>
      <c r="AG80">
        <f>VLOOKUP(A80,Sheet1!$A$1:$F$1001,6,0)</f>
        <v>63784</v>
      </c>
    </row>
    <row r="81" spans="1:33" x14ac:dyDescent="0.3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2">
        <v>42300</v>
      </c>
      <c r="H81">
        <v>30735</v>
      </c>
      <c r="I81" t="s">
        <v>28</v>
      </c>
      <c r="J81">
        <v>36</v>
      </c>
      <c r="K81" t="str">
        <f t="shared" si="4"/>
        <v>Below</v>
      </c>
      <c r="L81" t="str" cm="1">
        <f t="array" ref="L81">_xlfn.IFS( J81&gt;=50, "Excellent", J81&gt;=40, "Good", J81&gt;=30, "Average", TRUE, "Poor" )</f>
        <v>Average</v>
      </c>
      <c r="M81" t="b">
        <f t="shared" si="5"/>
        <v>0</v>
      </c>
      <c r="N81" t="b">
        <f t="shared" si="6"/>
        <v>0</v>
      </c>
      <c r="O81" t="str">
        <f t="shared" si="7"/>
        <v>True</v>
      </c>
      <c r="AG81">
        <f>VLOOKUP(A81,Sheet1!$A$1:$F$1001,6,0)</f>
        <v>33820</v>
      </c>
    </row>
    <row r="82" spans="1:33" x14ac:dyDescent="0.3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2">
        <v>44520</v>
      </c>
      <c r="H82">
        <v>14484</v>
      </c>
      <c r="I82" t="s">
        <v>28</v>
      </c>
      <c r="J82">
        <v>38</v>
      </c>
      <c r="K82" t="str">
        <f t="shared" si="4"/>
        <v>Above</v>
      </c>
      <c r="L82" t="str" cm="1">
        <f t="array" ref="L82">_xlfn.IFS( J82&gt;=50, "Excellent", J82&gt;=40, "Good", J82&gt;=30, "Average", TRUE, "Poor" )</f>
        <v>Average</v>
      </c>
      <c r="M82" t="b">
        <f t="shared" si="5"/>
        <v>0</v>
      </c>
      <c r="N82" t="b">
        <f t="shared" si="6"/>
        <v>1</v>
      </c>
      <c r="O82" t="str">
        <f t="shared" si="7"/>
        <v>True</v>
      </c>
      <c r="AG82">
        <f>VLOOKUP(A82,Sheet1!$A$1:$F$1001,6,0)</f>
        <v>70004</v>
      </c>
    </row>
    <row r="83" spans="1:33" x14ac:dyDescent="0.3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2">
        <v>42481</v>
      </c>
      <c r="H83">
        <v>30132</v>
      </c>
      <c r="I83" t="s">
        <v>18</v>
      </c>
      <c r="J83">
        <v>55</v>
      </c>
      <c r="K83" t="str">
        <f t="shared" si="4"/>
        <v>Above</v>
      </c>
      <c r="L83" t="str" cm="1">
        <f t="array" ref="L83">_xlfn.IFS( J83&gt;=50, "Excellent", J83&gt;=40, "Good", J83&gt;=30, "Average", TRUE, "Poor" )</f>
        <v>Excellent</v>
      </c>
      <c r="M83" t="b">
        <f t="shared" si="5"/>
        <v>0</v>
      </c>
      <c r="N83" t="b">
        <f t="shared" si="6"/>
        <v>1</v>
      </c>
      <c r="O83" t="str">
        <f t="shared" si="7"/>
        <v>True</v>
      </c>
      <c r="AG83">
        <f>VLOOKUP(A83,Sheet1!$A$1:$F$1001,6,0)</f>
        <v>75660</v>
      </c>
    </row>
    <row r="84" spans="1:33" x14ac:dyDescent="0.3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2">
        <v>45312</v>
      </c>
      <c r="H84">
        <v>21436</v>
      </c>
      <c r="I84" t="s">
        <v>28</v>
      </c>
      <c r="J84">
        <v>27</v>
      </c>
      <c r="K84" t="str">
        <f t="shared" si="4"/>
        <v>Above</v>
      </c>
      <c r="L84" t="str" cm="1">
        <f t="array" ref="L84">_xlfn.IFS( J84&gt;=50, "Excellent", J84&gt;=40, "Good", J84&gt;=30, "Average", TRUE, "Poor" )</f>
        <v>Poor</v>
      </c>
      <c r="M84" t="b">
        <f t="shared" si="5"/>
        <v>0</v>
      </c>
      <c r="N84" t="b">
        <f t="shared" si="6"/>
        <v>1</v>
      </c>
      <c r="O84" t="str">
        <f t="shared" si="7"/>
        <v>True</v>
      </c>
      <c r="AG84">
        <f>VLOOKUP(A84,Sheet1!$A$1:$F$1001,6,0)</f>
        <v>61982</v>
      </c>
    </row>
    <row r="85" spans="1:33" x14ac:dyDescent="0.3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2">
        <v>43405</v>
      </c>
      <c r="H85">
        <v>25368</v>
      </c>
      <c r="I85" t="s">
        <v>13</v>
      </c>
      <c r="J85">
        <v>22</v>
      </c>
      <c r="K85" t="str">
        <f t="shared" si="4"/>
        <v>Below</v>
      </c>
      <c r="L85" t="str" cm="1">
        <f t="array" ref="L85">_xlfn.IFS( J85&gt;=50, "Excellent", J85&gt;=40, "Good", J85&gt;=30, "Average", TRUE, "Poor" )</f>
        <v>Poor</v>
      </c>
      <c r="M85" t="b">
        <f t="shared" si="5"/>
        <v>0</v>
      </c>
      <c r="N85" t="b">
        <f t="shared" si="6"/>
        <v>0</v>
      </c>
      <c r="O85" t="str">
        <f t="shared" si="7"/>
        <v>True</v>
      </c>
      <c r="AG85">
        <f>VLOOKUP(A85,Sheet1!$A$1:$F$1001,6,0)</f>
        <v>41244</v>
      </c>
    </row>
    <row r="86" spans="1:33" x14ac:dyDescent="0.3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2">
        <v>43590</v>
      </c>
      <c r="H86">
        <v>35368</v>
      </c>
      <c r="I86" t="s">
        <v>13</v>
      </c>
      <c r="J86">
        <v>60</v>
      </c>
      <c r="K86" t="str">
        <f t="shared" si="4"/>
        <v>Below</v>
      </c>
      <c r="L86" t="str" cm="1">
        <f t="array" ref="L86">_xlfn.IFS( J86&gt;=50, "Excellent", J86&gt;=40, "Good", J86&gt;=30, "Average", TRUE, "Poor" )</f>
        <v>Excellent</v>
      </c>
      <c r="M86" t="b">
        <f t="shared" si="5"/>
        <v>0</v>
      </c>
      <c r="N86" t="b">
        <f t="shared" si="6"/>
        <v>0</v>
      </c>
      <c r="O86" t="str">
        <f t="shared" si="7"/>
        <v>True</v>
      </c>
      <c r="AG86">
        <f>VLOOKUP(A86,Sheet1!$A$1:$F$1001,6,0)</f>
        <v>43477</v>
      </c>
    </row>
    <row r="87" spans="1:33" x14ac:dyDescent="0.3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2">
        <v>44740</v>
      </c>
      <c r="H87">
        <v>19120</v>
      </c>
      <c r="I87" t="s">
        <v>20</v>
      </c>
      <c r="J87">
        <v>44</v>
      </c>
      <c r="K87" t="str">
        <f t="shared" si="4"/>
        <v>Above</v>
      </c>
      <c r="L87" t="str" cm="1">
        <f t="array" ref="L87">_xlfn.IFS( J87&gt;=50, "Excellent", J87&gt;=40, "Good", J87&gt;=30, "Average", TRUE, "Poor" )</f>
        <v>Good</v>
      </c>
      <c r="M87" t="b">
        <f t="shared" si="5"/>
        <v>0</v>
      </c>
      <c r="N87" t="b">
        <f t="shared" si="6"/>
        <v>1</v>
      </c>
      <c r="O87" t="str">
        <f t="shared" si="7"/>
        <v>True</v>
      </c>
      <c r="AG87">
        <f>VLOOKUP(A87,Sheet1!$A$1:$F$1001,6,0)</f>
        <v>65403</v>
      </c>
    </row>
    <row r="88" spans="1:33" x14ac:dyDescent="0.3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2">
        <v>43529</v>
      </c>
      <c r="H88">
        <v>32735</v>
      </c>
      <c r="I88" t="s">
        <v>18</v>
      </c>
      <c r="J88">
        <v>60</v>
      </c>
      <c r="K88" t="str">
        <f t="shared" si="4"/>
        <v>Above</v>
      </c>
      <c r="L88" t="str" cm="1">
        <f t="array" ref="L88">_xlfn.IFS( J88&gt;=50, "Excellent", J88&gt;=40, "Good", J88&gt;=30, "Average", TRUE, "Poor" )</f>
        <v>Excellent</v>
      </c>
      <c r="M88" t="b">
        <f t="shared" si="5"/>
        <v>0</v>
      </c>
      <c r="N88" t="b">
        <f t="shared" si="6"/>
        <v>1</v>
      </c>
      <c r="O88" t="str">
        <f t="shared" si="7"/>
        <v>True</v>
      </c>
      <c r="AG88">
        <f>VLOOKUP(A88,Sheet1!$A$1:$F$1001,6,0)</f>
        <v>74200</v>
      </c>
    </row>
    <row r="89" spans="1:33" x14ac:dyDescent="0.3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2">
        <v>45015</v>
      </c>
      <c r="H89">
        <v>25952</v>
      </c>
      <c r="I89" t="s">
        <v>13</v>
      </c>
      <c r="J89">
        <v>20</v>
      </c>
      <c r="K89" t="str">
        <f t="shared" si="4"/>
        <v>Below</v>
      </c>
      <c r="L89" t="str" cm="1">
        <f t="array" ref="L89">_xlfn.IFS( J89&gt;=50, "Excellent", J89&gt;=40, "Good", J89&gt;=30, "Average", TRUE, "Poor" )</f>
        <v>Poor</v>
      </c>
      <c r="M89" t="b">
        <f t="shared" si="5"/>
        <v>0</v>
      </c>
      <c r="N89" t="b">
        <f t="shared" si="6"/>
        <v>1</v>
      </c>
      <c r="O89" t="str">
        <f t="shared" si="7"/>
        <v>True</v>
      </c>
      <c r="AG89">
        <f>VLOOKUP(A89,Sheet1!$A$1:$F$1001,6,0)</f>
        <v>41263</v>
      </c>
    </row>
    <row r="90" spans="1:33" x14ac:dyDescent="0.3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2">
        <v>42065</v>
      </c>
      <c r="H90">
        <v>39831</v>
      </c>
      <c r="I90" t="s">
        <v>18</v>
      </c>
      <c r="J90">
        <v>25</v>
      </c>
      <c r="K90" t="str">
        <f t="shared" si="4"/>
        <v>Above</v>
      </c>
      <c r="L90" t="str" cm="1">
        <f t="array" ref="L90">_xlfn.IFS( J90&gt;=50, "Excellent", J90&gt;=40, "Good", J90&gt;=30, "Average", TRUE, "Poor" )</f>
        <v>Poor</v>
      </c>
      <c r="M90" t="b">
        <f t="shared" si="5"/>
        <v>0</v>
      </c>
      <c r="N90" t="b">
        <f t="shared" si="6"/>
        <v>1</v>
      </c>
      <c r="O90" t="str">
        <f t="shared" si="7"/>
        <v>True</v>
      </c>
      <c r="AG90">
        <f>VLOOKUP(A90,Sheet1!$A$1:$F$1001,6,0)</f>
        <v>79178</v>
      </c>
    </row>
    <row r="91" spans="1:33" x14ac:dyDescent="0.3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2">
        <v>43110</v>
      </c>
      <c r="H91">
        <v>35451</v>
      </c>
      <c r="I91" t="s">
        <v>13</v>
      </c>
      <c r="J91">
        <v>57</v>
      </c>
      <c r="K91" t="str">
        <f t="shared" si="4"/>
        <v>Above</v>
      </c>
      <c r="L91" t="str" cm="1">
        <f t="array" ref="L91">_xlfn.IFS( J91&gt;=50, "Excellent", J91&gt;=40, "Good", J91&gt;=30, "Average", TRUE, "Poor" )</f>
        <v>Excellent</v>
      </c>
      <c r="M91" t="b">
        <f t="shared" si="5"/>
        <v>0</v>
      </c>
      <c r="N91" t="b">
        <f t="shared" si="6"/>
        <v>1</v>
      </c>
      <c r="O91" t="str">
        <f t="shared" si="7"/>
        <v>True</v>
      </c>
      <c r="AG91">
        <f>VLOOKUP(A91,Sheet1!$A$1:$F$1001,6,0)</f>
        <v>57661</v>
      </c>
    </row>
    <row r="92" spans="1:33" x14ac:dyDescent="0.3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2">
        <v>44778</v>
      </c>
      <c r="H92">
        <v>37401</v>
      </c>
      <c r="I92" t="s">
        <v>18</v>
      </c>
      <c r="J92">
        <v>40</v>
      </c>
      <c r="K92" t="str">
        <f t="shared" si="4"/>
        <v>Above</v>
      </c>
      <c r="L92" t="str" cm="1">
        <f t="array" ref="L92">_xlfn.IFS( J92&gt;=50, "Excellent", J92&gt;=40, "Good", J92&gt;=30, "Average", TRUE, "Poor" )</f>
        <v>Good</v>
      </c>
      <c r="M92" t="b">
        <f t="shared" si="5"/>
        <v>0</v>
      </c>
      <c r="N92" t="b">
        <f t="shared" si="6"/>
        <v>0</v>
      </c>
      <c r="O92" t="str">
        <f t="shared" si="7"/>
        <v>True</v>
      </c>
      <c r="AG92">
        <f>VLOOKUP(A92,Sheet1!$A$1:$F$1001,6,0)</f>
        <v>59830</v>
      </c>
    </row>
    <row r="93" spans="1:33" x14ac:dyDescent="0.3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2">
        <v>42030</v>
      </c>
      <c r="H93">
        <v>28270</v>
      </c>
      <c r="I93" t="s">
        <v>13</v>
      </c>
      <c r="J93">
        <v>60</v>
      </c>
      <c r="K93" t="str">
        <f t="shared" si="4"/>
        <v>Above</v>
      </c>
      <c r="L93" t="str" cm="1">
        <f t="array" ref="L93">_xlfn.IFS( J93&gt;=50, "Excellent", J93&gt;=40, "Good", J93&gt;=30, "Average", TRUE, "Poor" )</f>
        <v>Excellent</v>
      </c>
      <c r="M93" t="b">
        <f t="shared" si="5"/>
        <v>1</v>
      </c>
      <c r="N93" t="b">
        <f t="shared" si="6"/>
        <v>1</v>
      </c>
      <c r="O93" t="str">
        <f t="shared" si="7"/>
        <v>True</v>
      </c>
      <c r="AG93">
        <f>VLOOKUP(A93,Sheet1!$A$1:$F$1001,6,0)</f>
        <v>64706</v>
      </c>
    </row>
    <row r="94" spans="1:33" x14ac:dyDescent="0.3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2">
        <v>44938</v>
      </c>
      <c r="H94">
        <v>26422</v>
      </c>
      <c r="I94" t="s">
        <v>13</v>
      </c>
      <c r="J94">
        <v>25</v>
      </c>
      <c r="K94" t="str">
        <f t="shared" si="4"/>
        <v>Above</v>
      </c>
      <c r="L94" t="str" cm="1">
        <f t="array" ref="L94">_xlfn.IFS( J94&gt;=50, "Excellent", J94&gt;=40, "Good", J94&gt;=30, "Average", TRUE, "Poor" )</f>
        <v>Poor</v>
      </c>
      <c r="M94" t="b">
        <f t="shared" si="5"/>
        <v>1</v>
      </c>
      <c r="N94" t="b">
        <f t="shared" si="6"/>
        <v>1</v>
      </c>
      <c r="O94" t="str">
        <f t="shared" si="7"/>
        <v>True</v>
      </c>
      <c r="AG94">
        <f>VLOOKUP(A94,Sheet1!$A$1:$F$1001,6,0)</f>
        <v>78033</v>
      </c>
    </row>
    <row r="95" spans="1:33" x14ac:dyDescent="0.3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2">
        <v>44211</v>
      </c>
      <c r="H95">
        <v>26258</v>
      </c>
      <c r="I95" t="s">
        <v>13</v>
      </c>
      <c r="J95">
        <v>51</v>
      </c>
      <c r="K95" t="str">
        <f t="shared" si="4"/>
        <v>Below</v>
      </c>
      <c r="L95" t="str" cm="1">
        <f t="array" ref="L95">_xlfn.IFS( J95&gt;=50, "Excellent", J95&gt;=40, "Good", J95&gt;=30, "Average", TRUE, "Poor" )</f>
        <v>Excellent</v>
      </c>
      <c r="M95" t="b">
        <f t="shared" si="5"/>
        <v>1</v>
      </c>
      <c r="N95" t="b">
        <f t="shared" si="6"/>
        <v>0</v>
      </c>
      <c r="O95" t="str">
        <f t="shared" si="7"/>
        <v>True</v>
      </c>
      <c r="AG95">
        <f>VLOOKUP(A95,Sheet1!$A$1:$F$1001,6,0)</f>
        <v>35909</v>
      </c>
    </row>
    <row r="96" spans="1:33" x14ac:dyDescent="0.3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2">
        <v>42334</v>
      </c>
      <c r="H96">
        <v>21547</v>
      </c>
      <c r="I96" t="s">
        <v>13</v>
      </c>
      <c r="J96">
        <v>42</v>
      </c>
      <c r="K96" t="str">
        <f t="shared" si="4"/>
        <v>Above</v>
      </c>
      <c r="L96" t="str" cm="1">
        <f t="array" ref="L96">_xlfn.IFS( J96&gt;=50, "Excellent", J96&gt;=40, "Good", J96&gt;=30, "Average", TRUE, "Poor" )</f>
        <v>Good</v>
      </c>
      <c r="M96" t="b">
        <f t="shared" si="5"/>
        <v>0</v>
      </c>
      <c r="N96" t="b">
        <f t="shared" si="6"/>
        <v>1</v>
      </c>
      <c r="O96" t="str">
        <f t="shared" si="7"/>
        <v>True</v>
      </c>
      <c r="AG96">
        <f>VLOOKUP(A96,Sheet1!$A$1:$F$1001,6,0)</f>
        <v>73060</v>
      </c>
    </row>
    <row r="97" spans="1:33" x14ac:dyDescent="0.3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2">
        <v>42640</v>
      </c>
      <c r="H97">
        <v>23302</v>
      </c>
      <c r="I97" t="s">
        <v>20</v>
      </c>
      <c r="J97">
        <v>27</v>
      </c>
      <c r="K97" t="str">
        <f t="shared" si="4"/>
        <v>Below</v>
      </c>
      <c r="L97" t="str" cm="1">
        <f t="array" ref="L97">_xlfn.IFS( J97&gt;=50, "Excellent", J97&gt;=40, "Good", J97&gt;=30, "Average", TRUE, "Poor" )</f>
        <v>Poor</v>
      </c>
      <c r="M97" t="b">
        <f t="shared" si="5"/>
        <v>0</v>
      </c>
      <c r="N97" t="b">
        <f t="shared" si="6"/>
        <v>0</v>
      </c>
      <c r="O97" t="str">
        <f t="shared" si="7"/>
        <v>True</v>
      </c>
      <c r="AG97">
        <f>VLOOKUP(A97,Sheet1!$A$1:$F$1001,6,0)</f>
        <v>40747</v>
      </c>
    </row>
    <row r="98" spans="1:33" x14ac:dyDescent="0.3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2">
        <v>42233</v>
      </c>
      <c r="H98">
        <v>37916</v>
      </c>
      <c r="I98" t="s">
        <v>13</v>
      </c>
      <c r="J98">
        <v>53</v>
      </c>
      <c r="K98" t="str">
        <f t="shared" si="4"/>
        <v>Below</v>
      </c>
      <c r="L98" t="str" cm="1">
        <f t="array" ref="L98">_xlfn.IFS( J98&gt;=50, "Excellent", J98&gt;=40, "Good", J98&gt;=30, "Average", TRUE, "Poor" )</f>
        <v>Excellent</v>
      </c>
      <c r="M98" t="b">
        <f t="shared" si="5"/>
        <v>0</v>
      </c>
      <c r="N98" t="b">
        <f t="shared" si="6"/>
        <v>0</v>
      </c>
      <c r="O98" t="str">
        <f t="shared" si="7"/>
        <v>False</v>
      </c>
      <c r="AG98">
        <f>VLOOKUP(A98,Sheet1!$A$1:$F$1001,6,0)</f>
        <v>49453</v>
      </c>
    </row>
    <row r="99" spans="1:33" x14ac:dyDescent="0.3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2">
        <v>44120</v>
      </c>
      <c r="H99">
        <v>27482</v>
      </c>
      <c r="I99" t="s">
        <v>13</v>
      </c>
      <c r="J99">
        <v>21</v>
      </c>
      <c r="K99" t="str">
        <f t="shared" si="4"/>
        <v>Above</v>
      </c>
      <c r="L99" t="str" cm="1">
        <f t="array" ref="L99">_xlfn.IFS( J99&gt;=50, "Excellent", J99&gt;=40, "Good", J99&gt;=30, "Average", TRUE, "Poor" )</f>
        <v>Poor</v>
      </c>
      <c r="M99" t="b">
        <f t="shared" si="5"/>
        <v>0</v>
      </c>
      <c r="N99" t="b">
        <f t="shared" si="6"/>
        <v>1</v>
      </c>
      <c r="O99" t="str">
        <f t="shared" si="7"/>
        <v>False</v>
      </c>
      <c r="AG99">
        <f>VLOOKUP(A99,Sheet1!$A$1:$F$1001,6,0)</f>
        <v>79544</v>
      </c>
    </row>
    <row r="100" spans="1:33" x14ac:dyDescent="0.3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2">
        <v>43620</v>
      </c>
      <c r="H100">
        <v>28120</v>
      </c>
      <c r="I100" t="s">
        <v>20</v>
      </c>
      <c r="J100">
        <v>58</v>
      </c>
      <c r="K100" t="str">
        <f t="shared" si="4"/>
        <v>Above</v>
      </c>
      <c r="L100" t="str" cm="1">
        <f t="array" ref="L100">_xlfn.IFS( J100&gt;=50, "Excellent", J100&gt;=40, "Good", J100&gt;=30, "Average", TRUE, "Poor" )</f>
        <v>Excellent</v>
      </c>
      <c r="M100" t="b">
        <f t="shared" si="5"/>
        <v>0</v>
      </c>
      <c r="N100" t="b">
        <f t="shared" si="6"/>
        <v>1</v>
      </c>
      <c r="O100" t="str">
        <f t="shared" si="7"/>
        <v>True</v>
      </c>
      <c r="AG100">
        <f>VLOOKUP(A100,Sheet1!$A$1:$F$1001,6,0)</f>
        <v>68222</v>
      </c>
    </row>
    <row r="101" spans="1:33" x14ac:dyDescent="0.3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2">
        <v>44693</v>
      </c>
      <c r="H101">
        <v>26429</v>
      </c>
      <c r="I101" t="s">
        <v>28</v>
      </c>
      <c r="J101">
        <v>35</v>
      </c>
      <c r="K101" t="str">
        <f t="shared" si="4"/>
        <v>Above</v>
      </c>
      <c r="L101" t="str" cm="1">
        <f t="array" ref="L101">_xlfn.IFS( J101&gt;=50, "Excellent", J101&gt;=40, "Good", J101&gt;=30, "Average", TRUE, "Poor" )</f>
        <v>Average</v>
      </c>
      <c r="M101" t="b">
        <f t="shared" si="5"/>
        <v>0</v>
      </c>
      <c r="N101" t="b">
        <f t="shared" si="6"/>
        <v>1</v>
      </c>
      <c r="O101" t="str">
        <f t="shared" si="7"/>
        <v>True</v>
      </c>
      <c r="AG101">
        <f>VLOOKUP(A101,Sheet1!$A$1:$F$1001,6,0)</f>
        <v>61909</v>
      </c>
    </row>
    <row r="102" spans="1:33" x14ac:dyDescent="0.3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2">
        <v>44623</v>
      </c>
      <c r="H102">
        <v>31064</v>
      </c>
      <c r="I102" t="s">
        <v>18</v>
      </c>
      <c r="J102">
        <v>26</v>
      </c>
      <c r="K102" t="str">
        <f t="shared" si="4"/>
        <v>Above</v>
      </c>
      <c r="L102" t="str" cm="1">
        <f t="array" ref="L102">_xlfn.IFS( J102&gt;=50, "Excellent", J102&gt;=40, "Good", J102&gt;=30, "Average", TRUE, "Poor" )</f>
        <v>Poor</v>
      </c>
      <c r="M102" t="b">
        <f t="shared" si="5"/>
        <v>0</v>
      </c>
      <c r="N102" t="b">
        <f t="shared" si="6"/>
        <v>1</v>
      </c>
      <c r="O102" t="str">
        <f t="shared" si="7"/>
        <v>False</v>
      </c>
      <c r="AG102">
        <f>VLOOKUP(A102,Sheet1!$A$1:$F$1001,6,0)</f>
        <v>67645</v>
      </c>
    </row>
    <row r="103" spans="1:33" x14ac:dyDescent="0.3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2">
        <v>42736</v>
      </c>
      <c r="H103">
        <v>10743</v>
      </c>
      <c r="I103" t="s">
        <v>13</v>
      </c>
      <c r="J103">
        <v>46</v>
      </c>
      <c r="K103" t="str">
        <f t="shared" si="4"/>
        <v>Below</v>
      </c>
      <c r="L103" t="str" cm="1">
        <f t="array" ref="L103">_xlfn.IFS( J103&gt;=50, "Excellent", J103&gt;=40, "Good", J103&gt;=30, "Average", TRUE, "Poor" )</f>
        <v>Good</v>
      </c>
      <c r="M103" t="b">
        <f t="shared" si="5"/>
        <v>0</v>
      </c>
      <c r="N103" t="b">
        <f t="shared" si="6"/>
        <v>1</v>
      </c>
      <c r="O103" t="str">
        <f t="shared" si="7"/>
        <v>True</v>
      </c>
      <c r="AG103">
        <f>VLOOKUP(A103,Sheet1!$A$1:$F$1001,6,0)</f>
        <v>42020</v>
      </c>
    </row>
    <row r="104" spans="1:33" x14ac:dyDescent="0.3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2">
        <v>44365</v>
      </c>
      <c r="H104">
        <v>27946</v>
      </c>
      <c r="I104" t="s">
        <v>13</v>
      </c>
      <c r="J104">
        <v>50</v>
      </c>
      <c r="K104" t="str">
        <f t="shared" si="4"/>
        <v>Above</v>
      </c>
      <c r="L104" t="str" cm="1">
        <f t="array" ref="L104">_xlfn.IFS( J104&gt;=50, "Excellent", J104&gt;=40, "Good", J104&gt;=30, "Average", TRUE, "Poor" )</f>
        <v>Excellent</v>
      </c>
      <c r="M104" t="b">
        <f t="shared" si="5"/>
        <v>0</v>
      </c>
      <c r="N104" t="b">
        <f t="shared" si="6"/>
        <v>1</v>
      </c>
      <c r="O104" t="str">
        <f t="shared" si="7"/>
        <v>False</v>
      </c>
      <c r="AG104">
        <f>VLOOKUP(A104,Sheet1!$A$1:$F$1001,6,0)</f>
        <v>71920</v>
      </c>
    </row>
    <row r="105" spans="1:33" x14ac:dyDescent="0.3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2">
        <v>44728</v>
      </c>
      <c r="H105">
        <v>22868</v>
      </c>
      <c r="I105" t="s">
        <v>13</v>
      </c>
      <c r="J105">
        <v>37</v>
      </c>
      <c r="K105" t="str">
        <f t="shared" si="4"/>
        <v>Above</v>
      </c>
      <c r="L105" t="str" cm="1">
        <f t="array" ref="L105">_xlfn.IFS( J105&gt;=50, "Excellent", J105&gt;=40, "Good", J105&gt;=30, "Average", TRUE, "Poor" )</f>
        <v>Average</v>
      </c>
      <c r="M105" t="b">
        <f t="shared" si="5"/>
        <v>0</v>
      </c>
      <c r="N105" t="b">
        <f t="shared" si="6"/>
        <v>0</v>
      </c>
      <c r="O105" t="str">
        <f t="shared" si="7"/>
        <v>False</v>
      </c>
      <c r="AG105">
        <f>VLOOKUP(A105,Sheet1!$A$1:$F$1001,6,0)</f>
        <v>55166</v>
      </c>
    </row>
    <row r="106" spans="1:33" x14ac:dyDescent="0.3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2">
        <v>41870</v>
      </c>
      <c r="H106">
        <v>26475</v>
      </c>
      <c r="I106" t="s">
        <v>13</v>
      </c>
      <c r="J106">
        <v>45</v>
      </c>
      <c r="K106" t="str">
        <f t="shared" si="4"/>
        <v>Above</v>
      </c>
      <c r="L106" t="str" cm="1">
        <f t="array" ref="L106">_xlfn.IFS( J106&gt;=50, "Excellent", J106&gt;=40, "Good", J106&gt;=30, "Average", TRUE, "Poor" )</f>
        <v>Good</v>
      </c>
      <c r="M106" t="b">
        <f t="shared" si="5"/>
        <v>0</v>
      </c>
      <c r="N106" t="b">
        <f t="shared" si="6"/>
        <v>1</v>
      </c>
      <c r="O106" t="str">
        <f t="shared" si="7"/>
        <v>True</v>
      </c>
      <c r="AG106">
        <f>VLOOKUP(A106,Sheet1!$A$1:$F$1001,6,0)</f>
        <v>74174</v>
      </c>
    </row>
    <row r="107" spans="1:33" x14ac:dyDescent="0.3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2">
        <v>43722</v>
      </c>
      <c r="H107">
        <v>31648</v>
      </c>
      <c r="I107" t="s">
        <v>28</v>
      </c>
      <c r="J107">
        <v>57</v>
      </c>
      <c r="K107" t="str">
        <f t="shared" si="4"/>
        <v>Below</v>
      </c>
      <c r="L107" t="str" cm="1">
        <f t="array" ref="L107">_xlfn.IFS( J107&gt;=50, "Excellent", J107&gt;=40, "Good", J107&gt;=30, "Average", TRUE, "Poor" )</f>
        <v>Excellent</v>
      </c>
      <c r="M107" t="b">
        <f t="shared" si="5"/>
        <v>0</v>
      </c>
      <c r="N107" t="b">
        <f t="shared" si="6"/>
        <v>1</v>
      </c>
      <c r="O107" t="str">
        <f t="shared" si="7"/>
        <v>True</v>
      </c>
      <c r="AG107">
        <f>VLOOKUP(A107,Sheet1!$A$1:$F$1001,6,0)</f>
        <v>47445</v>
      </c>
    </row>
    <row r="108" spans="1:33" x14ac:dyDescent="0.3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2">
        <v>43362</v>
      </c>
      <c r="H108">
        <v>36062</v>
      </c>
      <c r="I108" t="s">
        <v>18</v>
      </c>
      <c r="J108">
        <v>22</v>
      </c>
      <c r="K108" t="str">
        <f t="shared" si="4"/>
        <v>Above</v>
      </c>
      <c r="L108" t="str" cm="1">
        <f t="array" ref="L108">_xlfn.IFS( J108&gt;=50, "Excellent", J108&gt;=40, "Good", J108&gt;=30, "Average", TRUE, "Poor" )</f>
        <v>Poor</v>
      </c>
      <c r="M108" t="b">
        <f t="shared" si="5"/>
        <v>0</v>
      </c>
      <c r="N108" t="b">
        <f t="shared" si="6"/>
        <v>1</v>
      </c>
      <c r="O108" t="str">
        <f t="shared" si="7"/>
        <v>True</v>
      </c>
      <c r="AG108">
        <f>VLOOKUP(A108,Sheet1!$A$1:$F$1001,6,0)</f>
        <v>71965</v>
      </c>
    </row>
    <row r="109" spans="1:33" x14ac:dyDescent="0.3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2">
        <v>42909</v>
      </c>
      <c r="H109">
        <v>24919</v>
      </c>
      <c r="I109" t="s">
        <v>20</v>
      </c>
      <c r="J109">
        <v>57</v>
      </c>
      <c r="K109" t="str">
        <f t="shared" si="4"/>
        <v>Above</v>
      </c>
      <c r="L109" t="str" cm="1">
        <f t="array" ref="L109">_xlfn.IFS( J109&gt;=50, "Excellent", J109&gt;=40, "Good", J109&gt;=30, "Average", TRUE, "Poor" )</f>
        <v>Excellent</v>
      </c>
      <c r="M109" t="b">
        <f t="shared" si="5"/>
        <v>0</v>
      </c>
      <c r="N109" t="b">
        <f t="shared" si="6"/>
        <v>1</v>
      </c>
      <c r="O109" t="str">
        <f t="shared" si="7"/>
        <v>True</v>
      </c>
      <c r="AG109">
        <f>VLOOKUP(A109,Sheet1!$A$1:$F$1001,6,0)</f>
        <v>79254</v>
      </c>
    </row>
    <row r="110" spans="1:33" x14ac:dyDescent="0.3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2">
        <v>43507</v>
      </c>
      <c r="H110">
        <v>38621</v>
      </c>
      <c r="I110" t="s">
        <v>28</v>
      </c>
      <c r="J110">
        <v>40</v>
      </c>
      <c r="K110" t="str">
        <f t="shared" si="4"/>
        <v>Below</v>
      </c>
      <c r="L110" t="str" cm="1">
        <f t="array" ref="L110">_xlfn.IFS( J110&gt;=50, "Excellent", J110&gt;=40, "Good", J110&gt;=30, "Average", TRUE, "Poor" )</f>
        <v>Good</v>
      </c>
      <c r="M110" t="b">
        <f t="shared" si="5"/>
        <v>0</v>
      </c>
      <c r="N110" t="b">
        <f t="shared" si="6"/>
        <v>0</v>
      </c>
      <c r="O110" t="str">
        <f t="shared" si="7"/>
        <v>True</v>
      </c>
      <c r="AG110">
        <f>VLOOKUP(A110,Sheet1!$A$1:$F$1001,6,0)</f>
        <v>36021</v>
      </c>
    </row>
    <row r="111" spans="1:33" x14ac:dyDescent="0.3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2">
        <v>45173</v>
      </c>
      <c r="H111">
        <v>28425</v>
      </c>
      <c r="I111" t="s">
        <v>28</v>
      </c>
      <c r="J111">
        <v>27</v>
      </c>
      <c r="K111" t="str">
        <f t="shared" si="4"/>
        <v>Below</v>
      </c>
      <c r="L111" t="str" cm="1">
        <f t="array" ref="L111">_xlfn.IFS( J111&gt;=50, "Excellent", J111&gt;=40, "Good", J111&gt;=30, "Average", TRUE, "Poor" )</f>
        <v>Poor</v>
      </c>
      <c r="M111" t="b">
        <f t="shared" si="5"/>
        <v>0</v>
      </c>
      <c r="N111" t="b">
        <f t="shared" si="6"/>
        <v>0</v>
      </c>
      <c r="O111" t="str">
        <f t="shared" si="7"/>
        <v>False</v>
      </c>
      <c r="AG111">
        <f>VLOOKUP(A111,Sheet1!$A$1:$F$1001,6,0)</f>
        <v>37243</v>
      </c>
    </row>
    <row r="112" spans="1:33" x14ac:dyDescent="0.3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2">
        <v>43543</v>
      </c>
      <c r="H112">
        <v>30705</v>
      </c>
      <c r="I112" t="s">
        <v>18</v>
      </c>
      <c r="J112">
        <v>59</v>
      </c>
      <c r="K112" t="str">
        <f t="shared" si="4"/>
        <v>Below</v>
      </c>
      <c r="L112" t="str" cm="1">
        <f t="array" ref="L112">_xlfn.IFS( J112&gt;=50, "Excellent", J112&gt;=40, "Good", J112&gt;=30, "Average", TRUE, "Poor" )</f>
        <v>Excellent</v>
      </c>
      <c r="M112" t="b">
        <f t="shared" si="5"/>
        <v>0</v>
      </c>
      <c r="N112" t="b">
        <f t="shared" si="6"/>
        <v>0</v>
      </c>
      <c r="O112" t="str">
        <f t="shared" si="7"/>
        <v>True</v>
      </c>
      <c r="AG112">
        <f>VLOOKUP(A112,Sheet1!$A$1:$F$1001,6,0)</f>
        <v>44984</v>
      </c>
    </row>
    <row r="113" spans="1:33" x14ac:dyDescent="0.3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2">
        <v>43295</v>
      </c>
      <c r="H113">
        <v>26425</v>
      </c>
      <c r="I113" t="s">
        <v>20</v>
      </c>
      <c r="J113">
        <v>29</v>
      </c>
      <c r="K113" t="str">
        <f t="shared" si="4"/>
        <v>Above</v>
      </c>
      <c r="L113" t="str" cm="1">
        <f t="array" ref="L113">_xlfn.IFS( J113&gt;=50, "Excellent", J113&gt;=40, "Good", J113&gt;=30, "Average", TRUE, "Poor" )</f>
        <v>Poor</v>
      </c>
      <c r="M113" t="b">
        <f t="shared" si="5"/>
        <v>0</v>
      </c>
      <c r="N113" t="b">
        <f t="shared" si="6"/>
        <v>1</v>
      </c>
      <c r="O113" t="str">
        <f t="shared" si="7"/>
        <v>True</v>
      </c>
      <c r="AG113">
        <f>VLOOKUP(A113,Sheet1!$A$1:$F$1001,6,0)</f>
        <v>68902</v>
      </c>
    </row>
    <row r="114" spans="1:33" x14ac:dyDescent="0.3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2">
        <v>44481</v>
      </c>
      <c r="H114">
        <v>12024</v>
      </c>
      <c r="I114" t="s">
        <v>18</v>
      </c>
      <c r="J114">
        <v>50</v>
      </c>
      <c r="K114" t="str">
        <f t="shared" si="4"/>
        <v>Below</v>
      </c>
      <c r="L114" t="str" cm="1">
        <f t="array" ref="L114">_xlfn.IFS( J114&gt;=50, "Excellent", J114&gt;=40, "Good", J114&gt;=30, "Average", TRUE, "Poor" )</f>
        <v>Excellent</v>
      </c>
      <c r="M114" t="b">
        <f t="shared" si="5"/>
        <v>0</v>
      </c>
      <c r="N114" t="b">
        <f t="shared" si="6"/>
        <v>0</v>
      </c>
      <c r="O114" t="str">
        <f t="shared" si="7"/>
        <v>True</v>
      </c>
      <c r="AG114">
        <f>VLOOKUP(A114,Sheet1!$A$1:$F$1001,6,0)</f>
        <v>30871</v>
      </c>
    </row>
    <row r="115" spans="1:33" x14ac:dyDescent="0.3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2">
        <v>43594</v>
      </c>
      <c r="H115">
        <v>30358</v>
      </c>
      <c r="I115" t="s">
        <v>28</v>
      </c>
      <c r="J115">
        <v>54</v>
      </c>
      <c r="K115" t="str">
        <f t="shared" si="4"/>
        <v>Above</v>
      </c>
      <c r="L115" t="str" cm="1">
        <f t="array" ref="L115">_xlfn.IFS( J115&gt;=50, "Excellent", J115&gt;=40, "Good", J115&gt;=30, "Average", TRUE, "Poor" )</f>
        <v>Excellent</v>
      </c>
      <c r="M115" t="b">
        <f t="shared" si="5"/>
        <v>0</v>
      </c>
      <c r="N115" t="b">
        <f t="shared" si="6"/>
        <v>0</v>
      </c>
      <c r="O115" t="str">
        <f t="shared" si="7"/>
        <v>True</v>
      </c>
      <c r="AG115">
        <f>VLOOKUP(A115,Sheet1!$A$1:$F$1001,6,0)</f>
        <v>55776</v>
      </c>
    </row>
    <row r="116" spans="1:33" x14ac:dyDescent="0.3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2">
        <v>44844</v>
      </c>
      <c r="H116">
        <v>15838</v>
      </c>
      <c r="I116" t="s">
        <v>20</v>
      </c>
      <c r="J116">
        <v>34</v>
      </c>
      <c r="K116" t="str">
        <f t="shared" si="4"/>
        <v>Above</v>
      </c>
      <c r="L116" t="str" cm="1">
        <f t="array" ref="L116">_xlfn.IFS( J116&gt;=50, "Excellent", J116&gt;=40, "Good", J116&gt;=30, "Average", TRUE, "Poor" )</f>
        <v>Average</v>
      </c>
      <c r="M116" t="b">
        <f t="shared" si="5"/>
        <v>0</v>
      </c>
      <c r="N116" t="b">
        <f t="shared" si="6"/>
        <v>1</v>
      </c>
      <c r="O116" t="str">
        <f t="shared" si="7"/>
        <v>True</v>
      </c>
      <c r="AG116">
        <f>VLOOKUP(A116,Sheet1!$A$1:$F$1001,6,0)</f>
        <v>72142</v>
      </c>
    </row>
    <row r="117" spans="1:33" x14ac:dyDescent="0.3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2">
        <v>45023</v>
      </c>
      <c r="H117">
        <v>25587</v>
      </c>
      <c r="I117" t="s">
        <v>20</v>
      </c>
      <c r="J117">
        <v>41</v>
      </c>
      <c r="K117" t="str">
        <f t="shared" si="4"/>
        <v>Above</v>
      </c>
      <c r="L117" t="str" cm="1">
        <f t="array" ref="L117">_xlfn.IFS( J117&gt;=50, "Excellent", J117&gt;=40, "Good", J117&gt;=30, "Average", TRUE, "Poor" )</f>
        <v>Good</v>
      </c>
      <c r="M117" t="b">
        <f t="shared" si="5"/>
        <v>0</v>
      </c>
      <c r="N117" t="b">
        <f t="shared" si="6"/>
        <v>1</v>
      </c>
      <c r="O117" t="str">
        <f t="shared" si="7"/>
        <v>True</v>
      </c>
      <c r="AG117">
        <f>VLOOKUP(A117,Sheet1!$A$1:$F$1001,6,0)</f>
        <v>77669</v>
      </c>
    </row>
    <row r="118" spans="1:33" x14ac:dyDescent="0.3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2">
        <v>42655</v>
      </c>
      <c r="H118">
        <v>28434</v>
      </c>
      <c r="I118" t="s">
        <v>13</v>
      </c>
      <c r="J118">
        <v>53</v>
      </c>
      <c r="K118" t="str">
        <f t="shared" si="4"/>
        <v>Above</v>
      </c>
      <c r="L118" t="str" cm="1">
        <f t="array" ref="L118">_xlfn.IFS( J118&gt;=50, "Excellent", J118&gt;=40, "Good", J118&gt;=30, "Average", TRUE, "Poor" )</f>
        <v>Excellent</v>
      </c>
      <c r="M118" t="b">
        <f t="shared" si="5"/>
        <v>0</v>
      </c>
      <c r="N118" t="b">
        <f t="shared" si="6"/>
        <v>1</v>
      </c>
      <c r="O118" t="str">
        <f t="shared" si="7"/>
        <v>True</v>
      </c>
      <c r="AG118">
        <f>VLOOKUP(A118,Sheet1!$A$1:$F$1001,6,0)</f>
        <v>73602</v>
      </c>
    </row>
    <row r="119" spans="1:33" x14ac:dyDescent="0.3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2">
        <v>43642</v>
      </c>
      <c r="H119">
        <v>39526</v>
      </c>
      <c r="I119" t="s">
        <v>13</v>
      </c>
      <c r="J119">
        <v>33</v>
      </c>
      <c r="K119" t="str">
        <f t="shared" si="4"/>
        <v>Above</v>
      </c>
      <c r="L119" t="str" cm="1">
        <f t="array" ref="L119">_xlfn.IFS( J119&gt;=50, "Excellent", J119&gt;=40, "Good", J119&gt;=30, "Average", TRUE, "Poor" )</f>
        <v>Average</v>
      </c>
      <c r="M119" t="b">
        <f t="shared" si="5"/>
        <v>0</v>
      </c>
      <c r="N119" t="b">
        <f t="shared" si="6"/>
        <v>1</v>
      </c>
      <c r="O119" t="str">
        <f t="shared" si="7"/>
        <v>True</v>
      </c>
      <c r="AG119">
        <f>VLOOKUP(A119,Sheet1!$A$1:$F$1001,6,0)</f>
        <v>62782</v>
      </c>
    </row>
    <row r="120" spans="1:33" x14ac:dyDescent="0.3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2">
        <v>42444</v>
      </c>
      <c r="H120">
        <v>10290</v>
      </c>
      <c r="I120" t="s">
        <v>28</v>
      </c>
      <c r="J120">
        <v>56</v>
      </c>
      <c r="K120" t="str">
        <f t="shared" si="4"/>
        <v>Below</v>
      </c>
      <c r="L120" t="str" cm="1">
        <f t="array" ref="L120">_xlfn.IFS( J120&gt;=50, "Excellent", J120&gt;=40, "Good", J120&gt;=30, "Average", TRUE, "Poor" )</f>
        <v>Excellent</v>
      </c>
      <c r="M120" t="b">
        <f t="shared" si="5"/>
        <v>0</v>
      </c>
      <c r="N120" t="b">
        <f t="shared" si="6"/>
        <v>0</v>
      </c>
      <c r="O120" t="str">
        <f t="shared" si="7"/>
        <v>True</v>
      </c>
      <c r="AG120">
        <f>VLOOKUP(A120,Sheet1!$A$1:$F$1001,6,0)</f>
        <v>35993</v>
      </c>
    </row>
    <row r="121" spans="1:33" x14ac:dyDescent="0.3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2">
        <v>45004</v>
      </c>
      <c r="H121">
        <v>32978</v>
      </c>
      <c r="I121" t="s">
        <v>28</v>
      </c>
      <c r="J121">
        <v>55</v>
      </c>
      <c r="K121" t="str">
        <f t="shared" si="4"/>
        <v>Above</v>
      </c>
      <c r="L121" t="str" cm="1">
        <f t="array" ref="L121">_xlfn.IFS( J121&gt;=50, "Excellent", J121&gt;=40, "Good", J121&gt;=30, "Average", TRUE, "Poor" )</f>
        <v>Excellent</v>
      </c>
      <c r="M121" t="b">
        <f t="shared" si="5"/>
        <v>0</v>
      </c>
      <c r="N121" t="b">
        <f t="shared" si="6"/>
        <v>0</v>
      </c>
      <c r="O121" t="str">
        <f t="shared" si="7"/>
        <v>True</v>
      </c>
      <c r="AG121">
        <f>VLOOKUP(A121,Sheet1!$A$1:$F$1001,6,0)</f>
        <v>51679</v>
      </c>
    </row>
    <row r="122" spans="1:33" x14ac:dyDescent="0.3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2">
        <v>45186</v>
      </c>
      <c r="H122">
        <v>11183</v>
      </c>
      <c r="I122" t="s">
        <v>28</v>
      </c>
      <c r="J122">
        <v>59</v>
      </c>
      <c r="K122" t="str">
        <f t="shared" si="4"/>
        <v>Above</v>
      </c>
      <c r="L122" t="str" cm="1">
        <f t="array" ref="L122">_xlfn.IFS( J122&gt;=50, "Excellent", J122&gt;=40, "Good", J122&gt;=30, "Average", TRUE, "Poor" )</f>
        <v>Excellent</v>
      </c>
      <c r="M122" t="b">
        <f t="shared" si="5"/>
        <v>0</v>
      </c>
      <c r="N122" t="b">
        <f t="shared" si="6"/>
        <v>1</v>
      </c>
      <c r="O122" t="str">
        <f t="shared" si="7"/>
        <v>True</v>
      </c>
      <c r="AG122">
        <f>VLOOKUP(A122,Sheet1!$A$1:$F$1001,6,0)</f>
        <v>76421</v>
      </c>
    </row>
    <row r="123" spans="1:33" x14ac:dyDescent="0.3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2">
        <v>42052</v>
      </c>
      <c r="H123">
        <v>26143</v>
      </c>
      <c r="I123" t="s">
        <v>13</v>
      </c>
      <c r="J123">
        <v>39</v>
      </c>
      <c r="K123" t="str">
        <f t="shared" si="4"/>
        <v>Below</v>
      </c>
      <c r="L123" t="str" cm="1">
        <f t="array" ref="L123">_xlfn.IFS( J123&gt;=50, "Excellent", J123&gt;=40, "Good", J123&gt;=30, "Average", TRUE, "Poor" )</f>
        <v>Average</v>
      </c>
      <c r="M123" t="b">
        <f t="shared" si="5"/>
        <v>0</v>
      </c>
      <c r="N123" t="b">
        <f t="shared" si="6"/>
        <v>1</v>
      </c>
      <c r="O123" t="str">
        <f t="shared" si="7"/>
        <v>True</v>
      </c>
      <c r="AG123">
        <f>VLOOKUP(A123,Sheet1!$A$1:$F$1001,6,0)</f>
        <v>40938</v>
      </c>
    </row>
    <row r="124" spans="1:33" x14ac:dyDescent="0.3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2">
        <v>43729</v>
      </c>
      <c r="H124">
        <v>31904</v>
      </c>
      <c r="I124" t="s">
        <v>13</v>
      </c>
      <c r="J124">
        <v>30</v>
      </c>
      <c r="K124" t="str">
        <f t="shared" si="4"/>
        <v>Above</v>
      </c>
      <c r="L124" t="str" cm="1">
        <f t="array" ref="L124">_xlfn.IFS( J124&gt;=50, "Excellent", J124&gt;=40, "Good", J124&gt;=30, "Average", TRUE, "Poor" )</f>
        <v>Average</v>
      </c>
      <c r="M124" t="b">
        <f t="shared" si="5"/>
        <v>0</v>
      </c>
      <c r="N124" t="b">
        <f t="shared" si="6"/>
        <v>0</v>
      </c>
      <c r="O124" t="str">
        <f t="shared" si="7"/>
        <v>True</v>
      </c>
      <c r="AG124">
        <f>VLOOKUP(A124,Sheet1!$A$1:$F$1001,6,0)</f>
        <v>57191</v>
      </c>
    </row>
    <row r="125" spans="1:33" x14ac:dyDescent="0.3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2">
        <v>42639</v>
      </c>
      <c r="H125">
        <v>27145</v>
      </c>
      <c r="I125" t="s">
        <v>28</v>
      </c>
      <c r="J125">
        <v>59</v>
      </c>
      <c r="K125" t="str">
        <f t="shared" si="4"/>
        <v>Below</v>
      </c>
      <c r="L125" t="str" cm="1">
        <f t="array" ref="L125">_xlfn.IFS( J125&gt;=50, "Excellent", J125&gt;=40, "Good", J125&gt;=30, "Average", TRUE, "Poor" )</f>
        <v>Excellent</v>
      </c>
      <c r="M125" t="b">
        <f t="shared" si="5"/>
        <v>0</v>
      </c>
      <c r="N125" t="b">
        <f t="shared" si="6"/>
        <v>0</v>
      </c>
      <c r="O125" t="str">
        <f t="shared" si="7"/>
        <v>True</v>
      </c>
      <c r="AG125">
        <f>VLOOKUP(A125,Sheet1!$A$1:$F$1001,6,0)</f>
        <v>42206</v>
      </c>
    </row>
    <row r="126" spans="1:33" x14ac:dyDescent="0.3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2">
        <v>44862</v>
      </c>
      <c r="H126">
        <v>23554</v>
      </c>
      <c r="I126" t="s">
        <v>18</v>
      </c>
      <c r="J126">
        <v>21</v>
      </c>
      <c r="K126" t="str">
        <f t="shared" si="4"/>
        <v>Above</v>
      </c>
      <c r="L126" t="str" cm="1">
        <f t="array" ref="L126">_xlfn.IFS( J126&gt;=50, "Excellent", J126&gt;=40, "Good", J126&gt;=30, "Average", TRUE, "Poor" )</f>
        <v>Poor</v>
      </c>
      <c r="M126" t="b">
        <f t="shared" si="5"/>
        <v>0</v>
      </c>
      <c r="N126" t="b">
        <f t="shared" si="6"/>
        <v>1</v>
      </c>
      <c r="O126" t="str">
        <f t="shared" si="7"/>
        <v>True</v>
      </c>
      <c r="AG126">
        <f>VLOOKUP(A126,Sheet1!$A$1:$F$1001,6,0)</f>
        <v>67685</v>
      </c>
    </row>
    <row r="127" spans="1:33" x14ac:dyDescent="0.3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2">
        <v>45349</v>
      </c>
      <c r="H127">
        <v>16604</v>
      </c>
      <c r="I127" t="s">
        <v>20</v>
      </c>
      <c r="J127">
        <v>33</v>
      </c>
      <c r="K127" t="str">
        <f t="shared" si="4"/>
        <v>Above</v>
      </c>
      <c r="L127" t="str" cm="1">
        <f t="array" ref="L127">_xlfn.IFS( J127&gt;=50, "Excellent", J127&gt;=40, "Good", J127&gt;=30, "Average", TRUE, "Poor" )</f>
        <v>Average</v>
      </c>
      <c r="M127" t="b">
        <f t="shared" si="5"/>
        <v>0</v>
      </c>
      <c r="N127" t="b">
        <f t="shared" si="6"/>
        <v>1</v>
      </c>
      <c r="O127" t="str">
        <f t="shared" si="7"/>
        <v>True</v>
      </c>
      <c r="AG127">
        <f>VLOOKUP(A127,Sheet1!$A$1:$F$1001,6,0)</f>
        <v>66642</v>
      </c>
    </row>
    <row r="128" spans="1:33" x14ac:dyDescent="0.3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2">
        <v>42280</v>
      </c>
      <c r="H128">
        <v>24790</v>
      </c>
      <c r="I128" t="s">
        <v>13</v>
      </c>
      <c r="J128">
        <v>48</v>
      </c>
      <c r="K128" t="str">
        <f t="shared" si="4"/>
        <v>Above</v>
      </c>
      <c r="L128" t="str" cm="1">
        <f t="array" ref="L128">_xlfn.IFS( J128&gt;=50, "Excellent", J128&gt;=40, "Good", J128&gt;=30, "Average", TRUE, "Poor" )</f>
        <v>Good</v>
      </c>
      <c r="M128" t="b">
        <f t="shared" si="5"/>
        <v>0</v>
      </c>
      <c r="N128" t="b">
        <f t="shared" si="6"/>
        <v>1</v>
      </c>
      <c r="O128" t="str">
        <f t="shared" si="7"/>
        <v>True</v>
      </c>
      <c r="AG128">
        <f>VLOOKUP(A128,Sheet1!$A$1:$F$1001,6,0)</f>
        <v>64161</v>
      </c>
    </row>
    <row r="129" spans="1:33" x14ac:dyDescent="0.3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2">
        <v>42778</v>
      </c>
      <c r="H129">
        <v>26379</v>
      </c>
      <c r="I129" t="s">
        <v>18</v>
      </c>
      <c r="J129">
        <v>50</v>
      </c>
      <c r="K129" t="str">
        <f t="shared" si="4"/>
        <v>Below</v>
      </c>
      <c r="L129" t="str" cm="1">
        <f t="array" ref="L129">_xlfn.IFS( J129&gt;=50, "Excellent", J129&gt;=40, "Good", J129&gt;=30, "Average", TRUE, "Poor" )</f>
        <v>Excellent</v>
      </c>
      <c r="M129" t="b">
        <f t="shared" si="5"/>
        <v>0</v>
      </c>
      <c r="N129" t="b">
        <f t="shared" si="6"/>
        <v>0</v>
      </c>
      <c r="O129" t="str">
        <f t="shared" si="7"/>
        <v>True</v>
      </c>
      <c r="AG129">
        <f>VLOOKUP(A129,Sheet1!$A$1:$F$1001,6,0)</f>
        <v>48385</v>
      </c>
    </row>
    <row r="130" spans="1:33" x14ac:dyDescent="0.3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2">
        <v>43902</v>
      </c>
      <c r="H130">
        <v>34787</v>
      </c>
      <c r="I130" t="s">
        <v>13</v>
      </c>
      <c r="J130">
        <v>58</v>
      </c>
      <c r="K130" t="str">
        <f t="shared" si="4"/>
        <v>Above</v>
      </c>
      <c r="L130" t="str" cm="1">
        <f t="array" ref="L130">_xlfn.IFS( J130&gt;=50, "Excellent", J130&gt;=40, "Good", J130&gt;=30, "Average", TRUE, "Poor" )</f>
        <v>Excellent</v>
      </c>
      <c r="M130" t="b">
        <f t="shared" si="5"/>
        <v>0</v>
      </c>
      <c r="N130" t="b">
        <f t="shared" si="6"/>
        <v>1</v>
      </c>
      <c r="O130" t="str">
        <f t="shared" si="7"/>
        <v>True</v>
      </c>
      <c r="AG130">
        <f>VLOOKUP(A130,Sheet1!$A$1:$F$1001,6,0)</f>
        <v>70632</v>
      </c>
    </row>
    <row r="131" spans="1:33" x14ac:dyDescent="0.3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2">
        <v>43003</v>
      </c>
      <c r="H131">
        <v>18445</v>
      </c>
      <c r="I131" t="s">
        <v>13</v>
      </c>
      <c r="J131">
        <v>37</v>
      </c>
      <c r="K131" t="str">
        <f t="shared" ref="K131:K194" si="8">IF(F131&gt;50000,"Above","Below")</f>
        <v>Above</v>
      </c>
      <c r="L131" t="str" cm="1">
        <f t="array" ref="L131">_xlfn.IFS( J131&gt;=50, "Excellent", J131&gt;=40, "Good", J131&gt;=30, "Average", TRUE, "Poor" )</f>
        <v>Average</v>
      </c>
      <c r="M131" t="b">
        <f t="shared" ref="M131:M194" si="9">AND(E131="HR", I131="North", H131&gt;15000)</f>
        <v>1</v>
      </c>
      <c r="N131" t="b">
        <f t="shared" ref="N131:N194" si="10">OR(E131="IT",F131&gt;60000)</f>
        <v>0</v>
      </c>
      <c r="O131" t="str">
        <f t="shared" ref="O131:O194" si="11">IF(NOT(E131="Marketing"), "True", "False")</f>
        <v>True</v>
      </c>
      <c r="AG131">
        <f>VLOOKUP(A131,Sheet1!$A$1:$F$1001,6,0)</f>
        <v>50658</v>
      </c>
    </row>
    <row r="132" spans="1:33" x14ac:dyDescent="0.3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2">
        <v>44153</v>
      </c>
      <c r="H132">
        <v>24149</v>
      </c>
      <c r="I132" t="s">
        <v>20</v>
      </c>
      <c r="J132">
        <v>35</v>
      </c>
      <c r="K132" t="str">
        <f t="shared" si="8"/>
        <v>Above</v>
      </c>
      <c r="L132" t="str" cm="1">
        <f t="array" ref="L132">_xlfn.IFS( J132&gt;=50, "Excellent", J132&gt;=40, "Good", J132&gt;=30, "Average", TRUE, "Poor" )</f>
        <v>Average</v>
      </c>
      <c r="M132" t="b">
        <f t="shared" si="9"/>
        <v>0</v>
      </c>
      <c r="N132" t="b">
        <f t="shared" si="10"/>
        <v>0</v>
      </c>
      <c r="O132" t="str">
        <f t="shared" si="11"/>
        <v>True</v>
      </c>
      <c r="AG132">
        <f>VLOOKUP(A132,Sheet1!$A$1:$F$1001,6,0)</f>
        <v>57039</v>
      </c>
    </row>
    <row r="133" spans="1:33" x14ac:dyDescent="0.3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2">
        <v>41849</v>
      </c>
      <c r="H133">
        <v>15383</v>
      </c>
      <c r="I133" t="s">
        <v>20</v>
      </c>
      <c r="J133">
        <v>39</v>
      </c>
      <c r="K133" t="str">
        <f t="shared" si="8"/>
        <v>Below</v>
      </c>
      <c r="L133" t="str" cm="1">
        <f t="array" ref="L133">_xlfn.IFS( J133&gt;=50, "Excellent", J133&gt;=40, "Good", J133&gt;=30, "Average", TRUE, "Poor" )</f>
        <v>Average</v>
      </c>
      <c r="M133" t="b">
        <f t="shared" si="9"/>
        <v>0</v>
      </c>
      <c r="N133" t="b">
        <f t="shared" si="10"/>
        <v>0</v>
      </c>
      <c r="O133" t="str">
        <f t="shared" si="11"/>
        <v>False</v>
      </c>
      <c r="AG133">
        <f>VLOOKUP(A133,Sheet1!$A$1:$F$1001,6,0)</f>
        <v>49740</v>
      </c>
    </row>
    <row r="134" spans="1:33" x14ac:dyDescent="0.3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2">
        <v>43882</v>
      </c>
      <c r="H134">
        <v>31594</v>
      </c>
      <c r="I134" t="s">
        <v>13</v>
      </c>
      <c r="J134">
        <v>45</v>
      </c>
      <c r="K134" t="str">
        <f t="shared" si="8"/>
        <v>Above</v>
      </c>
      <c r="L134" t="str" cm="1">
        <f t="array" ref="L134">_xlfn.IFS( J134&gt;=50, "Excellent", J134&gt;=40, "Good", J134&gt;=30, "Average", TRUE, "Poor" )</f>
        <v>Good</v>
      </c>
      <c r="M134" t="b">
        <f t="shared" si="9"/>
        <v>0</v>
      </c>
      <c r="N134" t="b">
        <f t="shared" si="10"/>
        <v>0</v>
      </c>
      <c r="O134" t="str">
        <f t="shared" si="11"/>
        <v>True</v>
      </c>
      <c r="AG134">
        <f>VLOOKUP(A134,Sheet1!$A$1:$F$1001,6,0)</f>
        <v>55915</v>
      </c>
    </row>
    <row r="135" spans="1:33" x14ac:dyDescent="0.3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2">
        <v>44633</v>
      </c>
      <c r="H135">
        <v>36587</v>
      </c>
      <c r="I135" t="s">
        <v>13</v>
      </c>
      <c r="J135">
        <v>40</v>
      </c>
      <c r="K135" t="str">
        <f t="shared" si="8"/>
        <v>Below</v>
      </c>
      <c r="L135" t="str" cm="1">
        <f t="array" ref="L135">_xlfn.IFS( J135&gt;=50, "Excellent", J135&gt;=40, "Good", J135&gt;=30, "Average", TRUE, "Poor" )</f>
        <v>Good</v>
      </c>
      <c r="M135" t="b">
        <f t="shared" si="9"/>
        <v>0</v>
      </c>
      <c r="N135" t="b">
        <f t="shared" si="10"/>
        <v>0</v>
      </c>
      <c r="O135" t="str">
        <f t="shared" si="11"/>
        <v>True</v>
      </c>
      <c r="AG135">
        <f>VLOOKUP(A135,Sheet1!$A$1:$F$1001,6,0)</f>
        <v>38997</v>
      </c>
    </row>
    <row r="136" spans="1:33" x14ac:dyDescent="0.3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2">
        <v>42905</v>
      </c>
      <c r="H136">
        <v>28660</v>
      </c>
      <c r="I136" t="s">
        <v>20</v>
      </c>
      <c r="J136">
        <v>50</v>
      </c>
      <c r="K136" t="str">
        <f t="shared" si="8"/>
        <v>Below</v>
      </c>
      <c r="L136" t="str" cm="1">
        <f t="array" ref="L136">_xlfn.IFS( J136&gt;=50, "Excellent", J136&gt;=40, "Good", J136&gt;=30, "Average", TRUE, "Poor" )</f>
        <v>Excellent</v>
      </c>
      <c r="M136" t="b">
        <f t="shared" si="9"/>
        <v>0</v>
      </c>
      <c r="N136" t="b">
        <f t="shared" si="10"/>
        <v>0</v>
      </c>
      <c r="O136" t="str">
        <f t="shared" si="11"/>
        <v>True</v>
      </c>
      <c r="AG136">
        <f>VLOOKUP(A136,Sheet1!$A$1:$F$1001,6,0)</f>
        <v>44067</v>
      </c>
    </row>
    <row r="137" spans="1:33" x14ac:dyDescent="0.3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2">
        <v>44598</v>
      </c>
      <c r="H137">
        <v>39869</v>
      </c>
      <c r="I137" t="s">
        <v>20</v>
      </c>
      <c r="J137">
        <v>45</v>
      </c>
      <c r="K137" t="str">
        <f t="shared" si="8"/>
        <v>Above</v>
      </c>
      <c r="L137" t="str" cm="1">
        <f t="array" ref="L137">_xlfn.IFS( J137&gt;=50, "Excellent", J137&gt;=40, "Good", J137&gt;=30, "Average", TRUE, "Poor" )</f>
        <v>Good</v>
      </c>
      <c r="M137" t="b">
        <f t="shared" si="9"/>
        <v>0</v>
      </c>
      <c r="N137" t="b">
        <f t="shared" si="10"/>
        <v>0</v>
      </c>
      <c r="O137" t="str">
        <f t="shared" si="11"/>
        <v>False</v>
      </c>
      <c r="AG137">
        <f>VLOOKUP(A137,Sheet1!$A$1:$F$1001,6,0)</f>
        <v>54845</v>
      </c>
    </row>
    <row r="138" spans="1:33" x14ac:dyDescent="0.3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2">
        <v>44374</v>
      </c>
      <c r="H138">
        <v>32492</v>
      </c>
      <c r="I138" t="s">
        <v>18</v>
      </c>
      <c r="J138">
        <v>32</v>
      </c>
      <c r="K138" t="str">
        <f t="shared" si="8"/>
        <v>Below</v>
      </c>
      <c r="L138" t="str" cm="1">
        <f t="array" ref="L138">_xlfn.IFS( J138&gt;=50, "Excellent", J138&gt;=40, "Good", J138&gt;=30, "Average", TRUE, "Poor" )</f>
        <v>Average</v>
      </c>
      <c r="M138" t="b">
        <f t="shared" si="9"/>
        <v>0</v>
      </c>
      <c r="N138" t="b">
        <f t="shared" si="10"/>
        <v>0</v>
      </c>
      <c r="O138" t="str">
        <f t="shared" si="11"/>
        <v>True</v>
      </c>
      <c r="AG138">
        <f>VLOOKUP(A138,Sheet1!$A$1:$F$1001,6,0)</f>
        <v>42144</v>
      </c>
    </row>
    <row r="139" spans="1:33" x14ac:dyDescent="0.3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2">
        <v>42485</v>
      </c>
      <c r="H139">
        <v>12098</v>
      </c>
      <c r="I139" t="s">
        <v>28</v>
      </c>
      <c r="J139">
        <v>43</v>
      </c>
      <c r="K139" t="str">
        <f t="shared" si="8"/>
        <v>Below</v>
      </c>
      <c r="L139" t="str" cm="1">
        <f t="array" ref="L139">_xlfn.IFS( J139&gt;=50, "Excellent", J139&gt;=40, "Good", J139&gt;=30, "Average", TRUE, "Poor" )</f>
        <v>Good</v>
      </c>
      <c r="M139" t="b">
        <f t="shared" si="9"/>
        <v>0</v>
      </c>
      <c r="N139" t="b">
        <f t="shared" si="10"/>
        <v>0</v>
      </c>
      <c r="O139" t="str">
        <f t="shared" si="11"/>
        <v>True</v>
      </c>
      <c r="AG139">
        <f>VLOOKUP(A139,Sheet1!$A$1:$F$1001,6,0)</f>
        <v>43543</v>
      </c>
    </row>
    <row r="140" spans="1:33" x14ac:dyDescent="0.3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2">
        <v>44451</v>
      </c>
      <c r="H140">
        <v>36100</v>
      </c>
      <c r="I140" t="s">
        <v>18</v>
      </c>
      <c r="J140">
        <v>33</v>
      </c>
      <c r="K140" t="str">
        <f t="shared" si="8"/>
        <v>Above</v>
      </c>
      <c r="L140" t="str" cm="1">
        <f t="array" ref="L140">_xlfn.IFS( J140&gt;=50, "Excellent", J140&gt;=40, "Good", J140&gt;=30, "Average", TRUE, "Poor" )</f>
        <v>Average</v>
      </c>
      <c r="M140" t="b">
        <f t="shared" si="9"/>
        <v>0</v>
      </c>
      <c r="N140" t="b">
        <f t="shared" si="10"/>
        <v>1</v>
      </c>
      <c r="O140" t="str">
        <f t="shared" si="11"/>
        <v>True</v>
      </c>
      <c r="AG140">
        <f>VLOOKUP(A140,Sheet1!$A$1:$F$1001,6,0)</f>
        <v>70926</v>
      </c>
    </row>
    <row r="141" spans="1:33" x14ac:dyDescent="0.3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2">
        <v>45228</v>
      </c>
      <c r="H141">
        <v>22370</v>
      </c>
      <c r="I141" t="s">
        <v>13</v>
      </c>
      <c r="J141">
        <v>31</v>
      </c>
      <c r="K141" t="str">
        <f t="shared" si="8"/>
        <v>Below</v>
      </c>
      <c r="L141" t="str" cm="1">
        <f t="array" ref="L141">_xlfn.IFS( J141&gt;=50, "Excellent", J141&gt;=40, "Good", J141&gt;=30, "Average", TRUE, "Poor" )</f>
        <v>Average</v>
      </c>
      <c r="M141" t="b">
        <f t="shared" si="9"/>
        <v>1</v>
      </c>
      <c r="N141" t="b">
        <f t="shared" si="10"/>
        <v>0</v>
      </c>
      <c r="O141" t="str">
        <f t="shared" si="11"/>
        <v>True</v>
      </c>
      <c r="AG141">
        <f>VLOOKUP(A141,Sheet1!$A$1:$F$1001,6,0)</f>
        <v>35721</v>
      </c>
    </row>
    <row r="142" spans="1:33" x14ac:dyDescent="0.3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2">
        <v>44334</v>
      </c>
      <c r="H142">
        <v>36299</v>
      </c>
      <c r="I142" t="s">
        <v>13</v>
      </c>
      <c r="J142">
        <v>47</v>
      </c>
      <c r="K142" t="str">
        <f t="shared" si="8"/>
        <v>Above</v>
      </c>
      <c r="L142" t="str" cm="1">
        <f t="array" ref="L142">_xlfn.IFS( J142&gt;=50, "Excellent", J142&gt;=40, "Good", J142&gt;=30, "Average", TRUE, "Poor" )</f>
        <v>Good</v>
      </c>
      <c r="M142" t="b">
        <f t="shared" si="9"/>
        <v>1</v>
      </c>
      <c r="N142" t="b">
        <f t="shared" si="10"/>
        <v>1</v>
      </c>
      <c r="O142" t="str">
        <f t="shared" si="11"/>
        <v>True</v>
      </c>
      <c r="AG142">
        <f>VLOOKUP(A142,Sheet1!$A$1:$F$1001,6,0)</f>
        <v>70178</v>
      </c>
    </row>
    <row r="143" spans="1:33" x14ac:dyDescent="0.3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2">
        <v>42089</v>
      </c>
      <c r="H143">
        <v>12906</v>
      </c>
      <c r="I143" t="s">
        <v>13</v>
      </c>
      <c r="J143">
        <v>49</v>
      </c>
      <c r="K143" t="str">
        <f t="shared" si="8"/>
        <v>Above</v>
      </c>
      <c r="L143" t="str" cm="1">
        <f t="array" ref="L143">_xlfn.IFS( J143&gt;=50, "Excellent", J143&gt;=40, "Good", J143&gt;=30, "Average", TRUE, "Poor" )</f>
        <v>Good</v>
      </c>
      <c r="M143" t="b">
        <f t="shared" si="9"/>
        <v>0</v>
      </c>
      <c r="N143" t="b">
        <f t="shared" si="10"/>
        <v>1</v>
      </c>
      <c r="O143" t="str">
        <f t="shared" si="11"/>
        <v>True</v>
      </c>
      <c r="AG143">
        <f>VLOOKUP(A143,Sheet1!$A$1:$F$1001,6,0)</f>
        <v>61503</v>
      </c>
    </row>
    <row r="144" spans="1:33" x14ac:dyDescent="0.3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2">
        <v>42793</v>
      </c>
      <c r="H144">
        <v>24067</v>
      </c>
      <c r="I144" t="s">
        <v>18</v>
      </c>
      <c r="J144">
        <v>24</v>
      </c>
      <c r="K144" t="str">
        <f t="shared" si="8"/>
        <v>Below</v>
      </c>
      <c r="L144" t="str" cm="1">
        <f t="array" ref="L144">_xlfn.IFS( J144&gt;=50, "Excellent", J144&gt;=40, "Good", J144&gt;=30, "Average", TRUE, "Poor" )</f>
        <v>Poor</v>
      </c>
      <c r="M144" t="b">
        <f t="shared" si="9"/>
        <v>0</v>
      </c>
      <c r="N144" t="b">
        <f t="shared" si="10"/>
        <v>0</v>
      </c>
      <c r="O144" t="str">
        <f t="shared" si="11"/>
        <v>False</v>
      </c>
      <c r="AG144">
        <f>VLOOKUP(A144,Sheet1!$A$1:$F$1001,6,0)</f>
        <v>40463</v>
      </c>
    </row>
    <row r="145" spans="1:33" x14ac:dyDescent="0.3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2">
        <v>41915</v>
      </c>
      <c r="H145">
        <v>24353</v>
      </c>
      <c r="I145" t="s">
        <v>18</v>
      </c>
      <c r="J145">
        <v>48</v>
      </c>
      <c r="K145" t="str">
        <f t="shared" si="8"/>
        <v>Below</v>
      </c>
      <c r="L145" t="str" cm="1">
        <f t="array" ref="L145">_xlfn.IFS( J145&gt;=50, "Excellent", J145&gt;=40, "Good", J145&gt;=30, "Average", TRUE, "Poor" )</f>
        <v>Good</v>
      </c>
      <c r="M145" t="b">
        <f t="shared" si="9"/>
        <v>0</v>
      </c>
      <c r="N145" t="b">
        <f t="shared" si="10"/>
        <v>0</v>
      </c>
      <c r="O145" t="str">
        <f t="shared" si="11"/>
        <v>True</v>
      </c>
      <c r="AG145">
        <f>VLOOKUP(A145,Sheet1!$A$1:$F$1001,6,0)</f>
        <v>33860</v>
      </c>
    </row>
    <row r="146" spans="1:33" x14ac:dyDescent="0.3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2">
        <v>43724</v>
      </c>
      <c r="H146">
        <v>39151</v>
      </c>
      <c r="I146" t="s">
        <v>13</v>
      </c>
      <c r="J146">
        <v>55</v>
      </c>
      <c r="K146" t="str">
        <f t="shared" si="8"/>
        <v>Below</v>
      </c>
      <c r="L146" t="str" cm="1">
        <f t="array" ref="L146">_xlfn.IFS( J146&gt;=50, "Excellent", J146&gt;=40, "Good", J146&gt;=30, "Average", TRUE, "Poor" )</f>
        <v>Excellent</v>
      </c>
      <c r="M146" t="b">
        <f t="shared" si="9"/>
        <v>1</v>
      </c>
      <c r="N146" t="b">
        <f t="shared" si="10"/>
        <v>0</v>
      </c>
      <c r="O146" t="str">
        <f t="shared" si="11"/>
        <v>True</v>
      </c>
      <c r="AG146">
        <f>VLOOKUP(A146,Sheet1!$A$1:$F$1001,6,0)</f>
        <v>49384</v>
      </c>
    </row>
    <row r="147" spans="1:33" x14ac:dyDescent="0.3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2">
        <v>43249</v>
      </c>
      <c r="H147">
        <v>17269</v>
      </c>
      <c r="I147" t="s">
        <v>13</v>
      </c>
      <c r="J147">
        <v>46</v>
      </c>
      <c r="K147" t="str">
        <f t="shared" si="8"/>
        <v>Above</v>
      </c>
      <c r="L147" t="str" cm="1">
        <f t="array" ref="L147">_xlfn.IFS( J147&gt;=50, "Excellent", J147&gt;=40, "Good", J147&gt;=30, "Average", TRUE, "Poor" )</f>
        <v>Good</v>
      </c>
      <c r="M147" t="b">
        <f t="shared" si="9"/>
        <v>0</v>
      </c>
      <c r="N147" t="b">
        <f t="shared" si="10"/>
        <v>1</v>
      </c>
      <c r="O147" t="str">
        <f t="shared" si="11"/>
        <v>True</v>
      </c>
      <c r="AG147">
        <f>VLOOKUP(A147,Sheet1!$A$1:$F$1001,6,0)</f>
        <v>67576</v>
      </c>
    </row>
    <row r="148" spans="1:33" x14ac:dyDescent="0.3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2">
        <v>43961</v>
      </c>
      <c r="H148">
        <v>20721</v>
      </c>
      <c r="I148" t="s">
        <v>18</v>
      </c>
      <c r="J148">
        <v>32</v>
      </c>
      <c r="K148" t="str">
        <f t="shared" si="8"/>
        <v>Below</v>
      </c>
      <c r="L148" t="str" cm="1">
        <f t="array" ref="L148">_xlfn.IFS( J148&gt;=50, "Excellent", J148&gt;=40, "Good", J148&gt;=30, "Average", TRUE, "Poor" )</f>
        <v>Average</v>
      </c>
      <c r="M148" t="b">
        <f t="shared" si="9"/>
        <v>0</v>
      </c>
      <c r="N148" t="b">
        <f t="shared" si="10"/>
        <v>0</v>
      </c>
      <c r="O148" t="str">
        <f t="shared" si="11"/>
        <v>True</v>
      </c>
      <c r="AG148">
        <f>VLOOKUP(A148,Sheet1!$A$1:$F$1001,6,0)</f>
        <v>34359</v>
      </c>
    </row>
    <row r="149" spans="1:33" x14ac:dyDescent="0.3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2">
        <v>43088</v>
      </c>
      <c r="H149">
        <v>37615</v>
      </c>
      <c r="I149" t="s">
        <v>18</v>
      </c>
      <c r="J149">
        <v>41</v>
      </c>
      <c r="K149" t="str">
        <f t="shared" si="8"/>
        <v>Above</v>
      </c>
      <c r="L149" t="str" cm="1">
        <f t="array" ref="L149">_xlfn.IFS( J149&gt;=50, "Excellent", J149&gt;=40, "Good", J149&gt;=30, "Average", TRUE, "Poor" )</f>
        <v>Good</v>
      </c>
      <c r="M149" t="b">
        <f t="shared" si="9"/>
        <v>0</v>
      </c>
      <c r="N149" t="b">
        <f t="shared" si="10"/>
        <v>1</v>
      </c>
      <c r="O149" t="str">
        <f t="shared" si="11"/>
        <v>True</v>
      </c>
      <c r="AG149">
        <f>VLOOKUP(A149,Sheet1!$A$1:$F$1001,6,0)</f>
        <v>71522</v>
      </c>
    </row>
    <row r="150" spans="1:33" x14ac:dyDescent="0.3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2">
        <v>43113</v>
      </c>
      <c r="H150">
        <v>18420</v>
      </c>
      <c r="I150" t="s">
        <v>28</v>
      </c>
      <c r="J150">
        <v>23</v>
      </c>
      <c r="K150" t="str">
        <f t="shared" si="8"/>
        <v>Below</v>
      </c>
      <c r="L150" t="str" cm="1">
        <f t="array" ref="L150">_xlfn.IFS( J150&gt;=50, "Excellent", J150&gt;=40, "Good", J150&gt;=30, "Average", TRUE, "Poor" )</f>
        <v>Poor</v>
      </c>
      <c r="M150" t="b">
        <f t="shared" si="9"/>
        <v>0</v>
      </c>
      <c r="N150" t="b">
        <f t="shared" si="10"/>
        <v>1</v>
      </c>
      <c r="O150" t="str">
        <f t="shared" si="11"/>
        <v>True</v>
      </c>
      <c r="AG150">
        <f>VLOOKUP(A150,Sheet1!$A$1:$F$1001,6,0)</f>
        <v>31750</v>
      </c>
    </row>
    <row r="151" spans="1:33" x14ac:dyDescent="0.3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2">
        <v>43428</v>
      </c>
      <c r="H151">
        <v>28655</v>
      </c>
      <c r="I151" t="s">
        <v>13</v>
      </c>
      <c r="J151">
        <v>54</v>
      </c>
      <c r="K151" t="str">
        <f t="shared" si="8"/>
        <v>Above</v>
      </c>
      <c r="L151" t="str" cm="1">
        <f t="array" ref="L151">_xlfn.IFS( J151&gt;=50, "Excellent", J151&gt;=40, "Good", J151&gt;=30, "Average", TRUE, "Poor" )</f>
        <v>Excellent</v>
      </c>
      <c r="M151" t="b">
        <f t="shared" si="9"/>
        <v>0</v>
      </c>
      <c r="N151" t="b">
        <f t="shared" si="10"/>
        <v>1</v>
      </c>
      <c r="O151" t="str">
        <f t="shared" si="11"/>
        <v>True</v>
      </c>
      <c r="AG151">
        <f>VLOOKUP(A151,Sheet1!$A$1:$F$1001,6,0)</f>
        <v>62934</v>
      </c>
    </row>
    <row r="152" spans="1:33" x14ac:dyDescent="0.3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2">
        <v>45468</v>
      </c>
      <c r="H152">
        <v>13914</v>
      </c>
      <c r="I152" t="s">
        <v>18</v>
      </c>
      <c r="J152">
        <v>31</v>
      </c>
      <c r="K152" t="str">
        <f t="shared" si="8"/>
        <v>Below</v>
      </c>
      <c r="L152" t="str" cm="1">
        <f t="array" ref="L152">_xlfn.IFS( J152&gt;=50, "Excellent", J152&gt;=40, "Good", J152&gt;=30, "Average", TRUE, "Poor" )</f>
        <v>Average</v>
      </c>
      <c r="M152" t="b">
        <f t="shared" si="9"/>
        <v>0</v>
      </c>
      <c r="N152" t="b">
        <f t="shared" si="10"/>
        <v>0</v>
      </c>
      <c r="O152" t="str">
        <f t="shared" si="11"/>
        <v>True</v>
      </c>
      <c r="AG152">
        <f>VLOOKUP(A152,Sheet1!$A$1:$F$1001,6,0)</f>
        <v>43541</v>
      </c>
    </row>
    <row r="153" spans="1:33" x14ac:dyDescent="0.3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2">
        <v>42186</v>
      </c>
      <c r="H153">
        <v>31609</v>
      </c>
      <c r="I153" t="s">
        <v>18</v>
      </c>
      <c r="J153">
        <v>59</v>
      </c>
      <c r="K153" t="str">
        <f t="shared" si="8"/>
        <v>Above</v>
      </c>
      <c r="L153" t="str" cm="1">
        <f t="array" ref="L153">_xlfn.IFS( J153&gt;=50, "Excellent", J153&gt;=40, "Good", J153&gt;=30, "Average", TRUE, "Poor" )</f>
        <v>Excellent</v>
      </c>
      <c r="M153" t="b">
        <f t="shared" si="9"/>
        <v>0</v>
      </c>
      <c r="N153" t="b">
        <f t="shared" si="10"/>
        <v>1</v>
      </c>
      <c r="O153" t="str">
        <f t="shared" si="11"/>
        <v>True</v>
      </c>
      <c r="AG153">
        <f>VLOOKUP(A153,Sheet1!$A$1:$F$1001,6,0)</f>
        <v>75209</v>
      </c>
    </row>
    <row r="154" spans="1:33" x14ac:dyDescent="0.3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2">
        <v>42380</v>
      </c>
      <c r="H154">
        <v>12867</v>
      </c>
      <c r="I154" t="s">
        <v>13</v>
      </c>
      <c r="J154">
        <v>23</v>
      </c>
      <c r="K154" t="str">
        <f t="shared" si="8"/>
        <v>Above</v>
      </c>
      <c r="L154" t="str" cm="1">
        <f t="array" ref="L154">_xlfn.IFS( J154&gt;=50, "Excellent", J154&gt;=40, "Good", J154&gt;=30, "Average", TRUE, "Poor" )</f>
        <v>Poor</v>
      </c>
      <c r="M154" t="b">
        <f t="shared" si="9"/>
        <v>0</v>
      </c>
      <c r="N154" t="b">
        <f t="shared" si="10"/>
        <v>1</v>
      </c>
      <c r="O154" t="str">
        <f t="shared" si="11"/>
        <v>True</v>
      </c>
      <c r="AG154">
        <f>VLOOKUP(A154,Sheet1!$A$1:$F$1001,6,0)</f>
        <v>76977</v>
      </c>
    </row>
    <row r="155" spans="1:33" x14ac:dyDescent="0.3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2">
        <v>44064</v>
      </c>
      <c r="H155">
        <v>23902</v>
      </c>
      <c r="I155" t="s">
        <v>20</v>
      </c>
      <c r="J155">
        <v>37</v>
      </c>
      <c r="K155" t="str">
        <f t="shared" si="8"/>
        <v>Below</v>
      </c>
      <c r="L155" t="str" cm="1">
        <f t="array" ref="L155">_xlfn.IFS( J155&gt;=50, "Excellent", J155&gt;=40, "Good", J155&gt;=30, "Average", TRUE, "Poor" )</f>
        <v>Average</v>
      </c>
      <c r="M155" t="b">
        <f t="shared" si="9"/>
        <v>0</v>
      </c>
      <c r="N155" t="b">
        <f t="shared" si="10"/>
        <v>0</v>
      </c>
      <c r="O155" t="str">
        <f t="shared" si="11"/>
        <v>False</v>
      </c>
      <c r="AG155">
        <f>VLOOKUP(A155,Sheet1!$A$1:$F$1001,6,0)</f>
        <v>39578</v>
      </c>
    </row>
    <row r="156" spans="1:33" x14ac:dyDescent="0.3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2">
        <v>44889</v>
      </c>
      <c r="H156">
        <v>22865</v>
      </c>
      <c r="I156" t="s">
        <v>20</v>
      </c>
      <c r="J156">
        <v>29</v>
      </c>
      <c r="K156" t="str">
        <f t="shared" si="8"/>
        <v>Below</v>
      </c>
      <c r="L156" t="str" cm="1">
        <f t="array" ref="L156">_xlfn.IFS( J156&gt;=50, "Excellent", J156&gt;=40, "Good", J156&gt;=30, "Average", TRUE, "Poor" )</f>
        <v>Poor</v>
      </c>
      <c r="M156" t="b">
        <f t="shared" si="9"/>
        <v>0</v>
      </c>
      <c r="N156" t="b">
        <f t="shared" si="10"/>
        <v>0</v>
      </c>
      <c r="O156" t="str">
        <f t="shared" si="11"/>
        <v>True</v>
      </c>
      <c r="AG156">
        <f>VLOOKUP(A156,Sheet1!$A$1:$F$1001,6,0)</f>
        <v>38164</v>
      </c>
    </row>
    <row r="157" spans="1:33" x14ac:dyDescent="0.3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2">
        <v>45321</v>
      </c>
      <c r="H157">
        <v>32250</v>
      </c>
      <c r="I157" t="s">
        <v>13</v>
      </c>
      <c r="J157">
        <v>58</v>
      </c>
      <c r="K157" t="str">
        <f t="shared" si="8"/>
        <v>Below</v>
      </c>
      <c r="L157" t="str" cm="1">
        <f t="array" ref="L157">_xlfn.IFS( J157&gt;=50, "Excellent", J157&gt;=40, "Good", J157&gt;=30, "Average", TRUE, "Poor" )</f>
        <v>Excellent</v>
      </c>
      <c r="M157" t="b">
        <f t="shared" si="9"/>
        <v>0</v>
      </c>
      <c r="N157" t="b">
        <f t="shared" si="10"/>
        <v>1</v>
      </c>
      <c r="O157" t="str">
        <f t="shared" si="11"/>
        <v>True</v>
      </c>
      <c r="AG157">
        <f>VLOOKUP(A157,Sheet1!$A$1:$F$1001,6,0)</f>
        <v>32992</v>
      </c>
    </row>
    <row r="158" spans="1:33" x14ac:dyDescent="0.3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2">
        <v>42399</v>
      </c>
      <c r="H158">
        <v>27569</v>
      </c>
      <c r="I158" t="s">
        <v>18</v>
      </c>
      <c r="J158">
        <v>60</v>
      </c>
      <c r="K158" t="str">
        <f t="shared" si="8"/>
        <v>Above</v>
      </c>
      <c r="L158" t="str" cm="1">
        <f t="array" ref="L158">_xlfn.IFS( J158&gt;=50, "Excellent", J158&gt;=40, "Good", J158&gt;=30, "Average", TRUE, "Poor" )</f>
        <v>Excellent</v>
      </c>
      <c r="M158" t="b">
        <f t="shared" si="9"/>
        <v>0</v>
      </c>
      <c r="N158" t="b">
        <f t="shared" si="10"/>
        <v>1</v>
      </c>
      <c r="O158" t="str">
        <f t="shared" si="11"/>
        <v>False</v>
      </c>
      <c r="AG158">
        <f>VLOOKUP(A158,Sheet1!$A$1:$F$1001,6,0)</f>
        <v>73750</v>
      </c>
    </row>
    <row r="159" spans="1:33" x14ac:dyDescent="0.3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2">
        <v>45180</v>
      </c>
      <c r="H159">
        <v>29854</v>
      </c>
      <c r="I159" t="s">
        <v>28</v>
      </c>
      <c r="J159">
        <v>36</v>
      </c>
      <c r="K159" t="str">
        <f t="shared" si="8"/>
        <v>Above</v>
      </c>
      <c r="L159" t="str" cm="1">
        <f t="array" ref="L159">_xlfn.IFS( J159&gt;=50, "Excellent", J159&gt;=40, "Good", J159&gt;=30, "Average", TRUE, "Poor" )</f>
        <v>Average</v>
      </c>
      <c r="M159" t="b">
        <f t="shared" si="9"/>
        <v>0</v>
      </c>
      <c r="N159" t="b">
        <f t="shared" si="10"/>
        <v>0</v>
      </c>
      <c r="O159" t="str">
        <f t="shared" si="11"/>
        <v>True</v>
      </c>
      <c r="AG159">
        <f>VLOOKUP(A159,Sheet1!$A$1:$F$1001,6,0)</f>
        <v>57389</v>
      </c>
    </row>
    <row r="160" spans="1:33" x14ac:dyDescent="0.3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2">
        <v>43558</v>
      </c>
      <c r="H160">
        <v>20712</v>
      </c>
      <c r="I160" t="s">
        <v>13</v>
      </c>
      <c r="J160">
        <v>43</v>
      </c>
      <c r="K160" t="str">
        <f t="shared" si="8"/>
        <v>Below</v>
      </c>
      <c r="L160" t="str" cm="1">
        <f t="array" ref="L160">_xlfn.IFS( J160&gt;=50, "Excellent", J160&gt;=40, "Good", J160&gt;=30, "Average", TRUE, "Poor" )</f>
        <v>Good</v>
      </c>
      <c r="M160" t="b">
        <f t="shared" si="9"/>
        <v>0</v>
      </c>
      <c r="N160" t="b">
        <f t="shared" si="10"/>
        <v>0</v>
      </c>
      <c r="O160" t="str">
        <f t="shared" si="11"/>
        <v>True</v>
      </c>
      <c r="AG160">
        <f>VLOOKUP(A160,Sheet1!$A$1:$F$1001,6,0)</f>
        <v>32401</v>
      </c>
    </row>
    <row r="161" spans="1:33" x14ac:dyDescent="0.3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2">
        <v>42969</v>
      </c>
      <c r="H161">
        <v>10139</v>
      </c>
      <c r="I161" t="s">
        <v>20</v>
      </c>
      <c r="J161">
        <v>58</v>
      </c>
      <c r="K161" t="str">
        <f t="shared" si="8"/>
        <v>Above</v>
      </c>
      <c r="L161" t="str" cm="1">
        <f t="array" ref="L161">_xlfn.IFS( J161&gt;=50, "Excellent", J161&gt;=40, "Good", J161&gt;=30, "Average", TRUE, "Poor" )</f>
        <v>Excellent</v>
      </c>
      <c r="M161" t="b">
        <f t="shared" si="9"/>
        <v>0</v>
      </c>
      <c r="N161" t="b">
        <f t="shared" si="10"/>
        <v>1</v>
      </c>
      <c r="O161" t="str">
        <f t="shared" si="11"/>
        <v>True</v>
      </c>
      <c r="AG161">
        <f>VLOOKUP(A161,Sheet1!$A$1:$F$1001,6,0)</f>
        <v>64514</v>
      </c>
    </row>
    <row r="162" spans="1:33" x14ac:dyDescent="0.3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2">
        <v>42497</v>
      </c>
      <c r="H162">
        <v>36671</v>
      </c>
      <c r="I162" t="s">
        <v>13</v>
      </c>
      <c r="J162">
        <v>33</v>
      </c>
      <c r="K162" t="str">
        <f t="shared" si="8"/>
        <v>Below</v>
      </c>
      <c r="L162" t="str" cm="1">
        <f t="array" ref="L162">_xlfn.IFS( J162&gt;=50, "Excellent", J162&gt;=40, "Good", J162&gt;=30, "Average", TRUE, "Poor" )</f>
        <v>Average</v>
      </c>
      <c r="M162" t="b">
        <f t="shared" si="9"/>
        <v>0</v>
      </c>
      <c r="N162" t="b">
        <f t="shared" si="10"/>
        <v>0</v>
      </c>
      <c r="O162" t="str">
        <f t="shared" si="11"/>
        <v>True</v>
      </c>
      <c r="AG162">
        <f>VLOOKUP(A162,Sheet1!$A$1:$F$1001,6,0)</f>
        <v>32739</v>
      </c>
    </row>
    <row r="163" spans="1:33" x14ac:dyDescent="0.3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2">
        <v>43861</v>
      </c>
      <c r="H163">
        <v>11331</v>
      </c>
      <c r="I163" t="s">
        <v>18</v>
      </c>
      <c r="J163">
        <v>29</v>
      </c>
      <c r="K163" t="str">
        <f t="shared" si="8"/>
        <v>Below</v>
      </c>
      <c r="L163" t="str" cm="1">
        <f t="array" ref="L163">_xlfn.IFS( J163&gt;=50, "Excellent", J163&gt;=40, "Good", J163&gt;=30, "Average", TRUE, "Poor" )</f>
        <v>Poor</v>
      </c>
      <c r="M163" t="b">
        <f t="shared" si="9"/>
        <v>0</v>
      </c>
      <c r="N163" t="b">
        <f t="shared" si="10"/>
        <v>0</v>
      </c>
      <c r="O163" t="str">
        <f t="shared" si="11"/>
        <v>True</v>
      </c>
      <c r="AG163">
        <f>VLOOKUP(A163,Sheet1!$A$1:$F$1001,6,0)</f>
        <v>32005</v>
      </c>
    </row>
    <row r="164" spans="1:33" x14ac:dyDescent="0.3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2">
        <v>42093</v>
      </c>
      <c r="H164">
        <v>31046</v>
      </c>
      <c r="I164" t="s">
        <v>20</v>
      </c>
      <c r="J164">
        <v>51</v>
      </c>
      <c r="K164" t="str">
        <f t="shared" si="8"/>
        <v>Below</v>
      </c>
      <c r="L164" t="str" cm="1">
        <f t="array" ref="L164">_xlfn.IFS( J164&gt;=50, "Excellent", J164&gt;=40, "Good", J164&gt;=30, "Average", TRUE, "Poor" )</f>
        <v>Excellent</v>
      </c>
      <c r="M164" t="b">
        <f t="shared" si="9"/>
        <v>0</v>
      </c>
      <c r="N164" t="b">
        <f t="shared" si="10"/>
        <v>0</v>
      </c>
      <c r="O164" t="str">
        <f t="shared" si="11"/>
        <v>True</v>
      </c>
      <c r="AG164">
        <f>VLOOKUP(A164,Sheet1!$A$1:$F$1001,6,0)</f>
        <v>44911</v>
      </c>
    </row>
    <row r="165" spans="1:33" x14ac:dyDescent="0.3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2">
        <v>44161</v>
      </c>
      <c r="H165">
        <v>11605</v>
      </c>
      <c r="I165" t="s">
        <v>18</v>
      </c>
      <c r="J165">
        <v>57</v>
      </c>
      <c r="K165" t="str">
        <f t="shared" si="8"/>
        <v>Above</v>
      </c>
      <c r="L165" t="str" cm="1">
        <f t="array" ref="L165">_xlfn.IFS( J165&gt;=50, "Excellent", J165&gt;=40, "Good", J165&gt;=30, "Average", TRUE, "Poor" )</f>
        <v>Excellent</v>
      </c>
      <c r="M165" t="b">
        <f t="shared" si="9"/>
        <v>0</v>
      </c>
      <c r="N165" t="b">
        <f t="shared" si="10"/>
        <v>1</v>
      </c>
      <c r="O165" t="str">
        <f t="shared" si="11"/>
        <v>True</v>
      </c>
      <c r="AG165">
        <f>VLOOKUP(A165,Sheet1!$A$1:$F$1001,6,0)</f>
        <v>61944</v>
      </c>
    </row>
    <row r="166" spans="1:33" x14ac:dyDescent="0.3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2">
        <v>42680</v>
      </c>
      <c r="H166">
        <v>33567</v>
      </c>
      <c r="I166" t="s">
        <v>20</v>
      </c>
      <c r="J166">
        <v>45</v>
      </c>
      <c r="K166" t="str">
        <f t="shared" si="8"/>
        <v>Above</v>
      </c>
      <c r="L166" t="str" cm="1">
        <f t="array" ref="L166">_xlfn.IFS( J166&gt;=50, "Excellent", J166&gt;=40, "Good", J166&gt;=30, "Average", TRUE, "Poor" )</f>
        <v>Good</v>
      </c>
      <c r="M166" t="b">
        <f t="shared" si="9"/>
        <v>0</v>
      </c>
      <c r="N166" t="b">
        <f t="shared" si="10"/>
        <v>1</v>
      </c>
      <c r="O166" t="str">
        <f t="shared" si="11"/>
        <v>True</v>
      </c>
      <c r="AG166">
        <f>VLOOKUP(A166,Sheet1!$A$1:$F$1001,6,0)</f>
        <v>60622</v>
      </c>
    </row>
    <row r="167" spans="1:33" x14ac:dyDescent="0.3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2">
        <v>43402</v>
      </c>
      <c r="H167">
        <v>33416</v>
      </c>
      <c r="I167" t="s">
        <v>18</v>
      </c>
      <c r="J167">
        <v>54</v>
      </c>
      <c r="K167" t="str">
        <f t="shared" si="8"/>
        <v>Below</v>
      </c>
      <c r="L167" t="str" cm="1">
        <f t="array" ref="L167">_xlfn.IFS( J167&gt;=50, "Excellent", J167&gt;=40, "Good", J167&gt;=30, "Average", TRUE, "Poor" )</f>
        <v>Excellent</v>
      </c>
      <c r="M167" t="b">
        <f t="shared" si="9"/>
        <v>0</v>
      </c>
      <c r="N167" t="b">
        <f t="shared" si="10"/>
        <v>0</v>
      </c>
      <c r="O167" t="str">
        <f t="shared" si="11"/>
        <v>True</v>
      </c>
      <c r="AG167">
        <f>VLOOKUP(A167,Sheet1!$A$1:$F$1001,6,0)</f>
        <v>31888</v>
      </c>
    </row>
    <row r="168" spans="1:33" x14ac:dyDescent="0.3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2">
        <v>43474</v>
      </c>
      <c r="H168">
        <v>37736</v>
      </c>
      <c r="I168" t="s">
        <v>13</v>
      </c>
      <c r="J168">
        <v>39</v>
      </c>
      <c r="K168" t="str">
        <f t="shared" si="8"/>
        <v>Below</v>
      </c>
      <c r="L168" t="str" cm="1">
        <f t="array" ref="L168">_xlfn.IFS( J168&gt;=50, "Excellent", J168&gt;=40, "Good", J168&gt;=30, "Average", TRUE, "Poor" )</f>
        <v>Average</v>
      </c>
      <c r="M168" t="b">
        <f t="shared" si="9"/>
        <v>0</v>
      </c>
      <c r="N168" t="b">
        <f t="shared" si="10"/>
        <v>0</v>
      </c>
      <c r="O168" t="str">
        <f t="shared" si="11"/>
        <v>True</v>
      </c>
      <c r="AG168">
        <f>VLOOKUP(A168,Sheet1!$A$1:$F$1001,6,0)</f>
        <v>42998</v>
      </c>
    </row>
    <row r="169" spans="1:33" x14ac:dyDescent="0.3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2">
        <v>42791</v>
      </c>
      <c r="H169">
        <v>23941</v>
      </c>
      <c r="I169" t="s">
        <v>18</v>
      </c>
      <c r="J169">
        <v>20</v>
      </c>
      <c r="K169" t="str">
        <f t="shared" si="8"/>
        <v>Below</v>
      </c>
      <c r="L169" t="str" cm="1">
        <f t="array" ref="L169">_xlfn.IFS( J169&gt;=50, "Excellent", J169&gt;=40, "Good", J169&gt;=30, "Average", TRUE, "Poor" )</f>
        <v>Poor</v>
      </c>
      <c r="M169" t="b">
        <f t="shared" si="9"/>
        <v>0</v>
      </c>
      <c r="N169" t="b">
        <f t="shared" si="10"/>
        <v>0</v>
      </c>
      <c r="O169" t="str">
        <f t="shared" si="11"/>
        <v>True</v>
      </c>
      <c r="AG169">
        <f>VLOOKUP(A169,Sheet1!$A$1:$F$1001,6,0)</f>
        <v>31887</v>
      </c>
    </row>
    <row r="170" spans="1:33" x14ac:dyDescent="0.3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2">
        <v>43415</v>
      </c>
      <c r="H170">
        <v>23679</v>
      </c>
      <c r="I170" t="s">
        <v>20</v>
      </c>
      <c r="J170">
        <v>24</v>
      </c>
      <c r="K170" t="str">
        <f t="shared" si="8"/>
        <v>Above</v>
      </c>
      <c r="L170" t="str" cm="1">
        <f t="array" ref="L170">_xlfn.IFS( J170&gt;=50, "Excellent", J170&gt;=40, "Good", J170&gt;=30, "Average", TRUE, "Poor" )</f>
        <v>Poor</v>
      </c>
      <c r="M170" t="b">
        <f t="shared" si="9"/>
        <v>0</v>
      </c>
      <c r="N170" t="b">
        <f t="shared" si="10"/>
        <v>1</v>
      </c>
      <c r="O170" t="str">
        <f t="shared" si="11"/>
        <v>True</v>
      </c>
      <c r="AG170">
        <f>VLOOKUP(A170,Sheet1!$A$1:$F$1001,6,0)</f>
        <v>74240</v>
      </c>
    </row>
    <row r="171" spans="1:33" x14ac:dyDescent="0.3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2">
        <v>44319</v>
      </c>
      <c r="H171">
        <v>30232</v>
      </c>
      <c r="I171" t="s">
        <v>13</v>
      </c>
      <c r="J171">
        <v>57</v>
      </c>
      <c r="K171" t="str">
        <f t="shared" si="8"/>
        <v>Below</v>
      </c>
      <c r="L171" t="str" cm="1">
        <f t="array" ref="L171">_xlfn.IFS( J171&gt;=50, "Excellent", J171&gt;=40, "Good", J171&gt;=30, "Average", TRUE, "Poor" )</f>
        <v>Excellent</v>
      </c>
      <c r="M171" t="b">
        <f t="shared" si="9"/>
        <v>1</v>
      </c>
      <c r="N171" t="b">
        <f t="shared" si="10"/>
        <v>0</v>
      </c>
      <c r="O171" t="str">
        <f t="shared" si="11"/>
        <v>True</v>
      </c>
      <c r="AG171">
        <f>VLOOKUP(A171,Sheet1!$A$1:$F$1001,6,0)</f>
        <v>48481</v>
      </c>
    </row>
    <row r="172" spans="1:33" x14ac:dyDescent="0.3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2">
        <v>42199</v>
      </c>
      <c r="H172">
        <v>36423</v>
      </c>
      <c r="I172" t="s">
        <v>20</v>
      </c>
      <c r="J172">
        <v>55</v>
      </c>
      <c r="K172" t="str">
        <f t="shared" si="8"/>
        <v>Below</v>
      </c>
      <c r="L172" t="str" cm="1">
        <f t="array" ref="L172">_xlfn.IFS( J172&gt;=50, "Excellent", J172&gt;=40, "Good", J172&gt;=30, "Average", TRUE, "Poor" )</f>
        <v>Excellent</v>
      </c>
      <c r="M172" t="b">
        <f t="shared" si="9"/>
        <v>0</v>
      </c>
      <c r="N172" t="b">
        <f t="shared" si="10"/>
        <v>0</v>
      </c>
      <c r="O172" t="str">
        <f t="shared" si="11"/>
        <v>True</v>
      </c>
      <c r="AG172">
        <f>VLOOKUP(A172,Sheet1!$A$1:$F$1001,6,0)</f>
        <v>31855</v>
      </c>
    </row>
    <row r="173" spans="1:33" x14ac:dyDescent="0.3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2">
        <v>43901</v>
      </c>
      <c r="H173">
        <v>34591</v>
      </c>
      <c r="I173" t="s">
        <v>18</v>
      </c>
      <c r="J173">
        <v>26</v>
      </c>
      <c r="K173" t="str">
        <f t="shared" si="8"/>
        <v>Below</v>
      </c>
      <c r="L173" t="str" cm="1">
        <f t="array" ref="L173">_xlfn.IFS( J173&gt;=50, "Excellent", J173&gt;=40, "Good", J173&gt;=30, "Average", TRUE, "Poor" )</f>
        <v>Poor</v>
      </c>
      <c r="M173" t="b">
        <f t="shared" si="9"/>
        <v>0</v>
      </c>
      <c r="N173" t="b">
        <f t="shared" si="10"/>
        <v>1</v>
      </c>
      <c r="O173" t="str">
        <f t="shared" si="11"/>
        <v>True</v>
      </c>
      <c r="AG173">
        <f>VLOOKUP(A173,Sheet1!$A$1:$F$1001,6,0)</f>
        <v>31365</v>
      </c>
    </row>
    <row r="174" spans="1:33" x14ac:dyDescent="0.3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2">
        <v>45371</v>
      </c>
      <c r="H174">
        <v>20209</v>
      </c>
      <c r="I174" t="s">
        <v>28</v>
      </c>
      <c r="J174">
        <v>24</v>
      </c>
      <c r="K174" t="str">
        <f t="shared" si="8"/>
        <v>Above</v>
      </c>
      <c r="L174" t="str" cm="1">
        <f t="array" ref="L174">_xlfn.IFS( J174&gt;=50, "Excellent", J174&gt;=40, "Good", J174&gt;=30, "Average", TRUE, "Poor" )</f>
        <v>Poor</v>
      </c>
      <c r="M174" t="b">
        <f t="shared" si="9"/>
        <v>0</v>
      </c>
      <c r="N174" t="b">
        <f t="shared" si="10"/>
        <v>1</v>
      </c>
      <c r="O174" t="str">
        <f t="shared" si="11"/>
        <v>True</v>
      </c>
      <c r="AG174">
        <f>VLOOKUP(A174,Sheet1!$A$1:$F$1001,6,0)</f>
        <v>69797</v>
      </c>
    </row>
    <row r="175" spans="1:33" x14ac:dyDescent="0.3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2">
        <v>43531</v>
      </c>
      <c r="H175">
        <v>23345</v>
      </c>
      <c r="I175" t="s">
        <v>28</v>
      </c>
      <c r="J175">
        <v>53</v>
      </c>
      <c r="K175" t="str">
        <f t="shared" si="8"/>
        <v>Above</v>
      </c>
      <c r="L175" t="str" cm="1">
        <f t="array" ref="L175">_xlfn.IFS( J175&gt;=50, "Excellent", J175&gt;=40, "Good", J175&gt;=30, "Average", TRUE, "Poor" )</f>
        <v>Excellent</v>
      </c>
      <c r="M175" t="b">
        <f t="shared" si="9"/>
        <v>0</v>
      </c>
      <c r="N175" t="b">
        <f t="shared" si="10"/>
        <v>0</v>
      </c>
      <c r="O175" t="str">
        <f t="shared" si="11"/>
        <v>True</v>
      </c>
      <c r="AG175">
        <f>VLOOKUP(A175,Sheet1!$A$1:$F$1001,6,0)</f>
        <v>52991</v>
      </c>
    </row>
    <row r="176" spans="1:33" x14ac:dyDescent="0.3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2">
        <v>43914</v>
      </c>
      <c r="H176">
        <v>18396</v>
      </c>
      <c r="I176" t="s">
        <v>20</v>
      </c>
      <c r="J176">
        <v>34</v>
      </c>
      <c r="K176" t="str">
        <f t="shared" si="8"/>
        <v>Below</v>
      </c>
      <c r="L176" t="str" cm="1">
        <f t="array" ref="L176">_xlfn.IFS( J176&gt;=50, "Excellent", J176&gt;=40, "Good", J176&gt;=30, "Average", TRUE, "Poor" )</f>
        <v>Average</v>
      </c>
      <c r="M176" t="b">
        <f t="shared" si="9"/>
        <v>0</v>
      </c>
      <c r="N176" t="b">
        <f t="shared" si="10"/>
        <v>0</v>
      </c>
      <c r="O176" t="str">
        <f t="shared" si="11"/>
        <v>True</v>
      </c>
      <c r="AG176">
        <f>VLOOKUP(A176,Sheet1!$A$1:$F$1001,6,0)</f>
        <v>42734</v>
      </c>
    </row>
    <row r="177" spans="1:33" x14ac:dyDescent="0.3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2">
        <v>44402</v>
      </c>
      <c r="H177">
        <v>39378</v>
      </c>
      <c r="I177" t="s">
        <v>18</v>
      </c>
      <c r="J177">
        <v>36</v>
      </c>
      <c r="K177" t="str">
        <f t="shared" si="8"/>
        <v>Above</v>
      </c>
      <c r="L177" t="str" cm="1">
        <f t="array" ref="L177">_xlfn.IFS( J177&gt;=50, "Excellent", J177&gt;=40, "Good", J177&gt;=30, "Average", TRUE, "Poor" )</f>
        <v>Average</v>
      </c>
      <c r="M177" t="b">
        <f t="shared" si="9"/>
        <v>0</v>
      </c>
      <c r="N177" t="b">
        <f t="shared" si="10"/>
        <v>0</v>
      </c>
      <c r="O177" t="str">
        <f t="shared" si="11"/>
        <v>False</v>
      </c>
      <c r="AG177">
        <f>VLOOKUP(A177,Sheet1!$A$1:$F$1001,6,0)</f>
        <v>50645</v>
      </c>
    </row>
    <row r="178" spans="1:33" x14ac:dyDescent="0.3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2">
        <v>42552</v>
      </c>
      <c r="H178">
        <v>18887</v>
      </c>
      <c r="I178" t="s">
        <v>18</v>
      </c>
      <c r="J178">
        <v>60</v>
      </c>
      <c r="K178" t="str">
        <f t="shared" si="8"/>
        <v>Above</v>
      </c>
      <c r="L178" t="str" cm="1">
        <f t="array" ref="L178">_xlfn.IFS( J178&gt;=50, "Excellent", J178&gt;=40, "Good", J178&gt;=30, "Average", TRUE, "Poor" )</f>
        <v>Excellent</v>
      </c>
      <c r="M178" t="b">
        <f t="shared" si="9"/>
        <v>0</v>
      </c>
      <c r="N178" t="b">
        <f t="shared" si="10"/>
        <v>1</v>
      </c>
      <c r="O178" t="str">
        <f t="shared" si="11"/>
        <v>True</v>
      </c>
      <c r="AG178">
        <f>VLOOKUP(A178,Sheet1!$A$1:$F$1001,6,0)</f>
        <v>57109</v>
      </c>
    </row>
    <row r="179" spans="1:33" x14ac:dyDescent="0.3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2">
        <v>42471</v>
      </c>
      <c r="H179">
        <v>34712</v>
      </c>
      <c r="I179" t="s">
        <v>18</v>
      </c>
      <c r="J179">
        <v>60</v>
      </c>
      <c r="K179" t="str">
        <f t="shared" si="8"/>
        <v>Above</v>
      </c>
      <c r="L179" t="str" cm="1">
        <f t="array" ref="L179">_xlfn.IFS( J179&gt;=50, "Excellent", J179&gt;=40, "Good", J179&gt;=30, "Average", TRUE, "Poor" )</f>
        <v>Excellent</v>
      </c>
      <c r="M179" t="b">
        <f t="shared" si="9"/>
        <v>0</v>
      </c>
      <c r="N179" t="b">
        <f t="shared" si="10"/>
        <v>0</v>
      </c>
      <c r="O179" t="str">
        <f t="shared" si="11"/>
        <v>True</v>
      </c>
      <c r="AG179">
        <f>VLOOKUP(A179,Sheet1!$A$1:$F$1001,6,0)</f>
        <v>59683</v>
      </c>
    </row>
    <row r="180" spans="1:33" x14ac:dyDescent="0.3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2">
        <v>45336</v>
      </c>
      <c r="H180">
        <v>27027</v>
      </c>
      <c r="I180" t="s">
        <v>13</v>
      </c>
      <c r="J180">
        <v>35</v>
      </c>
      <c r="K180" t="str">
        <f t="shared" si="8"/>
        <v>Above</v>
      </c>
      <c r="L180" t="str" cm="1">
        <f t="array" ref="L180">_xlfn.IFS( J180&gt;=50, "Excellent", J180&gt;=40, "Good", J180&gt;=30, "Average", TRUE, "Poor" )</f>
        <v>Average</v>
      </c>
      <c r="M180" t="b">
        <f t="shared" si="9"/>
        <v>0</v>
      </c>
      <c r="N180" t="b">
        <f t="shared" si="10"/>
        <v>1</v>
      </c>
      <c r="O180" t="str">
        <f t="shared" si="11"/>
        <v>True</v>
      </c>
      <c r="AG180">
        <f>VLOOKUP(A180,Sheet1!$A$1:$F$1001,6,0)</f>
        <v>53745</v>
      </c>
    </row>
    <row r="181" spans="1:33" x14ac:dyDescent="0.3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2">
        <v>43862</v>
      </c>
      <c r="H181">
        <v>10694</v>
      </c>
      <c r="I181" t="s">
        <v>28</v>
      </c>
      <c r="J181">
        <v>28</v>
      </c>
      <c r="K181" t="str">
        <f t="shared" si="8"/>
        <v>Below</v>
      </c>
      <c r="L181" t="str" cm="1">
        <f t="array" ref="L181">_xlfn.IFS( J181&gt;=50, "Excellent", J181&gt;=40, "Good", J181&gt;=30, "Average", TRUE, "Poor" )</f>
        <v>Poor</v>
      </c>
      <c r="M181" t="b">
        <f t="shared" si="9"/>
        <v>0</v>
      </c>
      <c r="N181" t="b">
        <f t="shared" si="10"/>
        <v>0</v>
      </c>
      <c r="O181" t="str">
        <f t="shared" si="11"/>
        <v>False</v>
      </c>
      <c r="AG181">
        <f>VLOOKUP(A181,Sheet1!$A$1:$F$1001,6,0)</f>
        <v>34884</v>
      </c>
    </row>
    <row r="182" spans="1:33" x14ac:dyDescent="0.3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2">
        <v>44641</v>
      </c>
      <c r="H182">
        <v>31442</v>
      </c>
      <c r="I182" t="s">
        <v>28</v>
      </c>
      <c r="J182">
        <v>28</v>
      </c>
      <c r="K182" t="str">
        <f t="shared" si="8"/>
        <v>Below</v>
      </c>
      <c r="L182" t="str" cm="1">
        <f t="array" ref="L182">_xlfn.IFS( J182&gt;=50, "Excellent", J182&gt;=40, "Good", J182&gt;=30, "Average", TRUE, "Poor" )</f>
        <v>Poor</v>
      </c>
      <c r="M182" t="b">
        <f t="shared" si="9"/>
        <v>0</v>
      </c>
      <c r="N182" t="b">
        <f t="shared" si="10"/>
        <v>0</v>
      </c>
      <c r="O182" t="str">
        <f t="shared" si="11"/>
        <v>True</v>
      </c>
      <c r="AG182">
        <f>VLOOKUP(A182,Sheet1!$A$1:$F$1001,6,0)</f>
        <v>32164</v>
      </c>
    </row>
    <row r="183" spans="1:33" x14ac:dyDescent="0.3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2">
        <v>42227</v>
      </c>
      <c r="H183">
        <v>15383</v>
      </c>
      <c r="I183" t="s">
        <v>20</v>
      </c>
      <c r="J183">
        <v>41</v>
      </c>
      <c r="K183" t="str">
        <f t="shared" si="8"/>
        <v>Above</v>
      </c>
      <c r="L183" t="str" cm="1">
        <f t="array" ref="L183">_xlfn.IFS( J183&gt;=50, "Excellent", J183&gt;=40, "Good", J183&gt;=30, "Average", TRUE, "Poor" )</f>
        <v>Good</v>
      </c>
      <c r="M183" t="b">
        <f t="shared" si="9"/>
        <v>0</v>
      </c>
      <c r="N183" t="b">
        <f t="shared" si="10"/>
        <v>1</v>
      </c>
      <c r="O183" t="str">
        <f t="shared" si="11"/>
        <v>True</v>
      </c>
      <c r="AG183">
        <f>VLOOKUP(A183,Sheet1!$A$1:$F$1001,6,0)</f>
        <v>61550</v>
      </c>
    </row>
    <row r="184" spans="1:33" x14ac:dyDescent="0.3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2">
        <v>42270</v>
      </c>
      <c r="H184">
        <v>31667</v>
      </c>
      <c r="I184" t="s">
        <v>13</v>
      </c>
      <c r="J184">
        <v>24</v>
      </c>
      <c r="K184" t="str">
        <f t="shared" si="8"/>
        <v>Above</v>
      </c>
      <c r="L184" t="str" cm="1">
        <f t="array" ref="L184">_xlfn.IFS( J184&gt;=50, "Excellent", J184&gt;=40, "Good", J184&gt;=30, "Average", TRUE, "Poor" )</f>
        <v>Poor</v>
      </c>
      <c r="M184" t="b">
        <f t="shared" si="9"/>
        <v>1</v>
      </c>
      <c r="N184" t="b">
        <f t="shared" si="10"/>
        <v>0</v>
      </c>
      <c r="O184" t="str">
        <f t="shared" si="11"/>
        <v>True</v>
      </c>
      <c r="AG184">
        <f>VLOOKUP(A184,Sheet1!$A$1:$F$1001,6,0)</f>
        <v>53451</v>
      </c>
    </row>
    <row r="185" spans="1:33" x14ac:dyDescent="0.3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2">
        <v>42564</v>
      </c>
      <c r="H185">
        <v>19889</v>
      </c>
      <c r="I185" t="s">
        <v>20</v>
      </c>
      <c r="J185">
        <v>33</v>
      </c>
      <c r="K185" t="str">
        <f t="shared" si="8"/>
        <v>Below</v>
      </c>
      <c r="L185" t="str" cm="1">
        <f t="array" ref="L185">_xlfn.IFS( J185&gt;=50, "Excellent", J185&gt;=40, "Good", J185&gt;=30, "Average", TRUE, "Poor" )</f>
        <v>Average</v>
      </c>
      <c r="M185" t="b">
        <f t="shared" si="9"/>
        <v>0</v>
      </c>
      <c r="N185" t="b">
        <f t="shared" si="10"/>
        <v>0</v>
      </c>
      <c r="O185" t="str">
        <f t="shared" si="11"/>
        <v>True</v>
      </c>
      <c r="AG185">
        <f>VLOOKUP(A185,Sheet1!$A$1:$F$1001,6,0)</f>
        <v>45643</v>
      </c>
    </row>
    <row r="186" spans="1:33" x14ac:dyDescent="0.3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2">
        <v>45236</v>
      </c>
      <c r="H186">
        <v>11524</v>
      </c>
      <c r="I186" t="s">
        <v>28</v>
      </c>
      <c r="J186">
        <v>28</v>
      </c>
      <c r="K186" t="str">
        <f t="shared" si="8"/>
        <v>Above</v>
      </c>
      <c r="L186" t="str" cm="1">
        <f t="array" ref="L186">_xlfn.IFS( J186&gt;=50, "Excellent", J186&gt;=40, "Good", J186&gt;=30, "Average", TRUE, "Poor" )</f>
        <v>Poor</v>
      </c>
      <c r="M186" t="b">
        <f t="shared" si="9"/>
        <v>0</v>
      </c>
      <c r="N186" t="b">
        <f t="shared" si="10"/>
        <v>1</v>
      </c>
      <c r="O186" t="str">
        <f t="shared" si="11"/>
        <v>True</v>
      </c>
      <c r="AG186">
        <f>VLOOKUP(A186,Sheet1!$A$1:$F$1001,6,0)</f>
        <v>60679</v>
      </c>
    </row>
    <row r="187" spans="1:33" x14ac:dyDescent="0.3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2">
        <v>42738</v>
      </c>
      <c r="H187">
        <v>13833</v>
      </c>
      <c r="I187" t="s">
        <v>28</v>
      </c>
      <c r="J187">
        <v>52</v>
      </c>
      <c r="K187" t="str">
        <f t="shared" si="8"/>
        <v>Below</v>
      </c>
      <c r="L187" t="str" cm="1">
        <f t="array" ref="L187">_xlfn.IFS( J187&gt;=50, "Excellent", J187&gt;=40, "Good", J187&gt;=30, "Average", TRUE, "Poor" )</f>
        <v>Excellent</v>
      </c>
      <c r="M187" t="b">
        <f t="shared" si="9"/>
        <v>0</v>
      </c>
      <c r="N187" t="b">
        <f t="shared" si="10"/>
        <v>1</v>
      </c>
      <c r="O187" t="str">
        <f t="shared" si="11"/>
        <v>True</v>
      </c>
      <c r="AG187">
        <f>VLOOKUP(A187,Sheet1!$A$1:$F$1001,6,0)</f>
        <v>43460</v>
      </c>
    </row>
    <row r="188" spans="1:33" x14ac:dyDescent="0.3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2">
        <v>45262</v>
      </c>
      <c r="H188">
        <v>16980</v>
      </c>
      <c r="I188" t="s">
        <v>28</v>
      </c>
      <c r="J188">
        <v>38</v>
      </c>
      <c r="K188" t="str">
        <f t="shared" si="8"/>
        <v>Above</v>
      </c>
      <c r="L188" t="str" cm="1">
        <f t="array" ref="L188">_xlfn.IFS( J188&gt;=50, "Excellent", J188&gt;=40, "Good", J188&gt;=30, "Average", TRUE, "Poor" )</f>
        <v>Average</v>
      </c>
      <c r="M188" t="b">
        <f t="shared" si="9"/>
        <v>0</v>
      </c>
      <c r="N188" t="b">
        <f t="shared" si="10"/>
        <v>1</v>
      </c>
      <c r="O188" t="str">
        <f t="shared" si="11"/>
        <v>True</v>
      </c>
      <c r="AG188">
        <f>VLOOKUP(A188,Sheet1!$A$1:$F$1001,6,0)</f>
        <v>60297</v>
      </c>
    </row>
    <row r="189" spans="1:33" x14ac:dyDescent="0.3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2">
        <v>44428</v>
      </c>
      <c r="H189">
        <v>29233</v>
      </c>
      <c r="I189" t="s">
        <v>20</v>
      </c>
      <c r="J189">
        <v>51</v>
      </c>
      <c r="K189" t="str">
        <f t="shared" si="8"/>
        <v>Above</v>
      </c>
      <c r="L189" t="str" cm="1">
        <f t="array" ref="L189">_xlfn.IFS( J189&gt;=50, "Excellent", J189&gt;=40, "Good", J189&gt;=30, "Average", TRUE, "Poor" )</f>
        <v>Excellent</v>
      </c>
      <c r="M189" t="b">
        <f t="shared" si="9"/>
        <v>0</v>
      </c>
      <c r="N189" t="b">
        <f t="shared" si="10"/>
        <v>0</v>
      </c>
      <c r="O189" t="str">
        <f t="shared" si="11"/>
        <v>True</v>
      </c>
      <c r="AG189">
        <f>VLOOKUP(A189,Sheet1!$A$1:$F$1001,6,0)</f>
        <v>52582</v>
      </c>
    </row>
    <row r="190" spans="1:33" x14ac:dyDescent="0.3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2">
        <v>42708</v>
      </c>
      <c r="H190">
        <v>17837</v>
      </c>
      <c r="I190" t="s">
        <v>13</v>
      </c>
      <c r="J190">
        <v>41</v>
      </c>
      <c r="K190" t="str">
        <f t="shared" si="8"/>
        <v>Above</v>
      </c>
      <c r="L190" t="str" cm="1">
        <f t="array" ref="L190">_xlfn.IFS( J190&gt;=50, "Excellent", J190&gt;=40, "Good", J190&gt;=30, "Average", TRUE, "Poor" )</f>
        <v>Good</v>
      </c>
      <c r="M190" t="b">
        <f t="shared" si="9"/>
        <v>0</v>
      </c>
      <c r="N190" t="b">
        <f t="shared" si="10"/>
        <v>1</v>
      </c>
      <c r="O190" t="str">
        <f t="shared" si="11"/>
        <v>True</v>
      </c>
      <c r="AG190">
        <f>VLOOKUP(A190,Sheet1!$A$1:$F$1001,6,0)</f>
        <v>69067</v>
      </c>
    </row>
    <row r="191" spans="1:33" x14ac:dyDescent="0.3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2">
        <v>44559</v>
      </c>
      <c r="H191">
        <v>13290</v>
      </c>
      <c r="I191" t="s">
        <v>18</v>
      </c>
      <c r="J191">
        <v>45</v>
      </c>
      <c r="K191" t="str">
        <f t="shared" si="8"/>
        <v>Above</v>
      </c>
      <c r="L191" t="str" cm="1">
        <f t="array" ref="L191">_xlfn.IFS( J191&gt;=50, "Excellent", J191&gt;=40, "Good", J191&gt;=30, "Average", TRUE, "Poor" )</f>
        <v>Good</v>
      </c>
      <c r="M191" t="b">
        <f t="shared" si="9"/>
        <v>0</v>
      </c>
      <c r="N191" t="b">
        <f t="shared" si="10"/>
        <v>1</v>
      </c>
      <c r="O191" t="str">
        <f t="shared" si="11"/>
        <v>False</v>
      </c>
      <c r="AG191">
        <f>VLOOKUP(A191,Sheet1!$A$1:$F$1001,6,0)</f>
        <v>63098</v>
      </c>
    </row>
    <row r="192" spans="1:33" x14ac:dyDescent="0.3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2">
        <v>44572</v>
      </c>
      <c r="H192">
        <v>22041</v>
      </c>
      <c r="I192" t="s">
        <v>18</v>
      </c>
      <c r="J192">
        <v>37</v>
      </c>
      <c r="K192" t="str">
        <f t="shared" si="8"/>
        <v>Above</v>
      </c>
      <c r="L192" t="str" cm="1">
        <f t="array" ref="L192">_xlfn.IFS( J192&gt;=50, "Excellent", J192&gt;=40, "Good", J192&gt;=30, "Average", TRUE, "Poor" )</f>
        <v>Average</v>
      </c>
      <c r="M192" t="b">
        <f t="shared" si="9"/>
        <v>0</v>
      </c>
      <c r="N192" t="b">
        <f t="shared" si="10"/>
        <v>1</v>
      </c>
      <c r="O192" t="str">
        <f t="shared" si="11"/>
        <v>True</v>
      </c>
      <c r="AG192">
        <f>VLOOKUP(A192,Sheet1!$A$1:$F$1001,6,0)</f>
        <v>64907</v>
      </c>
    </row>
    <row r="193" spans="1:33" x14ac:dyDescent="0.3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2">
        <v>44656</v>
      </c>
      <c r="H193">
        <v>24673</v>
      </c>
      <c r="I193" t="s">
        <v>13</v>
      </c>
      <c r="J193">
        <v>26</v>
      </c>
      <c r="K193" t="str">
        <f t="shared" si="8"/>
        <v>Below</v>
      </c>
      <c r="L193" t="str" cm="1">
        <f t="array" ref="L193">_xlfn.IFS( J193&gt;=50, "Excellent", J193&gt;=40, "Good", J193&gt;=30, "Average", TRUE, "Poor" )</f>
        <v>Poor</v>
      </c>
      <c r="M193" t="b">
        <f t="shared" si="9"/>
        <v>0</v>
      </c>
      <c r="N193" t="b">
        <f t="shared" si="10"/>
        <v>1</v>
      </c>
      <c r="O193" t="str">
        <f t="shared" si="11"/>
        <v>True</v>
      </c>
      <c r="AG193">
        <f>VLOOKUP(A193,Sheet1!$A$1:$F$1001,6,0)</f>
        <v>33156</v>
      </c>
    </row>
    <row r="194" spans="1:33" x14ac:dyDescent="0.3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2">
        <v>44003</v>
      </c>
      <c r="H194">
        <v>10638</v>
      </c>
      <c r="I194" t="s">
        <v>13</v>
      </c>
      <c r="J194">
        <v>47</v>
      </c>
      <c r="K194" t="str">
        <f t="shared" si="8"/>
        <v>Below</v>
      </c>
      <c r="L194" t="str" cm="1">
        <f t="array" ref="L194">_xlfn.IFS( J194&gt;=50, "Excellent", J194&gt;=40, "Good", J194&gt;=30, "Average", TRUE, "Poor" )</f>
        <v>Good</v>
      </c>
      <c r="M194" t="b">
        <f t="shared" si="9"/>
        <v>0</v>
      </c>
      <c r="N194" t="b">
        <f t="shared" si="10"/>
        <v>0</v>
      </c>
      <c r="O194" t="str">
        <f t="shared" si="11"/>
        <v>True</v>
      </c>
      <c r="AG194">
        <f>VLOOKUP(A194,Sheet1!$A$1:$F$1001,6,0)</f>
        <v>46568</v>
      </c>
    </row>
    <row r="195" spans="1:33" x14ac:dyDescent="0.3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2">
        <v>43947</v>
      </c>
      <c r="H195">
        <v>19553</v>
      </c>
      <c r="I195" t="s">
        <v>28</v>
      </c>
      <c r="J195">
        <v>28</v>
      </c>
      <c r="K195" t="str">
        <f t="shared" ref="K195:K258" si="12">IF(F195&gt;50000,"Above","Below")</f>
        <v>Below</v>
      </c>
      <c r="L195" t="str" cm="1">
        <f t="array" ref="L195">_xlfn.IFS( J195&gt;=50, "Excellent", J195&gt;=40, "Good", J195&gt;=30, "Average", TRUE, "Poor" )</f>
        <v>Poor</v>
      </c>
      <c r="M195" t="b">
        <f t="shared" ref="M195:M258" si="13">AND(E195="HR", I195="North", H195&gt;15000)</f>
        <v>0</v>
      </c>
      <c r="N195" t="b">
        <f t="shared" ref="N195:N258" si="14">OR(E195="IT",F195&gt;60000)</f>
        <v>0</v>
      </c>
      <c r="O195" t="str">
        <f t="shared" ref="O195:O258" si="15">IF(NOT(E195="Marketing"), "True", "False")</f>
        <v>True</v>
      </c>
      <c r="AG195">
        <f>VLOOKUP(A195,Sheet1!$A$1:$F$1001,6,0)</f>
        <v>36967</v>
      </c>
    </row>
    <row r="196" spans="1:33" x14ac:dyDescent="0.3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2">
        <v>43715</v>
      </c>
      <c r="H196">
        <v>10153</v>
      </c>
      <c r="I196" t="s">
        <v>13</v>
      </c>
      <c r="J196">
        <v>24</v>
      </c>
      <c r="K196" t="str">
        <f t="shared" si="12"/>
        <v>Above</v>
      </c>
      <c r="L196" t="str" cm="1">
        <f t="array" ref="L196">_xlfn.IFS( J196&gt;=50, "Excellent", J196&gt;=40, "Good", J196&gt;=30, "Average", TRUE, "Poor" )</f>
        <v>Poor</v>
      </c>
      <c r="M196" t="b">
        <f t="shared" si="13"/>
        <v>0</v>
      </c>
      <c r="N196" t="b">
        <f t="shared" si="14"/>
        <v>0</v>
      </c>
      <c r="O196" t="str">
        <f t="shared" si="15"/>
        <v>True</v>
      </c>
      <c r="AG196">
        <f>VLOOKUP(A196,Sheet1!$A$1:$F$1001,6,0)</f>
        <v>53611</v>
      </c>
    </row>
    <row r="197" spans="1:33" x14ac:dyDescent="0.3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2">
        <v>43095</v>
      </c>
      <c r="H197">
        <v>27603</v>
      </c>
      <c r="I197" t="s">
        <v>18</v>
      </c>
      <c r="J197">
        <v>27</v>
      </c>
      <c r="K197" t="str">
        <f t="shared" si="12"/>
        <v>Above</v>
      </c>
      <c r="L197" t="str" cm="1">
        <f t="array" ref="L197">_xlfn.IFS( J197&gt;=50, "Excellent", J197&gt;=40, "Good", J197&gt;=30, "Average", TRUE, "Poor" )</f>
        <v>Poor</v>
      </c>
      <c r="M197" t="b">
        <f t="shared" si="13"/>
        <v>0</v>
      </c>
      <c r="N197" t="b">
        <f t="shared" si="14"/>
        <v>1</v>
      </c>
      <c r="O197" t="str">
        <f t="shared" si="15"/>
        <v>True</v>
      </c>
      <c r="AG197">
        <f>VLOOKUP(A197,Sheet1!$A$1:$F$1001,6,0)</f>
        <v>68199</v>
      </c>
    </row>
    <row r="198" spans="1:33" x14ac:dyDescent="0.3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2">
        <v>42100</v>
      </c>
      <c r="H198">
        <v>33945</v>
      </c>
      <c r="I198" t="s">
        <v>18</v>
      </c>
      <c r="J198">
        <v>30</v>
      </c>
      <c r="K198" t="str">
        <f t="shared" si="12"/>
        <v>Above</v>
      </c>
      <c r="L198" t="str" cm="1">
        <f t="array" ref="L198">_xlfn.IFS( J198&gt;=50, "Excellent", J198&gt;=40, "Good", J198&gt;=30, "Average", TRUE, "Poor" )</f>
        <v>Average</v>
      </c>
      <c r="M198" t="b">
        <f t="shared" si="13"/>
        <v>0</v>
      </c>
      <c r="N198" t="b">
        <f t="shared" si="14"/>
        <v>1</v>
      </c>
      <c r="O198" t="str">
        <f t="shared" si="15"/>
        <v>True</v>
      </c>
      <c r="AG198">
        <f>VLOOKUP(A198,Sheet1!$A$1:$F$1001,6,0)</f>
        <v>78271</v>
      </c>
    </row>
    <row r="199" spans="1:33" x14ac:dyDescent="0.3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2">
        <v>43130</v>
      </c>
      <c r="H199">
        <v>26406</v>
      </c>
      <c r="I199" t="s">
        <v>28</v>
      </c>
      <c r="J199">
        <v>42</v>
      </c>
      <c r="K199" t="str">
        <f t="shared" si="12"/>
        <v>Below</v>
      </c>
      <c r="L199" t="str" cm="1">
        <f t="array" ref="L199">_xlfn.IFS( J199&gt;=50, "Excellent", J199&gt;=40, "Good", J199&gt;=30, "Average", TRUE, "Poor" )</f>
        <v>Good</v>
      </c>
      <c r="M199" t="b">
        <f t="shared" si="13"/>
        <v>0</v>
      </c>
      <c r="N199" t="b">
        <f t="shared" si="14"/>
        <v>0</v>
      </c>
      <c r="O199" t="str">
        <f t="shared" si="15"/>
        <v>True</v>
      </c>
      <c r="AG199">
        <f>VLOOKUP(A199,Sheet1!$A$1:$F$1001,6,0)</f>
        <v>45828</v>
      </c>
    </row>
    <row r="200" spans="1:33" x14ac:dyDescent="0.3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2">
        <v>43521</v>
      </c>
      <c r="H200">
        <v>10032</v>
      </c>
      <c r="I200" t="s">
        <v>18</v>
      </c>
      <c r="J200">
        <v>27</v>
      </c>
      <c r="K200" t="str">
        <f t="shared" si="12"/>
        <v>Above</v>
      </c>
      <c r="L200" t="str" cm="1">
        <f t="array" ref="L200">_xlfn.IFS( J200&gt;=50, "Excellent", J200&gt;=40, "Good", J200&gt;=30, "Average", TRUE, "Poor" )</f>
        <v>Poor</v>
      </c>
      <c r="M200" t="b">
        <f t="shared" si="13"/>
        <v>0</v>
      </c>
      <c r="N200" t="b">
        <f t="shared" si="14"/>
        <v>1</v>
      </c>
      <c r="O200" t="str">
        <f t="shared" si="15"/>
        <v>True</v>
      </c>
      <c r="AG200">
        <f>VLOOKUP(A200,Sheet1!$A$1:$F$1001,6,0)</f>
        <v>77786</v>
      </c>
    </row>
    <row r="201" spans="1:33" x14ac:dyDescent="0.3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2">
        <v>43464</v>
      </c>
      <c r="H201">
        <v>38116</v>
      </c>
      <c r="I201" t="s">
        <v>13</v>
      </c>
      <c r="J201">
        <v>45</v>
      </c>
      <c r="K201" t="str">
        <f t="shared" si="12"/>
        <v>Below</v>
      </c>
      <c r="L201" t="str" cm="1">
        <f t="array" ref="L201">_xlfn.IFS( J201&gt;=50, "Excellent", J201&gt;=40, "Good", J201&gt;=30, "Average", TRUE, "Poor" )</f>
        <v>Good</v>
      </c>
      <c r="M201" t="b">
        <f t="shared" si="13"/>
        <v>1</v>
      </c>
      <c r="N201" t="b">
        <f t="shared" si="14"/>
        <v>0</v>
      </c>
      <c r="O201" t="str">
        <f t="shared" si="15"/>
        <v>True</v>
      </c>
      <c r="AG201">
        <f>VLOOKUP(A201,Sheet1!$A$1:$F$1001,6,0)</f>
        <v>40930</v>
      </c>
    </row>
    <row r="202" spans="1:33" x14ac:dyDescent="0.3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2">
        <v>42070</v>
      </c>
      <c r="H202">
        <v>29410</v>
      </c>
      <c r="I202" t="s">
        <v>20</v>
      </c>
      <c r="J202">
        <v>25</v>
      </c>
      <c r="K202" t="str">
        <f t="shared" si="12"/>
        <v>Above</v>
      </c>
      <c r="L202" t="str" cm="1">
        <f t="array" ref="L202">_xlfn.IFS( J202&gt;=50, "Excellent", J202&gt;=40, "Good", J202&gt;=30, "Average", TRUE, "Poor" )</f>
        <v>Poor</v>
      </c>
      <c r="M202" t="b">
        <f t="shared" si="13"/>
        <v>0</v>
      </c>
      <c r="N202" t="b">
        <f t="shared" si="14"/>
        <v>1</v>
      </c>
      <c r="O202" t="str">
        <f t="shared" si="15"/>
        <v>True</v>
      </c>
      <c r="AG202">
        <f>VLOOKUP(A202,Sheet1!$A$1:$F$1001,6,0)</f>
        <v>76350</v>
      </c>
    </row>
    <row r="203" spans="1:33" x14ac:dyDescent="0.3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2">
        <v>43583</v>
      </c>
      <c r="H203">
        <v>10364</v>
      </c>
      <c r="I203" t="s">
        <v>13</v>
      </c>
      <c r="J203">
        <v>41</v>
      </c>
      <c r="K203" t="str">
        <f t="shared" si="12"/>
        <v>Above</v>
      </c>
      <c r="L203" t="str" cm="1">
        <f t="array" ref="L203">_xlfn.IFS( J203&gt;=50, "Excellent", J203&gt;=40, "Good", J203&gt;=30, "Average", TRUE, "Poor" )</f>
        <v>Good</v>
      </c>
      <c r="M203" t="b">
        <f t="shared" si="13"/>
        <v>0</v>
      </c>
      <c r="N203" t="b">
        <f t="shared" si="14"/>
        <v>1</v>
      </c>
      <c r="O203" t="str">
        <f t="shared" si="15"/>
        <v>True</v>
      </c>
      <c r="AG203">
        <f>VLOOKUP(A203,Sheet1!$A$1:$F$1001,6,0)</f>
        <v>62679</v>
      </c>
    </row>
    <row r="204" spans="1:33" x14ac:dyDescent="0.3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2">
        <v>43241</v>
      </c>
      <c r="H204">
        <v>12415</v>
      </c>
      <c r="I204" t="s">
        <v>13</v>
      </c>
      <c r="J204">
        <v>51</v>
      </c>
      <c r="K204" t="str">
        <f t="shared" si="12"/>
        <v>Above</v>
      </c>
      <c r="L204" t="str" cm="1">
        <f t="array" ref="L204">_xlfn.IFS( J204&gt;=50, "Excellent", J204&gt;=40, "Good", J204&gt;=30, "Average", TRUE, "Poor" )</f>
        <v>Excellent</v>
      </c>
      <c r="M204" t="b">
        <f t="shared" si="13"/>
        <v>0</v>
      </c>
      <c r="N204" t="b">
        <f t="shared" si="14"/>
        <v>1</v>
      </c>
      <c r="O204" t="str">
        <f t="shared" si="15"/>
        <v>True</v>
      </c>
      <c r="AG204">
        <f>VLOOKUP(A204,Sheet1!$A$1:$F$1001,6,0)</f>
        <v>63251</v>
      </c>
    </row>
    <row r="205" spans="1:33" x14ac:dyDescent="0.3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2">
        <v>44095</v>
      </c>
      <c r="H205">
        <v>10196</v>
      </c>
      <c r="I205" t="s">
        <v>18</v>
      </c>
      <c r="J205">
        <v>39</v>
      </c>
      <c r="K205" t="str">
        <f t="shared" si="12"/>
        <v>Above</v>
      </c>
      <c r="L205" t="str" cm="1">
        <f t="array" ref="L205">_xlfn.IFS( J205&gt;=50, "Excellent", J205&gt;=40, "Good", J205&gt;=30, "Average", TRUE, "Poor" )</f>
        <v>Average</v>
      </c>
      <c r="M205" t="b">
        <f t="shared" si="13"/>
        <v>0</v>
      </c>
      <c r="N205" t="b">
        <f t="shared" si="14"/>
        <v>1</v>
      </c>
      <c r="O205" t="str">
        <f t="shared" si="15"/>
        <v>True</v>
      </c>
      <c r="AG205">
        <f>VLOOKUP(A205,Sheet1!$A$1:$F$1001,6,0)</f>
        <v>59710</v>
      </c>
    </row>
    <row r="206" spans="1:33" x14ac:dyDescent="0.3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2">
        <v>41987</v>
      </c>
      <c r="H206">
        <v>25755</v>
      </c>
      <c r="I206" t="s">
        <v>18</v>
      </c>
      <c r="J206">
        <v>30</v>
      </c>
      <c r="K206" t="str">
        <f t="shared" si="12"/>
        <v>Below</v>
      </c>
      <c r="L206" t="str" cm="1">
        <f t="array" ref="L206">_xlfn.IFS( J206&gt;=50, "Excellent", J206&gt;=40, "Good", J206&gt;=30, "Average", TRUE, "Poor" )</f>
        <v>Average</v>
      </c>
      <c r="M206" t="b">
        <f t="shared" si="13"/>
        <v>0</v>
      </c>
      <c r="N206" t="b">
        <f t="shared" si="14"/>
        <v>0</v>
      </c>
      <c r="O206" t="str">
        <f t="shared" si="15"/>
        <v>True</v>
      </c>
      <c r="AG206">
        <f>VLOOKUP(A206,Sheet1!$A$1:$F$1001,6,0)</f>
        <v>39678</v>
      </c>
    </row>
    <row r="207" spans="1:33" x14ac:dyDescent="0.3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2">
        <v>42241</v>
      </c>
      <c r="H207">
        <v>27260</v>
      </c>
      <c r="I207" t="s">
        <v>28</v>
      </c>
      <c r="J207">
        <v>23</v>
      </c>
      <c r="K207" t="str">
        <f t="shared" si="12"/>
        <v>Above</v>
      </c>
      <c r="L207" t="str" cm="1">
        <f t="array" ref="L207">_xlfn.IFS( J207&gt;=50, "Excellent", J207&gt;=40, "Good", J207&gt;=30, "Average", TRUE, "Poor" )</f>
        <v>Poor</v>
      </c>
      <c r="M207" t="b">
        <f t="shared" si="13"/>
        <v>0</v>
      </c>
      <c r="N207" t="b">
        <f t="shared" si="14"/>
        <v>1</v>
      </c>
      <c r="O207" t="str">
        <f t="shared" si="15"/>
        <v>True</v>
      </c>
      <c r="AG207">
        <f>VLOOKUP(A207,Sheet1!$A$1:$F$1001,6,0)</f>
        <v>71851</v>
      </c>
    </row>
    <row r="208" spans="1:33" x14ac:dyDescent="0.3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2">
        <v>44302</v>
      </c>
      <c r="H208">
        <v>35264</v>
      </c>
      <c r="I208" t="s">
        <v>28</v>
      </c>
      <c r="J208">
        <v>20</v>
      </c>
      <c r="K208" t="str">
        <f t="shared" si="12"/>
        <v>Below</v>
      </c>
      <c r="L208" t="str" cm="1">
        <f t="array" ref="L208">_xlfn.IFS( J208&gt;=50, "Excellent", J208&gt;=40, "Good", J208&gt;=30, "Average", TRUE, "Poor" )</f>
        <v>Poor</v>
      </c>
      <c r="M208" t="b">
        <f t="shared" si="13"/>
        <v>0</v>
      </c>
      <c r="N208" t="b">
        <f t="shared" si="14"/>
        <v>0</v>
      </c>
      <c r="O208" t="str">
        <f t="shared" si="15"/>
        <v>True</v>
      </c>
      <c r="AG208">
        <f>VLOOKUP(A208,Sheet1!$A$1:$F$1001,6,0)</f>
        <v>45167</v>
      </c>
    </row>
    <row r="209" spans="1:33" x14ac:dyDescent="0.3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2">
        <v>42896</v>
      </c>
      <c r="H209">
        <v>28866</v>
      </c>
      <c r="I209" t="s">
        <v>28</v>
      </c>
      <c r="J209">
        <v>49</v>
      </c>
      <c r="K209" t="str">
        <f t="shared" si="12"/>
        <v>Above</v>
      </c>
      <c r="L209" t="str" cm="1">
        <f t="array" ref="L209">_xlfn.IFS( J209&gt;=50, "Excellent", J209&gt;=40, "Good", J209&gt;=30, "Average", TRUE, "Poor" )</f>
        <v>Good</v>
      </c>
      <c r="M209" t="b">
        <f t="shared" si="13"/>
        <v>0</v>
      </c>
      <c r="N209" t="b">
        <f t="shared" si="14"/>
        <v>1</v>
      </c>
      <c r="O209" t="str">
        <f t="shared" si="15"/>
        <v>True</v>
      </c>
      <c r="AG209">
        <f>VLOOKUP(A209,Sheet1!$A$1:$F$1001,6,0)</f>
        <v>58973</v>
      </c>
    </row>
    <row r="210" spans="1:33" x14ac:dyDescent="0.3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2">
        <v>42491</v>
      </c>
      <c r="H210">
        <v>26699</v>
      </c>
      <c r="I210" t="s">
        <v>13</v>
      </c>
      <c r="J210">
        <v>31</v>
      </c>
      <c r="K210" t="str">
        <f t="shared" si="12"/>
        <v>Below</v>
      </c>
      <c r="L210" t="str" cm="1">
        <f t="array" ref="L210">_xlfn.IFS( J210&gt;=50, "Excellent", J210&gt;=40, "Good", J210&gt;=30, "Average", TRUE, "Poor" )</f>
        <v>Average</v>
      </c>
      <c r="M210" t="b">
        <f t="shared" si="13"/>
        <v>0</v>
      </c>
      <c r="N210" t="b">
        <f t="shared" si="14"/>
        <v>1</v>
      </c>
      <c r="O210" t="str">
        <f t="shared" si="15"/>
        <v>True</v>
      </c>
      <c r="AG210">
        <f>VLOOKUP(A210,Sheet1!$A$1:$F$1001,6,0)</f>
        <v>37821</v>
      </c>
    </row>
    <row r="211" spans="1:33" x14ac:dyDescent="0.3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2">
        <v>43075</v>
      </c>
      <c r="H211">
        <v>37095</v>
      </c>
      <c r="I211" t="s">
        <v>20</v>
      </c>
      <c r="J211">
        <v>53</v>
      </c>
      <c r="K211" t="str">
        <f t="shared" si="12"/>
        <v>Above</v>
      </c>
      <c r="L211" t="str" cm="1">
        <f t="array" ref="L211">_xlfn.IFS( J211&gt;=50, "Excellent", J211&gt;=40, "Good", J211&gt;=30, "Average", TRUE, "Poor" )</f>
        <v>Excellent</v>
      </c>
      <c r="M211" t="b">
        <f t="shared" si="13"/>
        <v>0</v>
      </c>
      <c r="N211" t="b">
        <f t="shared" si="14"/>
        <v>1</v>
      </c>
      <c r="O211" t="str">
        <f t="shared" si="15"/>
        <v>True</v>
      </c>
      <c r="AG211">
        <f>VLOOKUP(A211,Sheet1!$A$1:$F$1001,6,0)</f>
        <v>63561</v>
      </c>
    </row>
    <row r="212" spans="1:33" x14ac:dyDescent="0.3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2">
        <v>45407</v>
      </c>
      <c r="H212">
        <v>22010</v>
      </c>
      <c r="I212" t="s">
        <v>13</v>
      </c>
      <c r="J212">
        <v>53</v>
      </c>
      <c r="K212" t="str">
        <f t="shared" si="12"/>
        <v>Below</v>
      </c>
      <c r="L212" t="str" cm="1">
        <f t="array" ref="L212">_xlfn.IFS( J212&gt;=50, "Excellent", J212&gt;=40, "Good", J212&gt;=30, "Average", TRUE, "Poor" )</f>
        <v>Excellent</v>
      </c>
      <c r="M212" t="b">
        <f t="shared" si="13"/>
        <v>0</v>
      </c>
      <c r="N212" t="b">
        <f t="shared" si="14"/>
        <v>0</v>
      </c>
      <c r="O212" t="str">
        <f t="shared" si="15"/>
        <v>True</v>
      </c>
      <c r="AG212">
        <f>VLOOKUP(A212,Sheet1!$A$1:$F$1001,6,0)</f>
        <v>38435</v>
      </c>
    </row>
    <row r="213" spans="1:33" x14ac:dyDescent="0.3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2">
        <v>45157</v>
      </c>
      <c r="H213">
        <v>38256</v>
      </c>
      <c r="I213" t="s">
        <v>18</v>
      </c>
      <c r="J213">
        <v>48</v>
      </c>
      <c r="K213" t="str">
        <f t="shared" si="12"/>
        <v>Above</v>
      </c>
      <c r="L213" t="str" cm="1">
        <f t="array" ref="L213">_xlfn.IFS( J213&gt;=50, "Excellent", J213&gt;=40, "Good", J213&gt;=30, "Average", TRUE, "Poor" )</f>
        <v>Good</v>
      </c>
      <c r="M213" t="b">
        <f t="shared" si="13"/>
        <v>0</v>
      </c>
      <c r="N213" t="b">
        <f t="shared" si="14"/>
        <v>1</v>
      </c>
      <c r="O213" t="str">
        <f t="shared" si="15"/>
        <v>False</v>
      </c>
      <c r="AG213">
        <f>VLOOKUP(A213,Sheet1!$A$1:$F$1001,6,0)</f>
        <v>62802</v>
      </c>
    </row>
    <row r="214" spans="1:33" x14ac:dyDescent="0.3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2">
        <v>45098</v>
      </c>
      <c r="H214">
        <v>34762</v>
      </c>
      <c r="I214" t="s">
        <v>20</v>
      </c>
      <c r="J214">
        <v>21</v>
      </c>
      <c r="K214" t="str">
        <f t="shared" si="12"/>
        <v>Above</v>
      </c>
      <c r="L214" t="str" cm="1">
        <f t="array" ref="L214">_xlfn.IFS( J214&gt;=50, "Excellent", J214&gt;=40, "Good", J214&gt;=30, "Average", TRUE, "Poor" )</f>
        <v>Poor</v>
      </c>
      <c r="M214" t="b">
        <f t="shared" si="13"/>
        <v>0</v>
      </c>
      <c r="N214" t="b">
        <f t="shared" si="14"/>
        <v>1</v>
      </c>
      <c r="O214" t="str">
        <f t="shared" si="15"/>
        <v>True</v>
      </c>
      <c r="AG214">
        <f>VLOOKUP(A214,Sheet1!$A$1:$F$1001,6,0)</f>
        <v>66754</v>
      </c>
    </row>
    <row r="215" spans="1:33" x14ac:dyDescent="0.3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2">
        <v>42132</v>
      </c>
      <c r="H215">
        <v>28841</v>
      </c>
      <c r="I215" t="s">
        <v>18</v>
      </c>
      <c r="J215">
        <v>52</v>
      </c>
      <c r="K215" t="str">
        <f t="shared" si="12"/>
        <v>Above</v>
      </c>
      <c r="L215" t="str" cm="1">
        <f t="array" ref="L215">_xlfn.IFS( J215&gt;=50, "Excellent", J215&gt;=40, "Good", J215&gt;=30, "Average", TRUE, "Poor" )</f>
        <v>Excellent</v>
      </c>
      <c r="M215" t="b">
        <f t="shared" si="13"/>
        <v>0</v>
      </c>
      <c r="N215" t="b">
        <f t="shared" si="14"/>
        <v>0</v>
      </c>
      <c r="O215" t="str">
        <f t="shared" si="15"/>
        <v>True</v>
      </c>
      <c r="AG215">
        <f>VLOOKUP(A215,Sheet1!$A$1:$F$1001,6,0)</f>
        <v>53875</v>
      </c>
    </row>
    <row r="216" spans="1:33" x14ac:dyDescent="0.3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2">
        <v>45297</v>
      </c>
      <c r="H216">
        <v>27655</v>
      </c>
      <c r="I216" t="s">
        <v>13</v>
      </c>
      <c r="J216">
        <v>23</v>
      </c>
      <c r="K216" t="str">
        <f t="shared" si="12"/>
        <v>Above</v>
      </c>
      <c r="L216" t="str" cm="1">
        <f t="array" ref="L216">_xlfn.IFS( J216&gt;=50, "Excellent", J216&gt;=40, "Good", J216&gt;=30, "Average", TRUE, "Poor" )</f>
        <v>Poor</v>
      </c>
      <c r="M216" t="b">
        <f t="shared" si="13"/>
        <v>0</v>
      </c>
      <c r="N216" t="b">
        <f t="shared" si="14"/>
        <v>1</v>
      </c>
      <c r="O216" t="str">
        <f t="shared" si="15"/>
        <v>True</v>
      </c>
      <c r="AG216">
        <f>VLOOKUP(A216,Sheet1!$A$1:$F$1001,6,0)</f>
        <v>71072</v>
      </c>
    </row>
    <row r="217" spans="1:33" x14ac:dyDescent="0.3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2">
        <v>42730</v>
      </c>
      <c r="H217">
        <v>27085</v>
      </c>
      <c r="I217" t="s">
        <v>13</v>
      </c>
      <c r="J217">
        <v>40</v>
      </c>
      <c r="K217" t="str">
        <f t="shared" si="12"/>
        <v>Above</v>
      </c>
      <c r="L217" t="str" cm="1">
        <f t="array" ref="L217">_xlfn.IFS( J217&gt;=50, "Excellent", J217&gt;=40, "Good", J217&gt;=30, "Average", TRUE, "Poor" )</f>
        <v>Good</v>
      </c>
      <c r="M217" t="b">
        <f t="shared" si="13"/>
        <v>0</v>
      </c>
      <c r="N217" t="b">
        <f t="shared" si="14"/>
        <v>1</v>
      </c>
      <c r="O217" t="str">
        <f t="shared" si="15"/>
        <v>False</v>
      </c>
      <c r="AG217">
        <f>VLOOKUP(A217,Sheet1!$A$1:$F$1001,6,0)</f>
        <v>64853</v>
      </c>
    </row>
    <row r="218" spans="1:33" x14ac:dyDescent="0.3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2">
        <v>42460</v>
      </c>
      <c r="H218">
        <v>26088</v>
      </c>
      <c r="I218" t="s">
        <v>18</v>
      </c>
      <c r="J218">
        <v>44</v>
      </c>
      <c r="K218" t="str">
        <f t="shared" si="12"/>
        <v>Below</v>
      </c>
      <c r="L218" t="str" cm="1">
        <f t="array" ref="L218">_xlfn.IFS( J218&gt;=50, "Excellent", J218&gt;=40, "Good", J218&gt;=30, "Average", TRUE, "Poor" )</f>
        <v>Good</v>
      </c>
      <c r="M218" t="b">
        <f t="shared" si="13"/>
        <v>0</v>
      </c>
      <c r="N218" t="b">
        <f t="shared" si="14"/>
        <v>0</v>
      </c>
      <c r="O218" t="str">
        <f t="shared" si="15"/>
        <v>True</v>
      </c>
      <c r="AG218">
        <f>VLOOKUP(A218,Sheet1!$A$1:$F$1001,6,0)</f>
        <v>36732</v>
      </c>
    </row>
    <row r="219" spans="1:33" x14ac:dyDescent="0.3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2">
        <v>44743</v>
      </c>
      <c r="H219">
        <v>27647</v>
      </c>
      <c r="I219" t="s">
        <v>20</v>
      </c>
      <c r="J219">
        <v>30</v>
      </c>
      <c r="K219" t="str">
        <f t="shared" si="12"/>
        <v>Below</v>
      </c>
      <c r="L219" t="str" cm="1">
        <f t="array" ref="L219">_xlfn.IFS( J219&gt;=50, "Excellent", J219&gt;=40, "Good", J219&gt;=30, "Average", TRUE, "Poor" )</f>
        <v>Average</v>
      </c>
      <c r="M219" t="b">
        <f t="shared" si="13"/>
        <v>0</v>
      </c>
      <c r="N219" t="b">
        <f t="shared" si="14"/>
        <v>1</v>
      </c>
      <c r="O219" t="str">
        <f t="shared" si="15"/>
        <v>True</v>
      </c>
      <c r="AG219">
        <f>VLOOKUP(A219,Sheet1!$A$1:$F$1001,6,0)</f>
        <v>42565</v>
      </c>
    </row>
    <row r="220" spans="1:33" x14ac:dyDescent="0.3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2">
        <v>43906</v>
      </c>
      <c r="H220">
        <v>15956</v>
      </c>
      <c r="I220" t="s">
        <v>18</v>
      </c>
      <c r="J220">
        <v>60</v>
      </c>
      <c r="K220" t="str">
        <f t="shared" si="12"/>
        <v>Above</v>
      </c>
      <c r="L220" t="str" cm="1">
        <f t="array" ref="L220">_xlfn.IFS( J220&gt;=50, "Excellent", J220&gt;=40, "Good", J220&gt;=30, "Average", TRUE, "Poor" )</f>
        <v>Excellent</v>
      </c>
      <c r="M220" t="b">
        <f t="shared" si="13"/>
        <v>0</v>
      </c>
      <c r="N220" t="b">
        <f t="shared" si="14"/>
        <v>1</v>
      </c>
      <c r="O220" t="str">
        <f t="shared" si="15"/>
        <v>False</v>
      </c>
      <c r="AG220">
        <f>VLOOKUP(A220,Sheet1!$A$1:$F$1001,6,0)</f>
        <v>65590</v>
      </c>
    </row>
    <row r="221" spans="1:33" x14ac:dyDescent="0.3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2">
        <v>42768</v>
      </c>
      <c r="H221">
        <v>29895</v>
      </c>
      <c r="I221" t="s">
        <v>13</v>
      </c>
      <c r="J221">
        <v>25</v>
      </c>
      <c r="K221" t="str">
        <f t="shared" si="12"/>
        <v>Below</v>
      </c>
      <c r="L221" t="str" cm="1">
        <f t="array" ref="L221">_xlfn.IFS( J221&gt;=50, "Excellent", J221&gt;=40, "Good", J221&gt;=30, "Average", TRUE, "Poor" )</f>
        <v>Poor</v>
      </c>
      <c r="M221" t="b">
        <f t="shared" si="13"/>
        <v>0</v>
      </c>
      <c r="N221" t="b">
        <f t="shared" si="14"/>
        <v>1</v>
      </c>
      <c r="O221" t="str">
        <f t="shared" si="15"/>
        <v>True</v>
      </c>
      <c r="AG221">
        <f>VLOOKUP(A221,Sheet1!$A$1:$F$1001,6,0)</f>
        <v>37464</v>
      </c>
    </row>
    <row r="222" spans="1:33" x14ac:dyDescent="0.3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2">
        <v>42366</v>
      </c>
      <c r="H222">
        <v>35971</v>
      </c>
      <c r="I222" t="s">
        <v>28</v>
      </c>
      <c r="J222">
        <v>53</v>
      </c>
      <c r="K222" t="str">
        <f t="shared" si="12"/>
        <v>Below</v>
      </c>
      <c r="L222" t="str" cm="1">
        <f t="array" ref="L222">_xlfn.IFS( J222&gt;=50, "Excellent", J222&gt;=40, "Good", J222&gt;=30, "Average", TRUE, "Poor" )</f>
        <v>Excellent</v>
      </c>
      <c r="M222" t="b">
        <f t="shared" si="13"/>
        <v>0</v>
      </c>
      <c r="N222" t="b">
        <f t="shared" si="14"/>
        <v>0</v>
      </c>
      <c r="O222" t="str">
        <f t="shared" si="15"/>
        <v>True</v>
      </c>
      <c r="AG222">
        <f>VLOOKUP(A222,Sheet1!$A$1:$F$1001,6,0)</f>
        <v>30765</v>
      </c>
    </row>
    <row r="223" spans="1:33" x14ac:dyDescent="0.3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2">
        <v>42351</v>
      </c>
      <c r="H223">
        <v>27491</v>
      </c>
      <c r="I223" t="s">
        <v>13</v>
      </c>
      <c r="J223">
        <v>60</v>
      </c>
      <c r="K223" t="str">
        <f t="shared" si="12"/>
        <v>Above</v>
      </c>
      <c r="L223" t="str" cm="1">
        <f t="array" ref="L223">_xlfn.IFS( J223&gt;=50, "Excellent", J223&gt;=40, "Good", J223&gt;=30, "Average", TRUE, "Poor" )</f>
        <v>Excellent</v>
      </c>
      <c r="M223" t="b">
        <f t="shared" si="13"/>
        <v>0</v>
      </c>
      <c r="N223" t="b">
        <f t="shared" si="14"/>
        <v>1</v>
      </c>
      <c r="O223" t="str">
        <f t="shared" si="15"/>
        <v>True</v>
      </c>
      <c r="AG223">
        <f>VLOOKUP(A223,Sheet1!$A$1:$F$1001,6,0)</f>
        <v>79072</v>
      </c>
    </row>
    <row r="224" spans="1:33" x14ac:dyDescent="0.3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2">
        <v>45099</v>
      </c>
      <c r="H224">
        <v>15260</v>
      </c>
      <c r="I224" t="s">
        <v>20</v>
      </c>
      <c r="J224">
        <v>54</v>
      </c>
      <c r="K224" t="str">
        <f t="shared" si="12"/>
        <v>Below</v>
      </c>
      <c r="L224" t="str" cm="1">
        <f t="array" ref="L224">_xlfn.IFS( J224&gt;=50, "Excellent", J224&gt;=40, "Good", J224&gt;=30, "Average", TRUE, "Poor" )</f>
        <v>Excellent</v>
      </c>
      <c r="M224" t="b">
        <f t="shared" si="13"/>
        <v>0</v>
      </c>
      <c r="N224" t="b">
        <f t="shared" si="14"/>
        <v>0</v>
      </c>
      <c r="O224" t="str">
        <f t="shared" si="15"/>
        <v>True</v>
      </c>
      <c r="AG224">
        <f>VLOOKUP(A224,Sheet1!$A$1:$F$1001,6,0)</f>
        <v>49308</v>
      </c>
    </row>
    <row r="225" spans="1:33" x14ac:dyDescent="0.3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2">
        <v>44552</v>
      </c>
      <c r="H225">
        <v>37609</v>
      </c>
      <c r="I225" t="s">
        <v>20</v>
      </c>
      <c r="J225">
        <v>40</v>
      </c>
      <c r="K225" t="str">
        <f t="shared" si="12"/>
        <v>Above</v>
      </c>
      <c r="L225" t="str" cm="1">
        <f t="array" ref="L225">_xlfn.IFS( J225&gt;=50, "Excellent", J225&gt;=40, "Good", J225&gt;=30, "Average", TRUE, "Poor" )</f>
        <v>Good</v>
      </c>
      <c r="M225" t="b">
        <f t="shared" si="13"/>
        <v>0</v>
      </c>
      <c r="N225" t="b">
        <f t="shared" si="14"/>
        <v>1</v>
      </c>
      <c r="O225" t="str">
        <f t="shared" si="15"/>
        <v>True</v>
      </c>
      <c r="AG225">
        <f>VLOOKUP(A225,Sheet1!$A$1:$F$1001,6,0)</f>
        <v>64310</v>
      </c>
    </row>
    <row r="226" spans="1:33" x14ac:dyDescent="0.3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2">
        <v>42397</v>
      </c>
      <c r="H226">
        <v>12904</v>
      </c>
      <c r="I226" t="s">
        <v>18</v>
      </c>
      <c r="J226">
        <v>57</v>
      </c>
      <c r="K226" t="str">
        <f t="shared" si="12"/>
        <v>Above</v>
      </c>
      <c r="L226" t="str" cm="1">
        <f t="array" ref="L226">_xlfn.IFS( J226&gt;=50, "Excellent", J226&gt;=40, "Good", J226&gt;=30, "Average", TRUE, "Poor" )</f>
        <v>Excellent</v>
      </c>
      <c r="M226" t="b">
        <f t="shared" si="13"/>
        <v>0</v>
      </c>
      <c r="N226" t="b">
        <f t="shared" si="14"/>
        <v>0</v>
      </c>
      <c r="O226" t="str">
        <f t="shared" si="15"/>
        <v>True</v>
      </c>
      <c r="AG226">
        <f>VLOOKUP(A226,Sheet1!$A$1:$F$1001,6,0)</f>
        <v>53172</v>
      </c>
    </row>
    <row r="227" spans="1:33" x14ac:dyDescent="0.3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2">
        <v>44946</v>
      </c>
      <c r="H227">
        <v>30966</v>
      </c>
      <c r="I227" t="s">
        <v>28</v>
      </c>
      <c r="J227">
        <v>40</v>
      </c>
      <c r="K227" t="str">
        <f t="shared" si="12"/>
        <v>Above</v>
      </c>
      <c r="L227" t="str" cm="1">
        <f t="array" ref="L227">_xlfn.IFS( J227&gt;=50, "Excellent", J227&gt;=40, "Good", J227&gt;=30, "Average", TRUE, "Poor" )</f>
        <v>Good</v>
      </c>
      <c r="M227" t="b">
        <f t="shared" si="13"/>
        <v>0</v>
      </c>
      <c r="N227" t="b">
        <f t="shared" si="14"/>
        <v>1</v>
      </c>
      <c r="O227" t="str">
        <f t="shared" si="15"/>
        <v>False</v>
      </c>
      <c r="AG227">
        <f>VLOOKUP(A227,Sheet1!$A$1:$F$1001,6,0)</f>
        <v>75120</v>
      </c>
    </row>
    <row r="228" spans="1:33" x14ac:dyDescent="0.3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2">
        <v>42185</v>
      </c>
      <c r="H228">
        <v>34761</v>
      </c>
      <c r="I228" t="s">
        <v>13</v>
      </c>
      <c r="J228">
        <v>20</v>
      </c>
      <c r="K228" t="str">
        <f t="shared" si="12"/>
        <v>Above</v>
      </c>
      <c r="L228" t="str" cm="1">
        <f t="array" ref="L228">_xlfn.IFS( J228&gt;=50, "Excellent", J228&gt;=40, "Good", J228&gt;=30, "Average", TRUE, "Poor" )</f>
        <v>Poor</v>
      </c>
      <c r="M228" t="b">
        <f t="shared" si="13"/>
        <v>1</v>
      </c>
      <c r="N228" t="b">
        <f t="shared" si="14"/>
        <v>1</v>
      </c>
      <c r="O228" t="str">
        <f t="shared" si="15"/>
        <v>True</v>
      </c>
      <c r="AG228">
        <f>VLOOKUP(A228,Sheet1!$A$1:$F$1001,6,0)</f>
        <v>70457</v>
      </c>
    </row>
    <row r="229" spans="1:33" x14ac:dyDescent="0.3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2">
        <v>43656</v>
      </c>
      <c r="H229">
        <v>16943</v>
      </c>
      <c r="I229" t="s">
        <v>28</v>
      </c>
      <c r="J229">
        <v>33</v>
      </c>
      <c r="K229" t="str">
        <f t="shared" si="12"/>
        <v>Below</v>
      </c>
      <c r="L229" t="str" cm="1">
        <f t="array" ref="L229">_xlfn.IFS( J229&gt;=50, "Excellent", J229&gt;=40, "Good", J229&gt;=30, "Average", TRUE, "Poor" )</f>
        <v>Average</v>
      </c>
      <c r="M229" t="b">
        <f t="shared" si="13"/>
        <v>0</v>
      </c>
      <c r="N229" t="b">
        <f t="shared" si="14"/>
        <v>0</v>
      </c>
      <c r="O229" t="str">
        <f t="shared" si="15"/>
        <v>True</v>
      </c>
      <c r="AG229">
        <f>VLOOKUP(A229,Sheet1!$A$1:$F$1001,6,0)</f>
        <v>44223</v>
      </c>
    </row>
    <row r="230" spans="1:33" x14ac:dyDescent="0.3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2">
        <v>44889</v>
      </c>
      <c r="H230">
        <v>20099</v>
      </c>
      <c r="I230" t="s">
        <v>13</v>
      </c>
      <c r="J230">
        <v>42</v>
      </c>
      <c r="K230" t="str">
        <f t="shared" si="12"/>
        <v>Below</v>
      </c>
      <c r="L230" t="str" cm="1">
        <f t="array" ref="L230">_xlfn.IFS( J230&gt;=50, "Excellent", J230&gt;=40, "Good", J230&gt;=30, "Average", TRUE, "Poor" )</f>
        <v>Good</v>
      </c>
      <c r="M230" t="b">
        <f t="shared" si="13"/>
        <v>1</v>
      </c>
      <c r="N230" t="b">
        <f t="shared" si="14"/>
        <v>0</v>
      </c>
      <c r="O230" t="str">
        <f t="shared" si="15"/>
        <v>True</v>
      </c>
      <c r="AG230">
        <f>VLOOKUP(A230,Sheet1!$A$1:$F$1001,6,0)</f>
        <v>43141</v>
      </c>
    </row>
    <row r="231" spans="1:33" x14ac:dyDescent="0.3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2">
        <v>44963</v>
      </c>
      <c r="H231">
        <v>22723</v>
      </c>
      <c r="I231" t="s">
        <v>18</v>
      </c>
      <c r="J231">
        <v>40</v>
      </c>
      <c r="K231" t="str">
        <f t="shared" si="12"/>
        <v>Below</v>
      </c>
      <c r="L231" t="str" cm="1">
        <f t="array" ref="L231">_xlfn.IFS( J231&gt;=50, "Excellent", J231&gt;=40, "Good", J231&gt;=30, "Average", TRUE, "Poor" )</f>
        <v>Good</v>
      </c>
      <c r="M231" t="b">
        <f t="shared" si="13"/>
        <v>0</v>
      </c>
      <c r="N231" t="b">
        <f t="shared" si="14"/>
        <v>1</v>
      </c>
      <c r="O231" t="str">
        <f t="shared" si="15"/>
        <v>True</v>
      </c>
      <c r="AG231">
        <f>VLOOKUP(A231,Sheet1!$A$1:$F$1001,6,0)</f>
        <v>36265</v>
      </c>
    </row>
    <row r="232" spans="1:33" x14ac:dyDescent="0.3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2">
        <v>43471</v>
      </c>
      <c r="H232">
        <v>39795</v>
      </c>
      <c r="I232" t="s">
        <v>18</v>
      </c>
      <c r="J232">
        <v>22</v>
      </c>
      <c r="K232" t="str">
        <f t="shared" si="12"/>
        <v>Below</v>
      </c>
      <c r="L232" t="str" cm="1">
        <f t="array" ref="L232">_xlfn.IFS( J232&gt;=50, "Excellent", J232&gt;=40, "Good", J232&gt;=30, "Average", TRUE, "Poor" )</f>
        <v>Poor</v>
      </c>
      <c r="M232" t="b">
        <f t="shared" si="13"/>
        <v>0</v>
      </c>
      <c r="N232" t="b">
        <f t="shared" si="14"/>
        <v>1</v>
      </c>
      <c r="O232" t="str">
        <f t="shared" si="15"/>
        <v>True</v>
      </c>
      <c r="AG232">
        <f>VLOOKUP(A232,Sheet1!$A$1:$F$1001,6,0)</f>
        <v>32082</v>
      </c>
    </row>
    <row r="233" spans="1:33" x14ac:dyDescent="0.3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2">
        <v>43808</v>
      </c>
      <c r="H233">
        <v>35427</v>
      </c>
      <c r="I233" t="s">
        <v>28</v>
      </c>
      <c r="J233">
        <v>30</v>
      </c>
      <c r="K233" t="str">
        <f t="shared" si="12"/>
        <v>Below</v>
      </c>
      <c r="L233" t="str" cm="1">
        <f t="array" ref="L233">_xlfn.IFS( J233&gt;=50, "Excellent", J233&gt;=40, "Good", J233&gt;=30, "Average", TRUE, "Poor" )</f>
        <v>Average</v>
      </c>
      <c r="M233" t="b">
        <f t="shared" si="13"/>
        <v>0</v>
      </c>
      <c r="N233" t="b">
        <f t="shared" si="14"/>
        <v>0</v>
      </c>
      <c r="O233" t="str">
        <f t="shared" si="15"/>
        <v>True</v>
      </c>
      <c r="AG233">
        <f>VLOOKUP(A233,Sheet1!$A$1:$F$1001,6,0)</f>
        <v>37520</v>
      </c>
    </row>
    <row r="234" spans="1:33" x14ac:dyDescent="0.3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2">
        <v>42970</v>
      </c>
      <c r="H234">
        <v>29859</v>
      </c>
      <c r="I234" t="s">
        <v>20</v>
      </c>
      <c r="J234">
        <v>50</v>
      </c>
      <c r="K234" t="str">
        <f t="shared" si="12"/>
        <v>Below</v>
      </c>
      <c r="L234" t="str" cm="1">
        <f t="array" ref="L234">_xlfn.IFS( J234&gt;=50, "Excellent", J234&gt;=40, "Good", J234&gt;=30, "Average", TRUE, "Poor" )</f>
        <v>Excellent</v>
      </c>
      <c r="M234" t="b">
        <f t="shared" si="13"/>
        <v>0</v>
      </c>
      <c r="N234" t="b">
        <f t="shared" si="14"/>
        <v>0</v>
      </c>
      <c r="O234" t="str">
        <f t="shared" si="15"/>
        <v>True</v>
      </c>
      <c r="AG234">
        <f>VLOOKUP(A234,Sheet1!$A$1:$F$1001,6,0)</f>
        <v>45788</v>
      </c>
    </row>
    <row r="235" spans="1:33" x14ac:dyDescent="0.3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2">
        <v>42339</v>
      </c>
      <c r="H235">
        <v>23250</v>
      </c>
      <c r="I235" t="s">
        <v>13</v>
      </c>
      <c r="J235">
        <v>45</v>
      </c>
      <c r="K235" t="str">
        <f t="shared" si="12"/>
        <v>Below</v>
      </c>
      <c r="L235" t="str" cm="1">
        <f t="array" ref="L235">_xlfn.IFS( J235&gt;=50, "Excellent", J235&gt;=40, "Good", J235&gt;=30, "Average", TRUE, "Poor" )</f>
        <v>Good</v>
      </c>
      <c r="M235" t="b">
        <f t="shared" si="13"/>
        <v>0</v>
      </c>
      <c r="N235" t="b">
        <f t="shared" si="14"/>
        <v>0</v>
      </c>
      <c r="O235" t="str">
        <f t="shared" si="15"/>
        <v>True</v>
      </c>
      <c r="AG235">
        <f>VLOOKUP(A235,Sheet1!$A$1:$F$1001,6,0)</f>
        <v>47959</v>
      </c>
    </row>
    <row r="236" spans="1:33" x14ac:dyDescent="0.3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2">
        <v>42589</v>
      </c>
      <c r="H236">
        <v>28741</v>
      </c>
      <c r="I236" t="s">
        <v>13</v>
      </c>
      <c r="J236">
        <v>32</v>
      </c>
      <c r="K236" t="str">
        <f t="shared" si="12"/>
        <v>Above</v>
      </c>
      <c r="L236" t="str" cm="1">
        <f t="array" ref="L236">_xlfn.IFS( J236&gt;=50, "Excellent", J236&gt;=40, "Good", J236&gt;=30, "Average", TRUE, "Poor" )</f>
        <v>Average</v>
      </c>
      <c r="M236" t="b">
        <f t="shared" si="13"/>
        <v>0</v>
      </c>
      <c r="N236" t="b">
        <f t="shared" si="14"/>
        <v>1</v>
      </c>
      <c r="O236" t="str">
        <f t="shared" si="15"/>
        <v>True</v>
      </c>
      <c r="AG236">
        <f>VLOOKUP(A236,Sheet1!$A$1:$F$1001,6,0)</f>
        <v>73378</v>
      </c>
    </row>
    <row r="237" spans="1:33" x14ac:dyDescent="0.3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2">
        <v>43927</v>
      </c>
      <c r="H237">
        <v>19365</v>
      </c>
      <c r="I237" t="s">
        <v>18</v>
      </c>
      <c r="J237">
        <v>31</v>
      </c>
      <c r="K237" t="str">
        <f t="shared" si="12"/>
        <v>Below</v>
      </c>
      <c r="L237" t="str" cm="1">
        <f t="array" ref="L237">_xlfn.IFS( J237&gt;=50, "Excellent", J237&gt;=40, "Good", J237&gt;=30, "Average", TRUE, "Poor" )</f>
        <v>Average</v>
      </c>
      <c r="M237" t="b">
        <f t="shared" si="13"/>
        <v>0</v>
      </c>
      <c r="N237" t="b">
        <f t="shared" si="14"/>
        <v>0</v>
      </c>
      <c r="O237" t="str">
        <f t="shared" si="15"/>
        <v>True</v>
      </c>
      <c r="AG237">
        <f>VLOOKUP(A237,Sheet1!$A$1:$F$1001,6,0)</f>
        <v>46356</v>
      </c>
    </row>
    <row r="238" spans="1:33" x14ac:dyDescent="0.3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2">
        <v>43791</v>
      </c>
      <c r="H238">
        <v>37390</v>
      </c>
      <c r="I238" t="s">
        <v>28</v>
      </c>
      <c r="J238">
        <v>20</v>
      </c>
      <c r="K238" t="str">
        <f t="shared" si="12"/>
        <v>Below</v>
      </c>
      <c r="L238" t="str" cm="1">
        <f t="array" ref="L238">_xlfn.IFS( J238&gt;=50, "Excellent", J238&gt;=40, "Good", J238&gt;=30, "Average", TRUE, "Poor" )</f>
        <v>Poor</v>
      </c>
      <c r="M238" t="b">
        <f t="shared" si="13"/>
        <v>0</v>
      </c>
      <c r="N238" t="b">
        <f t="shared" si="14"/>
        <v>0</v>
      </c>
      <c r="O238" t="str">
        <f t="shared" si="15"/>
        <v>True</v>
      </c>
      <c r="AG238">
        <f>VLOOKUP(A238,Sheet1!$A$1:$F$1001,6,0)</f>
        <v>31629</v>
      </c>
    </row>
    <row r="239" spans="1:33" x14ac:dyDescent="0.3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2">
        <v>42838</v>
      </c>
      <c r="H239">
        <v>39349</v>
      </c>
      <c r="I239" t="s">
        <v>20</v>
      </c>
      <c r="J239">
        <v>46</v>
      </c>
      <c r="K239" t="str">
        <f t="shared" si="12"/>
        <v>Above</v>
      </c>
      <c r="L239" t="str" cm="1">
        <f t="array" ref="L239">_xlfn.IFS( J239&gt;=50, "Excellent", J239&gt;=40, "Good", J239&gt;=30, "Average", TRUE, "Poor" )</f>
        <v>Good</v>
      </c>
      <c r="M239" t="b">
        <f t="shared" si="13"/>
        <v>0</v>
      </c>
      <c r="N239" t="b">
        <f t="shared" si="14"/>
        <v>1</v>
      </c>
      <c r="O239" t="str">
        <f t="shared" si="15"/>
        <v>True</v>
      </c>
      <c r="AG239">
        <f>VLOOKUP(A239,Sheet1!$A$1:$F$1001,6,0)</f>
        <v>67428</v>
      </c>
    </row>
    <row r="240" spans="1:33" x14ac:dyDescent="0.3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2">
        <v>42021</v>
      </c>
      <c r="H240">
        <v>21649</v>
      </c>
      <c r="I240" t="s">
        <v>20</v>
      </c>
      <c r="J240">
        <v>58</v>
      </c>
      <c r="K240" t="str">
        <f t="shared" si="12"/>
        <v>Below</v>
      </c>
      <c r="L240" t="str" cm="1">
        <f t="array" ref="L240">_xlfn.IFS( J240&gt;=50, "Excellent", J240&gt;=40, "Good", J240&gt;=30, "Average", TRUE, "Poor" )</f>
        <v>Excellent</v>
      </c>
      <c r="M240" t="b">
        <f t="shared" si="13"/>
        <v>0</v>
      </c>
      <c r="N240" t="b">
        <f t="shared" si="14"/>
        <v>0</v>
      </c>
      <c r="O240" t="str">
        <f t="shared" si="15"/>
        <v>False</v>
      </c>
      <c r="AG240">
        <f>VLOOKUP(A240,Sheet1!$A$1:$F$1001,6,0)</f>
        <v>48029</v>
      </c>
    </row>
    <row r="241" spans="1:33" x14ac:dyDescent="0.3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2">
        <v>43536</v>
      </c>
      <c r="H241">
        <v>19080</v>
      </c>
      <c r="I241" t="s">
        <v>13</v>
      </c>
      <c r="J241">
        <v>27</v>
      </c>
      <c r="K241" t="str">
        <f t="shared" si="12"/>
        <v>Above</v>
      </c>
      <c r="L241" t="str" cm="1">
        <f t="array" ref="L241">_xlfn.IFS( J241&gt;=50, "Excellent", J241&gt;=40, "Good", J241&gt;=30, "Average", TRUE, "Poor" )</f>
        <v>Poor</v>
      </c>
      <c r="M241" t="b">
        <f t="shared" si="13"/>
        <v>0</v>
      </c>
      <c r="N241" t="b">
        <f t="shared" si="14"/>
        <v>1</v>
      </c>
      <c r="O241" t="str">
        <f t="shared" si="15"/>
        <v>True</v>
      </c>
      <c r="AG241">
        <f>VLOOKUP(A241,Sheet1!$A$1:$F$1001,6,0)</f>
        <v>61964</v>
      </c>
    </row>
    <row r="242" spans="1:33" x14ac:dyDescent="0.3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2">
        <v>42697</v>
      </c>
      <c r="H242">
        <v>13436</v>
      </c>
      <c r="I242" t="s">
        <v>13</v>
      </c>
      <c r="J242">
        <v>35</v>
      </c>
      <c r="K242" t="str">
        <f t="shared" si="12"/>
        <v>Below</v>
      </c>
      <c r="L242" t="str" cm="1">
        <f t="array" ref="L242">_xlfn.IFS( J242&gt;=50, "Excellent", J242&gt;=40, "Good", J242&gt;=30, "Average", TRUE, "Poor" )</f>
        <v>Average</v>
      </c>
      <c r="M242" t="b">
        <f t="shared" si="13"/>
        <v>0</v>
      </c>
      <c r="N242" t="b">
        <f t="shared" si="14"/>
        <v>0</v>
      </c>
      <c r="O242" t="str">
        <f t="shared" si="15"/>
        <v>False</v>
      </c>
      <c r="AG242">
        <f>VLOOKUP(A242,Sheet1!$A$1:$F$1001,6,0)</f>
        <v>45796</v>
      </c>
    </row>
    <row r="243" spans="1:33" x14ac:dyDescent="0.3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2">
        <v>42678</v>
      </c>
      <c r="H243">
        <v>14854</v>
      </c>
      <c r="I243" t="s">
        <v>20</v>
      </c>
      <c r="J243">
        <v>38</v>
      </c>
      <c r="K243" t="str">
        <f t="shared" si="12"/>
        <v>Below</v>
      </c>
      <c r="L243" t="str" cm="1">
        <f t="array" ref="L243">_xlfn.IFS( J243&gt;=50, "Excellent", J243&gt;=40, "Good", J243&gt;=30, "Average", TRUE, "Poor" )</f>
        <v>Average</v>
      </c>
      <c r="M243" t="b">
        <f t="shared" si="13"/>
        <v>0</v>
      </c>
      <c r="N243" t="b">
        <f t="shared" si="14"/>
        <v>1</v>
      </c>
      <c r="O243" t="str">
        <f t="shared" si="15"/>
        <v>True</v>
      </c>
      <c r="AG243">
        <f>VLOOKUP(A243,Sheet1!$A$1:$F$1001,6,0)</f>
        <v>46796</v>
      </c>
    </row>
    <row r="244" spans="1:33" x14ac:dyDescent="0.3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2">
        <v>44307</v>
      </c>
      <c r="H244">
        <v>39415</v>
      </c>
      <c r="I244" t="s">
        <v>28</v>
      </c>
      <c r="J244">
        <v>50</v>
      </c>
      <c r="K244" t="str">
        <f t="shared" si="12"/>
        <v>Below</v>
      </c>
      <c r="L244" t="str" cm="1">
        <f t="array" ref="L244">_xlfn.IFS( J244&gt;=50, "Excellent", J244&gt;=40, "Good", J244&gt;=30, "Average", TRUE, "Poor" )</f>
        <v>Excellent</v>
      </c>
      <c r="M244" t="b">
        <f t="shared" si="13"/>
        <v>0</v>
      </c>
      <c r="N244" t="b">
        <f t="shared" si="14"/>
        <v>0</v>
      </c>
      <c r="O244" t="str">
        <f t="shared" si="15"/>
        <v>True</v>
      </c>
      <c r="AG244">
        <f>VLOOKUP(A244,Sheet1!$A$1:$F$1001,6,0)</f>
        <v>30825</v>
      </c>
    </row>
    <row r="245" spans="1:33" x14ac:dyDescent="0.3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2">
        <v>42293</v>
      </c>
      <c r="H245">
        <v>30665</v>
      </c>
      <c r="I245" t="s">
        <v>13</v>
      </c>
      <c r="J245">
        <v>23</v>
      </c>
      <c r="K245" t="str">
        <f t="shared" si="12"/>
        <v>Above</v>
      </c>
      <c r="L245" t="str" cm="1">
        <f t="array" ref="L245">_xlfn.IFS( J245&gt;=50, "Excellent", J245&gt;=40, "Good", J245&gt;=30, "Average", TRUE, "Poor" )</f>
        <v>Poor</v>
      </c>
      <c r="M245" t="b">
        <f t="shared" si="13"/>
        <v>1</v>
      </c>
      <c r="N245" t="b">
        <f t="shared" si="14"/>
        <v>0</v>
      </c>
      <c r="O245" t="str">
        <f t="shared" si="15"/>
        <v>True</v>
      </c>
      <c r="AG245">
        <f>VLOOKUP(A245,Sheet1!$A$1:$F$1001,6,0)</f>
        <v>59967</v>
      </c>
    </row>
    <row r="246" spans="1:33" x14ac:dyDescent="0.3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2">
        <v>44455</v>
      </c>
      <c r="H246">
        <v>26602</v>
      </c>
      <c r="I246" t="s">
        <v>28</v>
      </c>
      <c r="J246">
        <v>57</v>
      </c>
      <c r="K246" t="str">
        <f t="shared" si="12"/>
        <v>Below</v>
      </c>
      <c r="L246" t="str" cm="1">
        <f t="array" ref="L246">_xlfn.IFS( J246&gt;=50, "Excellent", J246&gt;=40, "Good", J246&gt;=30, "Average", TRUE, "Poor" )</f>
        <v>Excellent</v>
      </c>
      <c r="M246" t="b">
        <f t="shared" si="13"/>
        <v>0</v>
      </c>
      <c r="N246" t="b">
        <f t="shared" si="14"/>
        <v>0</v>
      </c>
      <c r="O246" t="str">
        <f t="shared" si="15"/>
        <v>False</v>
      </c>
      <c r="AG246">
        <f>VLOOKUP(A246,Sheet1!$A$1:$F$1001,6,0)</f>
        <v>33489</v>
      </c>
    </row>
    <row r="247" spans="1:33" x14ac:dyDescent="0.3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2">
        <v>43549</v>
      </c>
      <c r="H247">
        <v>31537</v>
      </c>
      <c r="I247" t="s">
        <v>13</v>
      </c>
      <c r="J247">
        <v>52</v>
      </c>
      <c r="K247" t="str">
        <f t="shared" si="12"/>
        <v>Below</v>
      </c>
      <c r="L247" t="str" cm="1">
        <f t="array" ref="L247">_xlfn.IFS( J247&gt;=50, "Excellent", J247&gt;=40, "Good", J247&gt;=30, "Average", TRUE, "Poor" )</f>
        <v>Excellent</v>
      </c>
      <c r="M247" t="b">
        <f t="shared" si="13"/>
        <v>0</v>
      </c>
      <c r="N247" t="b">
        <f t="shared" si="14"/>
        <v>1</v>
      </c>
      <c r="O247" t="str">
        <f t="shared" si="15"/>
        <v>True</v>
      </c>
      <c r="AG247">
        <f>VLOOKUP(A247,Sheet1!$A$1:$F$1001,6,0)</f>
        <v>40658</v>
      </c>
    </row>
    <row r="248" spans="1:33" x14ac:dyDescent="0.3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2">
        <v>44870</v>
      </c>
      <c r="H248">
        <v>19972</v>
      </c>
      <c r="I248" t="s">
        <v>18</v>
      </c>
      <c r="J248">
        <v>50</v>
      </c>
      <c r="K248" t="str">
        <f t="shared" si="12"/>
        <v>Below</v>
      </c>
      <c r="L248" t="str" cm="1">
        <f t="array" ref="L248">_xlfn.IFS( J248&gt;=50, "Excellent", J248&gt;=40, "Good", J248&gt;=30, "Average", TRUE, "Poor" )</f>
        <v>Excellent</v>
      </c>
      <c r="M248" t="b">
        <f t="shared" si="13"/>
        <v>0</v>
      </c>
      <c r="N248" t="b">
        <f t="shared" si="14"/>
        <v>0</v>
      </c>
      <c r="O248" t="str">
        <f t="shared" si="15"/>
        <v>True</v>
      </c>
      <c r="AG248">
        <f>VLOOKUP(A248,Sheet1!$A$1:$F$1001,6,0)</f>
        <v>30084</v>
      </c>
    </row>
    <row r="249" spans="1:33" x14ac:dyDescent="0.3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2">
        <v>42545</v>
      </c>
      <c r="H249">
        <v>15492</v>
      </c>
      <c r="I249" t="s">
        <v>18</v>
      </c>
      <c r="J249">
        <v>37</v>
      </c>
      <c r="K249" t="str">
        <f t="shared" si="12"/>
        <v>Above</v>
      </c>
      <c r="L249" t="str" cm="1">
        <f t="array" ref="L249">_xlfn.IFS( J249&gt;=50, "Excellent", J249&gt;=40, "Good", J249&gt;=30, "Average", TRUE, "Poor" )</f>
        <v>Average</v>
      </c>
      <c r="M249" t="b">
        <f t="shared" si="13"/>
        <v>0</v>
      </c>
      <c r="N249" t="b">
        <f t="shared" si="14"/>
        <v>1</v>
      </c>
      <c r="O249" t="str">
        <f t="shared" si="15"/>
        <v>False</v>
      </c>
      <c r="AG249">
        <f>VLOOKUP(A249,Sheet1!$A$1:$F$1001,6,0)</f>
        <v>75176</v>
      </c>
    </row>
    <row r="250" spans="1:33" x14ac:dyDescent="0.3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2">
        <v>45099</v>
      </c>
      <c r="H250">
        <v>36772</v>
      </c>
      <c r="I250" t="s">
        <v>20</v>
      </c>
      <c r="J250">
        <v>47</v>
      </c>
      <c r="K250" t="str">
        <f t="shared" si="12"/>
        <v>Above</v>
      </c>
      <c r="L250" t="str" cm="1">
        <f t="array" ref="L250">_xlfn.IFS( J250&gt;=50, "Excellent", J250&gt;=40, "Good", J250&gt;=30, "Average", TRUE, "Poor" )</f>
        <v>Good</v>
      </c>
      <c r="M250" t="b">
        <f t="shared" si="13"/>
        <v>0</v>
      </c>
      <c r="N250" t="b">
        <f t="shared" si="14"/>
        <v>1</v>
      </c>
      <c r="O250" t="str">
        <f t="shared" si="15"/>
        <v>False</v>
      </c>
      <c r="AG250">
        <f>VLOOKUP(A250,Sheet1!$A$1:$F$1001,6,0)</f>
        <v>79270</v>
      </c>
    </row>
    <row r="251" spans="1:33" x14ac:dyDescent="0.3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2">
        <v>42511</v>
      </c>
      <c r="H251">
        <v>27596</v>
      </c>
      <c r="I251" t="s">
        <v>28</v>
      </c>
      <c r="J251">
        <v>56</v>
      </c>
      <c r="K251" t="str">
        <f t="shared" si="12"/>
        <v>Above</v>
      </c>
      <c r="L251" t="str" cm="1">
        <f t="array" ref="L251">_xlfn.IFS( J251&gt;=50, "Excellent", J251&gt;=40, "Good", J251&gt;=30, "Average", TRUE, "Poor" )</f>
        <v>Excellent</v>
      </c>
      <c r="M251" t="b">
        <f t="shared" si="13"/>
        <v>0</v>
      </c>
      <c r="N251" t="b">
        <f t="shared" si="14"/>
        <v>1</v>
      </c>
      <c r="O251" t="str">
        <f t="shared" si="15"/>
        <v>True</v>
      </c>
      <c r="AG251">
        <f>VLOOKUP(A251,Sheet1!$A$1:$F$1001,6,0)</f>
        <v>69942</v>
      </c>
    </row>
    <row r="252" spans="1:33" x14ac:dyDescent="0.3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2">
        <v>43889</v>
      </c>
      <c r="H252">
        <v>36186</v>
      </c>
      <c r="I252" t="s">
        <v>18</v>
      </c>
      <c r="J252">
        <v>42</v>
      </c>
      <c r="K252" t="str">
        <f t="shared" si="12"/>
        <v>Below</v>
      </c>
      <c r="L252" t="str" cm="1">
        <f t="array" ref="L252">_xlfn.IFS( J252&gt;=50, "Excellent", J252&gt;=40, "Good", J252&gt;=30, "Average", TRUE, "Poor" )</f>
        <v>Good</v>
      </c>
      <c r="M252" t="b">
        <f t="shared" si="13"/>
        <v>0</v>
      </c>
      <c r="N252" t="b">
        <f t="shared" si="14"/>
        <v>0</v>
      </c>
      <c r="O252" t="str">
        <f t="shared" si="15"/>
        <v>True</v>
      </c>
      <c r="AG252">
        <f>VLOOKUP(A252,Sheet1!$A$1:$F$1001,6,0)</f>
        <v>39226</v>
      </c>
    </row>
    <row r="253" spans="1:33" x14ac:dyDescent="0.3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2">
        <v>42283</v>
      </c>
      <c r="H253">
        <v>10355</v>
      </c>
      <c r="I253" t="s">
        <v>20</v>
      </c>
      <c r="J253">
        <v>31</v>
      </c>
      <c r="K253" t="str">
        <f t="shared" si="12"/>
        <v>Below</v>
      </c>
      <c r="L253" t="str" cm="1">
        <f t="array" ref="L253">_xlfn.IFS( J253&gt;=50, "Excellent", J253&gt;=40, "Good", J253&gt;=30, "Average", TRUE, "Poor" )</f>
        <v>Average</v>
      </c>
      <c r="M253" t="b">
        <f t="shared" si="13"/>
        <v>0</v>
      </c>
      <c r="N253" t="b">
        <f t="shared" si="14"/>
        <v>0</v>
      </c>
      <c r="O253" t="str">
        <f t="shared" si="15"/>
        <v>True</v>
      </c>
      <c r="AG253">
        <f>VLOOKUP(A253,Sheet1!$A$1:$F$1001,6,0)</f>
        <v>43232</v>
      </c>
    </row>
    <row r="254" spans="1:33" x14ac:dyDescent="0.3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2">
        <v>43710</v>
      </c>
      <c r="H254">
        <v>28110</v>
      </c>
      <c r="I254" t="s">
        <v>20</v>
      </c>
      <c r="J254">
        <v>34</v>
      </c>
      <c r="K254" t="str">
        <f t="shared" si="12"/>
        <v>Above</v>
      </c>
      <c r="L254" t="str" cm="1">
        <f t="array" ref="L254">_xlfn.IFS( J254&gt;=50, "Excellent", J254&gt;=40, "Good", J254&gt;=30, "Average", TRUE, "Poor" )</f>
        <v>Average</v>
      </c>
      <c r="M254" t="b">
        <f t="shared" si="13"/>
        <v>0</v>
      </c>
      <c r="N254" t="b">
        <f t="shared" si="14"/>
        <v>0</v>
      </c>
      <c r="O254" t="str">
        <f t="shared" si="15"/>
        <v>False</v>
      </c>
      <c r="AG254">
        <f>VLOOKUP(A254,Sheet1!$A$1:$F$1001,6,0)</f>
        <v>59896</v>
      </c>
    </row>
    <row r="255" spans="1:33" x14ac:dyDescent="0.3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2">
        <v>45277</v>
      </c>
      <c r="H255">
        <v>31367</v>
      </c>
      <c r="I255" t="s">
        <v>28</v>
      </c>
      <c r="J255">
        <v>44</v>
      </c>
      <c r="K255" t="str">
        <f t="shared" si="12"/>
        <v>Above</v>
      </c>
      <c r="L255" t="str" cm="1">
        <f t="array" ref="L255">_xlfn.IFS( J255&gt;=50, "Excellent", J255&gt;=40, "Good", J255&gt;=30, "Average", TRUE, "Poor" )</f>
        <v>Good</v>
      </c>
      <c r="M255" t="b">
        <f t="shared" si="13"/>
        <v>0</v>
      </c>
      <c r="N255" t="b">
        <f t="shared" si="14"/>
        <v>1</v>
      </c>
      <c r="O255" t="str">
        <f t="shared" si="15"/>
        <v>True</v>
      </c>
      <c r="AG255">
        <f>VLOOKUP(A255,Sheet1!$A$1:$F$1001,6,0)</f>
        <v>79820</v>
      </c>
    </row>
    <row r="256" spans="1:33" x14ac:dyDescent="0.3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2">
        <v>44343</v>
      </c>
      <c r="H256">
        <v>18253</v>
      </c>
      <c r="I256" t="s">
        <v>20</v>
      </c>
      <c r="J256">
        <v>20</v>
      </c>
      <c r="K256" t="str">
        <f t="shared" si="12"/>
        <v>Below</v>
      </c>
      <c r="L256" t="str" cm="1">
        <f t="array" ref="L256">_xlfn.IFS( J256&gt;=50, "Excellent", J256&gt;=40, "Good", J256&gt;=30, "Average", TRUE, "Poor" )</f>
        <v>Poor</v>
      </c>
      <c r="M256" t="b">
        <f t="shared" si="13"/>
        <v>0</v>
      </c>
      <c r="N256" t="b">
        <f t="shared" si="14"/>
        <v>0</v>
      </c>
      <c r="O256" t="str">
        <f t="shared" si="15"/>
        <v>True</v>
      </c>
      <c r="AG256">
        <f>VLOOKUP(A256,Sheet1!$A$1:$F$1001,6,0)</f>
        <v>38345</v>
      </c>
    </row>
    <row r="257" spans="1:33" x14ac:dyDescent="0.3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2">
        <v>43840</v>
      </c>
      <c r="H257">
        <v>23122</v>
      </c>
      <c r="I257" t="s">
        <v>28</v>
      </c>
      <c r="J257">
        <v>43</v>
      </c>
      <c r="K257" t="str">
        <f t="shared" si="12"/>
        <v>Below</v>
      </c>
      <c r="L257" t="str" cm="1">
        <f t="array" ref="L257">_xlfn.IFS( J257&gt;=50, "Excellent", J257&gt;=40, "Good", J257&gt;=30, "Average", TRUE, "Poor" )</f>
        <v>Good</v>
      </c>
      <c r="M257" t="b">
        <f t="shared" si="13"/>
        <v>0</v>
      </c>
      <c r="N257" t="b">
        <f t="shared" si="14"/>
        <v>0</v>
      </c>
      <c r="O257" t="str">
        <f t="shared" si="15"/>
        <v>True</v>
      </c>
      <c r="AG257">
        <f>VLOOKUP(A257,Sheet1!$A$1:$F$1001,6,0)</f>
        <v>35825</v>
      </c>
    </row>
    <row r="258" spans="1:33" x14ac:dyDescent="0.3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2">
        <v>44377</v>
      </c>
      <c r="H258">
        <v>39961</v>
      </c>
      <c r="I258" t="s">
        <v>20</v>
      </c>
      <c r="J258">
        <v>27</v>
      </c>
      <c r="K258" t="str">
        <f t="shared" si="12"/>
        <v>Below</v>
      </c>
      <c r="L258" t="str" cm="1">
        <f t="array" ref="L258">_xlfn.IFS( J258&gt;=50, "Excellent", J258&gt;=40, "Good", J258&gt;=30, "Average", TRUE, "Poor" )</f>
        <v>Poor</v>
      </c>
      <c r="M258" t="b">
        <f t="shared" si="13"/>
        <v>0</v>
      </c>
      <c r="N258" t="b">
        <f t="shared" si="14"/>
        <v>0</v>
      </c>
      <c r="O258" t="str">
        <f t="shared" si="15"/>
        <v>False</v>
      </c>
      <c r="AG258">
        <f>VLOOKUP(A258,Sheet1!$A$1:$F$1001,6,0)</f>
        <v>44713</v>
      </c>
    </row>
    <row r="259" spans="1:33" x14ac:dyDescent="0.3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2">
        <v>42409</v>
      </c>
      <c r="H259">
        <v>16723</v>
      </c>
      <c r="I259" t="s">
        <v>20</v>
      </c>
      <c r="J259">
        <v>22</v>
      </c>
      <c r="K259" t="str">
        <f t="shared" ref="K259:K322" si="16">IF(F259&gt;50000,"Above","Below")</f>
        <v>Below</v>
      </c>
      <c r="L259" t="str" cm="1">
        <f t="array" ref="L259">_xlfn.IFS( J259&gt;=50, "Excellent", J259&gt;=40, "Good", J259&gt;=30, "Average", TRUE, "Poor" )</f>
        <v>Poor</v>
      </c>
      <c r="M259" t="b">
        <f t="shared" ref="M259:M322" si="17">AND(E259="HR", I259="North", H259&gt;15000)</f>
        <v>0</v>
      </c>
      <c r="N259" t="b">
        <f t="shared" ref="N259:N322" si="18">OR(E259="IT",F259&gt;60000)</f>
        <v>0</v>
      </c>
      <c r="O259" t="str">
        <f t="shared" ref="O259:O322" si="19">IF(NOT(E259="Marketing"), "True", "False")</f>
        <v>True</v>
      </c>
      <c r="AG259">
        <f>VLOOKUP(A259,Sheet1!$A$1:$F$1001,6,0)</f>
        <v>45065</v>
      </c>
    </row>
    <row r="260" spans="1:33" x14ac:dyDescent="0.3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2">
        <v>43592</v>
      </c>
      <c r="H260">
        <v>21802</v>
      </c>
      <c r="I260" t="s">
        <v>20</v>
      </c>
      <c r="J260">
        <v>58</v>
      </c>
      <c r="K260" t="str">
        <f t="shared" si="16"/>
        <v>Below</v>
      </c>
      <c r="L260" t="str" cm="1">
        <f t="array" ref="L260">_xlfn.IFS( J260&gt;=50, "Excellent", J260&gt;=40, "Good", J260&gt;=30, "Average", TRUE, "Poor" )</f>
        <v>Excellent</v>
      </c>
      <c r="M260" t="b">
        <f t="shared" si="17"/>
        <v>0</v>
      </c>
      <c r="N260" t="b">
        <f t="shared" si="18"/>
        <v>0</v>
      </c>
      <c r="O260" t="str">
        <f t="shared" si="19"/>
        <v>False</v>
      </c>
      <c r="AG260">
        <f>VLOOKUP(A260,Sheet1!$A$1:$F$1001,6,0)</f>
        <v>44725</v>
      </c>
    </row>
    <row r="261" spans="1:33" x14ac:dyDescent="0.3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2">
        <v>44152</v>
      </c>
      <c r="H261">
        <v>35196</v>
      </c>
      <c r="I261" t="s">
        <v>20</v>
      </c>
      <c r="J261">
        <v>57</v>
      </c>
      <c r="K261" t="str">
        <f t="shared" si="16"/>
        <v>Above</v>
      </c>
      <c r="L261" t="str" cm="1">
        <f t="array" ref="L261">_xlfn.IFS( J261&gt;=50, "Excellent", J261&gt;=40, "Good", J261&gt;=30, "Average", TRUE, "Poor" )</f>
        <v>Excellent</v>
      </c>
      <c r="M261" t="b">
        <f t="shared" si="17"/>
        <v>0</v>
      </c>
      <c r="N261" t="b">
        <f t="shared" si="18"/>
        <v>0</v>
      </c>
      <c r="O261" t="str">
        <f t="shared" si="19"/>
        <v>True</v>
      </c>
      <c r="AG261">
        <f>VLOOKUP(A261,Sheet1!$A$1:$F$1001,6,0)</f>
        <v>56507</v>
      </c>
    </row>
    <row r="262" spans="1:33" x14ac:dyDescent="0.3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2">
        <v>45301</v>
      </c>
      <c r="H262">
        <v>37151</v>
      </c>
      <c r="I262" t="s">
        <v>28</v>
      </c>
      <c r="J262">
        <v>35</v>
      </c>
      <c r="K262" t="str">
        <f t="shared" si="16"/>
        <v>Above</v>
      </c>
      <c r="L262" t="str" cm="1">
        <f t="array" ref="L262">_xlfn.IFS( J262&gt;=50, "Excellent", J262&gt;=40, "Good", J262&gt;=30, "Average", TRUE, "Poor" )</f>
        <v>Average</v>
      </c>
      <c r="M262" t="b">
        <f t="shared" si="17"/>
        <v>0</v>
      </c>
      <c r="N262" t="b">
        <f t="shared" si="18"/>
        <v>1</v>
      </c>
      <c r="O262" t="str">
        <f t="shared" si="19"/>
        <v>True</v>
      </c>
      <c r="AG262">
        <f>VLOOKUP(A262,Sheet1!$A$1:$F$1001,6,0)</f>
        <v>63594</v>
      </c>
    </row>
    <row r="263" spans="1:33" x14ac:dyDescent="0.3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2">
        <v>44178</v>
      </c>
      <c r="H263">
        <v>18448</v>
      </c>
      <c r="I263" t="s">
        <v>18</v>
      </c>
      <c r="J263">
        <v>60</v>
      </c>
      <c r="K263" t="str">
        <f t="shared" si="16"/>
        <v>Below</v>
      </c>
      <c r="L263" t="str" cm="1">
        <f t="array" ref="L263">_xlfn.IFS( J263&gt;=50, "Excellent", J263&gt;=40, "Good", J263&gt;=30, "Average", TRUE, "Poor" )</f>
        <v>Excellent</v>
      </c>
      <c r="M263" t="b">
        <f t="shared" si="17"/>
        <v>0</v>
      </c>
      <c r="N263" t="b">
        <f t="shared" si="18"/>
        <v>0</v>
      </c>
      <c r="O263" t="str">
        <f t="shared" si="19"/>
        <v>True</v>
      </c>
      <c r="AG263">
        <f>VLOOKUP(A263,Sheet1!$A$1:$F$1001,6,0)</f>
        <v>34341</v>
      </c>
    </row>
    <row r="264" spans="1:33" x14ac:dyDescent="0.3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2">
        <v>45066</v>
      </c>
      <c r="H264">
        <v>20182</v>
      </c>
      <c r="I264" t="s">
        <v>13</v>
      </c>
      <c r="J264">
        <v>23</v>
      </c>
      <c r="K264" t="str">
        <f t="shared" si="16"/>
        <v>Below</v>
      </c>
      <c r="L264" t="str" cm="1">
        <f t="array" ref="L264">_xlfn.IFS( J264&gt;=50, "Excellent", J264&gt;=40, "Good", J264&gt;=30, "Average", TRUE, "Poor" )</f>
        <v>Poor</v>
      </c>
      <c r="M264" t="b">
        <f t="shared" si="17"/>
        <v>0</v>
      </c>
      <c r="N264" t="b">
        <f t="shared" si="18"/>
        <v>1</v>
      </c>
      <c r="O264" t="str">
        <f t="shared" si="19"/>
        <v>True</v>
      </c>
      <c r="AG264">
        <f>VLOOKUP(A264,Sheet1!$A$1:$F$1001,6,0)</f>
        <v>35129</v>
      </c>
    </row>
    <row r="265" spans="1:33" x14ac:dyDescent="0.3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2">
        <v>43205</v>
      </c>
      <c r="H265">
        <v>20134</v>
      </c>
      <c r="I265" t="s">
        <v>28</v>
      </c>
      <c r="J265">
        <v>28</v>
      </c>
      <c r="K265" t="str">
        <f t="shared" si="16"/>
        <v>Above</v>
      </c>
      <c r="L265" t="str" cm="1">
        <f t="array" ref="L265">_xlfn.IFS( J265&gt;=50, "Excellent", J265&gt;=40, "Good", J265&gt;=30, "Average", TRUE, "Poor" )</f>
        <v>Poor</v>
      </c>
      <c r="M265" t="b">
        <f t="shared" si="17"/>
        <v>0</v>
      </c>
      <c r="N265" t="b">
        <f t="shared" si="18"/>
        <v>1</v>
      </c>
      <c r="O265" t="str">
        <f t="shared" si="19"/>
        <v>True</v>
      </c>
      <c r="AG265">
        <f>VLOOKUP(A265,Sheet1!$A$1:$F$1001,6,0)</f>
        <v>67467</v>
      </c>
    </row>
    <row r="266" spans="1:33" x14ac:dyDescent="0.3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2">
        <v>42299</v>
      </c>
      <c r="H266">
        <v>30493</v>
      </c>
      <c r="I266" t="s">
        <v>13</v>
      </c>
      <c r="J266">
        <v>47</v>
      </c>
      <c r="K266" t="str">
        <f t="shared" si="16"/>
        <v>Above</v>
      </c>
      <c r="L266" t="str" cm="1">
        <f t="array" ref="L266">_xlfn.IFS( J266&gt;=50, "Excellent", J266&gt;=40, "Good", J266&gt;=30, "Average", TRUE, "Poor" )</f>
        <v>Good</v>
      </c>
      <c r="M266" t="b">
        <f t="shared" si="17"/>
        <v>0</v>
      </c>
      <c r="N266" t="b">
        <f t="shared" si="18"/>
        <v>1</v>
      </c>
      <c r="O266" t="str">
        <f t="shared" si="19"/>
        <v>False</v>
      </c>
      <c r="AG266">
        <f>VLOOKUP(A266,Sheet1!$A$1:$F$1001,6,0)</f>
        <v>74798</v>
      </c>
    </row>
    <row r="267" spans="1:33" x14ac:dyDescent="0.3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2">
        <v>42311</v>
      </c>
      <c r="H267">
        <v>33392</v>
      </c>
      <c r="I267" t="s">
        <v>13</v>
      </c>
      <c r="J267">
        <v>56</v>
      </c>
      <c r="K267" t="str">
        <f t="shared" si="16"/>
        <v>Above</v>
      </c>
      <c r="L267" t="str" cm="1">
        <f t="array" ref="L267">_xlfn.IFS( J267&gt;=50, "Excellent", J267&gt;=40, "Good", J267&gt;=30, "Average", TRUE, "Poor" )</f>
        <v>Excellent</v>
      </c>
      <c r="M267" t="b">
        <f t="shared" si="17"/>
        <v>0</v>
      </c>
      <c r="N267" t="b">
        <f t="shared" si="18"/>
        <v>1</v>
      </c>
      <c r="O267" t="str">
        <f t="shared" si="19"/>
        <v>True</v>
      </c>
      <c r="AG267">
        <f>VLOOKUP(A267,Sheet1!$A$1:$F$1001,6,0)</f>
        <v>72164</v>
      </c>
    </row>
    <row r="268" spans="1:33" x14ac:dyDescent="0.3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2">
        <v>42876</v>
      </c>
      <c r="H268">
        <v>23717</v>
      </c>
      <c r="I268" t="s">
        <v>13</v>
      </c>
      <c r="J268">
        <v>48</v>
      </c>
      <c r="K268" t="str">
        <f t="shared" si="16"/>
        <v>Above</v>
      </c>
      <c r="L268" t="str" cm="1">
        <f t="array" ref="L268">_xlfn.IFS( J268&gt;=50, "Excellent", J268&gt;=40, "Good", J268&gt;=30, "Average", TRUE, "Poor" )</f>
        <v>Good</v>
      </c>
      <c r="M268" t="b">
        <f t="shared" si="17"/>
        <v>0</v>
      </c>
      <c r="N268" t="b">
        <f t="shared" si="18"/>
        <v>0</v>
      </c>
      <c r="O268" t="str">
        <f t="shared" si="19"/>
        <v>True</v>
      </c>
      <c r="AG268">
        <f>VLOOKUP(A268,Sheet1!$A$1:$F$1001,6,0)</f>
        <v>53939</v>
      </c>
    </row>
    <row r="269" spans="1:33" x14ac:dyDescent="0.3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2">
        <v>42635</v>
      </c>
      <c r="H269">
        <v>36932</v>
      </c>
      <c r="I269" t="s">
        <v>13</v>
      </c>
      <c r="J269">
        <v>36</v>
      </c>
      <c r="K269" t="str">
        <f t="shared" si="16"/>
        <v>Below</v>
      </c>
      <c r="L269" t="str" cm="1">
        <f t="array" ref="L269">_xlfn.IFS( J269&gt;=50, "Excellent", J269&gt;=40, "Good", J269&gt;=30, "Average", TRUE, "Poor" )</f>
        <v>Average</v>
      </c>
      <c r="M269" t="b">
        <f t="shared" si="17"/>
        <v>0</v>
      </c>
      <c r="N269" t="b">
        <f t="shared" si="18"/>
        <v>1</v>
      </c>
      <c r="O269" t="str">
        <f t="shared" si="19"/>
        <v>True</v>
      </c>
      <c r="AG269">
        <f>VLOOKUP(A269,Sheet1!$A$1:$F$1001,6,0)</f>
        <v>35713</v>
      </c>
    </row>
    <row r="270" spans="1:33" x14ac:dyDescent="0.3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2">
        <v>43722</v>
      </c>
      <c r="H270">
        <v>19244</v>
      </c>
      <c r="I270" t="s">
        <v>28</v>
      </c>
      <c r="J270">
        <v>48</v>
      </c>
      <c r="K270" t="str">
        <f t="shared" si="16"/>
        <v>Above</v>
      </c>
      <c r="L270" t="str" cm="1">
        <f t="array" ref="L270">_xlfn.IFS( J270&gt;=50, "Excellent", J270&gt;=40, "Good", J270&gt;=30, "Average", TRUE, "Poor" )</f>
        <v>Good</v>
      </c>
      <c r="M270" t="b">
        <f t="shared" si="17"/>
        <v>0</v>
      </c>
      <c r="N270" t="b">
        <f t="shared" si="18"/>
        <v>1</v>
      </c>
      <c r="O270" t="str">
        <f t="shared" si="19"/>
        <v>True</v>
      </c>
      <c r="AG270">
        <f>VLOOKUP(A270,Sheet1!$A$1:$F$1001,6,0)</f>
        <v>60850</v>
      </c>
    </row>
    <row r="271" spans="1:33" x14ac:dyDescent="0.3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2">
        <v>43889</v>
      </c>
      <c r="H271">
        <v>39521</v>
      </c>
      <c r="I271" t="s">
        <v>13</v>
      </c>
      <c r="J271">
        <v>56</v>
      </c>
      <c r="K271" t="str">
        <f t="shared" si="16"/>
        <v>Above</v>
      </c>
      <c r="L271" t="str" cm="1">
        <f t="array" ref="L271">_xlfn.IFS( J271&gt;=50, "Excellent", J271&gt;=40, "Good", J271&gt;=30, "Average", TRUE, "Poor" )</f>
        <v>Excellent</v>
      </c>
      <c r="M271" t="b">
        <f t="shared" si="17"/>
        <v>0</v>
      </c>
      <c r="N271" t="b">
        <f t="shared" si="18"/>
        <v>1</v>
      </c>
      <c r="O271" t="str">
        <f t="shared" si="19"/>
        <v>True</v>
      </c>
      <c r="AG271">
        <f>VLOOKUP(A271,Sheet1!$A$1:$F$1001,6,0)</f>
        <v>53290</v>
      </c>
    </row>
    <row r="272" spans="1:33" x14ac:dyDescent="0.3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2">
        <v>44782</v>
      </c>
      <c r="H272">
        <v>13107</v>
      </c>
      <c r="I272" t="s">
        <v>18</v>
      </c>
      <c r="J272">
        <v>52</v>
      </c>
      <c r="K272" t="str">
        <f t="shared" si="16"/>
        <v>Above</v>
      </c>
      <c r="L272" t="str" cm="1">
        <f t="array" ref="L272">_xlfn.IFS( J272&gt;=50, "Excellent", J272&gt;=40, "Good", J272&gt;=30, "Average", TRUE, "Poor" )</f>
        <v>Excellent</v>
      </c>
      <c r="M272" t="b">
        <f t="shared" si="17"/>
        <v>0</v>
      </c>
      <c r="N272" t="b">
        <f t="shared" si="18"/>
        <v>1</v>
      </c>
      <c r="O272" t="str">
        <f t="shared" si="19"/>
        <v>True</v>
      </c>
      <c r="AG272">
        <f>VLOOKUP(A272,Sheet1!$A$1:$F$1001,6,0)</f>
        <v>76180</v>
      </c>
    </row>
    <row r="273" spans="1:33" x14ac:dyDescent="0.3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2">
        <v>42220</v>
      </c>
      <c r="H273">
        <v>21141</v>
      </c>
      <c r="I273" t="s">
        <v>13</v>
      </c>
      <c r="J273">
        <v>36</v>
      </c>
      <c r="K273" t="str">
        <f t="shared" si="16"/>
        <v>Above</v>
      </c>
      <c r="L273" t="str" cm="1">
        <f t="array" ref="L273">_xlfn.IFS( J273&gt;=50, "Excellent", J273&gt;=40, "Good", J273&gt;=30, "Average", TRUE, "Poor" )</f>
        <v>Average</v>
      </c>
      <c r="M273" t="b">
        <f t="shared" si="17"/>
        <v>0</v>
      </c>
      <c r="N273" t="b">
        <f t="shared" si="18"/>
        <v>1</v>
      </c>
      <c r="O273" t="str">
        <f t="shared" si="19"/>
        <v>True</v>
      </c>
      <c r="AG273">
        <f>VLOOKUP(A273,Sheet1!$A$1:$F$1001,6,0)</f>
        <v>62928</v>
      </c>
    </row>
    <row r="274" spans="1:33" x14ac:dyDescent="0.3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2">
        <v>42288</v>
      </c>
      <c r="H274">
        <v>26963</v>
      </c>
      <c r="I274" t="s">
        <v>13</v>
      </c>
      <c r="J274">
        <v>48</v>
      </c>
      <c r="K274" t="str">
        <f t="shared" si="16"/>
        <v>Below</v>
      </c>
      <c r="L274" t="str" cm="1">
        <f t="array" ref="L274">_xlfn.IFS( J274&gt;=50, "Excellent", J274&gt;=40, "Good", J274&gt;=30, "Average", TRUE, "Poor" )</f>
        <v>Good</v>
      </c>
      <c r="M274" t="b">
        <f t="shared" si="17"/>
        <v>0</v>
      </c>
      <c r="N274" t="b">
        <f t="shared" si="18"/>
        <v>0</v>
      </c>
      <c r="O274" t="str">
        <f t="shared" si="19"/>
        <v>False</v>
      </c>
      <c r="AG274">
        <f>VLOOKUP(A274,Sheet1!$A$1:$F$1001,6,0)</f>
        <v>48144</v>
      </c>
    </row>
    <row r="275" spans="1:33" x14ac:dyDescent="0.3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2">
        <v>43465</v>
      </c>
      <c r="H275">
        <v>33503</v>
      </c>
      <c r="I275" t="s">
        <v>28</v>
      </c>
      <c r="J275">
        <v>52</v>
      </c>
      <c r="K275" t="str">
        <f t="shared" si="16"/>
        <v>Above</v>
      </c>
      <c r="L275" t="str" cm="1">
        <f t="array" ref="L275">_xlfn.IFS( J275&gt;=50, "Excellent", J275&gt;=40, "Good", J275&gt;=30, "Average", TRUE, "Poor" )</f>
        <v>Excellent</v>
      </c>
      <c r="M275" t="b">
        <f t="shared" si="17"/>
        <v>0</v>
      </c>
      <c r="N275" t="b">
        <f t="shared" si="18"/>
        <v>0</v>
      </c>
      <c r="O275" t="str">
        <f t="shared" si="19"/>
        <v>True</v>
      </c>
      <c r="AG275">
        <f>VLOOKUP(A275,Sheet1!$A$1:$F$1001,6,0)</f>
        <v>52385</v>
      </c>
    </row>
    <row r="276" spans="1:33" x14ac:dyDescent="0.3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2">
        <v>42136</v>
      </c>
      <c r="H276">
        <v>33700</v>
      </c>
      <c r="I276" t="s">
        <v>20</v>
      </c>
      <c r="J276">
        <v>26</v>
      </c>
      <c r="K276" t="str">
        <f t="shared" si="16"/>
        <v>Above</v>
      </c>
      <c r="L276" t="str" cm="1">
        <f t="array" ref="L276">_xlfn.IFS( J276&gt;=50, "Excellent", J276&gt;=40, "Good", J276&gt;=30, "Average", TRUE, "Poor" )</f>
        <v>Poor</v>
      </c>
      <c r="M276" t="b">
        <f t="shared" si="17"/>
        <v>0</v>
      </c>
      <c r="N276" t="b">
        <f t="shared" si="18"/>
        <v>1</v>
      </c>
      <c r="O276" t="str">
        <f t="shared" si="19"/>
        <v>True</v>
      </c>
      <c r="AG276">
        <f>VLOOKUP(A276,Sheet1!$A$1:$F$1001,6,0)</f>
        <v>76711</v>
      </c>
    </row>
    <row r="277" spans="1:33" x14ac:dyDescent="0.3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2">
        <v>42975</v>
      </c>
      <c r="H277">
        <v>38073</v>
      </c>
      <c r="I277" t="s">
        <v>20</v>
      </c>
      <c r="J277">
        <v>53</v>
      </c>
      <c r="K277" t="str">
        <f t="shared" si="16"/>
        <v>Above</v>
      </c>
      <c r="L277" t="str" cm="1">
        <f t="array" ref="L277">_xlfn.IFS( J277&gt;=50, "Excellent", J277&gt;=40, "Good", J277&gt;=30, "Average", TRUE, "Poor" )</f>
        <v>Excellent</v>
      </c>
      <c r="M277" t="b">
        <f t="shared" si="17"/>
        <v>0</v>
      </c>
      <c r="N277" t="b">
        <f t="shared" si="18"/>
        <v>0</v>
      </c>
      <c r="O277" t="str">
        <f t="shared" si="19"/>
        <v>True</v>
      </c>
      <c r="AG277">
        <f>VLOOKUP(A277,Sheet1!$A$1:$F$1001,6,0)</f>
        <v>51212</v>
      </c>
    </row>
    <row r="278" spans="1:33" x14ac:dyDescent="0.3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2">
        <v>43810</v>
      </c>
      <c r="H278">
        <v>30960</v>
      </c>
      <c r="I278" t="s">
        <v>20</v>
      </c>
      <c r="J278">
        <v>52</v>
      </c>
      <c r="K278" t="str">
        <f t="shared" si="16"/>
        <v>Above</v>
      </c>
      <c r="L278" t="str" cm="1">
        <f t="array" ref="L278">_xlfn.IFS( J278&gt;=50, "Excellent", J278&gt;=40, "Good", J278&gt;=30, "Average", TRUE, "Poor" )</f>
        <v>Excellent</v>
      </c>
      <c r="M278" t="b">
        <f t="shared" si="17"/>
        <v>0</v>
      </c>
      <c r="N278" t="b">
        <f t="shared" si="18"/>
        <v>1</v>
      </c>
      <c r="O278" t="str">
        <f t="shared" si="19"/>
        <v>False</v>
      </c>
      <c r="AG278">
        <f>VLOOKUP(A278,Sheet1!$A$1:$F$1001,6,0)</f>
        <v>73903</v>
      </c>
    </row>
    <row r="279" spans="1:33" x14ac:dyDescent="0.3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2">
        <v>42427</v>
      </c>
      <c r="H279">
        <v>35288</v>
      </c>
      <c r="I279" t="s">
        <v>18</v>
      </c>
      <c r="J279">
        <v>37</v>
      </c>
      <c r="K279" t="str">
        <f t="shared" si="16"/>
        <v>Above</v>
      </c>
      <c r="L279" t="str" cm="1">
        <f t="array" ref="L279">_xlfn.IFS( J279&gt;=50, "Excellent", J279&gt;=40, "Good", J279&gt;=30, "Average", TRUE, "Poor" )</f>
        <v>Average</v>
      </c>
      <c r="M279" t="b">
        <f t="shared" si="17"/>
        <v>0</v>
      </c>
      <c r="N279" t="b">
        <f t="shared" si="18"/>
        <v>1</v>
      </c>
      <c r="O279" t="str">
        <f t="shared" si="19"/>
        <v>True</v>
      </c>
      <c r="AG279">
        <f>VLOOKUP(A279,Sheet1!$A$1:$F$1001,6,0)</f>
        <v>62301</v>
      </c>
    </row>
    <row r="280" spans="1:33" x14ac:dyDescent="0.3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2">
        <v>43475</v>
      </c>
      <c r="H280">
        <v>38266</v>
      </c>
      <c r="I280" t="s">
        <v>13</v>
      </c>
      <c r="J280">
        <v>38</v>
      </c>
      <c r="K280" t="str">
        <f t="shared" si="16"/>
        <v>Above</v>
      </c>
      <c r="L280" t="str" cm="1">
        <f t="array" ref="L280">_xlfn.IFS( J280&gt;=50, "Excellent", J280&gt;=40, "Good", J280&gt;=30, "Average", TRUE, "Poor" )</f>
        <v>Average</v>
      </c>
      <c r="M280" t="b">
        <f t="shared" si="17"/>
        <v>0</v>
      </c>
      <c r="N280" t="b">
        <f t="shared" si="18"/>
        <v>0</v>
      </c>
      <c r="O280" t="str">
        <f t="shared" si="19"/>
        <v>True</v>
      </c>
      <c r="AG280">
        <f>VLOOKUP(A280,Sheet1!$A$1:$F$1001,6,0)</f>
        <v>50752</v>
      </c>
    </row>
    <row r="281" spans="1:33" x14ac:dyDescent="0.3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2">
        <v>44626</v>
      </c>
      <c r="H281">
        <v>20558</v>
      </c>
      <c r="I281" t="s">
        <v>18</v>
      </c>
      <c r="J281">
        <v>30</v>
      </c>
      <c r="K281" t="str">
        <f t="shared" si="16"/>
        <v>Below</v>
      </c>
      <c r="L281" t="str" cm="1">
        <f t="array" ref="L281">_xlfn.IFS( J281&gt;=50, "Excellent", J281&gt;=40, "Good", J281&gt;=30, "Average", TRUE, "Poor" )</f>
        <v>Average</v>
      </c>
      <c r="M281" t="b">
        <f t="shared" si="17"/>
        <v>0</v>
      </c>
      <c r="N281" t="b">
        <f t="shared" si="18"/>
        <v>0</v>
      </c>
      <c r="O281" t="str">
        <f t="shared" si="19"/>
        <v>False</v>
      </c>
      <c r="AG281">
        <f>VLOOKUP(A281,Sheet1!$A$1:$F$1001,6,0)</f>
        <v>38974</v>
      </c>
    </row>
    <row r="282" spans="1:33" x14ac:dyDescent="0.3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2">
        <v>41920</v>
      </c>
      <c r="H282">
        <v>28978</v>
      </c>
      <c r="I282" t="s">
        <v>28</v>
      </c>
      <c r="J282">
        <v>33</v>
      </c>
      <c r="K282" t="str">
        <f t="shared" si="16"/>
        <v>Above</v>
      </c>
      <c r="L282" t="str" cm="1">
        <f t="array" ref="L282">_xlfn.IFS( J282&gt;=50, "Excellent", J282&gt;=40, "Good", J282&gt;=30, "Average", TRUE, "Poor" )</f>
        <v>Average</v>
      </c>
      <c r="M282" t="b">
        <f t="shared" si="17"/>
        <v>0</v>
      </c>
      <c r="N282" t="b">
        <f t="shared" si="18"/>
        <v>1</v>
      </c>
      <c r="O282" t="str">
        <f t="shared" si="19"/>
        <v>True</v>
      </c>
      <c r="AG282">
        <f>VLOOKUP(A282,Sheet1!$A$1:$F$1001,6,0)</f>
        <v>70389</v>
      </c>
    </row>
    <row r="283" spans="1:33" x14ac:dyDescent="0.3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2">
        <v>41845</v>
      </c>
      <c r="H283">
        <v>38546</v>
      </c>
      <c r="I283" t="s">
        <v>13</v>
      </c>
      <c r="J283">
        <v>46</v>
      </c>
      <c r="K283" t="str">
        <f t="shared" si="16"/>
        <v>Above</v>
      </c>
      <c r="L283" t="str" cm="1">
        <f t="array" ref="L283">_xlfn.IFS( J283&gt;=50, "Excellent", J283&gt;=40, "Good", J283&gt;=30, "Average", TRUE, "Poor" )</f>
        <v>Good</v>
      </c>
      <c r="M283" t="b">
        <f t="shared" si="17"/>
        <v>0</v>
      </c>
      <c r="N283" t="b">
        <f t="shared" si="18"/>
        <v>1</v>
      </c>
      <c r="O283" t="str">
        <f t="shared" si="19"/>
        <v>True</v>
      </c>
      <c r="AG283">
        <f>VLOOKUP(A283,Sheet1!$A$1:$F$1001,6,0)</f>
        <v>66709</v>
      </c>
    </row>
    <row r="284" spans="1:33" x14ac:dyDescent="0.3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2">
        <v>43288</v>
      </c>
      <c r="H284">
        <v>37034</v>
      </c>
      <c r="I284" t="s">
        <v>28</v>
      </c>
      <c r="J284">
        <v>59</v>
      </c>
      <c r="K284" t="str">
        <f t="shared" si="16"/>
        <v>Below</v>
      </c>
      <c r="L284" t="str" cm="1">
        <f t="array" ref="L284">_xlfn.IFS( J284&gt;=50, "Excellent", J284&gt;=40, "Good", J284&gt;=30, "Average", TRUE, "Poor" )</f>
        <v>Excellent</v>
      </c>
      <c r="M284" t="b">
        <f t="shared" si="17"/>
        <v>0</v>
      </c>
      <c r="N284" t="b">
        <f t="shared" si="18"/>
        <v>0</v>
      </c>
      <c r="O284" t="str">
        <f t="shared" si="19"/>
        <v>True</v>
      </c>
      <c r="AG284">
        <f>VLOOKUP(A284,Sheet1!$A$1:$F$1001,6,0)</f>
        <v>35434</v>
      </c>
    </row>
    <row r="285" spans="1:33" x14ac:dyDescent="0.3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2">
        <v>43503</v>
      </c>
      <c r="H285">
        <v>18243</v>
      </c>
      <c r="I285" t="s">
        <v>13</v>
      </c>
      <c r="J285">
        <v>46</v>
      </c>
      <c r="K285" t="str">
        <f t="shared" si="16"/>
        <v>Above</v>
      </c>
      <c r="L285" t="str" cm="1">
        <f t="array" ref="L285">_xlfn.IFS( J285&gt;=50, "Excellent", J285&gt;=40, "Good", J285&gt;=30, "Average", TRUE, "Poor" )</f>
        <v>Good</v>
      </c>
      <c r="M285" t="b">
        <f t="shared" si="17"/>
        <v>0</v>
      </c>
      <c r="N285" t="b">
        <f t="shared" si="18"/>
        <v>1</v>
      </c>
      <c r="O285" t="str">
        <f t="shared" si="19"/>
        <v>False</v>
      </c>
      <c r="AG285">
        <f>VLOOKUP(A285,Sheet1!$A$1:$F$1001,6,0)</f>
        <v>76562</v>
      </c>
    </row>
    <row r="286" spans="1:33" x14ac:dyDescent="0.3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2">
        <v>44319</v>
      </c>
      <c r="H286">
        <v>30370</v>
      </c>
      <c r="I286" t="s">
        <v>18</v>
      </c>
      <c r="J286">
        <v>21</v>
      </c>
      <c r="K286" t="str">
        <f t="shared" si="16"/>
        <v>Below</v>
      </c>
      <c r="L286" t="str" cm="1">
        <f t="array" ref="L286">_xlfn.IFS( J286&gt;=50, "Excellent", J286&gt;=40, "Good", J286&gt;=30, "Average", TRUE, "Poor" )</f>
        <v>Poor</v>
      </c>
      <c r="M286" t="b">
        <f t="shared" si="17"/>
        <v>0</v>
      </c>
      <c r="N286" t="b">
        <f t="shared" si="18"/>
        <v>0</v>
      </c>
      <c r="O286" t="str">
        <f t="shared" si="19"/>
        <v>True</v>
      </c>
      <c r="AG286">
        <f>VLOOKUP(A286,Sheet1!$A$1:$F$1001,6,0)</f>
        <v>30854</v>
      </c>
    </row>
    <row r="287" spans="1:33" x14ac:dyDescent="0.3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2">
        <v>43697</v>
      </c>
      <c r="H287">
        <v>11519</v>
      </c>
      <c r="I287" t="s">
        <v>20</v>
      </c>
      <c r="J287">
        <v>40</v>
      </c>
      <c r="K287" t="str">
        <f t="shared" si="16"/>
        <v>Below</v>
      </c>
      <c r="L287" t="str" cm="1">
        <f t="array" ref="L287">_xlfn.IFS( J287&gt;=50, "Excellent", J287&gt;=40, "Good", J287&gt;=30, "Average", TRUE, "Poor" )</f>
        <v>Good</v>
      </c>
      <c r="M287" t="b">
        <f t="shared" si="17"/>
        <v>0</v>
      </c>
      <c r="N287" t="b">
        <f t="shared" si="18"/>
        <v>0</v>
      </c>
      <c r="O287" t="str">
        <f t="shared" si="19"/>
        <v>False</v>
      </c>
      <c r="AG287">
        <f>VLOOKUP(A287,Sheet1!$A$1:$F$1001,6,0)</f>
        <v>30426</v>
      </c>
    </row>
    <row r="288" spans="1:33" x14ac:dyDescent="0.3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2">
        <v>44665</v>
      </c>
      <c r="H288">
        <v>12618</v>
      </c>
      <c r="I288" t="s">
        <v>28</v>
      </c>
      <c r="J288">
        <v>34</v>
      </c>
      <c r="K288" t="str">
        <f t="shared" si="16"/>
        <v>Above</v>
      </c>
      <c r="L288" t="str" cm="1">
        <f t="array" ref="L288">_xlfn.IFS( J288&gt;=50, "Excellent", J288&gt;=40, "Good", J288&gt;=30, "Average", TRUE, "Poor" )</f>
        <v>Average</v>
      </c>
      <c r="M288" t="b">
        <f t="shared" si="17"/>
        <v>0</v>
      </c>
      <c r="N288" t="b">
        <f t="shared" si="18"/>
        <v>1</v>
      </c>
      <c r="O288" t="str">
        <f t="shared" si="19"/>
        <v>False</v>
      </c>
      <c r="AG288">
        <f>VLOOKUP(A288,Sheet1!$A$1:$F$1001,6,0)</f>
        <v>74564</v>
      </c>
    </row>
    <row r="289" spans="1:33" x14ac:dyDescent="0.3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2">
        <v>42787</v>
      </c>
      <c r="H289">
        <v>29235</v>
      </c>
      <c r="I289" t="s">
        <v>13</v>
      </c>
      <c r="J289">
        <v>34</v>
      </c>
      <c r="K289" t="str">
        <f t="shared" si="16"/>
        <v>Below</v>
      </c>
      <c r="L289" t="str" cm="1">
        <f t="array" ref="L289">_xlfn.IFS( J289&gt;=50, "Excellent", J289&gt;=40, "Good", J289&gt;=30, "Average", TRUE, "Poor" )</f>
        <v>Average</v>
      </c>
      <c r="M289" t="b">
        <f t="shared" si="17"/>
        <v>0</v>
      </c>
      <c r="N289" t="b">
        <f t="shared" si="18"/>
        <v>0</v>
      </c>
      <c r="O289" t="str">
        <f t="shared" si="19"/>
        <v>False</v>
      </c>
      <c r="AG289">
        <f>VLOOKUP(A289,Sheet1!$A$1:$F$1001,6,0)</f>
        <v>48968</v>
      </c>
    </row>
    <row r="290" spans="1:33" x14ac:dyDescent="0.3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2">
        <v>44808</v>
      </c>
      <c r="H290">
        <v>29356</v>
      </c>
      <c r="I290" t="s">
        <v>18</v>
      </c>
      <c r="J290">
        <v>49</v>
      </c>
      <c r="K290" t="str">
        <f t="shared" si="16"/>
        <v>Below</v>
      </c>
      <c r="L290" t="str" cm="1">
        <f t="array" ref="L290">_xlfn.IFS( J290&gt;=50, "Excellent", J290&gt;=40, "Good", J290&gt;=30, "Average", TRUE, "Poor" )</f>
        <v>Good</v>
      </c>
      <c r="M290" t="b">
        <f t="shared" si="17"/>
        <v>0</v>
      </c>
      <c r="N290" t="b">
        <f t="shared" si="18"/>
        <v>0</v>
      </c>
      <c r="O290" t="str">
        <f t="shared" si="19"/>
        <v>True</v>
      </c>
      <c r="AG290">
        <f>VLOOKUP(A290,Sheet1!$A$1:$F$1001,6,0)</f>
        <v>45763</v>
      </c>
    </row>
    <row r="291" spans="1:33" x14ac:dyDescent="0.3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2">
        <v>44481</v>
      </c>
      <c r="H291">
        <v>17563</v>
      </c>
      <c r="I291" t="s">
        <v>13</v>
      </c>
      <c r="J291">
        <v>53</v>
      </c>
      <c r="K291" t="str">
        <f t="shared" si="16"/>
        <v>Above</v>
      </c>
      <c r="L291" t="str" cm="1">
        <f t="array" ref="L291">_xlfn.IFS( J291&gt;=50, "Excellent", J291&gt;=40, "Good", J291&gt;=30, "Average", TRUE, "Poor" )</f>
        <v>Excellent</v>
      </c>
      <c r="M291" t="b">
        <f t="shared" si="17"/>
        <v>1</v>
      </c>
      <c r="N291" t="b">
        <f t="shared" si="18"/>
        <v>1</v>
      </c>
      <c r="O291" t="str">
        <f t="shared" si="19"/>
        <v>True</v>
      </c>
      <c r="AG291">
        <f>VLOOKUP(A291,Sheet1!$A$1:$F$1001,6,0)</f>
        <v>76053</v>
      </c>
    </row>
    <row r="292" spans="1:33" x14ac:dyDescent="0.3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2">
        <v>44372</v>
      </c>
      <c r="H292">
        <v>13535</v>
      </c>
      <c r="I292" t="s">
        <v>28</v>
      </c>
      <c r="J292">
        <v>27</v>
      </c>
      <c r="K292" t="str">
        <f t="shared" si="16"/>
        <v>Above</v>
      </c>
      <c r="L292" t="str" cm="1">
        <f t="array" ref="L292">_xlfn.IFS( J292&gt;=50, "Excellent", J292&gt;=40, "Good", J292&gt;=30, "Average", TRUE, "Poor" )</f>
        <v>Poor</v>
      </c>
      <c r="M292" t="b">
        <f t="shared" si="17"/>
        <v>0</v>
      </c>
      <c r="N292" t="b">
        <f t="shared" si="18"/>
        <v>1</v>
      </c>
      <c r="O292" t="str">
        <f t="shared" si="19"/>
        <v>True</v>
      </c>
      <c r="AG292">
        <f>VLOOKUP(A292,Sheet1!$A$1:$F$1001,6,0)</f>
        <v>54008</v>
      </c>
    </row>
    <row r="293" spans="1:33" x14ac:dyDescent="0.3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2">
        <v>43134</v>
      </c>
      <c r="H293">
        <v>22160</v>
      </c>
      <c r="I293" t="s">
        <v>20</v>
      </c>
      <c r="J293">
        <v>48</v>
      </c>
      <c r="K293" t="str">
        <f t="shared" si="16"/>
        <v>Above</v>
      </c>
      <c r="L293" t="str" cm="1">
        <f t="array" ref="L293">_xlfn.IFS( J293&gt;=50, "Excellent", J293&gt;=40, "Good", J293&gt;=30, "Average", TRUE, "Poor" )</f>
        <v>Good</v>
      </c>
      <c r="M293" t="b">
        <f t="shared" si="17"/>
        <v>0</v>
      </c>
      <c r="N293" t="b">
        <f t="shared" si="18"/>
        <v>1</v>
      </c>
      <c r="O293" t="str">
        <f t="shared" si="19"/>
        <v>False</v>
      </c>
      <c r="AG293">
        <f>VLOOKUP(A293,Sheet1!$A$1:$F$1001,6,0)</f>
        <v>72621</v>
      </c>
    </row>
    <row r="294" spans="1:33" x14ac:dyDescent="0.3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2">
        <v>42247</v>
      </c>
      <c r="H294">
        <v>23101</v>
      </c>
      <c r="I294" t="s">
        <v>28</v>
      </c>
      <c r="J294">
        <v>24</v>
      </c>
      <c r="K294" t="str">
        <f t="shared" si="16"/>
        <v>Below</v>
      </c>
      <c r="L294" t="str" cm="1">
        <f t="array" ref="L294">_xlfn.IFS( J294&gt;=50, "Excellent", J294&gt;=40, "Good", J294&gt;=30, "Average", TRUE, "Poor" )</f>
        <v>Poor</v>
      </c>
      <c r="M294" t="b">
        <f t="shared" si="17"/>
        <v>0</v>
      </c>
      <c r="N294" t="b">
        <f t="shared" si="18"/>
        <v>1</v>
      </c>
      <c r="O294" t="str">
        <f t="shared" si="19"/>
        <v>True</v>
      </c>
      <c r="AG294">
        <f>VLOOKUP(A294,Sheet1!$A$1:$F$1001,6,0)</f>
        <v>43387</v>
      </c>
    </row>
    <row r="295" spans="1:33" x14ac:dyDescent="0.3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2">
        <v>42234</v>
      </c>
      <c r="H295">
        <v>11695</v>
      </c>
      <c r="I295" t="s">
        <v>28</v>
      </c>
      <c r="J295">
        <v>48</v>
      </c>
      <c r="K295" t="str">
        <f t="shared" si="16"/>
        <v>Above</v>
      </c>
      <c r="L295" t="str" cm="1">
        <f t="array" ref="L295">_xlfn.IFS( J295&gt;=50, "Excellent", J295&gt;=40, "Good", J295&gt;=30, "Average", TRUE, "Poor" )</f>
        <v>Good</v>
      </c>
      <c r="M295" t="b">
        <f t="shared" si="17"/>
        <v>0</v>
      </c>
      <c r="N295" t="b">
        <f t="shared" si="18"/>
        <v>1</v>
      </c>
      <c r="O295" t="str">
        <f t="shared" si="19"/>
        <v>True</v>
      </c>
      <c r="AG295">
        <f>VLOOKUP(A295,Sheet1!$A$1:$F$1001,6,0)</f>
        <v>71190</v>
      </c>
    </row>
    <row r="296" spans="1:33" x14ac:dyDescent="0.3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2">
        <v>44744</v>
      </c>
      <c r="H296">
        <v>31575</v>
      </c>
      <c r="I296" t="s">
        <v>13</v>
      </c>
      <c r="J296">
        <v>41</v>
      </c>
      <c r="K296" t="str">
        <f t="shared" si="16"/>
        <v>Above</v>
      </c>
      <c r="L296" t="str" cm="1">
        <f t="array" ref="L296">_xlfn.IFS( J296&gt;=50, "Excellent", J296&gt;=40, "Good", J296&gt;=30, "Average", TRUE, "Poor" )</f>
        <v>Good</v>
      </c>
      <c r="M296" t="b">
        <f t="shared" si="17"/>
        <v>0</v>
      </c>
      <c r="N296" t="b">
        <f t="shared" si="18"/>
        <v>1</v>
      </c>
      <c r="O296" t="str">
        <f t="shared" si="19"/>
        <v>True</v>
      </c>
      <c r="AG296">
        <f>VLOOKUP(A296,Sheet1!$A$1:$F$1001,6,0)</f>
        <v>79939</v>
      </c>
    </row>
    <row r="297" spans="1:33" x14ac:dyDescent="0.3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2">
        <v>44481</v>
      </c>
      <c r="H297">
        <v>10276</v>
      </c>
      <c r="I297" t="s">
        <v>13</v>
      </c>
      <c r="J297">
        <v>49</v>
      </c>
      <c r="K297" t="str">
        <f t="shared" si="16"/>
        <v>Above</v>
      </c>
      <c r="L297" t="str" cm="1">
        <f t="array" ref="L297">_xlfn.IFS( J297&gt;=50, "Excellent", J297&gt;=40, "Good", J297&gt;=30, "Average", TRUE, "Poor" )</f>
        <v>Good</v>
      </c>
      <c r="M297" t="b">
        <f t="shared" si="17"/>
        <v>0</v>
      </c>
      <c r="N297" t="b">
        <f t="shared" si="18"/>
        <v>1</v>
      </c>
      <c r="O297" t="str">
        <f t="shared" si="19"/>
        <v>True</v>
      </c>
      <c r="AG297">
        <f>VLOOKUP(A297,Sheet1!$A$1:$F$1001,6,0)</f>
        <v>69862</v>
      </c>
    </row>
    <row r="298" spans="1:33" x14ac:dyDescent="0.3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2">
        <v>43032</v>
      </c>
      <c r="H298">
        <v>31837</v>
      </c>
      <c r="I298" t="s">
        <v>28</v>
      </c>
      <c r="J298">
        <v>36</v>
      </c>
      <c r="K298" t="str">
        <f t="shared" si="16"/>
        <v>Above</v>
      </c>
      <c r="L298" t="str" cm="1">
        <f t="array" ref="L298">_xlfn.IFS( J298&gt;=50, "Excellent", J298&gt;=40, "Good", J298&gt;=30, "Average", TRUE, "Poor" )</f>
        <v>Average</v>
      </c>
      <c r="M298" t="b">
        <f t="shared" si="17"/>
        <v>0</v>
      </c>
      <c r="N298" t="b">
        <f t="shared" si="18"/>
        <v>1</v>
      </c>
      <c r="O298" t="str">
        <f t="shared" si="19"/>
        <v>True</v>
      </c>
      <c r="AG298">
        <f>VLOOKUP(A298,Sheet1!$A$1:$F$1001,6,0)</f>
        <v>72574</v>
      </c>
    </row>
    <row r="299" spans="1:33" x14ac:dyDescent="0.3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2">
        <v>45043</v>
      </c>
      <c r="H299">
        <v>28200</v>
      </c>
      <c r="I299" t="s">
        <v>18</v>
      </c>
      <c r="J299">
        <v>51</v>
      </c>
      <c r="K299" t="str">
        <f t="shared" si="16"/>
        <v>Below</v>
      </c>
      <c r="L299" t="str" cm="1">
        <f t="array" ref="L299">_xlfn.IFS( J299&gt;=50, "Excellent", J299&gt;=40, "Good", J299&gt;=30, "Average", TRUE, "Poor" )</f>
        <v>Excellent</v>
      </c>
      <c r="M299" t="b">
        <f t="shared" si="17"/>
        <v>0</v>
      </c>
      <c r="N299" t="b">
        <f t="shared" si="18"/>
        <v>0</v>
      </c>
      <c r="O299" t="str">
        <f t="shared" si="19"/>
        <v>True</v>
      </c>
      <c r="AG299">
        <f>VLOOKUP(A299,Sheet1!$A$1:$F$1001,6,0)</f>
        <v>36206</v>
      </c>
    </row>
    <row r="300" spans="1:33" x14ac:dyDescent="0.3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2">
        <v>42457</v>
      </c>
      <c r="H300">
        <v>13225</v>
      </c>
      <c r="I300" t="s">
        <v>13</v>
      </c>
      <c r="J300">
        <v>52</v>
      </c>
      <c r="K300" t="str">
        <f t="shared" si="16"/>
        <v>Above</v>
      </c>
      <c r="L300" t="str" cm="1">
        <f t="array" ref="L300">_xlfn.IFS( J300&gt;=50, "Excellent", J300&gt;=40, "Good", J300&gt;=30, "Average", TRUE, "Poor" )</f>
        <v>Excellent</v>
      </c>
      <c r="M300" t="b">
        <f t="shared" si="17"/>
        <v>0</v>
      </c>
      <c r="N300" t="b">
        <f t="shared" si="18"/>
        <v>0</v>
      </c>
      <c r="O300" t="str">
        <f t="shared" si="19"/>
        <v>True</v>
      </c>
      <c r="AG300">
        <f>VLOOKUP(A300,Sheet1!$A$1:$F$1001,6,0)</f>
        <v>51128</v>
      </c>
    </row>
    <row r="301" spans="1:33" x14ac:dyDescent="0.3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2">
        <v>44844</v>
      </c>
      <c r="H301">
        <v>10930</v>
      </c>
      <c r="I301" t="s">
        <v>18</v>
      </c>
      <c r="J301">
        <v>53</v>
      </c>
      <c r="K301" t="str">
        <f t="shared" si="16"/>
        <v>Below</v>
      </c>
      <c r="L301" t="str" cm="1">
        <f t="array" ref="L301">_xlfn.IFS( J301&gt;=50, "Excellent", J301&gt;=40, "Good", J301&gt;=30, "Average", TRUE, "Poor" )</f>
        <v>Excellent</v>
      </c>
      <c r="M301" t="b">
        <f t="shared" si="17"/>
        <v>0</v>
      </c>
      <c r="N301" t="b">
        <f t="shared" si="18"/>
        <v>0</v>
      </c>
      <c r="O301" t="str">
        <f t="shared" si="19"/>
        <v>True</v>
      </c>
      <c r="AG301">
        <f>VLOOKUP(A301,Sheet1!$A$1:$F$1001,6,0)</f>
        <v>44858</v>
      </c>
    </row>
    <row r="302" spans="1:33" x14ac:dyDescent="0.3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2">
        <v>43530</v>
      </c>
      <c r="H302">
        <v>32525</v>
      </c>
      <c r="I302" t="s">
        <v>28</v>
      </c>
      <c r="J302">
        <v>40</v>
      </c>
      <c r="K302" t="str">
        <f t="shared" si="16"/>
        <v>Below</v>
      </c>
      <c r="L302" t="str" cm="1">
        <f t="array" ref="L302">_xlfn.IFS( J302&gt;=50, "Excellent", J302&gt;=40, "Good", J302&gt;=30, "Average", TRUE, "Poor" )</f>
        <v>Good</v>
      </c>
      <c r="M302" t="b">
        <f t="shared" si="17"/>
        <v>0</v>
      </c>
      <c r="N302" t="b">
        <f t="shared" si="18"/>
        <v>0</v>
      </c>
      <c r="O302" t="str">
        <f t="shared" si="19"/>
        <v>False</v>
      </c>
      <c r="AG302">
        <f>VLOOKUP(A302,Sheet1!$A$1:$F$1001,6,0)</f>
        <v>37373</v>
      </c>
    </row>
    <row r="303" spans="1:33" x14ac:dyDescent="0.3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2">
        <v>42910</v>
      </c>
      <c r="H303">
        <v>26219</v>
      </c>
      <c r="I303" t="s">
        <v>20</v>
      </c>
      <c r="J303">
        <v>43</v>
      </c>
      <c r="K303" t="str">
        <f t="shared" si="16"/>
        <v>Below</v>
      </c>
      <c r="L303" t="str" cm="1">
        <f t="array" ref="L303">_xlfn.IFS( J303&gt;=50, "Excellent", J303&gt;=40, "Good", J303&gt;=30, "Average", TRUE, "Poor" )</f>
        <v>Good</v>
      </c>
      <c r="M303" t="b">
        <f t="shared" si="17"/>
        <v>0</v>
      </c>
      <c r="N303" t="b">
        <f t="shared" si="18"/>
        <v>0</v>
      </c>
      <c r="O303" t="str">
        <f t="shared" si="19"/>
        <v>True</v>
      </c>
      <c r="AG303">
        <f>VLOOKUP(A303,Sheet1!$A$1:$F$1001,6,0)</f>
        <v>32158</v>
      </c>
    </row>
    <row r="304" spans="1:33" x14ac:dyDescent="0.3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2">
        <v>43673</v>
      </c>
      <c r="H304">
        <v>19203</v>
      </c>
      <c r="I304" t="s">
        <v>20</v>
      </c>
      <c r="J304">
        <v>22</v>
      </c>
      <c r="K304" t="str">
        <f t="shared" si="16"/>
        <v>Below</v>
      </c>
      <c r="L304" t="str" cm="1">
        <f t="array" ref="L304">_xlfn.IFS( J304&gt;=50, "Excellent", J304&gt;=40, "Good", J304&gt;=30, "Average", TRUE, "Poor" )</f>
        <v>Poor</v>
      </c>
      <c r="M304" t="b">
        <f t="shared" si="17"/>
        <v>0</v>
      </c>
      <c r="N304" t="b">
        <f t="shared" si="18"/>
        <v>0</v>
      </c>
      <c r="O304" t="str">
        <f t="shared" si="19"/>
        <v>True</v>
      </c>
      <c r="AG304">
        <f>VLOOKUP(A304,Sheet1!$A$1:$F$1001,6,0)</f>
        <v>49004</v>
      </c>
    </row>
    <row r="305" spans="1:33" x14ac:dyDescent="0.3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2">
        <v>42844</v>
      </c>
      <c r="H305">
        <v>32574</v>
      </c>
      <c r="I305" t="s">
        <v>20</v>
      </c>
      <c r="J305">
        <v>22</v>
      </c>
      <c r="K305" t="str">
        <f t="shared" si="16"/>
        <v>Above</v>
      </c>
      <c r="L305" t="str" cm="1">
        <f t="array" ref="L305">_xlfn.IFS( J305&gt;=50, "Excellent", J305&gt;=40, "Good", J305&gt;=30, "Average", TRUE, "Poor" )</f>
        <v>Poor</v>
      </c>
      <c r="M305" t="b">
        <f t="shared" si="17"/>
        <v>0</v>
      </c>
      <c r="N305" t="b">
        <f t="shared" si="18"/>
        <v>1</v>
      </c>
      <c r="O305" t="str">
        <f t="shared" si="19"/>
        <v>True</v>
      </c>
      <c r="AG305">
        <f>VLOOKUP(A305,Sheet1!$A$1:$F$1001,6,0)</f>
        <v>68968</v>
      </c>
    </row>
    <row r="306" spans="1:33" x14ac:dyDescent="0.3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2">
        <v>42690</v>
      </c>
      <c r="H306">
        <v>39933</v>
      </c>
      <c r="I306" t="s">
        <v>13</v>
      </c>
      <c r="J306">
        <v>58</v>
      </c>
      <c r="K306" t="str">
        <f t="shared" si="16"/>
        <v>Below</v>
      </c>
      <c r="L306" t="str" cm="1">
        <f t="array" ref="L306">_xlfn.IFS( J306&gt;=50, "Excellent", J306&gt;=40, "Good", J306&gt;=30, "Average", TRUE, "Poor" )</f>
        <v>Excellent</v>
      </c>
      <c r="M306" t="b">
        <f t="shared" si="17"/>
        <v>1</v>
      </c>
      <c r="N306" t="b">
        <f t="shared" si="18"/>
        <v>0</v>
      </c>
      <c r="O306" t="str">
        <f t="shared" si="19"/>
        <v>True</v>
      </c>
      <c r="AG306">
        <f>VLOOKUP(A306,Sheet1!$A$1:$F$1001,6,0)</f>
        <v>38958</v>
      </c>
    </row>
    <row r="307" spans="1:33" x14ac:dyDescent="0.3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2">
        <v>43440</v>
      </c>
      <c r="H307">
        <v>17817</v>
      </c>
      <c r="I307" t="s">
        <v>20</v>
      </c>
      <c r="J307">
        <v>43</v>
      </c>
      <c r="K307" t="str">
        <f t="shared" si="16"/>
        <v>Below</v>
      </c>
      <c r="L307" t="str" cm="1">
        <f t="array" ref="L307">_xlfn.IFS( J307&gt;=50, "Excellent", J307&gt;=40, "Good", J307&gt;=30, "Average", TRUE, "Poor" )</f>
        <v>Good</v>
      </c>
      <c r="M307" t="b">
        <f t="shared" si="17"/>
        <v>0</v>
      </c>
      <c r="N307" t="b">
        <f t="shared" si="18"/>
        <v>0</v>
      </c>
      <c r="O307" t="str">
        <f t="shared" si="19"/>
        <v>False</v>
      </c>
      <c r="AG307">
        <f>VLOOKUP(A307,Sheet1!$A$1:$F$1001,6,0)</f>
        <v>42312</v>
      </c>
    </row>
    <row r="308" spans="1:33" x14ac:dyDescent="0.3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2">
        <v>45120</v>
      </c>
      <c r="H308">
        <v>23441</v>
      </c>
      <c r="I308" t="s">
        <v>20</v>
      </c>
      <c r="J308">
        <v>54</v>
      </c>
      <c r="K308" t="str">
        <f t="shared" si="16"/>
        <v>Above</v>
      </c>
      <c r="L308" t="str" cm="1">
        <f t="array" ref="L308">_xlfn.IFS( J308&gt;=50, "Excellent", J308&gt;=40, "Good", J308&gt;=30, "Average", TRUE, "Poor" )</f>
        <v>Excellent</v>
      </c>
      <c r="M308" t="b">
        <f t="shared" si="17"/>
        <v>0</v>
      </c>
      <c r="N308" t="b">
        <f t="shared" si="18"/>
        <v>1</v>
      </c>
      <c r="O308" t="str">
        <f t="shared" si="19"/>
        <v>True</v>
      </c>
      <c r="AG308">
        <f>VLOOKUP(A308,Sheet1!$A$1:$F$1001,6,0)</f>
        <v>75537</v>
      </c>
    </row>
    <row r="309" spans="1:33" x14ac:dyDescent="0.3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2">
        <v>43798</v>
      </c>
      <c r="H309">
        <v>29052</v>
      </c>
      <c r="I309" t="s">
        <v>20</v>
      </c>
      <c r="J309">
        <v>31</v>
      </c>
      <c r="K309" t="str">
        <f t="shared" si="16"/>
        <v>Below</v>
      </c>
      <c r="L309" t="str" cm="1">
        <f t="array" ref="L309">_xlfn.IFS( J309&gt;=50, "Excellent", J309&gt;=40, "Good", J309&gt;=30, "Average", TRUE, "Poor" )</f>
        <v>Average</v>
      </c>
      <c r="M309" t="b">
        <f t="shared" si="17"/>
        <v>0</v>
      </c>
      <c r="N309" t="b">
        <f t="shared" si="18"/>
        <v>1</v>
      </c>
      <c r="O309" t="str">
        <f t="shared" si="19"/>
        <v>True</v>
      </c>
      <c r="AG309">
        <f>VLOOKUP(A309,Sheet1!$A$1:$F$1001,6,0)</f>
        <v>44763</v>
      </c>
    </row>
    <row r="310" spans="1:33" x14ac:dyDescent="0.3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2">
        <v>45306</v>
      </c>
      <c r="H310">
        <v>25725</v>
      </c>
      <c r="I310" t="s">
        <v>28</v>
      </c>
      <c r="J310">
        <v>51</v>
      </c>
      <c r="K310" t="str">
        <f t="shared" si="16"/>
        <v>Above</v>
      </c>
      <c r="L310" t="str" cm="1">
        <f t="array" ref="L310">_xlfn.IFS( J310&gt;=50, "Excellent", J310&gt;=40, "Good", J310&gt;=30, "Average", TRUE, "Poor" )</f>
        <v>Excellent</v>
      </c>
      <c r="M310" t="b">
        <f t="shared" si="17"/>
        <v>0</v>
      </c>
      <c r="N310" t="b">
        <f t="shared" si="18"/>
        <v>1</v>
      </c>
      <c r="O310" t="str">
        <f t="shared" si="19"/>
        <v>True</v>
      </c>
      <c r="AG310">
        <f>VLOOKUP(A310,Sheet1!$A$1:$F$1001,6,0)</f>
        <v>76157</v>
      </c>
    </row>
    <row r="311" spans="1:33" x14ac:dyDescent="0.3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2">
        <v>41963</v>
      </c>
      <c r="H311">
        <v>22803</v>
      </c>
      <c r="I311" t="s">
        <v>18</v>
      </c>
      <c r="J311">
        <v>55</v>
      </c>
      <c r="K311" t="str">
        <f t="shared" si="16"/>
        <v>Below</v>
      </c>
      <c r="L311" t="str" cm="1">
        <f t="array" ref="L311">_xlfn.IFS( J311&gt;=50, "Excellent", J311&gt;=40, "Good", J311&gt;=30, "Average", TRUE, "Poor" )</f>
        <v>Excellent</v>
      </c>
      <c r="M311" t="b">
        <f t="shared" si="17"/>
        <v>0</v>
      </c>
      <c r="N311" t="b">
        <f t="shared" si="18"/>
        <v>0</v>
      </c>
      <c r="O311" t="str">
        <f t="shared" si="19"/>
        <v>True</v>
      </c>
      <c r="AG311">
        <f>VLOOKUP(A311,Sheet1!$A$1:$F$1001,6,0)</f>
        <v>31895</v>
      </c>
    </row>
    <row r="312" spans="1:33" x14ac:dyDescent="0.3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2">
        <v>41908</v>
      </c>
      <c r="H312">
        <v>30946</v>
      </c>
      <c r="I312" t="s">
        <v>28</v>
      </c>
      <c r="J312">
        <v>60</v>
      </c>
      <c r="K312" t="str">
        <f t="shared" si="16"/>
        <v>Below</v>
      </c>
      <c r="L312" t="str" cm="1">
        <f t="array" ref="L312">_xlfn.IFS( J312&gt;=50, "Excellent", J312&gt;=40, "Good", J312&gt;=30, "Average", TRUE, "Poor" )</f>
        <v>Excellent</v>
      </c>
      <c r="M312" t="b">
        <f t="shared" si="17"/>
        <v>0</v>
      </c>
      <c r="N312" t="b">
        <f t="shared" si="18"/>
        <v>0</v>
      </c>
      <c r="O312" t="str">
        <f t="shared" si="19"/>
        <v>False</v>
      </c>
      <c r="AG312">
        <f>VLOOKUP(A312,Sheet1!$A$1:$F$1001,6,0)</f>
        <v>44685</v>
      </c>
    </row>
    <row r="313" spans="1:33" x14ac:dyDescent="0.3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2">
        <v>45432</v>
      </c>
      <c r="H313">
        <v>23815</v>
      </c>
      <c r="I313" t="s">
        <v>13</v>
      </c>
      <c r="J313">
        <v>48</v>
      </c>
      <c r="K313" t="str">
        <f t="shared" si="16"/>
        <v>Below</v>
      </c>
      <c r="L313" t="str" cm="1">
        <f t="array" ref="L313">_xlfn.IFS( J313&gt;=50, "Excellent", J313&gt;=40, "Good", J313&gt;=30, "Average", TRUE, "Poor" )</f>
        <v>Good</v>
      </c>
      <c r="M313" t="b">
        <f t="shared" si="17"/>
        <v>0</v>
      </c>
      <c r="N313" t="b">
        <f t="shared" si="18"/>
        <v>0</v>
      </c>
      <c r="O313" t="str">
        <f t="shared" si="19"/>
        <v>False</v>
      </c>
      <c r="AG313">
        <f>VLOOKUP(A313,Sheet1!$A$1:$F$1001,6,0)</f>
        <v>46552</v>
      </c>
    </row>
    <row r="314" spans="1:33" x14ac:dyDescent="0.3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2">
        <v>45028</v>
      </c>
      <c r="H314">
        <v>21354</v>
      </c>
      <c r="I314" t="s">
        <v>18</v>
      </c>
      <c r="J314">
        <v>40</v>
      </c>
      <c r="K314" t="str">
        <f t="shared" si="16"/>
        <v>Above</v>
      </c>
      <c r="L314" t="str" cm="1">
        <f t="array" ref="L314">_xlfn.IFS( J314&gt;=50, "Excellent", J314&gt;=40, "Good", J314&gt;=30, "Average", TRUE, "Poor" )</f>
        <v>Good</v>
      </c>
      <c r="M314" t="b">
        <f t="shared" si="17"/>
        <v>0</v>
      </c>
      <c r="N314" t="b">
        <f t="shared" si="18"/>
        <v>1</v>
      </c>
      <c r="O314" t="str">
        <f t="shared" si="19"/>
        <v>True</v>
      </c>
      <c r="AG314">
        <f>VLOOKUP(A314,Sheet1!$A$1:$F$1001,6,0)</f>
        <v>62601</v>
      </c>
    </row>
    <row r="315" spans="1:33" x14ac:dyDescent="0.3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2">
        <v>44723</v>
      </c>
      <c r="H315">
        <v>38076</v>
      </c>
      <c r="I315" t="s">
        <v>20</v>
      </c>
      <c r="J315">
        <v>34</v>
      </c>
      <c r="K315" t="str">
        <f t="shared" si="16"/>
        <v>Above</v>
      </c>
      <c r="L315" t="str" cm="1">
        <f t="array" ref="L315">_xlfn.IFS( J315&gt;=50, "Excellent", J315&gt;=40, "Good", J315&gt;=30, "Average", TRUE, "Poor" )</f>
        <v>Average</v>
      </c>
      <c r="M315" t="b">
        <f t="shared" si="17"/>
        <v>0</v>
      </c>
      <c r="N315" t="b">
        <f t="shared" si="18"/>
        <v>1</v>
      </c>
      <c r="O315" t="str">
        <f t="shared" si="19"/>
        <v>True</v>
      </c>
      <c r="AG315">
        <f>VLOOKUP(A315,Sheet1!$A$1:$F$1001,6,0)</f>
        <v>70327</v>
      </c>
    </row>
    <row r="316" spans="1:33" x14ac:dyDescent="0.3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2">
        <v>44900</v>
      </c>
      <c r="H316">
        <v>33625</v>
      </c>
      <c r="I316" t="s">
        <v>18</v>
      </c>
      <c r="J316">
        <v>31</v>
      </c>
      <c r="K316" t="str">
        <f t="shared" si="16"/>
        <v>Above</v>
      </c>
      <c r="L316" t="str" cm="1">
        <f t="array" ref="L316">_xlfn.IFS( J316&gt;=50, "Excellent", J316&gt;=40, "Good", J316&gt;=30, "Average", TRUE, "Poor" )</f>
        <v>Average</v>
      </c>
      <c r="M316" t="b">
        <f t="shared" si="17"/>
        <v>0</v>
      </c>
      <c r="N316" t="b">
        <f t="shared" si="18"/>
        <v>1</v>
      </c>
      <c r="O316" t="str">
        <f t="shared" si="19"/>
        <v>False</v>
      </c>
      <c r="AG316">
        <f>VLOOKUP(A316,Sheet1!$A$1:$F$1001,6,0)</f>
        <v>73068</v>
      </c>
    </row>
    <row r="317" spans="1:33" x14ac:dyDescent="0.3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2">
        <v>42812</v>
      </c>
      <c r="H317">
        <v>16150</v>
      </c>
      <c r="I317" t="s">
        <v>18</v>
      </c>
      <c r="J317">
        <v>55</v>
      </c>
      <c r="K317" t="str">
        <f t="shared" si="16"/>
        <v>Above</v>
      </c>
      <c r="L317" t="str" cm="1">
        <f t="array" ref="L317">_xlfn.IFS( J317&gt;=50, "Excellent", J317&gt;=40, "Good", J317&gt;=30, "Average", TRUE, "Poor" )</f>
        <v>Excellent</v>
      </c>
      <c r="M317" t="b">
        <f t="shared" si="17"/>
        <v>0</v>
      </c>
      <c r="N317" t="b">
        <f t="shared" si="18"/>
        <v>1</v>
      </c>
      <c r="O317" t="str">
        <f t="shared" si="19"/>
        <v>True</v>
      </c>
      <c r="AG317">
        <f>VLOOKUP(A317,Sheet1!$A$1:$F$1001,6,0)</f>
        <v>62646</v>
      </c>
    </row>
    <row r="318" spans="1:33" x14ac:dyDescent="0.3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2">
        <v>42711</v>
      </c>
      <c r="H318">
        <v>31870</v>
      </c>
      <c r="I318" t="s">
        <v>28</v>
      </c>
      <c r="J318">
        <v>30</v>
      </c>
      <c r="K318" t="str">
        <f t="shared" si="16"/>
        <v>Above</v>
      </c>
      <c r="L318" t="str" cm="1">
        <f t="array" ref="L318">_xlfn.IFS( J318&gt;=50, "Excellent", J318&gt;=40, "Good", J318&gt;=30, "Average", TRUE, "Poor" )</f>
        <v>Average</v>
      </c>
      <c r="M318" t="b">
        <f t="shared" si="17"/>
        <v>0</v>
      </c>
      <c r="N318" t="b">
        <f t="shared" si="18"/>
        <v>1</v>
      </c>
      <c r="O318" t="str">
        <f t="shared" si="19"/>
        <v>True</v>
      </c>
      <c r="AG318">
        <f>VLOOKUP(A318,Sheet1!$A$1:$F$1001,6,0)</f>
        <v>79532</v>
      </c>
    </row>
    <row r="319" spans="1:33" x14ac:dyDescent="0.3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2">
        <v>43215</v>
      </c>
      <c r="H319">
        <v>38035</v>
      </c>
      <c r="I319" t="s">
        <v>20</v>
      </c>
      <c r="J319">
        <v>51</v>
      </c>
      <c r="K319" t="str">
        <f t="shared" si="16"/>
        <v>Above</v>
      </c>
      <c r="L319" t="str" cm="1">
        <f t="array" ref="L319">_xlfn.IFS( J319&gt;=50, "Excellent", J319&gt;=40, "Good", J319&gt;=30, "Average", TRUE, "Poor" )</f>
        <v>Excellent</v>
      </c>
      <c r="M319" t="b">
        <f t="shared" si="17"/>
        <v>0</v>
      </c>
      <c r="N319" t="b">
        <f t="shared" si="18"/>
        <v>1</v>
      </c>
      <c r="O319" t="str">
        <f t="shared" si="19"/>
        <v>False</v>
      </c>
      <c r="AG319">
        <f>VLOOKUP(A319,Sheet1!$A$1:$F$1001,6,0)</f>
        <v>65119</v>
      </c>
    </row>
    <row r="320" spans="1:33" x14ac:dyDescent="0.3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2">
        <v>42996</v>
      </c>
      <c r="H320">
        <v>17021</v>
      </c>
      <c r="I320" t="s">
        <v>28</v>
      </c>
      <c r="J320">
        <v>29</v>
      </c>
      <c r="K320" t="str">
        <f t="shared" si="16"/>
        <v>Above</v>
      </c>
      <c r="L320" t="str" cm="1">
        <f t="array" ref="L320">_xlfn.IFS( J320&gt;=50, "Excellent", J320&gt;=40, "Good", J320&gt;=30, "Average", TRUE, "Poor" )</f>
        <v>Poor</v>
      </c>
      <c r="M320" t="b">
        <f t="shared" si="17"/>
        <v>0</v>
      </c>
      <c r="N320" t="b">
        <f t="shared" si="18"/>
        <v>0</v>
      </c>
      <c r="O320" t="str">
        <f t="shared" si="19"/>
        <v>True</v>
      </c>
      <c r="AG320">
        <f>VLOOKUP(A320,Sheet1!$A$1:$F$1001,6,0)</f>
        <v>52596</v>
      </c>
    </row>
    <row r="321" spans="1:33" x14ac:dyDescent="0.3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2">
        <v>44862</v>
      </c>
      <c r="H321">
        <v>39988</v>
      </c>
      <c r="I321" t="s">
        <v>18</v>
      </c>
      <c r="J321">
        <v>22</v>
      </c>
      <c r="K321" t="str">
        <f t="shared" si="16"/>
        <v>Above</v>
      </c>
      <c r="L321" t="str" cm="1">
        <f t="array" ref="L321">_xlfn.IFS( J321&gt;=50, "Excellent", J321&gt;=40, "Good", J321&gt;=30, "Average", TRUE, "Poor" )</f>
        <v>Poor</v>
      </c>
      <c r="M321" t="b">
        <f t="shared" si="17"/>
        <v>0</v>
      </c>
      <c r="N321" t="b">
        <f t="shared" si="18"/>
        <v>0</v>
      </c>
      <c r="O321" t="str">
        <f t="shared" si="19"/>
        <v>True</v>
      </c>
      <c r="AG321">
        <f>VLOOKUP(A321,Sheet1!$A$1:$F$1001,6,0)</f>
        <v>56270</v>
      </c>
    </row>
    <row r="322" spans="1:33" x14ac:dyDescent="0.3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2">
        <v>42123</v>
      </c>
      <c r="H322">
        <v>16401</v>
      </c>
      <c r="I322" t="s">
        <v>13</v>
      </c>
      <c r="J322">
        <v>24</v>
      </c>
      <c r="K322" t="str">
        <f t="shared" si="16"/>
        <v>Below</v>
      </c>
      <c r="L322" t="str" cm="1">
        <f t="array" ref="L322">_xlfn.IFS( J322&gt;=50, "Excellent", J322&gt;=40, "Good", J322&gt;=30, "Average", TRUE, "Poor" )</f>
        <v>Poor</v>
      </c>
      <c r="M322" t="b">
        <f t="shared" si="17"/>
        <v>0</v>
      </c>
      <c r="N322" t="b">
        <f t="shared" si="18"/>
        <v>0</v>
      </c>
      <c r="O322" t="str">
        <f t="shared" si="19"/>
        <v>True</v>
      </c>
      <c r="AG322">
        <f>VLOOKUP(A322,Sheet1!$A$1:$F$1001,6,0)</f>
        <v>41737</v>
      </c>
    </row>
    <row r="323" spans="1:33" x14ac:dyDescent="0.3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2">
        <v>42208</v>
      </c>
      <c r="H323">
        <v>22375</v>
      </c>
      <c r="I323" t="s">
        <v>13</v>
      </c>
      <c r="J323">
        <v>46</v>
      </c>
      <c r="K323" t="str">
        <f t="shared" ref="K323:K386" si="20">IF(F323&gt;50000,"Above","Below")</f>
        <v>Above</v>
      </c>
      <c r="L323" t="str" cm="1">
        <f t="array" ref="L323">_xlfn.IFS( J323&gt;=50, "Excellent", J323&gt;=40, "Good", J323&gt;=30, "Average", TRUE, "Poor" )</f>
        <v>Good</v>
      </c>
      <c r="M323" t="b">
        <f t="shared" ref="M323:M386" si="21">AND(E323="HR", I323="North", H323&gt;15000)</f>
        <v>0</v>
      </c>
      <c r="N323" t="b">
        <f t="shared" ref="N323:N386" si="22">OR(E323="IT",F323&gt;60000)</f>
        <v>1</v>
      </c>
      <c r="O323" t="str">
        <f t="shared" ref="O323:O386" si="23">IF(NOT(E323="Marketing"), "True", "False")</f>
        <v>True</v>
      </c>
      <c r="AG323">
        <f>VLOOKUP(A323,Sheet1!$A$1:$F$1001,6,0)</f>
        <v>69545</v>
      </c>
    </row>
    <row r="324" spans="1:33" x14ac:dyDescent="0.3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2">
        <v>44097</v>
      </c>
      <c r="H324">
        <v>24535</v>
      </c>
      <c r="I324" t="s">
        <v>28</v>
      </c>
      <c r="J324">
        <v>22</v>
      </c>
      <c r="K324" t="str">
        <f t="shared" si="20"/>
        <v>Above</v>
      </c>
      <c r="L324" t="str" cm="1">
        <f t="array" ref="L324">_xlfn.IFS( J324&gt;=50, "Excellent", J324&gt;=40, "Good", J324&gt;=30, "Average", TRUE, "Poor" )</f>
        <v>Poor</v>
      </c>
      <c r="M324" t="b">
        <f t="shared" si="21"/>
        <v>0</v>
      </c>
      <c r="N324" t="b">
        <f t="shared" si="22"/>
        <v>1</v>
      </c>
      <c r="O324" t="str">
        <f t="shared" si="23"/>
        <v>True</v>
      </c>
      <c r="AG324">
        <f>VLOOKUP(A324,Sheet1!$A$1:$F$1001,6,0)</f>
        <v>65471</v>
      </c>
    </row>
    <row r="325" spans="1:33" x14ac:dyDescent="0.3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2">
        <v>43013</v>
      </c>
      <c r="H325">
        <v>38756</v>
      </c>
      <c r="I325" t="s">
        <v>20</v>
      </c>
      <c r="J325">
        <v>31</v>
      </c>
      <c r="K325" t="str">
        <f t="shared" si="20"/>
        <v>Below</v>
      </c>
      <c r="L325" t="str" cm="1">
        <f t="array" ref="L325">_xlfn.IFS( J325&gt;=50, "Excellent", J325&gt;=40, "Good", J325&gt;=30, "Average", TRUE, "Poor" )</f>
        <v>Average</v>
      </c>
      <c r="M325" t="b">
        <f t="shared" si="21"/>
        <v>0</v>
      </c>
      <c r="N325" t="b">
        <f t="shared" si="22"/>
        <v>0</v>
      </c>
      <c r="O325" t="str">
        <f t="shared" si="23"/>
        <v>True</v>
      </c>
      <c r="AG325">
        <f>VLOOKUP(A325,Sheet1!$A$1:$F$1001,6,0)</f>
        <v>38612</v>
      </c>
    </row>
    <row r="326" spans="1:33" x14ac:dyDescent="0.3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2">
        <v>44553</v>
      </c>
      <c r="H326">
        <v>16464</v>
      </c>
      <c r="I326" t="s">
        <v>18</v>
      </c>
      <c r="J326">
        <v>24</v>
      </c>
      <c r="K326" t="str">
        <f t="shared" si="20"/>
        <v>Below</v>
      </c>
      <c r="L326" t="str" cm="1">
        <f t="array" ref="L326">_xlfn.IFS( J326&gt;=50, "Excellent", J326&gt;=40, "Good", J326&gt;=30, "Average", TRUE, "Poor" )</f>
        <v>Poor</v>
      </c>
      <c r="M326" t="b">
        <f t="shared" si="21"/>
        <v>0</v>
      </c>
      <c r="N326" t="b">
        <f t="shared" si="22"/>
        <v>0</v>
      </c>
      <c r="O326" t="str">
        <f t="shared" si="23"/>
        <v>True</v>
      </c>
      <c r="AG326">
        <f>VLOOKUP(A326,Sheet1!$A$1:$F$1001,6,0)</f>
        <v>42942</v>
      </c>
    </row>
    <row r="327" spans="1:33" x14ac:dyDescent="0.3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2">
        <v>42335</v>
      </c>
      <c r="H327">
        <v>12153</v>
      </c>
      <c r="I327" t="s">
        <v>20</v>
      </c>
      <c r="J327">
        <v>41</v>
      </c>
      <c r="K327" t="str">
        <f t="shared" si="20"/>
        <v>Above</v>
      </c>
      <c r="L327" t="str" cm="1">
        <f t="array" ref="L327">_xlfn.IFS( J327&gt;=50, "Excellent", J327&gt;=40, "Good", J327&gt;=30, "Average", TRUE, "Poor" )</f>
        <v>Good</v>
      </c>
      <c r="M327" t="b">
        <f t="shared" si="21"/>
        <v>0</v>
      </c>
      <c r="N327" t="b">
        <f t="shared" si="22"/>
        <v>1</v>
      </c>
      <c r="O327" t="str">
        <f t="shared" si="23"/>
        <v>False</v>
      </c>
      <c r="AG327">
        <f>VLOOKUP(A327,Sheet1!$A$1:$F$1001,6,0)</f>
        <v>65952</v>
      </c>
    </row>
    <row r="328" spans="1:33" x14ac:dyDescent="0.3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2">
        <v>42622</v>
      </c>
      <c r="H328">
        <v>27093</v>
      </c>
      <c r="I328" t="s">
        <v>18</v>
      </c>
      <c r="J328">
        <v>37</v>
      </c>
      <c r="K328" t="str">
        <f t="shared" si="20"/>
        <v>Below</v>
      </c>
      <c r="L328" t="str" cm="1">
        <f t="array" ref="L328">_xlfn.IFS( J328&gt;=50, "Excellent", J328&gt;=40, "Good", J328&gt;=30, "Average", TRUE, "Poor" )</f>
        <v>Average</v>
      </c>
      <c r="M328" t="b">
        <f t="shared" si="21"/>
        <v>0</v>
      </c>
      <c r="N328" t="b">
        <f t="shared" si="22"/>
        <v>1</v>
      </c>
      <c r="O328" t="str">
        <f t="shared" si="23"/>
        <v>True</v>
      </c>
      <c r="AG328">
        <f>VLOOKUP(A328,Sheet1!$A$1:$F$1001,6,0)</f>
        <v>42134</v>
      </c>
    </row>
    <row r="329" spans="1:33" x14ac:dyDescent="0.3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2">
        <v>43733</v>
      </c>
      <c r="H329">
        <v>37693</v>
      </c>
      <c r="I329" t="s">
        <v>28</v>
      </c>
      <c r="J329">
        <v>21</v>
      </c>
      <c r="K329" t="str">
        <f t="shared" si="20"/>
        <v>Below</v>
      </c>
      <c r="L329" t="str" cm="1">
        <f t="array" ref="L329">_xlfn.IFS( J329&gt;=50, "Excellent", J329&gt;=40, "Good", J329&gt;=30, "Average", TRUE, "Poor" )</f>
        <v>Poor</v>
      </c>
      <c r="M329" t="b">
        <f t="shared" si="21"/>
        <v>0</v>
      </c>
      <c r="N329" t="b">
        <f t="shared" si="22"/>
        <v>1</v>
      </c>
      <c r="O329" t="str">
        <f t="shared" si="23"/>
        <v>True</v>
      </c>
      <c r="AG329">
        <f>VLOOKUP(A329,Sheet1!$A$1:$F$1001,6,0)</f>
        <v>44988</v>
      </c>
    </row>
    <row r="330" spans="1:33" x14ac:dyDescent="0.3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2">
        <v>44093</v>
      </c>
      <c r="H330">
        <v>20898</v>
      </c>
      <c r="I330" t="s">
        <v>20</v>
      </c>
      <c r="J330">
        <v>52</v>
      </c>
      <c r="K330" t="str">
        <f t="shared" si="20"/>
        <v>Below</v>
      </c>
      <c r="L330" t="str" cm="1">
        <f t="array" ref="L330">_xlfn.IFS( J330&gt;=50, "Excellent", J330&gt;=40, "Good", J330&gt;=30, "Average", TRUE, "Poor" )</f>
        <v>Excellent</v>
      </c>
      <c r="M330" t="b">
        <f t="shared" si="21"/>
        <v>0</v>
      </c>
      <c r="N330" t="b">
        <f t="shared" si="22"/>
        <v>1</v>
      </c>
      <c r="O330" t="str">
        <f t="shared" si="23"/>
        <v>True</v>
      </c>
      <c r="AG330">
        <f>VLOOKUP(A330,Sheet1!$A$1:$F$1001,6,0)</f>
        <v>43982</v>
      </c>
    </row>
    <row r="331" spans="1:33" x14ac:dyDescent="0.3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2">
        <v>43139</v>
      </c>
      <c r="H331">
        <v>10486</v>
      </c>
      <c r="I331" t="s">
        <v>18</v>
      </c>
      <c r="J331">
        <v>46</v>
      </c>
      <c r="K331" t="str">
        <f t="shared" si="20"/>
        <v>Above</v>
      </c>
      <c r="L331" t="str" cm="1">
        <f t="array" ref="L331">_xlfn.IFS( J331&gt;=50, "Excellent", J331&gt;=40, "Good", J331&gt;=30, "Average", TRUE, "Poor" )</f>
        <v>Good</v>
      </c>
      <c r="M331" t="b">
        <f t="shared" si="21"/>
        <v>0</v>
      </c>
      <c r="N331" t="b">
        <f t="shared" si="22"/>
        <v>1</v>
      </c>
      <c r="O331" t="str">
        <f t="shared" si="23"/>
        <v>True</v>
      </c>
      <c r="AG331">
        <f>VLOOKUP(A331,Sheet1!$A$1:$F$1001,6,0)</f>
        <v>73863</v>
      </c>
    </row>
    <row r="332" spans="1:33" x14ac:dyDescent="0.3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2">
        <v>45173</v>
      </c>
      <c r="H332">
        <v>33363</v>
      </c>
      <c r="I332" t="s">
        <v>20</v>
      </c>
      <c r="J332">
        <v>32</v>
      </c>
      <c r="K332" t="str">
        <f t="shared" si="20"/>
        <v>Below</v>
      </c>
      <c r="L332" t="str" cm="1">
        <f t="array" ref="L332">_xlfn.IFS( J332&gt;=50, "Excellent", J332&gt;=40, "Good", J332&gt;=30, "Average", TRUE, "Poor" )</f>
        <v>Average</v>
      </c>
      <c r="M332" t="b">
        <f t="shared" si="21"/>
        <v>0</v>
      </c>
      <c r="N332" t="b">
        <f t="shared" si="22"/>
        <v>0</v>
      </c>
      <c r="O332" t="str">
        <f t="shared" si="23"/>
        <v>False</v>
      </c>
      <c r="AG332">
        <f>VLOOKUP(A332,Sheet1!$A$1:$F$1001,6,0)</f>
        <v>44824</v>
      </c>
    </row>
    <row r="333" spans="1:33" x14ac:dyDescent="0.3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2">
        <v>41972</v>
      </c>
      <c r="H333">
        <v>19969</v>
      </c>
      <c r="I333" t="s">
        <v>18</v>
      </c>
      <c r="J333">
        <v>50</v>
      </c>
      <c r="K333" t="str">
        <f t="shared" si="20"/>
        <v>Above</v>
      </c>
      <c r="L333" t="str" cm="1">
        <f t="array" ref="L333">_xlfn.IFS( J333&gt;=50, "Excellent", J333&gt;=40, "Good", J333&gt;=30, "Average", TRUE, "Poor" )</f>
        <v>Excellent</v>
      </c>
      <c r="M333" t="b">
        <f t="shared" si="21"/>
        <v>0</v>
      </c>
      <c r="N333" t="b">
        <f t="shared" si="22"/>
        <v>1</v>
      </c>
      <c r="O333" t="str">
        <f t="shared" si="23"/>
        <v>True</v>
      </c>
      <c r="AG333">
        <f>VLOOKUP(A333,Sheet1!$A$1:$F$1001,6,0)</f>
        <v>61526</v>
      </c>
    </row>
    <row r="334" spans="1:33" x14ac:dyDescent="0.3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2">
        <v>43743</v>
      </c>
      <c r="H334">
        <v>35285</v>
      </c>
      <c r="I334" t="s">
        <v>28</v>
      </c>
      <c r="J334">
        <v>51</v>
      </c>
      <c r="K334" t="str">
        <f t="shared" si="20"/>
        <v>Below</v>
      </c>
      <c r="L334" t="str" cm="1">
        <f t="array" ref="L334">_xlfn.IFS( J334&gt;=50, "Excellent", J334&gt;=40, "Good", J334&gt;=30, "Average", TRUE, "Poor" )</f>
        <v>Excellent</v>
      </c>
      <c r="M334" t="b">
        <f t="shared" si="21"/>
        <v>0</v>
      </c>
      <c r="N334" t="b">
        <f t="shared" si="22"/>
        <v>0</v>
      </c>
      <c r="O334" t="str">
        <f t="shared" si="23"/>
        <v>True</v>
      </c>
      <c r="AG334">
        <f>VLOOKUP(A334,Sheet1!$A$1:$F$1001,6,0)</f>
        <v>45828</v>
      </c>
    </row>
    <row r="335" spans="1:33" x14ac:dyDescent="0.3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2">
        <v>45177</v>
      </c>
      <c r="H335">
        <v>34668</v>
      </c>
      <c r="I335" t="s">
        <v>18</v>
      </c>
      <c r="J335">
        <v>46</v>
      </c>
      <c r="K335" t="str">
        <f t="shared" si="20"/>
        <v>Above</v>
      </c>
      <c r="L335" t="str" cm="1">
        <f t="array" ref="L335">_xlfn.IFS( J335&gt;=50, "Excellent", J335&gt;=40, "Good", J335&gt;=30, "Average", TRUE, "Poor" )</f>
        <v>Good</v>
      </c>
      <c r="M335" t="b">
        <f t="shared" si="21"/>
        <v>0</v>
      </c>
      <c r="N335" t="b">
        <f t="shared" si="22"/>
        <v>1</v>
      </c>
      <c r="O335" t="str">
        <f t="shared" si="23"/>
        <v>True</v>
      </c>
      <c r="AG335">
        <f>VLOOKUP(A335,Sheet1!$A$1:$F$1001,6,0)</f>
        <v>68537</v>
      </c>
    </row>
    <row r="336" spans="1:33" x14ac:dyDescent="0.3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2">
        <v>43323</v>
      </c>
      <c r="H336">
        <v>17760</v>
      </c>
      <c r="I336" t="s">
        <v>18</v>
      </c>
      <c r="J336">
        <v>54</v>
      </c>
      <c r="K336" t="str">
        <f t="shared" si="20"/>
        <v>Above</v>
      </c>
      <c r="L336" t="str" cm="1">
        <f t="array" ref="L336">_xlfn.IFS( J336&gt;=50, "Excellent", J336&gt;=40, "Good", J336&gt;=30, "Average", TRUE, "Poor" )</f>
        <v>Excellent</v>
      </c>
      <c r="M336" t="b">
        <f t="shared" si="21"/>
        <v>0</v>
      </c>
      <c r="N336" t="b">
        <f t="shared" si="22"/>
        <v>1</v>
      </c>
      <c r="O336" t="str">
        <f t="shared" si="23"/>
        <v>True</v>
      </c>
      <c r="AG336">
        <f>VLOOKUP(A336,Sheet1!$A$1:$F$1001,6,0)</f>
        <v>76875</v>
      </c>
    </row>
    <row r="337" spans="1:33" x14ac:dyDescent="0.3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2">
        <v>45111</v>
      </c>
      <c r="H337">
        <v>23973</v>
      </c>
      <c r="I337" t="s">
        <v>18</v>
      </c>
      <c r="J337">
        <v>21</v>
      </c>
      <c r="K337" t="str">
        <f t="shared" si="20"/>
        <v>Above</v>
      </c>
      <c r="L337" t="str" cm="1">
        <f t="array" ref="L337">_xlfn.IFS( J337&gt;=50, "Excellent", J337&gt;=40, "Good", J337&gt;=30, "Average", TRUE, "Poor" )</f>
        <v>Poor</v>
      </c>
      <c r="M337" t="b">
        <f t="shared" si="21"/>
        <v>0</v>
      </c>
      <c r="N337" t="b">
        <f t="shared" si="22"/>
        <v>1</v>
      </c>
      <c r="O337" t="str">
        <f t="shared" si="23"/>
        <v>True</v>
      </c>
      <c r="AG337">
        <f>VLOOKUP(A337,Sheet1!$A$1:$F$1001,6,0)</f>
        <v>71010</v>
      </c>
    </row>
    <row r="338" spans="1:33" x14ac:dyDescent="0.3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2">
        <v>43329</v>
      </c>
      <c r="H338">
        <v>26303</v>
      </c>
      <c r="I338" t="s">
        <v>18</v>
      </c>
      <c r="J338">
        <v>29</v>
      </c>
      <c r="K338" t="str">
        <f t="shared" si="20"/>
        <v>Below</v>
      </c>
      <c r="L338" t="str" cm="1">
        <f t="array" ref="L338">_xlfn.IFS( J338&gt;=50, "Excellent", J338&gt;=40, "Good", J338&gt;=30, "Average", TRUE, "Poor" )</f>
        <v>Poor</v>
      </c>
      <c r="M338" t="b">
        <f t="shared" si="21"/>
        <v>0</v>
      </c>
      <c r="N338" t="b">
        <f t="shared" si="22"/>
        <v>0</v>
      </c>
      <c r="O338" t="str">
        <f t="shared" si="23"/>
        <v>True</v>
      </c>
      <c r="AG338">
        <f>VLOOKUP(A338,Sheet1!$A$1:$F$1001,6,0)</f>
        <v>46075</v>
      </c>
    </row>
    <row r="339" spans="1:33" x14ac:dyDescent="0.3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2">
        <v>42161</v>
      </c>
      <c r="H339">
        <v>38820</v>
      </c>
      <c r="I339" t="s">
        <v>13</v>
      </c>
      <c r="J339">
        <v>31</v>
      </c>
      <c r="K339" t="str">
        <f t="shared" si="20"/>
        <v>Above</v>
      </c>
      <c r="L339" t="str" cm="1">
        <f t="array" ref="L339">_xlfn.IFS( J339&gt;=50, "Excellent", J339&gt;=40, "Good", J339&gt;=30, "Average", TRUE, "Poor" )</f>
        <v>Average</v>
      </c>
      <c r="M339" t="b">
        <f t="shared" si="21"/>
        <v>0</v>
      </c>
      <c r="N339" t="b">
        <f t="shared" si="22"/>
        <v>1</v>
      </c>
      <c r="O339" t="str">
        <f t="shared" si="23"/>
        <v>True</v>
      </c>
      <c r="AG339">
        <f>VLOOKUP(A339,Sheet1!$A$1:$F$1001,6,0)</f>
        <v>75290</v>
      </c>
    </row>
    <row r="340" spans="1:33" x14ac:dyDescent="0.3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2">
        <v>42790</v>
      </c>
      <c r="H340">
        <v>33549</v>
      </c>
      <c r="I340" t="s">
        <v>13</v>
      </c>
      <c r="J340">
        <v>60</v>
      </c>
      <c r="K340" t="str">
        <f t="shared" si="20"/>
        <v>Above</v>
      </c>
      <c r="L340" t="str" cm="1">
        <f t="array" ref="L340">_xlfn.IFS( J340&gt;=50, "Excellent", J340&gt;=40, "Good", J340&gt;=30, "Average", TRUE, "Poor" )</f>
        <v>Excellent</v>
      </c>
      <c r="M340" t="b">
        <f t="shared" si="21"/>
        <v>0</v>
      </c>
      <c r="N340" t="b">
        <f t="shared" si="22"/>
        <v>1</v>
      </c>
      <c r="O340" t="str">
        <f t="shared" si="23"/>
        <v>True</v>
      </c>
      <c r="AG340">
        <f>VLOOKUP(A340,Sheet1!$A$1:$F$1001,6,0)</f>
        <v>65286</v>
      </c>
    </row>
    <row r="341" spans="1:33" x14ac:dyDescent="0.3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2">
        <v>43380</v>
      </c>
      <c r="H341">
        <v>35018</v>
      </c>
      <c r="I341" t="s">
        <v>13</v>
      </c>
      <c r="J341">
        <v>56</v>
      </c>
      <c r="K341" t="str">
        <f t="shared" si="20"/>
        <v>Below</v>
      </c>
      <c r="L341" t="str" cm="1">
        <f t="array" ref="L341">_xlfn.IFS( J341&gt;=50, "Excellent", J341&gt;=40, "Good", J341&gt;=30, "Average", TRUE, "Poor" )</f>
        <v>Excellent</v>
      </c>
      <c r="M341" t="b">
        <f t="shared" si="21"/>
        <v>0</v>
      </c>
      <c r="N341" t="b">
        <f t="shared" si="22"/>
        <v>0</v>
      </c>
      <c r="O341" t="str">
        <f t="shared" si="23"/>
        <v>False</v>
      </c>
      <c r="AG341">
        <f>VLOOKUP(A341,Sheet1!$A$1:$F$1001,6,0)</f>
        <v>40695</v>
      </c>
    </row>
    <row r="342" spans="1:33" x14ac:dyDescent="0.3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2">
        <v>44708</v>
      </c>
      <c r="H342">
        <v>16143</v>
      </c>
      <c r="I342" t="s">
        <v>28</v>
      </c>
      <c r="J342">
        <v>26</v>
      </c>
      <c r="K342" t="str">
        <f t="shared" si="20"/>
        <v>Below</v>
      </c>
      <c r="L342" t="str" cm="1">
        <f t="array" ref="L342">_xlfn.IFS( J342&gt;=50, "Excellent", J342&gt;=40, "Good", J342&gt;=30, "Average", TRUE, "Poor" )</f>
        <v>Poor</v>
      </c>
      <c r="M342" t="b">
        <f t="shared" si="21"/>
        <v>0</v>
      </c>
      <c r="N342" t="b">
        <f t="shared" si="22"/>
        <v>0</v>
      </c>
      <c r="O342" t="str">
        <f t="shared" si="23"/>
        <v>True</v>
      </c>
      <c r="AG342">
        <f>VLOOKUP(A342,Sheet1!$A$1:$F$1001,6,0)</f>
        <v>39290</v>
      </c>
    </row>
    <row r="343" spans="1:33" x14ac:dyDescent="0.3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2">
        <v>43782</v>
      </c>
      <c r="H343">
        <v>13351</v>
      </c>
      <c r="I343" t="s">
        <v>18</v>
      </c>
      <c r="J343">
        <v>53</v>
      </c>
      <c r="K343" t="str">
        <f t="shared" si="20"/>
        <v>Above</v>
      </c>
      <c r="L343" t="str" cm="1">
        <f t="array" ref="L343">_xlfn.IFS( J343&gt;=50, "Excellent", J343&gt;=40, "Good", J343&gt;=30, "Average", TRUE, "Poor" )</f>
        <v>Excellent</v>
      </c>
      <c r="M343" t="b">
        <f t="shared" si="21"/>
        <v>0</v>
      </c>
      <c r="N343" t="b">
        <f t="shared" si="22"/>
        <v>0</v>
      </c>
      <c r="O343" t="str">
        <f t="shared" si="23"/>
        <v>True</v>
      </c>
      <c r="AG343">
        <f>VLOOKUP(A343,Sheet1!$A$1:$F$1001,6,0)</f>
        <v>56903</v>
      </c>
    </row>
    <row r="344" spans="1:33" x14ac:dyDescent="0.3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2">
        <v>45026</v>
      </c>
      <c r="H344">
        <v>13721</v>
      </c>
      <c r="I344" t="s">
        <v>13</v>
      </c>
      <c r="J344">
        <v>31</v>
      </c>
      <c r="K344" t="str">
        <f t="shared" si="20"/>
        <v>Below</v>
      </c>
      <c r="L344" t="str" cm="1">
        <f t="array" ref="L344">_xlfn.IFS( J344&gt;=50, "Excellent", J344&gt;=40, "Good", J344&gt;=30, "Average", TRUE, "Poor" )</f>
        <v>Average</v>
      </c>
      <c r="M344" t="b">
        <f t="shared" si="21"/>
        <v>0</v>
      </c>
      <c r="N344" t="b">
        <f t="shared" si="22"/>
        <v>0</v>
      </c>
      <c r="O344" t="str">
        <f t="shared" si="23"/>
        <v>True</v>
      </c>
      <c r="AG344">
        <f>VLOOKUP(A344,Sheet1!$A$1:$F$1001,6,0)</f>
        <v>45470</v>
      </c>
    </row>
    <row r="345" spans="1:33" x14ac:dyDescent="0.3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2">
        <v>43357</v>
      </c>
      <c r="H345">
        <v>26391</v>
      </c>
      <c r="I345" t="s">
        <v>20</v>
      </c>
      <c r="J345">
        <v>27</v>
      </c>
      <c r="K345" t="str">
        <f t="shared" si="20"/>
        <v>Above</v>
      </c>
      <c r="L345" t="str" cm="1">
        <f t="array" ref="L345">_xlfn.IFS( J345&gt;=50, "Excellent", J345&gt;=40, "Good", J345&gt;=30, "Average", TRUE, "Poor" )</f>
        <v>Poor</v>
      </c>
      <c r="M345" t="b">
        <f t="shared" si="21"/>
        <v>0</v>
      </c>
      <c r="N345" t="b">
        <f t="shared" si="22"/>
        <v>1</v>
      </c>
      <c r="O345" t="str">
        <f t="shared" si="23"/>
        <v>True</v>
      </c>
      <c r="AG345">
        <f>VLOOKUP(A345,Sheet1!$A$1:$F$1001,6,0)</f>
        <v>79673</v>
      </c>
    </row>
    <row r="346" spans="1:33" x14ac:dyDescent="0.3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2">
        <v>43697</v>
      </c>
      <c r="H346">
        <v>26920</v>
      </c>
      <c r="I346" t="s">
        <v>18</v>
      </c>
      <c r="J346">
        <v>54</v>
      </c>
      <c r="K346" t="str">
        <f t="shared" si="20"/>
        <v>Above</v>
      </c>
      <c r="L346" t="str" cm="1">
        <f t="array" ref="L346">_xlfn.IFS( J346&gt;=50, "Excellent", J346&gt;=40, "Good", J346&gt;=30, "Average", TRUE, "Poor" )</f>
        <v>Excellent</v>
      </c>
      <c r="M346" t="b">
        <f t="shared" si="21"/>
        <v>0</v>
      </c>
      <c r="N346" t="b">
        <f t="shared" si="22"/>
        <v>1</v>
      </c>
      <c r="O346" t="str">
        <f t="shared" si="23"/>
        <v>True</v>
      </c>
      <c r="AG346">
        <f>VLOOKUP(A346,Sheet1!$A$1:$F$1001,6,0)</f>
        <v>50765</v>
      </c>
    </row>
    <row r="347" spans="1:33" x14ac:dyDescent="0.3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2">
        <v>44198</v>
      </c>
      <c r="H347">
        <v>38903</v>
      </c>
      <c r="I347" t="s">
        <v>28</v>
      </c>
      <c r="J347">
        <v>51</v>
      </c>
      <c r="K347" t="str">
        <f t="shared" si="20"/>
        <v>Above</v>
      </c>
      <c r="L347" t="str" cm="1">
        <f t="array" ref="L347">_xlfn.IFS( J347&gt;=50, "Excellent", J347&gt;=40, "Good", J347&gt;=30, "Average", TRUE, "Poor" )</f>
        <v>Excellent</v>
      </c>
      <c r="M347" t="b">
        <f t="shared" si="21"/>
        <v>0</v>
      </c>
      <c r="N347" t="b">
        <f t="shared" si="22"/>
        <v>1</v>
      </c>
      <c r="O347" t="str">
        <f t="shared" si="23"/>
        <v>False</v>
      </c>
      <c r="AG347">
        <f>VLOOKUP(A347,Sheet1!$A$1:$F$1001,6,0)</f>
        <v>67572</v>
      </c>
    </row>
    <row r="348" spans="1:33" x14ac:dyDescent="0.3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2">
        <v>41955</v>
      </c>
      <c r="H348">
        <v>26743</v>
      </c>
      <c r="I348" t="s">
        <v>18</v>
      </c>
      <c r="J348">
        <v>23</v>
      </c>
      <c r="K348" t="str">
        <f t="shared" si="20"/>
        <v>Above</v>
      </c>
      <c r="L348" t="str" cm="1">
        <f t="array" ref="L348">_xlfn.IFS( J348&gt;=50, "Excellent", J348&gt;=40, "Good", J348&gt;=30, "Average", TRUE, "Poor" )</f>
        <v>Poor</v>
      </c>
      <c r="M348" t="b">
        <f t="shared" si="21"/>
        <v>0</v>
      </c>
      <c r="N348" t="b">
        <f t="shared" si="22"/>
        <v>1</v>
      </c>
      <c r="O348" t="str">
        <f t="shared" si="23"/>
        <v>True</v>
      </c>
      <c r="AG348">
        <f>VLOOKUP(A348,Sheet1!$A$1:$F$1001,6,0)</f>
        <v>67600</v>
      </c>
    </row>
    <row r="349" spans="1:33" x14ac:dyDescent="0.3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2">
        <v>44017</v>
      </c>
      <c r="H349">
        <v>32930</v>
      </c>
      <c r="I349" t="s">
        <v>28</v>
      </c>
      <c r="J349">
        <v>27</v>
      </c>
      <c r="K349" t="str">
        <f t="shared" si="20"/>
        <v>Above</v>
      </c>
      <c r="L349" t="str" cm="1">
        <f t="array" ref="L349">_xlfn.IFS( J349&gt;=50, "Excellent", J349&gt;=40, "Good", J349&gt;=30, "Average", TRUE, "Poor" )</f>
        <v>Poor</v>
      </c>
      <c r="M349" t="b">
        <f t="shared" si="21"/>
        <v>0</v>
      </c>
      <c r="N349" t="b">
        <f t="shared" si="22"/>
        <v>0</v>
      </c>
      <c r="O349" t="str">
        <f t="shared" si="23"/>
        <v>True</v>
      </c>
      <c r="AG349">
        <f>VLOOKUP(A349,Sheet1!$A$1:$F$1001,6,0)</f>
        <v>54133</v>
      </c>
    </row>
    <row r="350" spans="1:33" x14ac:dyDescent="0.3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2">
        <v>42096</v>
      </c>
      <c r="H350">
        <v>26562</v>
      </c>
      <c r="I350" t="s">
        <v>18</v>
      </c>
      <c r="J350">
        <v>29</v>
      </c>
      <c r="K350" t="str">
        <f t="shared" si="20"/>
        <v>Above</v>
      </c>
      <c r="L350" t="str" cm="1">
        <f t="array" ref="L350">_xlfn.IFS( J350&gt;=50, "Excellent", J350&gt;=40, "Good", J350&gt;=30, "Average", TRUE, "Poor" )</f>
        <v>Poor</v>
      </c>
      <c r="M350" t="b">
        <f t="shared" si="21"/>
        <v>0</v>
      </c>
      <c r="N350" t="b">
        <f t="shared" si="22"/>
        <v>0</v>
      </c>
      <c r="O350" t="str">
        <f t="shared" si="23"/>
        <v>False</v>
      </c>
      <c r="AG350">
        <f>VLOOKUP(A350,Sheet1!$A$1:$F$1001,6,0)</f>
        <v>54193</v>
      </c>
    </row>
    <row r="351" spans="1:33" x14ac:dyDescent="0.3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2">
        <v>44550</v>
      </c>
      <c r="H351">
        <v>37643</v>
      </c>
      <c r="I351" t="s">
        <v>18</v>
      </c>
      <c r="J351">
        <v>40</v>
      </c>
      <c r="K351" t="str">
        <f t="shared" si="20"/>
        <v>Above</v>
      </c>
      <c r="L351" t="str" cm="1">
        <f t="array" ref="L351">_xlfn.IFS( J351&gt;=50, "Excellent", J351&gt;=40, "Good", J351&gt;=30, "Average", TRUE, "Poor" )</f>
        <v>Good</v>
      </c>
      <c r="M351" t="b">
        <f t="shared" si="21"/>
        <v>0</v>
      </c>
      <c r="N351" t="b">
        <f t="shared" si="22"/>
        <v>1</v>
      </c>
      <c r="O351" t="str">
        <f t="shared" si="23"/>
        <v>True</v>
      </c>
      <c r="AG351">
        <f>VLOOKUP(A351,Sheet1!$A$1:$F$1001,6,0)</f>
        <v>72962</v>
      </c>
    </row>
    <row r="352" spans="1:33" x14ac:dyDescent="0.3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2">
        <v>42168</v>
      </c>
      <c r="H352">
        <v>13856</v>
      </c>
      <c r="I352" t="s">
        <v>20</v>
      </c>
      <c r="J352">
        <v>22</v>
      </c>
      <c r="K352" t="str">
        <f t="shared" si="20"/>
        <v>Above</v>
      </c>
      <c r="L352" t="str" cm="1">
        <f t="array" ref="L352">_xlfn.IFS( J352&gt;=50, "Excellent", J352&gt;=40, "Good", J352&gt;=30, "Average", TRUE, "Poor" )</f>
        <v>Poor</v>
      </c>
      <c r="M352" t="b">
        <f t="shared" si="21"/>
        <v>0</v>
      </c>
      <c r="N352" t="b">
        <f t="shared" si="22"/>
        <v>1</v>
      </c>
      <c r="O352" t="str">
        <f t="shared" si="23"/>
        <v>True</v>
      </c>
      <c r="AG352">
        <f>VLOOKUP(A352,Sheet1!$A$1:$F$1001,6,0)</f>
        <v>61515</v>
      </c>
    </row>
    <row r="353" spans="1:33" x14ac:dyDescent="0.3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2">
        <v>42564</v>
      </c>
      <c r="H353">
        <v>35544</v>
      </c>
      <c r="I353" t="s">
        <v>18</v>
      </c>
      <c r="J353">
        <v>59</v>
      </c>
      <c r="K353" t="str">
        <f t="shared" si="20"/>
        <v>Above</v>
      </c>
      <c r="L353" t="str" cm="1">
        <f t="array" ref="L353">_xlfn.IFS( J353&gt;=50, "Excellent", J353&gt;=40, "Good", J353&gt;=30, "Average", TRUE, "Poor" )</f>
        <v>Excellent</v>
      </c>
      <c r="M353" t="b">
        <f t="shared" si="21"/>
        <v>0</v>
      </c>
      <c r="N353" t="b">
        <f t="shared" si="22"/>
        <v>0</v>
      </c>
      <c r="O353" t="str">
        <f t="shared" si="23"/>
        <v>True</v>
      </c>
      <c r="AG353">
        <f>VLOOKUP(A353,Sheet1!$A$1:$F$1001,6,0)</f>
        <v>51021</v>
      </c>
    </row>
    <row r="354" spans="1:33" x14ac:dyDescent="0.3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2">
        <v>45429</v>
      </c>
      <c r="H354">
        <v>23976</v>
      </c>
      <c r="I354" t="s">
        <v>20</v>
      </c>
      <c r="J354">
        <v>29</v>
      </c>
      <c r="K354" t="str">
        <f t="shared" si="20"/>
        <v>Above</v>
      </c>
      <c r="L354" t="str" cm="1">
        <f t="array" ref="L354">_xlfn.IFS( J354&gt;=50, "Excellent", J354&gt;=40, "Good", J354&gt;=30, "Average", TRUE, "Poor" )</f>
        <v>Poor</v>
      </c>
      <c r="M354" t="b">
        <f t="shared" si="21"/>
        <v>0</v>
      </c>
      <c r="N354" t="b">
        <f t="shared" si="22"/>
        <v>1</v>
      </c>
      <c r="O354" t="str">
        <f t="shared" si="23"/>
        <v>True</v>
      </c>
      <c r="AG354">
        <f>VLOOKUP(A354,Sheet1!$A$1:$F$1001,6,0)</f>
        <v>63575</v>
      </c>
    </row>
    <row r="355" spans="1:33" x14ac:dyDescent="0.3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2">
        <v>45457</v>
      </c>
      <c r="H355">
        <v>36513</v>
      </c>
      <c r="I355" t="s">
        <v>18</v>
      </c>
      <c r="J355">
        <v>45</v>
      </c>
      <c r="K355" t="str">
        <f t="shared" si="20"/>
        <v>Above</v>
      </c>
      <c r="L355" t="str" cm="1">
        <f t="array" ref="L355">_xlfn.IFS( J355&gt;=50, "Excellent", J355&gt;=40, "Good", J355&gt;=30, "Average", TRUE, "Poor" )</f>
        <v>Good</v>
      </c>
      <c r="M355" t="b">
        <f t="shared" si="21"/>
        <v>0</v>
      </c>
      <c r="N355" t="b">
        <f t="shared" si="22"/>
        <v>1</v>
      </c>
      <c r="O355" t="str">
        <f t="shared" si="23"/>
        <v>False</v>
      </c>
      <c r="AG355">
        <f>VLOOKUP(A355,Sheet1!$A$1:$F$1001,6,0)</f>
        <v>72504</v>
      </c>
    </row>
    <row r="356" spans="1:33" x14ac:dyDescent="0.3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2">
        <v>44267</v>
      </c>
      <c r="H356">
        <v>11509</v>
      </c>
      <c r="I356" t="s">
        <v>20</v>
      </c>
      <c r="J356">
        <v>57</v>
      </c>
      <c r="K356" t="str">
        <f t="shared" si="20"/>
        <v>Above</v>
      </c>
      <c r="L356" t="str" cm="1">
        <f t="array" ref="L356">_xlfn.IFS( J356&gt;=50, "Excellent", J356&gt;=40, "Good", J356&gt;=30, "Average", TRUE, "Poor" )</f>
        <v>Excellent</v>
      </c>
      <c r="M356" t="b">
        <f t="shared" si="21"/>
        <v>0</v>
      </c>
      <c r="N356" t="b">
        <f t="shared" si="22"/>
        <v>1</v>
      </c>
      <c r="O356" t="str">
        <f t="shared" si="23"/>
        <v>False</v>
      </c>
      <c r="AG356">
        <f>VLOOKUP(A356,Sheet1!$A$1:$F$1001,6,0)</f>
        <v>76365</v>
      </c>
    </row>
    <row r="357" spans="1:33" x14ac:dyDescent="0.3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2">
        <v>44493</v>
      </c>
      <c r="H357">
        <v>26741</v>
      </c>
      <c r="I357" t="s">
        <v>18</v>
      </c>
      <c r="J357">
        <v>59</v>
      </c>
      <c r="K357" t="str">
        <f t="shared" si="20"/>
        <v>Above</v>
      </c>
      <c r="L357" t="str" cm="1">
        <f t="array" ref="L357">_xlfn.IFS( J357&gt;=50, "Excellent", J357&gt;=40, "Good", J357&gt;=30, "Average", TRUE, "Poor" )</f>
        <v>Excellent</v>
      </c>
      <c r="M357" t="b">
        <f t="shared" si="21"/>
        <v>0</v>
      </c>
      <c r="N357" t="b">
        <f t="shared" si="22"/>
        <v>1</v>
      </c>
      <c r="O357" t="str">
        <f t="shared" si="23"/>
        <v>True</v>
      </c>
      <c r="AG357">
        <f>VLOOKUP(A357,Sheet1!$A$1:$F$1001,6,0)</f>
        <v>67098</v>
      </c>
    </row>
    <row r="358" spans="1:33" x14ac:dyDescent="0.3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2">
        <v>43436</v>
      </c>
      <c r="H358">
        <v>23445</v>
      </c>
      <c r="I358" t="s">
        <v>28</v>
      </c>
      <c r="J358">
        <v>60</v>
      </c>
      <c r="K358" t="str">
        <f t="shared" si="20"/>
        <v>Above</v>
      </c>
      <c r="L358" t="str" cm="1">
        <f t="array" ref="L358">_xlfn.IFS( J358&gt;=50, "Excellent", J358&gt;=40, "Good", J358&gt;=30, "Average", TRUE, "Poor" )</f>
        <v>Excellent</v>
      </c>
      <c r="M358" t="b">
        <f t="shared" si="21"/>
        <v>0</v>
      </c>
      <c r="N358" t="b">
        <f t="shared" si="22"/>
        <v>0</v>
      </c>
      <c r="O358" t="str">
        <f t="shared" si="23"/>
        <v>False</v>
      </c>
      <c r="AG358">
        <f>VLOOKUP(A358,Sheet1!$A$1:$F$1001,6,0)</f>
        <v>57427</v>
      </c>
    </row>
    <row r="359" spans="1:33" x14ac:dyDescent="0.3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2">
        <v>44295</v>
      </c>
      <c r="H359">
        <v>34406</v>
      </c>
      <c r="I359" t="s">
        <v>13</v>
      </c>
      <c r="J359">
        <v>22</v>
      </c>
      <c r="K359" t="str">
        <f t="shared" si="20"/>
        <v>Above</v>
      </c>
      <c r="L359" t="str" cm="1">
        <f t="array" ref="L359">_xlfn.IFS( J359&gt;=50, "Excellent", J359&gt;=40, "Good", J359&gt;=30, "Average", TRUE, "Poor" )</f>
        <v>Poor</v>
      </c>
      <c r="M359" t="b">
        <f t="shared" si="21"/>
        <v>0</v>
      </c>
      <c r="N359" t="b">
        <f t="shared" si="22"/>
        <v>1</v>
      </c>
      <c r="O359" t="str">
        <f t="shared" si="23"/>
        <v>True</v>
      </c>
      <c r="AG359">
        <f>VLOOKUP(A359,Sheet1!$A$1:$F$1001,6,0)</f>
        <v>68391</v>
      </c>
    </row>
    <row r="360" spans="1:33" x14ac:dyDescent="0.3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2">
        <v>44510</v>
      </c>
      <c r="H360">
        <v>32377</v>
      </c>
      <c r="I360" t="s">
        <v>18</v>
      </c>
      <c r="J360">
        <v>59</v>
      </c>
      <c r="K360" t="str">
        <f t="shared" si="20"/>
        <v>Above</v>
      </c>
      <c r="L360" t="str" cm="1">
        <f t="array" ref="L360">_xlfn.IFS( J360&gt;=50, "Excellent", J360&gt;=40, "Good", J360&gt;=30, "Average", TRUE, "Poor" )</f>
        <v>Excellent</v>
      </c>
      <c r="M360" t="b">
        <f t="shared" si="21"/>
        <v>0</v>
      </c>
      <c r="N360" t="b">
        <f t="shared" si="22"/>
        <v>1</v>
      </c>
      <c r="O360" t="str">
        <f t="shared" si="23"/>
        <v>True</v>
      </c>
      <c r="AG360">
        <f>VLOOKUP(A360,Sheet1!$A$1:$F$1001,6,0)</f>
        <v>73257</v>
      </c>
    </row>
    <row r="361" spans="1:33" x14ac:dyDescent="0.3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2">
        <v>45395</v>
      </c>
      <c r="H361">
        <v>12671</v>
      </c>
      <c r="I361" t="s">
        <v>13</v>
      </c>
      <c r="J361">
        <v>35</v>
      </c>
      <c r="K361" t="str">
        <f t="shared" si="20"/>
        <v>Above</v>
      </c>
      <c r="L361" t="str" cm="1">
        <f t="array" ref="L361">_xlfn.IFS( J361&gt;=50, "Excellent", J361&gt;=40, "Good", J361&gt;=30, "Average", TRUE, "Poor" )</f>
        <v>Average</v>
      </c>
      <c r="M361" t="b">
        <f t="shared" si="21"/>
        <v>0</v>
      </c>
      <c r="N361" t="b">
        <f t="shared" si="22"/>
        <v>1</v>
      </c>
      <c r="O361" t="str">
        <f t="shared" si="23"/>
        <v>True</v>
      </c>
      <c r="AG361">
        <f>VLOOKUP(A361,Sheet1!$A$1:$F$1001,6,0)</f>
        <v>59570</v>
      </c>
    </row>
    <row r="362" spans="1:33" x14ac:dyDescent="0.3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2">
        <v>42601</v>
      </c>
      <c r="H362">
        <v>27653</v>
      </c>
      <c r="I362" t="s">
        <v>20</v>
      </c>
      <c r="J362">
        <v>30</v>
      </c>
      <c r="K362" t="str">
        <f t="shared" si="20"/>
        <v>Below</v>
      </c>
      <c r="L362" t="str" cm="1">
        <f t="array" ref="L362">_xlfn.IFS( J362&gt;=50, "Excellent", J362&gt;=40, "Good", J362&gt;=30, "Average", TRUE, "Poor" )</f>
        <v>Average</v>
      </c>
      <c r="M362" t="b">
        <f t="shared" si="21"/>
        <v>0</v>
      </c>
      <c r="N362" t="b">
        <f t="shared" si="22"/>
        <v>1</v>
      </c>
      <c r="O362" t="str">
        <f t="shared" si="23"/>
        <v>True</v>
      </c>
      <c r="AG362">
        <f>VLOOKUP(A362,Sheet1!$A$1:$F$1001,6,0)</f>
        <v>30751</v>
      </c>
    </row>
    <row r="363" spans="1:33" x14ac:dyDescent="0.3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2">
        <v>42987</v>
      </c>
      <c r="H363">
        <v>11140</v>
      </c>
      <c r="I363" t="s">
        <v>28</v>
      </c>
      <c r="J363">
        <v>26</v>
      </c>
      <c r="K363" t="str">
        <f t="shared" si="20"/>
        <v>Below</v>
      </c>
      <c r="L363" t="str" cm="1">
        <f t="array" ref="L363">_xlfn.IFS( J363&gt;=50, "Excellent", J363&gt;=40, "Good", J363&gt;=30, "Average", TRUE, "Poor" )</f>
        <v>Poor</v>
      </c>
      <c r="M363" t="b">
        <f t="shared" si="21"/>
        <v>0</v>
      </c>
      <c r="N363" t="b">
        <f t="shared" si="22"/>
        <v>0</v>
      </c>
      <c r="O363" t="str">
        <f t="shared" si="23"/>
        <v>True</v>
      </c>
      <c r="AG363">
        <f>VLOOKUP(A363,Sheet1!$A$1:$F$1001,6,0)</f>
        <v>30807</v>
      </c>
    </row>
    <row r="364" spans="1:33" x14ac:dyDescent="0.3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2">
        <v>44269</v>
      </c>
      <c r="H364">
        <v>12739</v>
      </c>
      <c r="I364" t="s">
        <v>13</v>
      </c>
      <c r="J364">
        <v>52</v>
      </c>
      <c r="K364" t="str">
        <f t="shared" si="20"/>
        <v>Above</v>
      </c>
      <c r="L364" t="str" cm="1">
        <f t="array" ref="L364">_xlfn.IFS( J364&gt;=50, "Excellent", J364&gt;=40, "Good", J364&gt;=30, "Average", TRUE, "Poor" )</f>
        <v>Excellent</v>
      </c>
      <c r="M364" t="b">
        <f t="shared" si="21"/>
        <v>0</v>
      </c>
      <c r="N364" t="b">
        <f t="shared" si="22"/>
        <v>1</v>
      </c>
      <c r="O364" t="str">
        <f t="shared" si="23"/>
        <v>True</v>
      </c>
      <c r="AG364">
        <f>VLOOKUP(A364,Sheet1!$A$1:$F$1001,6,0)</f>
        <v>60521</v>
      </c>
    </row>
    <row r="365" spans="1:33" x14ac:dyDescent="0.3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2">
        <v>45198</v>
      </c>
      <c r="H365">
        <v>18461</v>
      </c>
      <c r="I365" t="s">
        <v>28</v>
      </c>
      <c r="J365">
        <v>58</v>
      </c>
      <c r="K365" t="str">
        <f t="shared" si="20"/>
        <v>Below</v>
      </c>
      <c r="L365" t="str" cm="1">
        <f t="array" ref="L365">_xlfn.IFS( J365&gt;=50, "Excellent", J365&gt;=40, "Good", J365&gt;=30, "Average", TRUE, "Poor" )</f>
        <v>Excellent</v>
      </c>
      <c r="M365" t="b">
        <f t="shared" si="21"/>
        <v>0</v>
      </c>
      <c r="N365" t="b">
        <f t="shared" si="22"/>
        <v>0</v>
      </c>
      <c r="O365" t="str">
        <f t="shared" si="23"/>
        <v>True</v>
      </c>
      <c r="AG365">
        <f>VLOOKUP(A365,Sheet1!$A$1:$F$1001,6,0)</f>
        <v>49351</v>
      </c>
    </row>
    <row r="366" spans="1:33" x14ac:dyDescent="0.3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2">
        <v>42263</v>
      </c>
      <c r="H366">
        <v>13645</v>
      </c>
      <c r="I366" t="s">
        <v>28</v>
      </c>
      <c r="J366">
        <v>50</v>
      </c>
      <c r="K366" t="str">
        <f t="shared" si="20"/>
        <v>Below</v>
      </c>
      <c r="L366" t="str" cm="1">
        <f t="array" ref="L366">_xlfn.IFS( J366&gt;=50, "Excellent", J366&gt;=40, "Good", J366&gt;=30, "Average", TRUE, "Poor" )</f>
        <v>Excellent</v>
      </c>
      <c r="M366" t="b">
        <f t="shared" si="21"/>
        <v>0</v>
      </c>
      <c r="N366" t="b">
        <f t="shared" si="22"/>
        <v>1</v>
      </c>
      <c r="O366" t="str">
        <f t="shared" si="23"/>
        <v>True</v>
      </c>
      <c r="AG366">
        <f>VLOOKUP(A366,Sheet1!$A$1:$F$1001,6,0)</f>
        <v>36734</v>
      </c>
    </row>
    <row r="367" spans="1:33" x14ac:dyDescent="0.3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2">
        <v>43537</v>
      </c>
      <c r="H367">
        <v>33937</v>
      </c>
      <c r="I367" t="s">
        <v>20</v>
      </c>
      <c r="J367">
        <v>54</v>
      </c>
      <c r="K367" t="str">
        <f t="shared" si="20"/>
        <v>Below</v>
      </c>
      <c r="L367" t="str" cm="1">
        <f t="array" ref="L367">_xlfn.IFS( J367&gt;=50, "Excellent", J367&gt;=40, "Good", J367&gt;=30, "Average", TRUE, "Poor" )</f>
        <v>Excellent</v>
      </c>
      <c r="M367" t="b">
        <f t="shared" si="21"/>
        <v>0</v>
      </c>
      <c r="N367" t="b">
        <f t="shared" si="22"/>
        <v>0</v>
      </c>
      <c r="O367" t="str">
        <f t="shared" si="23"/>
        <v>True</v>
      </c>
      <c r="AG367">
        <f>VLOOKUP(A367,Sheet1!$A$1:$F$1001,6,0)</f>
        <v>39069</v>
      </c>
    </row>
    <row r="368" spans="1:33" x14ac:dyDescent="0.3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2">
        <v>43056</v>
      </c>
      <c r="H368">
        <v>23346</v>
      </c>
      <c r="I368" t="s">
        <v>28</v>
      </c>
      <c r="J368">
        <v>42</v>
      </c>
      <c r="K368" t="str">
        <f t="shared" si="20"/>
        <v>Below</v>
      </c>
      <c r="L368" t="str" cm="1">
        <f t="array" ref="L368">_xlfn.IFS( J368&gt;=50, "Excellent", J368&gt;=40, "Good", J368&gt;=30, "Average", TRUE, "Poor" )</f>
        <v>Good</v>
      </c>
      <c r="M368" t="b">
        <f t="shared" si="21"/>
        <v>0</v>
      </c>
      <c r="N368" t="b">
        <f t="shared" si="22"/>
        <v>1</v>
      </c>
      <c r="O368" t="str">
        <f t="shared" si="23"/>
        <v>True</v>
      </c>
      <c r="AG368">
        <f>VLOOKUP(A368,Sheet1!$A$1:$F$1001,6,0)</f>
        <v>32145</v>
      </c>
    </row>
    <row r="369" spans="1:33" x14ac:dyDescent="0.3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2">
        <v>45044</v>
      </c>
      <c r="H369">
        <v>25347</v>
      </c>
      <c r="I369" t="s">
        <v>13</v>
      </c>
      <c r="J369">
        <v>46</v>
      </c>
      <c r="K369" t="str">
        <f t="shared" si="20"/>
        <v>Above</v>
      </c>
      <c r="L369" t="str" cm="1">
        <f t="array" ref="L369">_xlfn.IFS( J369&gt;=50, "Excellent", J369&gt;=40, "Good", J369&gt;=30, "Average", TRUE, "Poor" )</f>
        <v>Good</v>
      </c>
      <c r="M369" t="b">
        <f t="shared" si="21"/>
        <v>0</v>
      </c>
      <c r="N369" t="b">
        <f t="shared" si="22"/>
        <v>1</v>
      </c>
      <c r="O369" t="str">
        <f t="shared" si="23"/>
        <v>True</v>
      </c>
      <c r="AG369">
        <f>VLOOKUP(A369,Sheet1!$A$1:$F$1001,6,0)</f>
        <v>70540</v>
      </c>
    </row>
    <row r="370" spans="1:33" x14ac:dyDescent="0.3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2">
        <v>45479</v>
      </c>
      <c r="H370">
        <v>10501</v>
      </c>
      <c r="I370" t="s">
        <v>20</v>
      </c>
      <c r="J370">
        <v>32</v>
      </c>
      <c r="K370" t="str">
        <f t="shared" si="20"/>
        <v>Below</v>
      </c>
      <c r="L370" t="str" cm="1">
        <f t="array" ref="L370">_xlfn.IFS( J370&gt;=50, "Excellent", J370&gt;=40, "Good", J370&gt;=30, "Average", TRUE, "Poor" )</f>
        <v>Average</v>
      </c>
      <c r="M370" t="b">
        <f t="shared" si="21"/>
        <v>0</v>
      </c>
      <c r="N370" t="b">
        <f t="shared" si="22"/>
        <v>0</v>
      </c>
      <c r="O370" t="str">
        <f t="shared" si="23"/>
        <v>False</v>
      </c>
      <c r="AG370">
        <f>VLOOKUP(A370,Sheet1!$A$1:$F$1001,6,0)</f>
        <v>37474</v>
      </c>
    </row>
    <row r="371" spans="1:33" x14ac:dyDescent="0.3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2">
        <v>42167</v>
      </c>
      <c r="H371">
        <v>10840</v>
      </c>
      <c r="I371" t="s">
        <v>20</v>
      </c>
      <c r="J371">
        <v>36</v>
      </c>
      <c r="K371" t="str">
        <f t="shared" si="20"/>
        <v>Below</v>
      </c>
      <c r="L371" t="str" cm="1">
        <f t="array" ref="L371">_xlfn.IFS( J371&gt;=50, "Excellent", J371&gt;=40, "Good", J371&gt;=30, "Average", TRUE, "Poor" )</f>
        <v>Average</v>
      </c>
      <c r="M371" t="b">
        <f t="shared" si="21"/>
        <v>0</v>
      </c>
      <c r="N371" t="b">
        <f t="shared" si="22"/>
        <v>1</v>
      </c>
      <c r="O371" t="str">
        <f t="shared" si="23"/>
        <v>True</v>
      </c>
      <c r="AG371">
        <f>VLOOKUP(A371,Sheet1!$A$1:$F$1001,6,0)</f>
        <v>47466</v>
      </c>
    </row>
    <row r="372" spans="1:33" x14ac:dyDescent="0.3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2">
        <v>43990</v>
      </c>
      <c r="H372">
        <v>37364</v>
      </c>
      <c r="I372" t="s">
        <v>28</v>
      </c>
      <c r="J372">
        <v>44</v>
      </c>
      <c r="K372" t="str">
        <f t="shared" si="20"/>
        <v>Above</v>
      </c>
      <c r="L372" t="str" cm="1">
        <f t="array" ref="L372">_xlfn.IFS( J372&gt;=50, "Excellent", J372&gt;=40, "Good", J372&gt;=30, "Average", TRUE, "Poor" )</f>
        <v>Good</v>
      </c>
      <c r="M372" t="b">
        <f t="shared" si="21"/>
        <v>0</v>
      </c>
      <c r="N372" t="b">
        <f t="shared" si="22"/>
        <v>1</v>
      </c>
      <c r="O372" t="str">
        <f t="shared" si="23"/>
        <v>True</v>
      </c>
      <c r="AG372">
        <f>VLOOKUP(A372,Sheet1!$A$1:$F$1001,6,0)</f>
        <v>74237</v>
      </c>
    </row>
    <row r="373" spans="1:33" x14ac:dyDescent="0.3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2">
        <v>45067</v>
      </c>
      <c r="H373">
        <v>13315</v>
      </c>
      <c r="I373" t="s">
        <v>18</v>
      </c>
      <c r="J373">
        <v>23</v>
      </c>
      <c r="K373" t="str">
        <f t="shared" si="20"/>
        <v>Below</v>
      </c>
      <c r="L373" t="str" cm="1">
        <f t="array" ref="L373">_xlfn.IFS( J373&gt;=50, "Excellent", J373&gt;=40, "Good", J373&gt;=30, "Average", TRUE, "Poor" )</f>
        <v>Poor</v>
      </c>
      <c r="M373" t="b">
        <f t="shared" si="21"/>
        <v>0</v>
      </c>
      <c r="N373" t="b">
        <f t="shared" si="22"/>
        <v>0</v>
      </c>
      <c r="O373" t="str">
        <f t="shared" si="23"/>
        <v>True</v>
      </c>
      <c r="AG373">
        <f>VLOOKUP(A373,Sheet1!$A$1:$F$1001,6,0)</f>
        <v>46601</v>
      </c>
    </row>
    <row r="374" spans="1:33" x14ac:dyDescent="0.3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2">
        <v>44750</v>
      </c>
      <c r="H374">
        <v>20359</v>
      </c>
      <c r="I374" t="s">
        <v>28</v>
      </c>
      <c r="J374">
        <v>25</v>
      </c>
      <c r="K374" t="str">
        <f t="shared" si="20"/>
        <v>Below</v>
      </c>
      <c r="L374" t="str" cm="1">
        <f t="array" ref="L374">_xlfn.IFS( J374&gt;=50, "Excellent", J374&gt;=40, "Good", J374&gt;=30, "Average", TRUE, "Poor" )</f>
        <v>Poor</v>
      </c>
      <c r="M374" t="b">
        <f t="shared" si="21"/>
        <v>0</v>
      </c>
      <c r="N374" t="b">
        <f t="shared" si="22"/>
        <v>1</v>
      </c>
      <c r="O374" t="str">
        <f t="shared" si="23"/>
        <v>True</v>
      </c>
      <c r="AG374">
        <f>VLOOKUP(A374,Sheet1!$A$1:$F$1001,6,0)</f>
        <v>30142</v>
      </c>
    </row>
    <row r="375" spans="1:33" x14ac:dyDescent="0.3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2">
        <v>44568</v>
      </c>
      <c r="H375">
        <v>28275</v>
      </c>
      <c r="I375" t="s">
        <v>20</v>
      </c>
      <c r="J375">
        <v>56</v>
      </c>
      <c r="K375" t="str">
        <f t="shared" si="20"/>
        <v>Above</v>
      </c>
      <c r="L375" t="str" cm="1">
        <f t="array" ref="L375">_xlfn.IFS( J375&gt;=50, "Excellent", J375&gt;=40, "Good", J375&gt;=30, "Average", TRUE, "Poor" )</f>
        <v>Excellent</v>
      </c>
      <c r="M375" t="b">
        <f t="shared" si="21"/>
        <v>0</v>
      </c>
      <c r="N375" t="b">
        <f t="shared" si="22"/>
        <v>1</v>
      </c>
      <c r="O375" t="str">
        <f t="shared" si="23"/>
        <v>False</v>
      </c>
      <c r="AG375">
        <f>VLOOKUP(A375,Sheet1!$A$1:$F$1001,6,0)</f>
        <v>78838</v>
      </c>
    </row>
    <row r="376" spans="1:33" x14ac:dyDescent="0.3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2">
        <v>42092</v>
      </c>
      <c r="H376">
        <v>20667</v>
      </c>
      <c r="I376" t="s">
        <v>28</v>
      </c>
      <c r="J376">
        <v>39</v>
      </c>
      <c r="K376" t="str">
        <f t="shared" si="20"/>
        <v>Below</v>
      </c>
      <c r="L376" t="str" cm="1">
        <f t="array" ref="L376">_xlfn.IFS( J376&gt;=50, "Excellent", J376&gt;=40, "Good", J376&gt;=30, "Average", TRUE, "Poor" )</f>
        <v>Average</v>
      </c>
      <c r="M376" t="b">
        <f t="shared" si="21"/>
        <v>0</v>
      </c>
      <c r="N376" t="b">
        <f t="shared" si="22"/>
        <v>1</v>
      </c>
      <c r="O376" t="str">
        <f t="shared" si="23"/>
        <v>True</v>
      </c>
      <c r="AG376">
        <f>VLOOKUP(A376,Sheet1!$A$1:$F$1001,6,0)</f>
        <v>46010</v>
      </c>
    </row>
    <row r="377" spans="1:33" x14ac:dyDescent="0.3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2">
        <v>42523</v>
      </c>
      <c r="H377">
        <v>29569</v>
      </c>
      <c r="I377" t="s">
        <v>20</v>
      </c>
      <c r="J377">
        <v>53</v>
      </c>
      <c r="K377" t="str">
        <f t="shared" si="20"/>
        <v>Below</v>
      </c>
      <c r="L377" t="str" cm="1">
        <f t="array" ref="L377">_xlfn.IFS( J377&gt;=50, "Excellent", J377&gt;=40, "Good", J377&gt;=30, "Average", TRUE, "Poor" )</f>
        <v>Excellent</v>
      </c>
      <c r="M377" t="b">
        <f t="shared" si="21"/>
        <v>0</v>
      </c>
      <c r="N377" t="b">
        <f t="shared" si="22"/>
        <v>0</v>
      </c>
      <c r="O377" t="str">
        <f t="shared" si="23"/>
        <v>False</v>
      </c>
      <c r="AG377">
        <f>VLOOKUP(A377,Sheet1!$A$1:$F$1001,6,0)</f>
        <v>37639</v>
      </c>
    </row>
    <row r="378" spans="1:33" x14ac:dyDescent="0.3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2">
        <v>43326</v>
      </c>
      <c r="H378">
        <v>39692</v>
      </c>
      <c r="I378" t="s">
        <v>13</v>
      </c>
      <c r="J378">
        <v>32</v>
      </c>
      <c r="K378" t="str">
        <f t="shared" si="20"/>
        <v>Below</v>
      </c>
      <c r="L378" t="str" cm="1">
        <f t="array" ref="L378">_xlfn.IFS( J378&gt;=50, "Excellent", J378&gt;=40, "Good", J378&gt;=30, "Average", TRUE, "Poor" )</f>
        <v>Average</v>
      </c>
      <c r="M378" t="b">
        <f t="shared" si="21"/>
        <v>0</v>
      </c>
      <c r="N378" t="b">
        <f t="shared" si="22"/>
        <v>0</v>
      </c>
      <c r="O378" t="str">
        <f t="shared" si="23"/>
        <v>False</v>
      </c>
      <c r="AG378">
        <f>VLOOKUP(A378,Sheet1!$A$1:$F$1001,6,0)</f>
        <v>39568</v>
      </c>
    </row>
    <row r="379" spans="1:33" x14ac:dyDescent="0.3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2">
        <v>45153</v>
      </c>
      <c r="H379">
        <v>14572</v>
      </c>
      <c r="I379" t="s">
        <v>18</v>
      </c>
      <c r="J379">
        <v>31</v>
      </c>
      <c r="K379" t="str">
        <f t="shared" si="20"/>
        <v>Above</v>
      </c>
      <c r="L379" t="str" cm="1">
        <f t="array" ref="L379">_xlfn.IFS( J379&gt;=50, "Excellent", J379&gt;=40, "Good", J379&gt;=30, "Average", TRUE, "Poor" )</f>
        <v>Average</v>
      </c>
      <c r="M379" t="b">
        <f t="shared" si="21"/>
        <v>0</v>
      </c>
      <c r="N379" t="b">
        <f t="shared" si="22"/>
        <v>0</v>
      </c>
      <c r="O379" t="str">
        <f t="shared" si="23"/>
        <v>True</v>
      </c>
      <c r="AG379">
        <f>VLOOKUP(A379,Sheet1!$A$1:$F$1001,6,0)</f>
        <v>50223</v>
      </c>
    </row>
    <row r="380" spans="1:33" x14ac:dyDescent="0.3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2">
        <v>45140</v>
      </c>
      <c r="H380">
        <v>23185</v>
      </c>
      <c r="I380" t="s">
        <v>28</v>
      </c>
      <c r="J380">
        <v>44</v>
      </c>
      <c r="K380" t="str">
        <f t="shared" si="20"/>
        <v>Below</v>
      </c>
      <c r="L380" t="str" cm="1">
        <f t="array" ref="L380">_xlfn.IFS( J380&gt;=50, "Excellent", J380&gt;=40, "Good", J380&gt;=30, "Average", TRUE, "Poor" )</f>
        <v>Good</v>
      </c>
      <c r="M380" t="b">
        <f t="shared" si="21"/>
        <v>0</v>
      </c>
      <c r="N380" t="b">
        <f t="shared" si="22"/>
        <v>0</v>
      </c>
      <c r="O380" t="str">
        <f t="shared" si="23"/>
        <v>True</v>
      </c>
      <c r="AG380">
        <f>VLOOKUP(A380,Sheet1!$A$1:$F$1001,6,0)</f>
        <v>33191</v>
      </c>
    </row>
    <row r="381" spans="1:33" x14ac:dyDescent="0.3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2">
        <v>43339</v>
      </c>
      <c r="H381">
        <v>36846</v>
      </c>
      <c r="I381" t="s">
        <v>13</v>
      </c>
      <c r="J381">
        <v>21</v>
      </c>
      <c r="K381" t="str">
        <f t="shared" si="20"/>
        <v>Below</v>
      </c>
      <c r="L381" t="str" cm="1">
        <f t="array" ref="L381">_xlfn.IFS( J381&gt;=50, "Excellent", J381&gt;=40, "Good", J381&gt;=30, "Average", TRUE, "Poor" )</f>
        <v>Poor</v>
      </c>
      <c r="M381" t="b">
        <f t="shared" si="21"/>
        <v>0</v>
      </c>
      <c r="N381" t="b">
        <f t="shared" si="22"/>
        <v>0</v>
      </c>
      <c r="O381" t="str">
        <f t="shared" si="23"/>
        <v>True</v>
      </c>
      <c r="AG381">
        <f>VLOOKUP(A381,Sheet1!$A$1:$F$1001,6,0)</f>
        <v>43048</v>
      </c>
    </row>
    <row r="382" spans="1:33" x14ac:dyDescent="0.3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2">
        <v>45234</v>
      </c>
      <c r="H382">
        <v>23224</v>
      </c>
      <c r="I382" t="s">
        <v>20</v>
      </c>
      <c r="J382">
        <v>30</v>
      </c>
      <c r="K382" t="str">
        <f t="shared" si="20"/>
        <v>Below</v>
      </c>
      <c r="L382" t="str" cm="1">
        <f t="array" ref="L382">_xlfn.IFS( J382&gt;=50, "Excellent", J382&gt;=40, "Good", J382&gt;=30, "Average", TRUE, "Poor" )</f>
        <v>Average</v>
      </c>
      <c r="M382" t="b">
        <f t="shared" si="21"/>
        <v>0</v>
      </c>
      <c r="N382" t="b">
        <f t="shared" si="22"/>
        <v>0</v>
      </c>
      <c r="O382" t="str">
        <f t="shared" si="23"/>
        <v>True</v>
      </c>
      <c r="AG382">
        <f>VLOOKUP(A382,Sheet1!$A$1:$F$1001,6,0)</f>
        <v>32565</v>
      </c>
    </row>
    <row r="383" spans="1:33" x14ac:dyDescent="0.3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2">
        <v>45465</v>
      </c>
      <c r="H383">
        <v>19799</v>
      </c>
      <c r="I383" t="s">
        <v>28</v>
      </c>
      <c r="J383">
        <v>24</v>
      </c>
      <c r="K383" t="str">
        <f t="shared" si="20"/>
        <v>Above</v>
      </c>
      <c r="L383" t="str" cm="1">
        <f t="array" ref="L383">_xlfn.IFS( J383&gt;=50, "Excellent", J383&gt;=40, "Good", J383&gt;=30, "Average", TRUE, "Poor" )</f>
        <v>Poor</v>
      </c>
      <c r="M383" t="b">
        <f t="shared" si="21"/>
        <v>0</v>
      </c>
      <c r="N383" t="b">
        <f t="shared" si="22"/>
        <v>0</v>
      </c>
      <c r="O383" t="str">
        <f t="shared" si="23"/>
        <v>True</v>
      </c>
      <c r="AG383">
        <f>VLOOKUP(A383,Sheet1!$A$1:$F$1001,6,0)</f>
        <v>50852</v>
      </c>
    </row>
    <row r="384" spans="1:33" x14ac:dyDescent="0.3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2">
        <v>43038</v>
      </c>
      <c r="H384">
        <v>37763</v>
      </c>
      <c r="I384" t="s">
        <v>13</v>
      </c>
      <c r="J384">
        <v>37</v>
      </c>
      <c r="K384" t="str">
        <f t="shared" si="20"/>
        <v>Above</v>
      </c>
      <c r="L384" t="str" cm="1">
        <f t="array" ref="L384">_xlfn.IFS( J384&gt;=50, "Excellent", J384&gt;=40, "Good", J384&gt;=30, "Average", TRUE, "Poor" )</f>
        <v>Average</v>
      </c>
      <c r="M384" t="b">
        <f t="shared" si="21"/>
        <v>0</v>
      </c>
      <c r="N384" t="b">
        <f t="shared" si="22"/>
        <v>0</v>
      </c>
      <c r="O384" t="str">
        <f t="shared" si="23"/>
        <v>False</v>
      </c>
      <c r="AG384">
        <f>VLOOKUP(A384,Sheet1!$A$1:$F$1001,6,0)</f>
        <v>55916</v>
      </c>
    </row>
    <row r="385" spans="1:33" x14ac:dyDescent="0.3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2">
        <v>43448</v>
      </c>
      <c r="H385">
        <v>11889</v>
      </c>
      <c r="I385" t="s">
        <v>28</v>
      </c>
      <c r="J385">
        <v>41</v>
      </c>
      <c r="K385" t="str">
        <f t="shared" si="20"/>
        <v>Below</v>
      </c>
      <c r="L385" t="str" cm="1">
        <f t="array" ref="L385">_xlfn.IFS( J385&gt;=50, "Excellent", J385&gt;=40, "Good", J385&gt;=30, "Average", TRUE, "Poor" )</f>
        <v>Good</v>
      </c>
      <c r="M385" t="b">
        <f t="shared" si="21"/>
        <v>0</v>
      </c>
      <c r="N385" t="b">
        <f t="shared" si="22"/>
        <v>0</v>
      </c>
      <c r="O385" t="str">
        <f t="shared" si="23"/>
        <v>True</v>
      </c>
      <c r="AG385">
        <f>VLOOKUP(A385,Sheet1!$A$1:$F$1001,6,0)</f>
        <v>49117</v>
      </c>
    </row>
    <row r="386" spans="1:33" x14ac:dyDescent="0.3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2">
        <v>43379</v>
      </c>
      <c r="H386">
        <v>10757</v>
      </c>
      <c r="I386" t="s">
        <v>20</v>
      </c>
      <c r="J386">
        <v>33</v>
      </c>
      <c r="K386" t="str">
        <f t="shared" si="20"/>
        <v>Below</v>
      </c>
      <c r="L386" t="str" cm="1">
        <f t="array" ref="L386">_xlfn.IFS( J386&gt;=50, "Excellent", J386&gt;=40, "Good", J386&gt;=30, "Average", TRUE, "Poor" )</f>
        <v>Average</v>
      </c>
      <c r="M386" t="b">
        <f t="shared" si="21"/>
        <v>0</v>
      </c>
      <c r="N386" t="b">
        <f t="shared" si="22"/>
        <v>0</v>
      </c>
      <c r="O386" t="str">
        <f t="shared" si="23"/>
        <v>True</v>
      </c>
      <c r="AG386">
        <f>VLOOKUP(A386,Sheet1!$A$1:$F$1001,6,0)</f>
        <v>31313</v>
      </c>
    </row>
    <row r="387" spans="1:33" x14ac:dyDescent="0.3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2">
        <v>42035</v>
      </c>
      <c r="H387">
        <v>13558</v>
      </c>
      <c r="I387" t="s">
        <v>18</v>
      </c>
      <c r="J387">
        <v>28</v>
      </c>
      <c r="K387" t="str">
        <f t="shared" ref="K387:K450" si="24">IF(F387&gt;50000,"Above","Below")</f>
        <v>Above</v>
      </c>
      <c r="L387" t="str" cm="1">
        <f t="array" ref="L387">_xlfn.IFS( J387&gt;=50, "Excellent", J387&gt;=40, "Good", J387&gt;=30, "Average", TRUE, "Poor" )</f>
        <v>Poor</v>
      </c>
      <c r="M387" t="b">
        <f t="shared" ref="M387:M450" si="25">AND(E387="HR", I387="North", H387&gt;15000)</f>
        <v>0</v>
      </c>
      <c r="N387" t="b">
        <f t="shared" ref="N387:N450" si="26">OR(E387="IT",F387&gt;60000)</f>
        <v>1</v>
      </c>
      <c r="O387" t="str">
        <f t="shared" ref="O387:O450" si="27">IF(NOT(E387="Marketing"), "True", "False")</f>
        <v>True</v>
      </c>
      <c r="AG387">
        <f>VLOOKUP(A387,Sheet1!$A$1:$F$1001,6,0)</f>
        <v>67923</v>
      </c>
    </row>
    <row r="388" spans="1:33" x14ac:dyDescent="0.3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2">
        <v>42887</v>
      </c>
      <c r="H388">
        <v>19253</v>
      </c>
      <c r="I388" t="s">
        <v>20</v>
      </c>
      <c r="J388">
        <v>39</v>
      </c>
      <c r="K388" t="str">
        <f t="shared" si="24"/>
        <v>Above</v>
      </c>
      <c r="L388" t="str" cm="1">
        <f t="array" ref="L388">_xlfn.IFS( J388&gt;=50, "Excellent", J388&gt;=40, "Good", J388&gt;=30, "Average", TRUE, "Poor" )</f>
        <v>Average</v>
      </c>
      <c r="M388" t="b">
        <f t="shared" si="25"/>
        <v>0</v>
      </c>
      <c r="N388" t="b">
        <f t="shared" si="26"/>
        <v>1</v>
      </c>
      <c r="O388" t="str">
        <f t="shared" si="27"/>
        <v>True</v>
      </c>
      <c r="AG388">
        <f>VLOOKUP(A388,Sheet1!$A$1:$F$1001,6,0)</f>
        <v>79647</v>
      </c>
    </row>
    <row r="389" spans="1:33" x14ac:dyDescent="0.3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2">
        <v>44815</v>
      </c>
      <c r="H389">
        <v>19121</v>
      </c>
      <c r="I389" t="s">
        <v>28</v>
      </c>
      <c r="J389">
        <v>26</v>
      </c>
      <c r="K389" t="str">
        <f t="shared" si="24"/>
        <v>Below</v>
      </c>
      <c r="L389" t="str" cm="1">
        <f t="array" ref="L389">_xlfn.IFS( J389&gt;=50, "Excellent", J389&gt;=40, "Good", J389&gt;=30, "Average", TRUE, "Poor" )</f>
        <v>Poor</v>
      </c>
      <c r="M389" t="b">
        <f t="shared" si="25"/>
        <v>0</v>
      </c>
      <c r="N389" t="b">
        <f t="shared" si="26"/>
        <v>0</v>
      </c>
      <c r="O389" t="str">
        <f t="shared" si="27"/>
        <v>True</v>
      </c>
      <c r="AG389">
        <f>VLOOKUP(A389,Sheet1!$A$1:$F$1001,6,0)</f>
        <v>32754</v>
      </c>
    </row>
    <row r="390" spans="1:33" x14ac:dyDescent="0.3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2">
        <v>42773</v>
      </c>
      <c r="H390">
        <v>27787</v>
      </c>
      <c r="I390" t="s">
        <v>18</v>
      </c>
      <c r="J390">
        <v>45</v>
      </c>
      <c r="K390" t="str">
        <f t="shared" si="24"/>
        <v>Above</v>
      </c>
      <c r="L390" t="str" cm="1">
        <f t="array" ref="L390">_xlfn.IFS( J390&gt;=50, "Excellent", J390&gt;=40, "Good", J390&gt;=30, "Average", TRUE, "Poor" )</f>
        <v>Good</v>
      </c>
      <c r="M390" t="b">
        <f t="shared" si="25"/>
        <v>0</v>
      </c>
      <c r="N390" t="b">
        <f t="shared" si="26"/>
        <v>1</v>
      </c>
      <c r="O390" t="str">
        <f t="shared" si="27"/>
        <v>True</v>
      </c>
      <c r="AG390">
        <f>VLOOKUP(A390,Sheet1!$A$1:$F$1001,6,0)</f>
        <v>69760</v>
      </c>
    </row>
    <row r="391" spans="1:33" x14ac:dyDescent="0.3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2">
        <v>42988</v>
      </c>
      <c r="H391">
        <v>26637</v>
      </c>
      <c r="I391" t="s">
        <v>13</v>
      </c>
      <c r="J391">
        <v>49</v>
      </c>
      <c r="K391" t="str">
        <f t="shared" si="24"/>
        <v>Above</v>
      </c>
      <c r="L391" t="str" cm="1">
        <f t="array" ref="L391">_xlfn.IFS( J391&gt;=50, "Excellent", J391&gt;=40, "Good", J391&gt;=30, "Average", TRUE, "Poor" )</f>
        <v>Good</v>
      </c>
      <c r="M391" t="b">
        <f t="shared" si="25"/>
        <v>0</v>
      </c>
      <c r="N391" t="b">
        <f t="shared" si="26"/>
        <v>0</v>
      </c>
      <c r="O391" t="str">
        <f t="shared" si="27"/>
        <v>True</v>
      </c>
      <c r="AG391">
        <f>VLOOKUP(A391,Sheet1!$A$1:$F$1001,6,0)</f>
        <v>54004</v>
      </c>
    </row>
    <row r="392" spans="1:33" x14ac:dyDescent="0.3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2">
        <v>42840</v>
      </c>
      <c r="H392">
        <v>39661</v>
      </c>
      <c r="I392" t="s">
        <v>13</v>
      </c>
      <c r="J392">
        <v>21</v>
      </c>
      <c r="K392" t="str">
        <f t="shared" si="24"/>
        <v>Above</v>
      </c>
      <c r="L392" t="str" cm="1">
        <f t="array" ref="L392">_xlfn.IFS( J392&gt;=50, "Excellent", J392&gt;=40, "Good", J392&gt;=30, "Average", TRUE, "Poor" )</f>
        <v>Poor</v>
      </c>
      <c r="M392" t="b">
        <f t="shared" si="25"/>
        <v>0</v>
      </c>
      <c r="N392" t="b">
        <f t="shared" si="26"/>
        <v>1</v>
      </c>
      <c r="O392" t="str">
        <f t="shared" si="27"/>
        <v>True</v>
      </c>
      <c r="AG392">
        <f>VLOOKUP(A392,Sheet1!$A$1:$F$1001,6,0)</f>
        <v>75329</v>
      </c>
    </row>
    <row r="393" spans="1:33" x14ac:dyDescent="0.3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2">
        <v>43148</v>
      </c>
      <c r="H393">
        <v>25500</v>
      </c>
      <c r="I393" t="s">
        <v>18</v>
      </c>
      <c r="J393">
        <v>31</v>
      </c>
      <c r="K393" t="str">
        <f t="shared" si="24"/>
        <v>Above</v>
      </c>
      <c r="L393" t="str" cm="1">
        <f t="array" ref="L393">_xlfn.IFS( J393&gt;=50, "Excellent", J393&gt;=40, "Good", J393&gt;=30, "Average", TRUE, "Poor" )</f>
        <v>Average</v>
      </c>
      <c r="M393" t="b">
        <f t="shared" si="25"/>
        <v>0</v>
      </c>
      <c r="N393" t="b">
        <f t="shared" si="26"/>
        <v>1</v>
      </c>
      <c r="O393" t="str">
        <f t="shared" si="27"/>
        <v>True</v>
      </c>
      <c r="AG393">
        <f>VLOOKUP(A393,Sheet1!$A$1:$F$1001,6,0)</f>
        <v>73421</v>
      </c>
    </row>
    <row r="394" spans="1:33" x14ac:dyDescent="0.3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2">
        <v>42853</v>
      </c>
      <c r="H394">
        <v>22267</v>
      </c>
      <c r="I394" t="s">
        <v>28</v>
      </c>
      <c r="J394">
        <v>22</v>
      </c>
      <c r="K394" t="str">
        <f t="shared" si="24"/>
        <v>Below</v>
      </c>
      <c r="L394" t="str" cm="1">
        <f t="array" ref="L394">_xlfn.IFS( J394&gt;=50, "Excellent", J394&gt;=40, "Good", J394&gt;=30, "Average", TRUE, "Poor" )</f>
        <v>Poor</v>
      </c>
      <c r="M394" t="b">
        <f t="shared" si="25"/>
        <v>0</v>
      </c>
      <c r="N394" t="b">
        <f t="shared" si="26"/>
        <v>1</v>
      </c>
      <c r="O394" t="str">
        <f t="shared" si="27"/>
        <v>True</v>
      </c>
      <c r="AG394">
        <f>VLOOKUP(A394,Sheet1!$A$1:$F$1001,6,0)</f>
        <v>30283</v>
      </c>
    </row>
    <row r="395" spans="1:33" x14ac:dyDescent="0.3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2">
        <v>45050</v>
      </c>
      <c r="H395">
        <v>23332</v>
      </c>
      <c r="I395" t="s">
        <v>28</v>
      </c>
      <c r="J395">
        <v>34</v>
      </c>
      <c r="K395" t="str">
        <f t="shared" si="24"/>
        <v>Above</v>
      </c>
      <c r="L395" t="str" cm="1">
        <f t="array" ref="L395">_xlfn.IFS( J395&gt;=50, "Excellent", J395&gt;=40, "Good", J395&gt;=30, "Average", TRUE, "Poor" )</f>
        <v>Average</v>
      </c>
      <c r="M395" t="b">
        <f t="shared" si="25"/>
        <v>0</v>
      </c>
      <c r="N395" t="b">
        <f t="shared" si="26"/>
        <v>1</v>
      </c>
      <c r="O395" t="str">
        <f t="shared" si="27"/>
        <v>True</v>
      </c>
      <c r="AG395">
        <f>VLOOKUP(A395,Sheet1!$A$1:$F$1001,6,0)</f>
        <v>72123</v>
      </c>
    </row>
    <row r="396" spans="1:33" x14ac:dyDescent="0.3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2">
        <v>42274</v>
      </c>
      <c r="H396">
        <v>37854</v>
      </c>
      <c r="I396" t="s">
        <v>28</v>
      </c>
      <c r="J396">
        <v>24</v>
      </c>
      <c r="K396" t="str">
        <f t="shared" si="24"/>
        <v>Below</v>
      </c>
      <c r="L396" t="str" cm="1">
        <f t="array" ref="L396">_xlfn.IFS( J396&gt;=50, "Excellent", J396&gt;=40, "Good", J396&gt;=30, "Average", TRUE, "Poor" )</f>
        <v>Poor</v>
      </c>
      <c r="M396" t="b">
        <f t="shared" si="25"/>
        <v>0</v>
      </c>
      <c r="N396" t="b">
        <f t="shared" si="26"/>
        <v>0</v>
      </c>
      <c r="O396" t="str">
        <f t="shared" si="27"/>
        <v>True</v>
      </c>
      <c r="AG396">
        <f>VLOOKUP(A396,Sheet1!$A$1:$F$1001,6,0)</f>
        <v>42147</v>
      </c>
    </row>
    <row r="397" spans="1:33" x14ac:dyDescent="0.3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2">
        <v>43380</v>
      </c>
      <c r="H397">
        <v>10058</v>
      </c>
      <c r="I397" t="s">
        <v>13</v>
      </c>
      <c r="J397">
        <v>44</v>
      </c>
      <c r="K397" t="str">
        <f t="shared" si="24"/>
        <v>Below</v>
      </c>
      <c r="L397" t="str" cm="1">
        <f t="array" ref="L397">_xlfn.IFS( J397&gt;=50, "Excellent", J397&gt;=40, "Good", J397&gt;=30, "Average", TRUE, "Poor" )</f>
        <v>Good</v>
      </c>
      <c r="M397" t="b">
        <f t="shared" si="25"/>
        <v>0</v>
      </c>
      <c r="N397" t="b">
        <f t="shared" si="26"/>
        <v>0</v>
      </c>
      <c r="O397" t="str">
        <f t="shared" si="27"/>
        <v>True</v>
      </c>
      <c r="AG397">
        <f>VLOOKUP(A397,Sheet1!$A$1:$F$1001,6,0)</f>
        <v>46834</v>
      </c>
    </row>
    <row r="398" spans="1:33" x14ac:dyDescent="0.3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2">
        <v>42657</v>
      </c>
      <c r="H398">
        <v>28317</v>
      </c>
      <c r="I398" t="s">
        <v>18</v>
      </c>
      <c r="J398">
        <v>45</v>
      </c>
      <c r="K398" t="str">
        <f t="shared" si="24"/>
        <v>Above</v>
      </c>
      <c r="L398" t="str" cm="1">
        <f t="array" ref="L398">_xlfn.IFS( J398&gt;=50, "Excellent", J398&gt;=40, "Good", J398&gt;=30, "Average", TRUE, "Poor" )</f>
        <v>Good</v>
      </c>
      <c r="M398" t="b">
        <f t="shared" si="25"/>
        <v>0</v>
      </c>
      <c r="N398" t="b">
        <f t="shared" si="26"/>
        <v>1</v>
      </c>
      <c r="O398" t="str">
        <f t="shared" si="27"/>
        <v>True</v>
      </c>
      <c r="AG398">
        <f>VLOOKUP(A398,Sheet1!$A$1:$F$1001,6,0)</f>
        <v>73173</v>
      </c>
    </row>
    <row r="399" spans="1:33" x14ac:dyDescent="0.3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2">
        <v>42190</v>
      </c>
      <c r="H399">
        <v>35640</v>
      </c>
      <c r="I399" t="s">
        <v>20</v>
      </c>
      <c r="J399">
        <v>44</v>
      </c>
      <c r="K399" t="str">
        <f t="shared" si="24"/>
        <v>Below</v>
      </c>
      <c r="L399" t="str" cm="1">
        <f t="array" ref="L399">_xlfn.IFS( J399&gt;=50, "Excellent", J399&gt;=40, "Good", J399&gt;=30, "Average", TRUE, "Poor" )</f>
        <v>Good</v>
      </c>
      <c r="M399" t="b">
        <f t="shared" si="25"/>
        <v>0</v>
      </c>
      <c r="N399" t="b">
        <f t="shared" si="26"/>
        <v>0</v>
      </c>
      <c r="O399" t="str">
        <f t="shared" si="27"/>
        <v>False</v>
      </c>
      <c r="AG399">
        <f>VLOOKUP(A399,Sheet1!$A$1:$F$1001,6,0)</f>
        <v>46135</v>
      </c>
    </row>
    <row r="400" spans="1:33" x14ac:dyDescent="0.3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2">
        <v>44080</v>
      </c>
      <c r="H400">
        <v>26213</v>
      </c>
      <c r="I400" t="s">
        <v>18</v>
      </c>
      <c r="J400">
        <v>41</v>
      </c>
      <c r="K400" t="str">
        <f t="shared" si="24"/>
        <v>Below</v>
      </c>
      <c r="L400" t="str" cm="1">
        <f t="array" ref="L400">_xlfn.IFS( J400&gt;=50, "Excellent", J400&gt;=40, "Good", J400&gt;=30, "Average", TRUE, "Poor" )</f>
        <v>Good</v>
      </c>
      <c r="M400" t="b">
        <f t="shared" si="25"/>
        <v>0</v>
      </c>
      <c r="N400" t="b">
        <f t="shared" si="26"/>
        <v>0</v>
      </c>
      <c r="O400" t="str">
        <f t="shared" si="27"/>
        <v>True</v>
      </c>
      <c r="AG400">
        <f>VLOOKUP(A400,Sheet1!$A$1:$F$1001,6,0)</f>
        <v>41143</v>
      </c>
    </row>
    <row r="401" spans="1:33" x14ac:dyDescent="0.3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2">
        <v>43974</v>
      </c>
      <c r="H401">
        <v>33457</v>
      </c>
      <c r="I401" t="s">
        <v>28</v>
      </c>
      <c r="J401">
        <v>28</v>
      </c>
      <c r="K401" t="str">
        <f t="shared" si="24"/>
        <v>Above</v>
      </c>
      <c r="L401" t="str" cm="1">
        <f t="array" ref="L401">_xlfn.IFS( J401&gt;=50, "Excellent", J401&gt;=40, "Good", J401&gt;=30, "Average", TRUE, "Poor" )</f>
        <v>Poor</v>
      </c>
      <c r="M401" t="b">
        <f t="shared" si="25"/>
        <v>0</v>
      </c>
      <c r="N401" t="b">
        <f t="shared" si="26"/>
        <v>1</v>
      </c>
      <c r="O401" t="str">
        <f t="shared" si="27"/>
        <v>True</v>
      </c>
      <c r="AG401">
        <f>VLOOKUP(A401,Sheet1!$A$1:$F$1001,6,0)</f>
        <v>57419</v>
      </c>
    </row>
    <row r="402" spans="1:33" x14ac:dyDescent="0.3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2">
        <v>42279</v>
      </c>
      <c r="H402">
        <v>18433</v>
      </c>
      <c r="I402" t="s">
        <v>28</v>
      </c>
      <c r="J402">
        <v>50</v>
      </c>
      <c r="K402" t="str">
        <f t="shared" si="24"/>
        <v>Below</v>
      </c>
      <c r="L402" t="str" cm="1">
        <f t="array" ref="L402">_xlfn.IFS( J402&gt;=50, "Excellent", J402&gt;=40, "Good", J402&gt;=30, "Average", TRUE, "Poor" )</f>
        <v>Excellent</v>
      </c>
      <c r="M402" t="b">
        <f t="shared" si="25"/>
        <v>0</v>
      </c>
      <c r="N402" t="b">
        <f t="shared" si="26"/>
        <v>1</v>
      </c>
      <c r="O402" t="str">
        <f t="shared" si="27"/>
        <v>True</v>
      </c>
      <c r="AG402">
        <f>VLOOKUP(A402,Sheet1!$A$1:$F$1001,6,0)</f>
        <v>39155</v>
      </c>
    </row>
    <row r="403" spans="1:33" x14ac:dyDescent="0.3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2">
        <v>42586</v>
      </c>
      <c r="H403">
        <v>25523</v>
      </c>
      <c r="I403" t="s">
        <v>20</v>
      </c>
      <c r="J403">
        <v>31</v>
      </c>
      <c r="K403" t="str">
        <f t="shared" si="24"/>
        <v>Above</v>
      </c>
      <c r="L403" t="str" cm="1">
        <f t="array" ref="L403">_xlfn.IFS( J403&gt;=50, "Excellent", J403&gt;=40, "Good", J403&gt;=30, "Average", TRUE, "Poor" )</f>
        <v>Average</v>
      </c>
      <c r="M403" t="b">
        <f t="shared" si="25"/>
        <v>0</v>
      </c>
      <c r="N403" t="b">
        <f t="shared" si="26"/>
        <v>1</v>
      </c>
      <c r="O403" t="str">
        <f t="shared" si="27"/>
        <v>True</v>
      </c>
      <c r="AG403">
        <f>VLOOKUP(A403,Sheet1!$A$1:$F$1001,6,0)</f>
        <v>79481</v>
      </c>
    </row>
    <row r="404" spans="1:33" x14ac:dyDescent="0.3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2">
        <v>44155</v>
      </c>
      <c r="H404">
        <v>14745</v>
      </c>
      <c r="I404" t="s">
        <v>28</v>
      </c>
      <c r="J404">
        <v>52</v>
      </c>
      <c r="K404" t="str">
        <f t="shared" si="24"/>
        <v>Below</v>
      </c>
      <c r="L404" t="str" cm="1">
        <f t="array" ref="L404">_xlfn.IFS( J404&gt;=50, "Excellent", J404&gt;=40, "Good", J404&gt;=30, "Average", TRUE, "Poor" )</f>
        <v>Excellent</v>
      </c>
      <c r="M404" t="b">
        <f t="shared" si="25"/>
        <v>0</v>
      </c>
      <c r="N404" t="b">
        <f t="shared" si="26"/>
        <v>0</v>
      </c>
      <c r="O404" t="str">
        <f t="shared" si="27"/>
        <v>True</v>
      </c>
      <c r="AG404">
        <f>VLOOKUP(A404,Sheet1!$A$1:$F$1001,6,0)</f>
        <v>31392</v>
      </c>
    </row>
    <row r="405" spans="1:33" x14ac:dyDescent="0.3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2">
        <v>43461</v>
      </c>
      <c r="H405">
        <v>28317</v>
      </c>
      <c r="I405" t="s">
        <v>28</v>
      </c>
      <c r="J405">
        <v>59</v>
      </c>
      <c r="K405" t="str">
        <f t="shared" si="24"/>
        <v>Above</v>
      </c>
      <c r="L405" t="str" cm="1">
        <f t="array" ref="L405">_xlfn.IFS( J405&gt;=50, "Excellent", J405&gt;=40, "Good", J405&gt;=30, "Average", TRUE, "Poor" )</f>
        <v>Excellent</v>
      </c>
      <c r="M405" t="b">
        <f t="shared" si="25"/>
        <v>0</v>
      </c>
      <c r="N405" t="b">
        <f t="shared" si="26"/>
        <v>1</v>
      </c>
      <c r="O405" t="str">
        <f t="shared" si="27"/>
        <v>False</v>
      </c>
      <c r="AG405">
        <f>VLOOKUP(A405,Sheet1!$A$1:$F$1001,6,0)</f>
        <v>64763</v>
      </c>
    </row>
    <row r="406" spans="1:33" x14ac:dyDescent="0.3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2">
        <v>43317</v>
      </c>
      <c r="H406">
        <v>17047</v>
      </c>
      <c r="I406" t="s">
        <v>20</v>
      </c>
      <c r="J406">
        <v>36</v>
      </c>
      <c r="K406" t="str">
        <f t="shared" si="24"/>
        <v>Above</v>
      </c>
      <c r="L406" t="str" cm="1">
        <f t="array" ref="L406">_xlfn.IFS( J406&gt;=50, "Excellent", J406&gt;=40, "Good", J406&gt;=30, "Average", TRUE, "Poor" )</f>
        <v>Average</v>
      </c>
      <c r="M406" t="b">
        <f t="shared" si="25"/>
        <v>0</v>
      </c>
      <c r="N406" t="b">
        <f t="shared" si="26"/>
        <v>1</v>
      </c>
      <c r="O406" t="str">
        <f t="shared" si="27"/>
        <v>False</v>
      </c>
      <c r="AG406">
        <f>VLOOKUP(A406,Sheet1!$A$1:$F$1001,6,0)</f>
        <v>61157</v>
      </c>
    </row>
    <row r="407" spans="1:33" x14ac:dyDescent="0.3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2">
        <v>44768</v>
      </c>
      <c r="H407">
        <v>10926</v>
      </c>
      <c r="I407" t="s">
        <v>13</v>
      </c>
      <c r="J407">
        <v>31</v>
      </c>
      <c r="K407" t="str">
        <f t="shared" si="24"/>
        <v>Below</v>
      </c>
      <c r="L407" t="str" cm="1">
        <f t="array" ref="L407">_xlfn.IFS( J407&gt;=50, "Excellent", J407&gt;=40, "Good", J407&gt;=30, "Average", TRUE, "Poor" )</f>
        <v>Average</v>
      </c>
      <c r="M407" t="b">
        <f t="shared" si="25"/>
        <v>0</v>
      </c>
      <c r="N407" t="b">
        <f t="shared" si="26"/>
        <v>0</v>
      </c>
      <c r="O407" t="str">
        <f t="shared" si="27"/>
        <v>True</v>
      </c>
      <c r="AG407">
        <f>VLOOKUP(A407,Sheet1!$A$1:$F$1001,6,0)</f>
        <v>49443</v>
      </c>
    </row>
    <row r="408" spans="1:33" x14ac:dyDescent="0.3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2">
        <v>42655</v>
      </c>
      <c r="H408">
        <v>38833</v>
      </c>
      <c r="I408" t="s">
        <v>18</v>
      </c>
      <c r="J408">
        <v>43</v>
      </c>
      <c r="K408" t="str">
        <f t="shared" si="24"/>
        <v>Above</v>
      </c>
      <c r="L408" t="str" cm="1">
        <f t="array" ref="L408">_xlfn.IFS( J408&gt;=50, "Excellent", J408&gt;=40, "Good", J408&gt;=30, "Average", TRUE, "Poor" )</f>
        <v>Good</v>
      </c>
      <c r="M408" t="b">
        <f t="shared" si="25"/>
        <v>0</v>
      </c>
      <c r="N408" t="b">
        <f t="shared" si="26"/>
        <v>1</v>
      </c>
      <c r="O408" t="str">
        <f t="shared" si="27"/>
        <v>False</v>
      </c>
      <c r="AG408">
        <f>VLOOKUP(A408,Sheet1!$A$1:$F$1001,6,0)</f>
        <v>68480</v>
      </c>
    </row>
    <row r="409" spans="1:33" x14ac:dyDescent="0.3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2">
        <v>45312</v>
      </c>
      <c r="H409">
        <v>36531</v>
      </c>
      <c r="I409" t="s">
        <v>13</v>
      </c>
      <c r="J409">
        <v>48</v>
      </c>
      <c r="K409" t="str">
        <f t="shared" si="24"/>
        <v>Above</v>
      </c>
      <c r="L409" t="str" cm="1">
        <f t="array" ref="L409">_xlfn.IFS( J409&gt;=50, "Excellent", J409&gt;=40, "Good", J409&gt;=30, "Average", TRUE, "Poor" )</f>
        <v>Good</v>
      </c>
      <c r="M409" t="b">
        <f t="shared" si="25"/>
        <v>0</v>
      </c>
      <c r="N409" t="b">
        <f t="shared" si="26"/>
        <v>0</v>
      </c>
      <c r="O409" t="str">
        <f t="shared" si="27"/>
        <v>True</v>
      </c>
      <c r="AG409">
        <f>VLOOKUP(A409,Sheet1!$A$1:$F$1001,6,0)</f>
        <v>54087</v>
      </c>
    </row>
    <row r="410" spans="1:33" x14ac:dyDescent="0.3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2">
        <v>42319</v>
      </c>
      <c r="H410">
        <v>20584</v>
      </c>
      <c r="I410" t="s">
        <v>18</v>
      </c>
      <c r="J410">
        <v>58</v>
      </c>
      <c r="K410" t="str">
        <f t="shared" si="24"/>
        <v>Below</v>
      </c>
      <c r="L410" t="str" cm="1">
        <f t="array" ref="L410">_xlfn.IFS( J410&gt;=50, "Excellent", J410&gt;=40, "Good", J410&gt;=30, "Average", TRUE, "Poor" )</f>
        <v>Excellent</v>
      </c>
      <c r="M410" t="b">
        <f t="shared" si="25"/>
        <v>0</v>
      </c>
      <c r="N410" t="b">
        <f t="shared" si="26"/>
        <v>0</v>
      </c>
      <c r="O410" t="str">
        <f t="shared" si="27"/>
        <v>True</v>
      </c>
      <c r="AG410">
        <f>VLOOKUP(A410,Sheet1!$A$1:$F$1001,6,0)</f>
        <v>37145</v>
      </c>
    </row>
    <row r="411" spans="1:33" x14ac:dyDescent="0.3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2">
        <v>43912</v>
      </c>
      <c r="H411">
        <v>23316</v>
      </c>
      <c r="I411" t="s">
        <v>13</v>
      </c>
      <c r="J411">
        <v>34</v>
      </c>
      <c r="K411" t="str">
        <f t="shared" si="24"/>
        <v>Above</v>
      </c>
      <c r="L411" t="str" cm="1">
        <f t="array" ref="L411">_xlfn.IFS( J411&gt;=50, "Excellent", J411&gt;=40, "Good", J411&gt;=30, "Average", TRUE, "Poor" )</f>
        <v>Average</v>
      </c>
      <c r="M411" t="b">
        <f t="shared" si="25"/>
        <v>0</v>
      </c>
      <c r="N411" t="b">
        <f t="shared" si="26"/>
        <v>1</v>
      </c>
      <c r="O411" t="str">
        <f t="shared" si="27"/>
        <v>False</v>
      </c>
      <c r="AG411">
        <f>VLOOKUP(A411,Sheet1!$A$1:$F$1001,6,0)</f>
        <v>64477</v>
      </c>
    </row>
    <row r="412" spans="1:33" x14ac:dyDescent="0.3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2">
        <v>43491</v>
      </c>
      <c r="H412">
        <v>38605</v>
      </c>
      <c r="I412" t="s">
        <v>18</v>
      </c>
      <c r="J412">
        <v>39</v>
      </c>
      <c r="K412" t="str">
        <f t="shared" si="24"/>
        <v>Below</v>
      </c>
      <c r="L412" t="str" cm="1">
        <f t="array" ref="L412">_xlfn.IFS( J412&gt;=50, "Excellent", J412&gt;=40, "Good", J412&gt;=30, "Average", TRUE, "Poor" )</f>
        <v>Average</v>
      </c>
      <c r="M412" t="b">
        <f t="shared" si="25"/>
        <v>0</v>
      </c>
      <c r="N412" t="b">
        <f t="shared" si="26"/>
        <v>0</v>
      </c>
      <c r="O412" t="str">
        <f t="shared" si="27"/>
        <v>True</v>
      </c>
      <c r="AG412">
        <f>VLOOKUP(A412,Sheet1!$A$1:$F$1001,6,0)</f>
        <v>42008</v>
      </c>
    </row>
    <row r="413" spans="1:33" x14ac:dyDescent="0.3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2">
        <v>41842</v>
      </c>
      <c r="H413">
        <v>32872</v>
      </c>
      <c r="I413" t="s">
        <v>13</v>
      </c>
      <c r="J413">
        <v>29</v>
      </c>
      <c r="K413" t="str">
        <f t="shared" si="24"/>
        <v>Below</v>
      </c>
      <c r="L413" t="str" cm="1">
        <f t="array" ref="L413">_xlfn.IFS( J413&gt;=50, "Excellent", J413&gt;=40, "Good", J413&gt;=30, "Average", TRUE, "Poor" )</f>
        <v>Poor</v>
      </c>
      <c r="M413" t="b">
        <f t="shared" si="25"/>
        <v>0</v>
      </c>
      <c r="N413" t="b">
        <f t="shared" si="26"/>
        <v>1</v>
      </c>
      <c r="O413" t="str">
        <f t="shared" si="27"/>
        <v>True</v>
      </c>
      <c r="AG413">
        <f>VLOOKUP(A413,Sheet1!$A$1:$F$1001,6,0)</f>
        <v>47359</v>
      </c>
    </row>
    <row r="414" spans="1:33" x14ac:dyDescent="0.3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2">
        <v>45418</v>
      </c>
      <c r="H414">
        <v>31143</v>
      </c>
      <c r="I414" t="s">
        <v>20</v>
      </c>
      <c r="J414">
        <v>44</v>
      </c>
      <c r="K414" t="str">
        <f t="shared" si="24"/>
        <v>Above</v>
      </c>
      <c r="L414" t="str" cm="1">
        <f t="array" ref="L414">_xlfn.IFS( J414&gt;=50, "Excellent", J414&gt;=40, "Good", J414&gt;=30, "Average", TRUE, "Poor" )</f>
        <v>Good</v>
      </c>
      <c r="M414" t="b">
        <f t="shared" si="25"/>
        <v>0</v>
      </c>
      <c r="N414" t="b">
        <f t="shared" si="26"/>
        <v>1</v>
      </c>
      <c r="O414" t="str">
        <f t="shared" si="27"/>
        <v>True</v>
      </c>
      <c r="AG414">
        <f>VLOOKUP(A414,Sheet1!$A$1:$F$1001,6,0)</f>
        <v>61444</v>
      </c>
    </row>
    <row r="415" spans="1:33" x14ac:dyDescent="0.3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2">
        <v>42144</v>
      </c>
      <c r="H415">
        <v>30171</v>
      </c>
      <c r="I415" t="s">
        <v>28</v>
      </c>
      <c r="J415">
        <v>36</v>
      </c>
      <c r="K415" t="str">
        <f t="shared" si="24"/>
        <v>Above</v>
      </c>
      <c r="L415" t="str" cm="1">
        <f t="array" ref="L415">_xlfn.IFS( J415&gt;=50, "Excellent", J415&gt;=40, "Good", J415&gt;=30, "Average", TRUE, "Poor" )</f>
        <v>Average</v>
      </c>
      <c r="M415" t="b">
        <f t="shared" si="25"/>
        <v>0</v>
      </c>
      <c r="N415" t="b">
        <f t="shared" si="26"/>
        <v>1</v>
      </c>
      <c r="O415" t="str">
        <f t="shared" si="27"/>
        <v>False</v>
      </c>
      <c r="AG415">
        <f>VLOOKUP(A415,Sheet1!$A$1:$F$1001,6,0)</f>
        <v>71896</v>
      </c>
    </row>
    <row r="416" spans="1:33" x14ac:dyDescent="0.3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2">
        <v>44313</v>
      </c>
      <c r="H416">
        <v>16005</v>
      </c>
      <c r="I416" t="s">
        <v>13</v>
      </c>
      <c r="J416">
        <v>42</v>
      </c>
      <c r="K416" t="str">
        <f t="shared" si="24"/>
        <v>Below</v>
      </c>
      <c r="L416" t="str" cm="1">
        <f t="array" ref="L416">_xlfn.IFS( J416&gt;=50, "Excellent", J416&gt;=40, "Good", J416&gt;=30, "Average", TRUE, "Poor" )</f>
        <v>Good</v>
      </c>
      <c r="M416" t="b">
        <f t="shared" si="25"/>
        <v>0</v>
      </c>
      <c r="N416" t="b">
        <f t="shared" si="26"/>
        <v>1</v>
      </c>
      <c r="O416" t="str">
        <f t="shared" si="27"/>
        <v>True</v>
      </c>
      <c r="AG416">
        <f>VLOOKUP(A416,Sheet1!$A$1:$F$1001,6,0)</f>
        <v>48840</v>
      </c>
    </row>
    <row r="417" spans="1:33" x14ac:dyDescent="0.3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2">
        <v>44082</v>
      </c>
      <c r="H417">
        <v>17938</v>
      </c>
      <c r="I417" t="s">
        <v>18</v>
      </c>
      <c r="J417">
        <v>49</v>
      </c>
      <c r="K417" t="str">
        <f t="shared" si="24"/>
        <v>Above</v>
      </c>
      <c r="L417" t="str" cm="1">
        <f t="array" ref="L417">_xlfn.IFS( J417&gt;=50, "Excellent", J417&gt;=40, "Good", J417&gt;=30, "Average", TRUE, "Poor" )</f>
        <v>Good</v>
      </c>
      <c r="M417" t="b">
        <f t="shared" si="25"/>
        <v>0</v>
      </c>
      <c r="N417" t="b">
        <f t="shared" si="26"/>
        <v>1</v>
      </c>
      <c r="O417" t="str">
        <f t="shared" si="27"/>
        <v>True</v>
      </c>
      <c r="AG417">
        <f>VLOOKUP(A417,Sheet1!$A$1:$F$1001,6,0)</f>
        <v>66426</v>
      </c>
    </row>
    <row r="418" spans="1:33" x14ac:dyDescent="0.3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2">
        <v>42060</v>
      </c>
      <c r="H418">
        <v>34638</v>
      </c>
      <c r="I418" t="s">
        <v>20</v>
      </c>
      <c r="J418">
        <v>28</v>
      </c>
      <c r="K418" t="str">
        <f t="shared" si="24"/>
        <v>Below</v>
      </c>
      <c r="L418" t="str" cm="1">
        <f t="array" ref="L418">_xlfn.IFS( J418&gt;=50, "Excellent", J418&gt;=40, "Good", J418&gt;=30, "Average", TRUE, "Poor" )</f>
        <v>Poor</v>
      </c>
      <c r="M418" t="b">
        <f t="shared" si="25"/>
        <v>0</v>
      </c>
      <c r="N418" t="b">
        <f t="shared" si="26"/>
        <v>0</v>
      </c>
      <c r="O418" t="str">
        <f t="shared" si="27"/>
        <v>True</v>
      </c>
      <c r="AG418">
        <f>VLOOKUP(A418,Sheet1!$A$1:$F$1001,6,0)</f>
        <v>33288</v>
      </c>
    </row>
    <row r="419" spans="1:33" x14ac:dyDescent="0.3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2">
        <v>42936</v>
      </c>
      <c r="H419">
        <v>36883</v>
      </c>
      <c r="I419" t="s">
        <v>18</v>
      </c>
      <c r="J419">
        <v>26</v>
      </c>
      <c r="K419" t="str">
        <f t="shared" si="24"/>
        <v>Above</v>
      </c>
      <c r="L419" t="str" cm="1">
        <f t="array" ref="L419">_xlfn.IFS( J419&gt;=50, "Excellent", J419&gt;=40, "Good", J419&gt;=30, "Average", TRUE, "Poor" )</f>
        <v>Poor</v>
      </c>
      <c r="M419" t="b">
        <f t="shared" si="25"/>
        <v>0</v>
      </c>
      <c r="N419" t="b">
        <f t="shared" si="26"/>
        <v>1</v>
      </c>
      <c r="O419" t="str">
        <f t="shared" si="27"/>
        <v>True</v>
      </c>
      <c r="AG419">
        <f>VLOOKUP(A419,Sheet1!$A$1:$F$1001,6,0)</f>
        <v>75136</v>
      </c>
    </row>
    <row r="420" spans="1:33" x14ac:dyDescent="0.3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2">
        <v>44940</v>
      </c>
      <c r="H420">
        <v>10374</v>
      </c>
      <c r="I420" t="s">
        <v>20</v>
      </c>
      <c r="J420">
        <v>42</v>
      </c>
      <c r="K420" t="str">
        <f t="shared" si="24"/>
        <v>Above</v>
      </c>
      <c r="L420" t="str" cm="1">
        <f t="array" ref="L420">_xlfn.IFS( J420&gt;=50, "Excellent", J420&gt;=40, "Good", J420&gt;=30, "Average", TRUE, "Poor" )</f>
        <v>Good</v>
      </c>
      <c r="M420" t="b">
        <f t="shared" si="25"/>
        <v>0</v>
      </c>
      <c r="N420" t="b">
        <f t="shared" si="26"/>
        <v>0</v>
      </c>
      <c r="O420" t="str">
        <f t="shared" si="27"/>
        <v>True</v>
      </c>
      <c r="AG420">
        <f>VLOOKUP(A420,Sheet1!$A$1:$F$1001,6,0)</f>
        <v>57320</v>
      </c>
    </row>
    <row r="421" spans="1:33" x14ac:dyDescent="0.3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2">
        <v>43480</v>
      </c>
      <c r="H421">
        <v>28007</v>
      </c>
      <c r="I421" t="s">
        <v>20</v>
      </c>
      <c r="J421">
        <v>47</v>
      </c>
      <c r="K421" t="str">
        <f t="shared" si="24"/>
        <v>Above</v>
      </c>
      <c r="L421" t="str" cm="1">
        <f t="array" ref="L421">_xlfn.IFS( J421&gt;=50, "Excellent", J421&gt;=40, "Good", J421&gt;=30, "Average", TRUE, "Poor" )</f>
        <v>Good</v>
      </c>
      <c r="M421" t="b">
        <f t="shared" si="25"/>
        <v>0</v>
      </c>
      <c r="N421" t="b">
        <f t="shared" si="26"/>
        <v>1</v>
      </c>
      <c r="O421" t="str">
        <f t="shared" si="27"/>
        <v>True</v>
      </c>
      <c r="AG421">
        <f>VLOOKUP(A421,Sheet1!$A$1:$F$1001,6,0)</f>
        <v>66086</v>
      </c>
    </row>
    <row r="422" spans="1:33" x14ac:dyDescent="0.3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2">
        <v>43749</v>
      </c>
      <c r="H422">
        <v>25072</v>
      </c>
      <c r="I422" t="s">
        <v>13</v>
      </c>
      <c r="J422">
        <v>60</v>
      </c>
      <c r="K422" t="str">
        <f t="shared" si="24"/>
        <v>Above</v>
      </c>
      <c r="L422" t="str" cm="1">
        <f t="array" ref="L422">_xlfn.IFS( J422&gt;=50, "Excellent", J422&gt;=40, "Good", J422&gt;=30, "Average", TRUE, "Poor" )</f>
        <v>Excellent</v>
      </c>
      <c r="M422" t="b">
        <f t="shared" si="25"/>
        <v>0</v>
      </c>
      <c r="N422" t="b">
        <f t="shared" si="26"/>
        <v>1</v>
      </c>
      <c r="O422" t="str">
        <f t="shared" si="27"/>
        <v>True</v>
      </c>
      <c r="AG422">
        <f>VLOOKUP(A422,Sheet1!$A$1:$F$1001,6,0)</f>
        <v>72010</v>
      </c>
    </row>
    <row r="423" spans="1:33" x14ac:dyDescent="0.3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2">
        <v>42997</v>
      </c>
      <c r="H423">
        <v>16571</v>
      </c>
      <c r="I423" t="s">
        <v>20</v>
      </c>
      <c r="J423">
        <v>57</v>
      </c>
      <c r="K423" t="str">
        <f t="shared" si="24"/>
        <v>Below</v>
      </c>
      <c r="L423" t="str" cm="1">
        <f t="array" ref="L423">_xlfn.IFS( J423&gt;=50, "Excellent", J423&gt;=40, "Good", J423&gt;=30, "Average", TRUE, "Poor" )</f>
        <v>Excellent</v>
      </c>
      <c r="M423" t="b">
        <f t="shared" si="25"/>
        <v>0</v>
      </c>
      <c r="N423" t="b">
        <f t="shared" si="26"/>
        <v>1</v>
      </c>
      <c r="O423" t="str">
        <f t="shared" si="27"/>
        <v>True</v>
      </c>
      <c r="AG423">
        <f>VLOOKUP(A423,Sheet1!$A$1:$F$1001,6,0)</f>
        <v>43542</v>
      </c>
    </row>
    <row r="424" spans="1:33" x14ac:dyDescent="0.3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2">
        <v>43835</v>
      </c>
      <c r="H424">
        <v>34942</v>
      </c>
      <c r="I424" t="s">
        <v>28</v>
      </c>
      <c r="J424">
        <v>55</v>
      </c>
      <c r="K424" t="str">
        <f t="shared" si="24"/>
        <v>Above</v>
      </c>
      <c r="L424" t="str" cm="1">
        <f t="array" ref="L424">_xlfn.IFS( J424&gt;=50, "Excellent", J424&gt;=40, "Good", J424&gt;=30, "Average", TRUE, "Poor" )</f>
        <v>Excellent</v>
      </c>
      <c r="M424" t="b">
        <f t="shared" si="25"/>
        <v>0</v>
      </c>
      <c r="N424" t="b">
        <f t="shared" si="26"/>
        <v>1</v>
      </c>
      <c r="O424" t="str">
        <f t="shared" si="27"/>
        <v>True</v>
      </c>
      <c r="AG424">
        <f>VLOOKUP(A424,Sheet1!$A$1:$F$1001,6,0)</f>
        <v>52485</v>
      </c>
    </row>
    <row r="425" spans="1:33" x14ac:dyDescent="0.3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2">
        <v>42769</v>
      </c>
      <c r="H425">
        <v>11328</v>
      </c>
      <c r="I425" t="s">
        <v>20</v>
      </c>
      <c r="J425">
        <v>29</v>
      </c>
      <c r="K425" t="str">
        <f t="shared" si="24"/>
        <v>Below</v>
      </c>
      <c r="L425" t="str" cm="1">
        <f t="array" ref="L425">_xlfn.IFS( J425&gt;=50, "Excellent", J425&gt;=40, "Good", J425&gt;=30, "Average", TRUE, "Poor" )</f>
        <v>Poor</v>
      </c>
      <c r="M425" t="b">
        <f t="shared" si="25"/>
        <v>0</v>
      </c>
      <c r="N425" t="b">
        <f t="shared" si="26"/>
        <v>0</v>
      </c>
      <c r="O425" t="str">
        <f t="shared" si="27"/>
        <v>True</v>
      </c>
      <c r="AG425">
        <f>VLOOKUP(A425,Sheet1!$A$1:$F$1001,6,0)</f>
        <v>35490</v>
      </c>
    </row>
    <row r="426" spans="1:33" x14ac:dyDescent="0.3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2">
        <v>41966</v>
      </c>
      <c r="H426">
        <v>30560</v>
      </c>
      <c r="I426" t="s">
        <v>18</v>
      </c>
      <c r="J426">
        <v>24</v>
      </c>
      <c r="K426" t="str">
        <f t="shared" si="24"/>
        <v>Above</v>
      </c>
      <c r="L426" t="str" cm="1">
        <f t="array" ref="L426">_xlfn.IFS( J426&gt;=50, "Excellent", J426&gt;=40, "Good", J426&gt;=30, "Average", TRUE, "Poor" )</f>
        <v>Poor</v>
      </c>
      <c r="M426" t="b">
        <f t="shared" si="25"/>
        <v>0</v>
      </c>
      <c r="N426" t="b">
        <f t="shared" si="26"/>
        <v>1</v>
      </c>
      <c r="O426" t="str">
        <f t="shared" si="27"/>
        <v>True</v>
      </c>
      <c r="AG426">
        <f>VLOOKUP(A426,Sheet1!$A$1:$F$1001,6,0)</f>
        <v>63528</v>
      </c>
    </row>
    <row r="427" spans="1:33" x14ac:dyDescent="0.3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2">
        <v>42904</v>
      </c>
      <c r="H427">
        <v>21382</v>
      </c>
      <c r="I427" t="s">
        <v>18</v>
      </c>
      <c r="J427">
        <v>49</v>
      </c>
      <c r="K427" t="str">
        <f t="shared" si="24"/>
        <v>Below</v>
      </c>
      <c r="L427" t="str" cm="1">
        <f t="array" ref="L427">_xlfn.IFS( J427&gt;=50, "Excellent", J427&gt;=40, "Good", J427&gt;=30, "Average", TRUE, "Poor" )</f>
        <v>Good</v>
      </c>
      <c r="M427" t="b">
        <f t="shared" si="25"/>
        <v>0</v>
      </c>
      <c r="N427" t="b">
        <f t="shared" si="26"/>
        <v>1</v>
      </c>
      <c r="O427" t="str">
        <f t="shared" si="27"/>
        <v>True</v>
      </c>
      <c r="AG427">
        <f>VLOOKUP(A427,Sheet1!$A$1:$F$1001,6,0)</f>
        <v>44093</v>
      </c>
    </row>
    <row r="428" spans="1:33" x14ac:dyDescent="0.3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2">
        <v>43826</v>
      </c>
      <c r="H428">
        <v>34269</v>
      </c>
      <c r="I428" t="s">
        <v>13</v>
      </c>
      <c r="J428">
        <v>26</v>
      </c>
      <c r="K428" t="str">
        <f t="shared" si="24"/>
        <v>Above</v>
      </c>
      <c r="L428" t="str" cm="1">
        <f t="array" ref="L428">_xlfn.IFS( J428&gt;=50, "Excellent", J428&gt;=40, "Good", J428&gt;=30, "Average", TRUE, "Poor" )</f>
        <v>Poor</v>
      </c>
      <c r="M428" t="b">
        <f t="shared" si="25"/>
        <v>0</v>
      </c>
      <c r="N428" t="b">
        <f t="shared" si="26"/>
        <v>1</v>
      </c>
      <c r="O428" t="str">
        <f t="shared" si="27"/>
        <v>True</v>
      </c>
      <c r="AG428">
        <f>VLOOKUP(A428,Sheet1!$A$1:$F$1001,6,0)</f>
        <v>79846</v>
      </c>
    </row>
    <row r="429" spans="1:33" x14ac:dyDescent="0.3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2">
        <v>42166</v>
      </c>
      <c r="H429">
        <v>13589</v>
      </c>
      <c r="I429" t="s">
        <v>20</v>
      </c>
      <c r="J429">
        <v>22</v>
      </c>
      <c r="K429" t="str">
        <f t="shared" si="24"/>
        <v>Below</v>
      </c>
      <c r="L429" t="str" cm="1">
        <f t="array" ref="L429">_xlfn.IFS( J429&gt;=50, "Excellent", J429&gt;=40, "Good", J429&gt;=30, "Average", TRUE, "Poor" )</f>
        <v>Poor</v>
      </c>
      <c r="M429" t="b">
        <f t="shared" si="25"/>
        <v>0</v>
      </c>
      <c r="N429" t="b">
        <f t="shared" si="26"/>
        <v>1</v>
      </c>
      <c r="O429" t="str">
        <f t="shared" si="27"/>
        <v>True</v>
      </c>
      <c r="AG429">
        <f>VLOOKUP(A429,Sheet1!$A$1:$F$1001,6,0)</f>
        <v>35656</v>
      </c>
    </row>
    <row r="430" spans="1:33" x14ac:dyDescent="0.3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2">
        <v>44594</v>
      </c>
      <c r="H430">
        <v>22562</v>
      </c>
      <c r="I430" t="s">
        <v>13</v>
      </c>
      <c r="J430">
        <v>40</v>
      </c>
      <c r="K430" t="str">
        <f t="shared" si="24"/>
        <v>Below</v>
      </c>
      <c r="L430" t="str" cm="1">
        <f t="array" ref="L430">_xlfn.IFS( J430&gt;=50, "Excellent", J430&gt;=40, "Good", J430&gt;=30, "Average", TRUE, "Poor" )</f>
        <v>Good</v>
      </c>
      <c r="M430" t="b">
        <f t="shared" si="25"/>
        <v>0</v>
      </c>
      <c r="N430" t="b">
        <f t="shared" si="26"/>
        <v>0</v>
      </c>
      <c r="O430" t="str">
        <f t="shared" si="27"/>
        <v>True</v>
      </c>
      <c r="AG430">
        <f>VLOOKUP(A430,Sheet1!$A$1:$F$1001,6,0)</f>
        <v>40122</v>
      </c>
    </row>
    <row r="431" spans="1:33" x14ac:dyDescent="0.3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2">
        <v>42214</v>
      </c>
      <c r="H431">
        <v>26057</v>
      </c>
      <c r="I431" t="s">
        <v>13</v>
      </c>
      <c r="J431">
        <v>28</v>
      </c>
      <c r="K431" t="str">
        <f t="shared" si="24"/>
        <v>Above</v>
      </c>
      <c r="L431" t="str" cm="1">
        <f t="array" ref="L431">_xlfn.IFS( J431&gt;=50, "Excellent", J431&gt;=40, "Good", J431&gt;=30, "Average", TRUE, "Poor" )</f>
        <v>Poor</v>
      </c>
      <c r="M431" t="b">
        <f t="shared" si="25"/>
        <v>0</v>
      </c>
      <c r="N431" t="b">
        <f t="shared" si="26"/>
        <v>1</v>
      </c>
      <c r="O431" t="str">
        <f t="shared" si="27"/>
        <v>False</v>
      </c>
      <c r="AG431">
        <f>VLOOKUP(A431,Sheet1!$A$1:$F$1001,6,0)</f>
        <v>60322</v>
      </c>
    </row>
    <row r="432" spans="1:33" x14ac:dyDescent="0.3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2">
        <v>42762</v>
      </c>
      <c r="H432">
        <v>36839</v>
      </c>
      <c r="I432" t="s">
        <v>18</v>
      </c>
      <c r="J432">
        <v>48</v>
      </c>
      <c r="K432" t="str">
        <f t="shared" si="24"/>
        <v>Above</v>
      </c>
      <c r="L432" t="str" cm="1">
        <f t="array" ref="L432">_xlfn.IFS( J432&gt;=50, "Excellent", J432&gt;=40, "Good", J432&gt;=30, "Average", TRUE, "Poor" )</f>
        <v>Good</v>
      </c>
      <c r="M432" t="b">
        <f t="shared" si="25"/>
        <v>0</v>
      </c>
      <c r="N432" t="b">
        <f t="shared" si="26"/>
        <v>0</v>
      </c>
      <c r="O432" t="str">
        <f t="shared" si="27"/>
        <v>False</v>
      </c>
      <c r="AG432">
        <f>VLOOKUP(A432,Sheet1!$A$1:$F$1001,6,0)</f>
        <v>55188</v>
      </c>
    </row>
    <row r="433" spans="1:33" x14ac:dyDescent="0.3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2">
        <v>42135</v>
      </c>
      <c r="H433">
        <v>25270</v>
      </c>
      <c r="I433" t="s">
        <v>18</v>
      </c>
      <c r="J433">
        <v>33</v>
      </c>
      <c r="K433" t="str">
        <f t="shared" si="24"/>
        <v>Below</v>
      </c>
      <c r="L433" t="str" cm="1">
        <f t="array" ref="L433">_xlfn.IFS( J433&gt;=50, "Excellent", J433&gt;=40, "Good", J433&gt;=30, "Average", TRUE, "Poor" )</f>
        <v>Average</v>
      </c>
      <c r="M433" t="b">
        <f t="shared" si="25"/>
        <v>0</v>
      </c>
      <c r="N433" t="b">
        <f t="shared" si="26"/>
        <v>0</v>
      </c>
      <c r="O433" t="str">
        <f t="shared" si="27"/>
        <v>True</v>
      </c>
      <c r="AG433">
        <f>VLOOKUP(A433,Sheet1!$A$1:$F$1001,6,0)</f>
        <v>34664</v>
      </c>
    </row>
    <row r="434" spans="1:33" x14ac:dyDescent="0.3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2">
        <v>44046</v>
      </c>
      <c r="H434">
        <v>35475</v>
      </c>
      <c r="I434" t="s">
        <v>28</v>
      </c>
      <c r="J434">
        <v>40</v>
      </c>
      <c r="K434" t="str">
        <f t="shared" si="24"/>
        <v>Below</v>
      </c>
      <c r="L434" t="str" cm="1">
        <f t="array" ref="L434">_xlfn.IFS( J434&gt;=50, "Excellent", J434&gt;=40, "Good", J434&gt;=30, "Average", TRUE, "Poor" )</f>
        <v>Good</v>
      </c>
      <c r="M434" t="b">
        <f t="shared" si="25"/>
        <v>0</v>
      </c>
      <c r="N434" t="b">
        <f t="shared" si="26"/>
        <v>0</v>
      </c>
      <c r="O434" t="str">
        <f t="shared" si="27"/>
        <v>False</v>
      </c>
      <c r="AG434">
        <f>VLOOKUP(A434,Sheet1!$A$1:$F$1001,6,0)</f>
        <v>30327</v>
      </c>
    </row>
    <row r="435" spans="1:33" x14ac:dyDescent="0.3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2">
        <v>44896</v>
      </c>
      <c r="H435">
        <v>29033</v>
      </c>
      <c r="I435" t="s">
        <v>13</v>
      </c>
      <c r="J435">
        <v>44</v>
      </c>
      <c r="K435" t="str">
        <f t="shared" si="24"/>
        <v>Below</v>
      </c>
      <c r="L435" t="str" cm="1">
        <f t="array" ref="L435">_xlfn.IFS( J435&gt;=50, "Excellent", J435&gt;=40, "Good", J435&gt;=30, "Average", TRUE, "Poor" )</f>
        <v>Good</v>
      </c>
      <c r="M435" t="b">
        <f t="shared" si="25"/>
        <v>0</v>
      </c>
      <c r="N435" t="b">
        <f t="shared" si="26"/>
        <v>0</v>
      </c>
      <c r="O435" t="str">
        <f t="shared" si="27"/>
        <v>True</v>
      </c>
      <c r="AG435">
        <f>VLOOKUP(A435,Sheet1!$A$1:$F$1001,6,0)</f>
        <v>31072</v>
      </c>
    </row>
    <row r="436" spans="1:33" x14ac:dyDescent="0.3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2">
        <v>42090</v>
      </c>
      <c r="H436">
        <v>15195</v>
      </c>
      <c r="I436" t="s">
        <v>18</v>
      </c>
      <c r="J436">
        <v>39</v>
      </c>
      <c r="K436" t="str">
        <f t="shared" si="24"/>
        <v>Below</v>
      </c>
      <c r="L436" t="str" cm="1">
        <f t="array" ref="L436">_xlfn.IFS( J436&gt;=50, "Excellent", J436&gt;=40, "Good", J436&gt;=30, "Average", TRUE, "Poor" )</f>
        <v>Average</v>
      </c>
      <c r="M436" t="b">
        <f t="shared" si="25"/>
        <v>0</v>
      </c>
      <c r="N436" t="b">
        <f t="shared" si="26"/>
        <v>1</v>
      </c>
      <c r="O436" t="str">
        <f t="shared" si="27"/>
        <v>True</v>
      </c>
      <c r="AG436">
        <f>VLOOKUP(A436,Sheet1!$A$1:$F$1001,6,0)</f>
        <v>38105</v>
      </c>
    </row>
    <row r="437" spans="1:33" x14ac:dyDescent="0.3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2">
        <v>42831</v>
      </c>
      <c r="H437">
        <v>13213</v>
      </c>
      <c r="I437" t="s">
        <v>18</v>
      </c>
      <c r="J437">
        <v>25</v>
      </c>
      <c r="K437" t="str">
        <f t="shared" si="24"/>
        <v>Below</v>
      </c>
      <c r="L437" t="str" cm="1">
        <f t="array" ref="L437">_xlfn.IFS( J437&gt;=50, "Excellent", J437&gt;=40, "Good", J437&gt;=30, "Average", TRUE, "Poor" )</f>
        <v>Poor</v>
      </c>
      <c r="M437" t="b">
        <f t="shared" si="25"/>
        <v>0</v>
      </c>
      <c r="N437" t="b">
        <f t="shared" si="26"/>
        <v>1</v>
      </c>
      <c r="O437" t="str">
        <f t="shared" si="27"/>
        <v>True</v>
      </c>
      <c r="AG437">
        <f>VLOOKUP(A437,Sheet1!$A$1:$F$1001,6,0)</f>
        <v>42390</v>
      </c>
    </row>
    <row r="438" spans="1:33" x14ac:dyDescent="0.3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2">
        <v>43560</v>
      </c>
      <c r="H438">
        <v>23528</v>
      </c>
      <c r="I438" t="s">
        <v>20</v>
      </c>
      <c r="J438">
        <v>29</v>
      </c>
      <c r="K438" t="str">
        <f t="shared" si="24"/>
        <v>Above</v>
      </c>
      <c r="L438" t="str" cm="1">
        <f t="array" ref="L438">_xlfn.IFS( J438&gt;=50, "Excellent", J438&gt;=40, "Good", J438&gt;=30, "Average", TRUE, "Poor" )</f>
        <v>Poor</v>
      </c>
      <c r="M438" t="b">
        <f t="shared" si="25"/>
        <v>0</v>
      </c>
      <c r="N438" t="b">
        <f t="shared" si="26"/>
        <v>1</v>
      </c>
      <c r="O438" t="str">
        <f t="shared" si="27"/>
        <v>True</v>
      </c>
      <c r="AG438">
        <f>VLOOKUP(A438,Sheet1!$A$1:$F$1001,6,0)</f>
        <v>78174</v>
      </c>
    </row>
    <row r="439" spans="1:33" x14ac:dyDescent="0.3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2">
        <v>43798</v>
      </c>
      <c r="H439">
        <v>21521</v>
      </c>
      <c r="I439" t="s">
        <v>18</v>
      </c>
      <c r="J439">
        <v>56</v>
      </c>
      <c r="K439" t="str">
        <f t="shared" si="24"/>
        <v>Above</v>
      </c>
      <c r="L439" t="str" cm="1">
        <f t="array" ref="L439">_xlfn.IFS( J439&gt;=50, "Excellent", J439&gt;=40, "Good", J439&gt;=30, "Average", TRUE, "Poor" )</f>
        <v>Excellent</v>
      </c>
      <c r="M439" t="b">
        <f t="shared" si="25"/>
        <v>0</v>
      </c>
      <c r="N439" t="b">
        <f t="shared" si="26"/>
        <v>1</v>
      </c>
      <c r="O439" t="str">
        <f t="shared" si="27"/>
        <v>True</v>
      </c>
      <c r="AG439">
        <f>VLOOKUP(A439,Sheet1!$A$1:$F$1001,6,0)</f>
        <v>77677</v>
      </c>
    </row>
    <row r="440" spans="1:33" x14ac:dyDescent="0.3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2">
        <v>45066</v>
      </c>
      <c r="H440">
        <v>31670</v>
      </c>
      <c r="I440" t="s">
        <v>28</v>
      </c>
      <c r="J440">
        <v>50</v>
      </c>
      <c r="K440" t="str">
        <f t="shared" si="24"/>
        <v>Below</v>
      </c>
      <c r="L440" t="str" cm="1">
        <f t="array" ref="L440">_xlfn.IFS( J440&gt;=50, "Excellent", J440&gt;=40, "Good", J440&gt;=30, "Average", TRUE, "Poor" )</f>
        <v>Excellent</v>
      </c>
      <c r="M440" t="b">
        <f t="shared" si="25"/>
        <v>0</v>
      </c>
      <c r="N440" t="b">
        <f t="shared" si="26"/>
        <v>0</v>
      </c>
      <c r="O440" t="str">
        <f t="shared" si="27"/>
        <v>True</v>
      </c>
      <c r="AG440">
        <f>VLOOKUP(A440,Sheet1!$A$1:$F$1001,6,0)</f>
        <v>43001</v>
      </c>
    </row>
    <row r="441" spans="1:33" x14ac:dyDescent="0.3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2">
        <v>43853</v>
      </c>
      <c r="H441">
        <v>34791</v>
      </c>
      <c r="I441" t="s">
        <v>18</v>
      </c>
      <c r="J441">
        <v>54</v>
      </c>
      <c r="K441" t="str">
        <f t="shared" si="24"/>
        <v>Below</v>
      </c>
      <c r="L441" t="str" cm="1">
        <f t="array" ref="L441">_xlfn.IFS( J441&gt;=50, "Excellent", J441&gt;=40, "Good", J441&gt;=30, "Average", TRUE, "Poor" )</f>
        <v>Excellent</v>
      </c>
      <c r="M441" t="b">
        <f t="shared" si="25"/>
        <v>0</v>
      </c>
      <c r="N441" t="b">
        <f t="shared" si="26"/>
        <v>0</v>
      </c>
      <c r="O441" t="str">
        <f t="shared" si="27"/>
        <v>True</v>
      </c>
      <c r="AG441">
        <f>VLOOKUP(A441,Sheet1!$A$1:$F$1001,6,0)</f>
        <v>42415</v>
      </c>
    </row>
    <row r="442" spans="1:33" x14ac:dyDescent="0.3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2">
        <v>44273</v>
      </c>
      <c r="H442">
        <v>37786</v>
      </c>
      <c r="I442" t="s">
        <v>13</v>
      </c>
      <c r="J442">
        <v>23</v>
      </c>
      <c r="K442" t="str">
        <f t="shared" si="24"/>
        <v>Above</v>
      </c>
      <c r="L442" t="str" cm="1">
        <f t="array" ref="L442">_xlfn.IFS( J442&gt;=50, "Excellent", J442&gt;=40, "Good", J442&gt;=30, "Average", TRUE, "Poor" )</f>
        <v>Poor</v>
      </c>
      <c r="M442" t="b">
        <f t="shared" si="25"/>
        <v>0</v>
      </c>
      <c r="N442" t="b">
        <f t="shared" si="26"/>
        <v>1</v>
      </c>
      <c r="O442" t="str">
        <f t="shared" si="27"/>
        <v>True</v>
      </c>
      <c r="AG442">
        <f>VLOOKUP(A442,Sheet1!$A$1:$F$1001,6,0)</f>
        <v>61291</v>
      </c>
    </row>
    <row r="443" spans="1:33" x14ac:dyDescent="0.3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2">
        <v>43475</v>
      </c>
      <c r="H443">
        <v>38296</v>
      </c>
      <c r="I443" t="s">
        <v>28</v>
      </c>
      <c r="J443">
        <v>25</v>
      </c>
      <c r="K443" t="str">
        <f t="shared" si="24"/>
        <v>Below</v>
      </c>
      <c r="L443" t="str" cm="1">
        <f t="array" ref="L443">_xlfn.IFS( J443&gt;=50, "Excellent", J443&gt;=40, "Good", J443&gt;=30, "Average", TRUE, "Poor" )</f>
        <v>Poor</v>
      </c>
      <c r="M443" t="b">
        <f t="shared" si="25"/>
        <v>0</v>
      </c>
      <c r="N443" t="b">
        <f t="shared" si="26"/>
        <v>0</v>
      </c>
      <c r="O443" t="str">
        <f t="shared" si="27"/>
        <v>False</v>
      </c>
      <c r="AG443">
        <f>VLOOKUP(A443,Sheet1!$A$1:$F$1001,6,0)</f>
        <v>47007</v>
      </c>
    </row>
    <row r="444" spans="1:33" x14ac:dyDescent="0.3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2">
        <v>44049</v>
      </c>
      <c r="H444">
        <v>16232</v>
      </c>
      <c r="I444" t="s">
        <v>20</v>
      </c>
      <c r="J444">
        <v>59</v>
      </c>
      <c r="K444" t="str">
        <f t="shared" si="24"/>
        <v>Above</v>
      </c>
      <c r="L444" t="str" cm="1">
        <f t="array" ref="L444">_xlfn.IFS( J444&gt;=50, "Excellent", J444&gt;=40, "Good", J444&gt;=30, "Average", TRUE, "Poor" )</f>
        <v>Excellent</v>
      </c>
      <c r="M444" t="b">
        <f t="shared" si="25"/>
        <v>0</v>
      </c>
      <c r="N444" t="b">
        <f t="shared" si="26"/>
        <v>1</v>
      </c>
      <c r="O444" t="str">
        <f t="shared" si="27"/>
        <v>False</v>
      </c>
      <c r="AG444">
        <f>VLOOKUP(A444,Sheet1!$A$1:$F$1001,6,0)</f>
        <v>60706</v>
      </c>
    </row>
    <row r="445" spans="1:33" x14ac:dyDescent="0.3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2">
        <v>44306</v>
      </c>
      <c r="H445">
        <v>33164</v>
      </c>
      <c r="I445" t="s">
        <v>20</v>
      </c>
      <c r="J445">
        <v>23</v>
      </c>
      <c r="K445" t="str">
        <f t="shared" si="24"/>
        <v>Above</v>
      </c>
      <c r="L445" t="str" cm="1">
        <f t="array" ref="L445">_xlfn.IFS( J445&gt;=50, "Excellent", J445&gt;=40, "Good", J445&gt;=30, "Average", TRUE, "Poor" )</f>
        <v>Poor</v>
      </c>
      <c r="M445" t="b">
        <f t="shared" si="25"/>
        <v>0</v>
      </c>
      <c r="N445" t="b">
        <f t="shared" si="26"/>
        <v>1</v>
      </c>
      <c r="O445" t="str">
        <f t="shared" si="27"/>
        <v>True</v>
      </c>
      <c r="AG445">
        <f>VLOOKUP(A445,Sheet1!$A$1:$F$1001,6,0)</f>
        <v>74859</v>
      </c>
    </row>
    <row r="446" spans="1:33" x14ac:dyDescent="0.3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2">
        <v>42482</v>
      </c>
      <c r="H446">
        <v>38312</v>
      </c>
      <c r="I446" t="s">
        <v>18</v>
      </c>
      <c r="J446">
        <v>47</v>
      </c>
      <c r="K446" t="str">
        <f t="shared" si="24"/>
        <v>Above</v>
      </c>
      <c r="L446" t="str" cm="1">
        <f t="array" ref="L446">_xlfn.IFS( J446&gt;=50, "Excellent", J446&gt;=40, "Good", J446&gt;=30, "Average", TRUE, "Poor" )</f>
        <v>Good</v>
      </c>
      <c r="M446" t="b">
        <f t="shared" si="25"/>
        <v>0</v>
      </c>
      <c r="N446" t="b">
        <f t="shared" si="26"/>
        <v>1</v>
      </c>
      <c r="O446" t="str">
        <f t="shared" si="27"/>
        <v>True</v>
      </c>
      <c r="AG446">
        <f>VLOOKUP(A446,Sheet1!$A$1:$F$1001,6,0)</f>
        <v>78763</v>
      </c>
    </row>
    <row r="447" spans="1:33" x14ac:dyDescent="0.3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2">
        <v>44709</v>
      </c>
      <c r="H447">
        <v>12115</v>
      </c>
      <c r="I447" t="s">
        <v>13</v>
      </c>
      <c r="J447">
        <v>44</v>
      </c>
      <c r="K447" t="str">
        <f t="shared" si="24"/>
        <v>Above</v>
      </c>
      <c r="L447" t="str" cm="1">
        <f t="array" ref="L447">_xlfn.IFS( J447&gt;=50, "Excellent", J447&gt;=40, "Good", J447&gt;=30, "Average", TRUE, "Poor" )</f>
        <v>Good</v>
      </c>
      <c r="M447" t="b">
        <f t="shared" si="25"/>
        <v>0</v>
      </c>
      <c r="N447" t="b">
        <f t="shared" si="26"/>
        <v>1</v>
      </c>
      <c r="O447" t="str">
        <f t="shared" si="27"/>
        <v>True</v>
      </c>
      <c r="AG447">
        <f>VLOOKUP(A447,Sheet1!$A$1:$F$1001,6,0)</f>
        <v>77148</v>
      </c>
    </row>
    <row r="448" spans="1:33" x14ac:dyDescent="0.3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2">
        <v>42708</v>
      </c>
      <c r="H448">
        <v>19691</v>
      </c>
      <c r="I448" t="s">
        <v>28</v>
      </c>
      <c r="J448">
        <v>45</v>
      </c>
      <c r="K448" t="str">
        <f t="shared" si="24"/>
        <v>Below</v>
      </c>
      <c r="L448" t="str" cm="1">
        <f t="array" ref="L448">_xlfn.IFS( J448&gt;=50, "Excellent", J448&gt;=40, "Good", J448&gt;=30, "Average", TRUE, "Poor" )</f>
        <v>Good</v>
      </c>
      <c r="M448" t="b">
        <f t="shared" si="25"/>
        <v>0</v>
      </c>
      <c r="N448" t="b">
        <f t="shared" si="26"/>
        <v>1</v>
      </c>
      <c r="O448" t="str">
        <f t="shared" si="27"/>
        <v>True</v>
      </c>
      <c r="AG448">
        <f>VLOOKUP(A448,Sheet1!$A$1:$F$1001,6,0)</f>
        <v>47690</v>
      </c>
    </row>
    <row r="449" spans="1:33" x14ac:dyDescent="0.3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2">
        <v>42542</v>
      </c>
      <c r="H449">
        <v>11044</v>
      </c>
      <c r="I449" t="s">
        <v>28</v>
      </c>
      <c r="J449">
        <v>35</v>
      </c>
      <c r="K449" t="str">
        <f t="shared" si="24"/>
        <v>Below</v>
      </c>
      <c r="L449" t="str" cm="1">
        <f t="array" ref="L449">_xlfn.IFS( J449&gt;=50, "Excellent", J449&gt;=40, "Good", J449&gt;=30, "Average", TRUE, "Poor" )</f>
        <v>Average</v>
      </c>
      <c r="M449" t="b">
        <f t="shared" si="25"/>
        <v>0</v>
      </c>
      <c r="N449" t="b">
        <f t="shared" si="26"/>
        <v>0</v>
      </c>
      <c r="O449" t="str">
        <f t="shared" si="27"/>
        <v>True</v>
      </c>
      <c r="AG449">
        <f>VLOOKUP(A449,Sheet1!$A$1:$F$1001,6,0)</f>
        <v>46827</v>
      </c>
    </row>
    <row r="450" spans="1:33" x14ac:dyDescent="0.3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2">
        <v>43685</v>
      </c>
      <c r="H450">
        <v>11555</v>
      </c>
      <c r="I450" t="s">
        <v>20</v>
      </c>
      <c r="J450">
        <v>52</v>
      </c>
      <c r="K450" t="str">
        <f t="shared" si="24"/>
        <v>Above</v>
      </c>
      <c r="L450" t="str" cm="1">
        <f t="array" ref="L450">_xlfn.IFS( J450&gt;=50, "Excellent", J450&gt;=40, "Good", J450&gt;=30, "Average", TRUE, "Poor" )</f>
        <v>Excellent</v>
      </c>
      <c r="M450" t="b">
        <f t="shared" si="25"/>
        <v>0</v>
      </c>
      <c r="N450" t="b">
        <f t="shared" si="26"/>
        <v>1</v>
      </c>
      <c r="O450" t="str">
        <f t="shared" si="27"/>
        <v>True</v>
      </c>
      <c r="AG450">
        <f>VLOOKUP(A450,Sheet1!$A$1:$F$1001,6,0)</f>
        <v>53078</v>
      </c>
    </row>
    <row r="451" spans="1:33" x14ac:dyDescent="0.3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2">
        <v>43220</v>
      </c>
      <c r="H451">
        <v>15529</v>
      </c>
      <c r="I451" t="s">
        <v>13</v>
      </c>
      <c r="J451">
        <v>29</v>
      </c>
      <c r="K451" t="str">
        <f t="shared" ref="K451:K514" si="28">IF(F451&gt;50000,"Above","Below")</f>
        <v>Below</v>
      </c>
      <c r="L451" t="str" cm="1">
        <f t="array" ref="L451">_xlfn.IFS( J451&gt;=50, "Excellent", J451&gt;=40, "Good", J451&gt;=30, "Average", TRUE, "Poor" )</f>
        <v>Poor</v>
      </c>
      <c r="M451" t="b">
        <f t="shared" ref="M451:M514" si="29">AND(E451="HR", I451="North", H451&gt;15000)</f>
        <v>0</v>
      </c>
      <c r="N451" t="b">
        <f t="shared" ref="N451:N514" si="30">OR(E451="IT",F451&gt;60000)</f>
        <v>0</v>
      </c>
      <c r="O451" t="str">
        <f t="shared" ref="O451:O514" si="31">IF(NOT(E451="Marketing"), "True", "False")</f>
        <v>False</v>
      </c>
      <c r="AG451">
        <f>VLOOKUP(A451,Sheet1!$A$1:$F$1001,6,0)</f>
        <v>36060</v>
      </c>
    </row>
    <row r="452" spans="1:33" x14ac:dyDescent="0.3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2">
        <v>44551</v>
      </c>
      <c r="H452">
        <v>37013</v>
      </c>
      <c r="I452" t="s">
        <v>13</v>
      </c>
      <c r="J452">
        <v>20</v>
      </c>
      <c r="K452" t="str">
        <f t="shared" si="28"/>
        <v>Below</v>
      </c>
      <c r="L452" t="str" cm="1">
        <f t="array" ref="L452">_xlfn.IFS( J452&gt;=50, "Excellent", J452&gt;=40, "Good", J452&gt;=30, "Average", TRUE, "Poor" )</f>
        <v>Poor</v>
      </c>
      <c r="M452" t="b">
        <f t="shared" si="29"/>
        <v>1</v>
      </c>
      <c r="N452" t="b">
        <f t="shared" si="30"/>
        <v>0</v>
      </c>
      <c r="O452" t="str">
        <f t="shared" si="31"/>
        <v>True</v>
      </c>
      <c r="AG452">
        <f>VLOOKUP(A452,Sheet1!$A$1:$F$1001,6,0)</f>
        <v>39404</v>
      </c>
    </row>
    <row r="453" spans="1:33" x14ac:dyDescent="0.3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2">
        <v>43526</v>
      </c>
      <c r="H453">
        <v>12861</v>
      </c>
      <c r="I453" t="s">
        <v>18</v>
      </c>
      <c r="J453">
        <v>22</v>
      </c>
      <c r="K453" t="str">
        <f t="shared" si="28"/>
        <v>Above</v>
      </c>
      <c r="L453" t="str" cm="1">
        <f t="array" ref="L453">_xlfn.IFS( J453&gt;=50, "Excellent", J453&gt;=40, "Good", J453&gt;=30, "Average", TRUE, "Poor" )</f>
        <v>Poor</v>
      </c>
      <c r="M453" t="b">
        <f t="shared" si="29"/>
        <v>0</v>
      </c>
      <c r="N453" t="b">
        <f t="shared" si="30"/>
        <v>1</v>
      </c>
      <c r="O453" t="str">
        <f t="shared" si="31"/>
        <v>True</v>
      </c>
      <c r="AG453">
        <f>VLOOKUP(A453,Sheet1!$A$1:$F$1001,6,0)</f>
        <v>64168</v>
      </c>
    </row>
    <row r="454" spans="1:33" x14ac:dyDescent="0.3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2">
        <v>45334</v>
      </c>
      <c r="H454">
        <v>37016</v>
      </c>
      <c r="I454" t="s">
        <v>13</v>
      </c>
      <c r="J454">
        <v>57</v>
      </c>
      <c r="K454" t="str">
        <f t="shared" si="28"/>
        <v>Below</v>
      </c>
      <c r="L454" t="str" cm="1">
        <f t="array" ref="L454">_xlfn.IFS( J454&gt;=50, "Excellent", J454&gt;=40, "Good", J454&gt;=30, "Average", TRUE, "Poor" )</f>
        <v>Excellent</v>
      </c>
      <c r="M454" t="b">
        <f t="shared" si="29"/>
        <v>0</v>
      </c>
      <c r="N454" t="b">
        <f t="shared" si="30"/>
        <v>0</v>
      </c>
      <c r="O454" t="str">
        <f t="shared" si="31"/>
        <v>True</v>
      </c>
      <c r="AG454">
        <f>VLOOKUP(A454,Sheet1!$A$1:$F$1001,6,0)</f>
        <v>32733</v>
      </c>
    </row>
    <row r="455" spans="1:33" x14ac:dyDescent="0.3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2">
        <v>42930</v>
      </c>
      <c r="H455">
        <v>16766</v>
      </c>
      <c r="I455" t="s">
        <v>18</v>
      </c>
      <c r="J455">
        <v>53</v>
      </c>
      <c r="K455" t="str">
        <f t="shared" si="28"/>
        <v>Below</v>
      </c>
      <c r="L455" t="str" cm="1">
        <f t="array" ref="L455">_xlfn.IFS( J455&gt;=50, "Excellent", J455&gt;=40, "Good", J455&gt;=30, "Average", TRUE, "Poor" )</f>
        <v>Excellent</v>
      </c>
      <c r="M455" t="b">
        <f t="shared" si="29"/>
        <v>0</v>
      </c>
      <c r="N455" t="b">
        <f t="shared" si="30"/>
        <v>0</v>
      </c>
      <c r="O455" t="str">
        <f t="shared" si="31"/>
        <v>True</v>
      </c>
      <c r="AG455">
        <f>VLOOKUP(A455,Sheet1!$A$1:$F$1001,6,0)</f>
        <v>34325</v>
      </c>
    </row>
    <row r="456" spans="1:33" x14ac:dyDescent="0.3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2">
        <v>42503</v>
      </c>
      <c r="H456">
        <v>12264</v>
      </c>
      <c r="I456" t="s">
        <v>13</v>
      </c>
      <c r="J456">
        <v>58</v>
      </c>
      <c r="K456" t="str">
        <f t="shared" si="28"/>
        <v>Above</v>
      </c>
      <c r="L456" t="str" cm="1">
        <f t="array" ref="L456">_xlfn.IFS( J456&gt;=50, "Excellent", J456&gt;=40, "Good", J456&gt;=30, "Average", TRUE, "Poor" )</f>
        <v>Excellent</v>
      </c>
      <c r="M456" t="b">
        <f t="shared" si="29"/>
        <v>0</v>
      </c>
      <c r="N456" t="b">
        <f t="shared" si="30"/>
        <v>0</v>
      </c>
      <c r="O456" t="str">
        <f t="shared" si="31"/>
        <v>True</v>
      </c>
      <c r="AG456">
        <f>VLOOKUP(A456,Sheet1!$A$1:$F$1001,6,0)</f>
        <v>53742</v>
      </c>
    </row>
    <row r="457" spans="1:33" x14ac:dyDescent="0.3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2">
        <v>44365</v>
      </c>
      <c r="H457">
        <v>38901</v>
      </c>
      <c r="I457" t="s">
        <v>20</v>
      </c>
      <c r="J457">
        <v>53</v>
      </c>
      <c r="K457" t="str">
        <f t="shared" si="28"/>
        <v>Above</v>
      </c>
      <c r="L457" t="str" cm="1">
        <f t="array" ref="L457">_xlfn.IFS( J457&gt;=50, "Excellent", J457&gt;=40, "Good", J457&gt;=30, "Average", TRUE, "Poor" )</f>
        <v>Excellent</v>
      </c>
      <c r="M457" t="b">
        <f t="shared" si="29"/>
        <v>0</v>
      </c>
      <c r="N457" t="b">
        <f t="shared" si="30"/>
        <v>1</v>
      </c>
      <c r="O457" t="str">
        <f t="shared" si="31"/>
        <v>True</v>
      </c>
      <c r="AG457">
        <f>VLOOKUP(A457,Sheet1!$A$1:$F$1001,6,0)</f>
        <v>60073</v>
      </c>
    </row>
    <row r="458" spans="1:33" x14ac:dyDescent="0.3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2">
        <v>42908</v>
      </c>
      <c r="H458">
        <v>37732</v>
      </c>
      <c r="I458" t="s">
        <v>20</v>
      </c>
      <c r="J458">
        <v>44</v>
      </c>
      <c r="K458" t="str">
        <f t="shared" si="28"/>
        <v>Above</v>
      </c>
      <c r="L458" t="str" cm="1">
        <f t="array" ref="L458">_xlfn.IFS( J458&gt;=50, "Excellent", J458&gt;=40, "Good", J458&gt;=30, "Average", TRUE, "Poor" )</f>
        <v>Good</v>
      </c>
      <c r="M458" t="b">
        <f t="shared" si="29"/>
        <v>0</v>
      </c>
      <c r="N458" t="b">
        <f t="shared" si="30"/>
        <v>1</v>
      </c>
      <c r="O458" t="str">
        <f t="shared" si="31"/>
        <v>True</v>
      </c>
      <c r="AG458">
        <f>VLOOKUP(A458,Sheet1!$A$1:$F$1001,6,0)</f>
        <v>68868</v>
      </c>
    </row>
    <row r="459" spans="1:33" x14ac:dyDescent="0.3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2">
        <v>42033</v>
      </c>
      <c r="H459">
        <v>17977</v>
      </c>
      <c r="I459" t="s">
        <v>20</v>
      </c>
      <c r="J459">
        <v>49</v>
      </c>
      <c r="K459" t="str">
        <f t="shared" si="28"/>
        <v>Above</v>
      </c>
      <c r="L459" t="str" cm="1">
        <f t="array" ref="L459">_xlfn.IFS( J459&gt;=50, "Excellent", J459&gt;=40, "Good", J459&gt;=30, "Average", TRUE, "Poor" )</f>
        <v>Good</v>
      </c>
      <c r="M459" t="b">
        <f t="shared" si="29"/>
        <v>0</v>
      </c>
      <c r="N459" t="b">
        <f t="shared" si="30"/>
        <v>1</v>
      </c>
      <c r="O459" t="str">
        <f t="shared" si="31"/>
        <v>True</v>
      </c>
      <c r="AG459">
        <f>VLOOKUP(A459,Sheet1!$A$1:$F$1001,6,0)</f>
        <v>74355</v>
      </c>
    </row>
    <row r="460" spans="1:33" x14ac:dyDescent="0.3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2">
        <v>43367</v>
      </c>
      <c r="H460">
        <v>20321</v>
      </c>
      <c r="I460" t="s">
        <v>18</v>
      </c>
      <c r="J460">
        <v>20</v>
      </c>
      <c r="K460" t="str">
        <f t="shared" si="28"/>
        <v>Below</v>
      </c>
      <c r="L460" t="str" cm="1">
        <f t="array" ref="L460">_xlfn.IFS( J460&gt;=50, "Excellent", J460&gt;=40, "Good", J460&gt;=30, "Average", TRUE, "Poor" )</f>
        <v>Poor</v>
      </c>
      <c r="M460" t="b">
        <f t="shared" si="29"/>
        <v>0</v>
      </c>
      <c r="N460" t="b">
        <f t="shared" si="30"/>
        <v>0</v>
      </c>
      <c r="O460" t="str">
        <f t="shared" si="31"/>
        <v>True</v>
      </c>
      <c r="AG460">
        <f>VLOOKUP(A460,Sheet1!$A$1:$F$1001,6,0)</f>
        <v>46558</v>
      </c>
    </row>
    <row r="461" spans="1:33" x14ac:dyDescent="0.3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2">
        <v>43739</v>
      </c>
      <c r="H461">
        <v>36072</v>
      </c>
      <c r="I461" t="s">
        <v>20</v>
      </c>
      <c r="J461">
        <v>37</v>
      </c>
      <c r="K461" t="str">
        <f t="shared" si="28"/>
        <v>Below</v>
      </c>
      <c r="L461" t="str" cm="1">
        <f t="array" ref="L461">_xlfn.IFS( J461&gt;=50, "Excellent", J461&gt;=40, "Good", J461&gt;=30, "Average", TRUE, "Poor" )</f>
        <v>Average</v>
      </c>
      <c r="M461" t="b">
        <f t="shared" si="29"/>
        <v>0</v>
      </c>
      <c r="N461" t="b">
        <f t="shared" si="30"/>
        <v>0</v>
      </c>
      <c r="O461" t="str">
        <f t="shared" si="31"/>
        <v>True</v>
      </c>
      <c r="AG461">
        <f>VLOOKUP(A461,Sheet1!$A$1:$F$1001,6,0)</f>
        <v>38848</v>
      </c>
    </row>
    <row r="462" spans="1:33" x14ac:dyDescent="0.3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2">
        <v>44914</v>
      </c>
      <c r="H462">
        <v>11654</v>
      </c>
      <c r="I462" t="s">
        <v>20</v>
      </c>
      <c r="J462">
        <v>37</v>
      </c>
      <c r="K462" t="str">
        <f t="shared" si="28"/>
        <v>Above</v>
      </c>
      <c r="L462" t="str" cm="1">
        <f t="array" ref="L462">_xlfn.IFS( J462&gt;=50, "Excellent", J462&gt;=40, "Good", J462&gt;=30, "Average", TRUE, "Poor" )</f>
        <v>Average</v>
      </c>
      <c r="M462" t="b">
        <f t="shared" si="29"/>
        <v>0</v>
      </c>
      <c r="N462" t="b">
        <f t="shared" si="30"/>
        <v>0</v>
      </c>
      <c r="O462" t="str">
        <f t="shared" si="31"/>
        <v>True</v>
      </c>
      <c r="AG462">
        <f>VLOOKUP(A462,Sheet1!$A$1:$F$1001,6,0)</f>
        <v>57011</v>
      </c>
    </row>
    <row r="463" spans="1:33" x14ac:dyDescent="0.3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2">
        <v>41846</v>
      </c>
      <c r="H463">
        <v>19010</v>
      </c>
      <c r="I463" t="s">
        <v>20</v>
      </c>
      <c r="J463">
        <v>51</v>
      </c>
      <c r="K463" t="str">
        <f t="shared" si="28"/>
        <v>Below</v>
      </c>
      <c r="L463" t="str" cm="1">
        <f t="array" ref="L463">_xlfn.IFS( J463&gt;=50, "Excellent", J463&gt;=40, "Good", J463&gt;=30, "Average", TRUE, "Poor" )</f>
        <v>Excellent</v>
      </c>
      <c r="M463" t="b">
        <f t="shared" si="29"/>
        <v>0</v>
      </c>
      <c r="N463" t="b">
        <f t="shared" si="30"/>
        <v>0</v>
      </c>
      <c r="O463" t="str">
        <f t="shared" si="31"/>
        <v>True</v>
      </c>
      <c r="AG463">
        <f>VLOOKUP(A463,Sheet1!$A$1:$F$1001,6,0)</f>
        <v>38902</v>
      </c>
    </row>
    <row r="464" spans="1:33" x14ac:dyDescent="0.3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2">
        <v>43846</v>
      </c>
      <c r="H464">
        <v>16464</v>
      </c>
      <c r="I464" t="s">
        <v>18</v>
      </c>
      <c r="J464">
        <v>41</v>
      </c>
      <c r="K464" t="str">
        <f t="shared" si="28"/>
        <v>Below</v>
      </c>
      <c r="L464" t="str" cm="1">
        <f t="array" ref="L464">_xlfn.IFS( J464&gt;=50, "Excellent", J464&gt;=40, "Good", J464&gt;=30, "Average", TRUE, "Poor" )</f>
        <v>Good</v>
      </c>
      <c r="M464" t="b">
        <f t="shared" si="29"/>
        <v>0</v>
      </c>
      <c r="N464" t="b">
        <f t="shared" si="30"/>
        <v>0</v>
      </c>
      <c r="O464" t="str">
        <f t="shared" si="31"/>
        <v>True</v>
      </c>
      <c r="AG464">
        <f>VLOOKUP(A464,Sheet1!$A$1:$F$1001,6,0)</f>
        <v>37075</v>
      </c>
    </row>
    <row r="465" spans="1:33" x14ac:dyDescent="0.3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2">
        <v>42835</v>
      </c>
      <c r="H465">
        <v>31005</v>
      </c>
      <c r="I465" t="s">
        <v>13</v>
      </c>
      <c r="J465">
        <v>34</v>
      </c>
      <c r="K465" t="str">
        <f t="shared" si="28"/>
        <v>Below</v>
      </c>
      <c r="L465" t="str" cm="1">
        <f t="array" ref="L465">_xlfn.IFS( J465&gt;=50, "Excellent", J465&gt;=40, "Good", J465&gt;=30, "Average", TRUE, "Poor" )</f>
        <v>Average</v>
      </c>
      <c r="M465" t="b">
        <f t="shared" si="29"/>
        <v>0</v>
      </c>
      <c r="N465" t="b">
        <f t="shared" si="30"/>
        <v>0</v>
      </c>
      <c r="O465" t="str">
        <f t="shared" si="31"/>
        <v>True</v>
      </c>
      <c r="AG465">
        <f>VLOOKUP(A465,Sheet1!$A$1:$F$1001,6,0)</f>
        <v>34264</v>
      </c>
    </row>
    <row r="466" spans="1:33" x14ac:dyDescent="0.3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2">
        <v>42206</v>
      </c>
      <c r="H466">
        <v>28608</v>
      </c>
      <c r="I466" t="s">
        <v>13</v>
      </c>
      <c r="J466">
        <v>50</v>
      </c>
      <c r="K466" t="str">
        <f t="shared" si="28"/>
        <v>Below</v>
      </c>
      <c r="L466" t="str" cm="1">
        <f t="array" ref="L466">_xlfn.IFS( J466&gt;=50, "Excellent", J466&gt;=40, "Good", J466&gt;=30, "Average", TRUE, "Poor" )</f>
        <v>Excellent</v>
      </c>
      <c r="M466" t="b">
        <f t="shared" si="29"/>
        <v>0</v>
      </c>
      <c r="N466" t="b">
        <f t="shared" si="30"/>
        <v>0</v>
      </c>
      <c r="O466" t="str">
        <f t="shared" si="31"/>
        <v>True</v>
      </c>
      <c r="AG466">
        <f>VLOOKUP(A466,Sheet1!$A$1:$F$1001,6,0)</f>
        <v>35457</v>
      </c>
    </row>
    <row r="467" spans="1:33" x14ac:dyDescent="0.3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2">
        <v>43007</v>
      </c>
      <c r="H467">
        <v>27483</v>
      </c>
      <c r="I467" t="s">
        <v>13</v>
      </c>
      <c r="J467">
        <v>43</v>
      </c>
      <c r="K467" t="str">
        <f t="shared" si="28"/>
        <v>Above</v>
      </c>
      <c r="L467" t="str" cm="1">
        <f t="array" ref="L467">_xlfn.IFS( J467&gt;=50, "Excellent", J467&gt;=40, "Good", J467&gt;=30, "Average", TRUE, "Poor" )</f>
        <v>Good</v>
      </c>
      <c r="M467" t="b">
        <f t="shared" si="29"/>
        <v>0</v>
      </c>
      <c r="N467" t="b">
        <f t="shared" si="30"/>
        <v>0</v>
      </c>
      <c r="O467" t="str">
        <f t="shared" si="31"/>
        <v>False</v>
      </c>
      <c r="AG467">
        <f>VLOOKUP(A467,Sheet1!$A$1:$F$1001,6,0)</f>
        <v>55434</v>
      </c>
    </row>
    <row r="468" spans="1:33" x14ac:dyDescent="0.3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2">
        <v>43474</v>
      </c>
      <c r="H468">
        <v>18273</v>
      </c>
      <c r="I468" t="s">
        <v>20</v>
      </c>
      <c r="J468">
        <v>40</v>
      </c>
      <c r="K468" t="str">
        <f t="shared" si="28"/>
        <v>Above</v>
      </c>
      <c r="L468" t="str" cm="1">
        <f t="array" ref="L468">_xlfn.IFS( J468&gt;=50, "Excellent", J468&gt;=40, "Good", J468&gt;=30, "Average", TRUE, "Poor" )</f>
        <v>Good</v>
      </c>
      <c r="M468" t="b">
        <f t="shared" si="29"/>
        <v>0</v>
      </c>
      <c r="N468" t="b">
        <f t="shared" si="30"/>
        <v>0</v>
      </c>
      <c r="O468" t="str">
        <f t="shared" si="31"/>
        <v>True</v>
      </c>
      <c r="AG468">
        <f>VLOOKUP(A468,Sheet1!$A$1:$F$1001,6,0)</f>
        <v>55874</v>
      </c>
    </row>
    <row r="469" spans="1:33" x14ac:dyDescent="0.3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2">
        <v>44581</v>
      </c>
      <c r="H469">
        <v>38428</v>
      </c>
      <c r="I469" t="s">
        <v>18</v>
      </c>
      <c r="J469">
        <v>30</v>
      </c>
      <c r="K469" t="str">
        <f t="shared" si="28"/>
        <v>Below</v>
      </c>
      <c r="L469" t="str" cm="1">
        <f t="array" ref="L469">_xlfn.IFS( J469&gt;=50, "Excellent", J469&gt;=40, "Good", J469&gt;=30, "Average", TRUE, "Poor" )</f>
        <v>Average</v>
      </c>
      <c r="M469" t="b">
        <f t="shared" si="29"/>
        <v>0</v>
      </c>
      <c r="N469" t="b">
        <f t="shared" si="30"/>
        <v>0</v>
      </c>
      <c r="O469" t="str">
        <f t="shared" si="31"/>
        <v>True</v>
      </c>
      <c r="AG469">
        <f>VLOOKUP(A469,Sheet1!$A$1:$F$1001,6,0)</f>
        <v>34224</v>
      </c>
    </row>
    <row r="470" spans="1:33" x14ac:dyDescent="0.3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2">
        <v>42181</v>
      </c>
      <c r="H470">
        <v>35852</v>
      </c>
      <c r="I470" t="s">
        <v>20</v>
      </c>
      <c r="J470">
        <v>38</v>
      </c>
      <c r="K470" t="str">
        <f t="shared" si="28"/>
        <v>Below</v>
      </c>
      <c r="L470" t="str" cm="1">
        <f t="array" ref="L470">_xlfn.IFS( J470&gt;=50, "Excellent", J470&gt;=40, "Good", J470&gt;=30, "Average", TRUE, "Poor" )</f>
        <v>Average</v>
      </c>
      <c r="M470" t="b">
        <f t="shared" si="29"/>
        <v>0</v>
      </c>
      <c r="N470" t="b">
        <f t="shared" si="30"/>
        <v>0</v>
      </c>
      <c r="O470" t="str">
        <f t="shared" si="31"/>
        <v>True</v>
      </c>
      <c r="AG470">
        <f>VLOOKUP(A470,Sheet1!$A$1:$F$1001,6,0)</f>
        <v>36272</v>
      </c>
    </row>
    <row r="471" spans="1:33" x14ac:dyDescent="0.3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2">
        <v>44379</v>
      </c>
      <c r="H471">
        <v>38992</v>
      </c>
      <c r="I471" t="s">
        <v>28</v>
      </c>
      <c r="J471">
        <v>28</v>
      </c>
      <c r="K471" t="str">
        <f t="shared" si="28"/>
        <v>Below</v>
      </c>
      <c r="L471" t="str" cm="1">
        <f t="array" ref="L471">_xlfn.IFS( J471&gt;=50, "Excellent", J471&gt;=40, "Good", J471&gt;=30, "Average", TRUE, "Poor" )</f>
        <v>Poor</v>
      </c>
      <c r="M471" t="b">
        <f t="shared" si="29"/>
        <v>0</v>
      </c>
      <c r="N471" t="b">
        <f t="shared" si="30"/>
        <v>1</v>
      </c>
      <c r="O471" t="str">
        <f t="shared" si="31"/>
        <v>True</v>
      </c>
      <c r="AG471">
        <f>VLOOKUP(A471,Sheet1!$A$1:$F$1001,6,0)</f>
        <v>30219</v>
      </c>
    </row>
    <row r="472" spans="1:33" x14ac:dyDescent="0.3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2">
        <v>43347</v>
      </c>
      <c r="H472">
        <v>29321</v>
      </c>
      <c r="I472" t="s">
        <v>28</v>
      </c>
      <c r="J472">
        <v>37</v>
      </c>
      <c r="K472" t="str">
        <f t="shared" si="28"/>
        <v>Below</v>
      </c>
      <c r="L472" t="str" cm="1">
        <f t="array" ref="L472">_xlfn.IFS( J472&gt;=50, "Excellent", J472&gt;=40, "Good", J472&gt;=30, "Average", TRUE, "Poor" )</f>
        <v>Average</v>
      </c>
      <c r="M472" t="b">
        <f t="shared" si="29"/>
        <v>0</v>
      </c>
      <c r="N472" t="b">
        <f t="shared" si="30"/>
        <v>0</v>
      </c>
      <c r="O472" t="str">
        <f t="shared" si="31"/>
        <v>True</v>
      </c>
      <c r="AG472">
        <f>VLOOKUP(A472,Sheet1!$A$1:$F$1001,6,0)</f>
        <v>43963</v>
      </c>
    </row>
    <row r="473" spans="1:33" x14ac:dyDescent="0.3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2">
        <v>42136</v>
      </c>
      <c r="H473">
        <v>20571</v>
      </c>
      <c r="I473" t="s">
        <v>18</v>
      </c>
      <c r="J473">
        <v>50</v>
      </c>
      <c r="K473" t="str">
        <f t="shared" si="28"/>
        <v>Below</v>
      </c>
      <c r="L473" t="str" cm="1">
        <f t="array" ref="L473">_xlfn.IFS( J473&gt;=50, "Excellent", J473&gt;=40, "Good", J473&gt;=30, "Average", TRUE, "Poor" )</f>
        <v>Excellent</v>
      </c>
      <c r="M473" t="b">
        <f t="shared" si="29"/>
        <v>0</v>
      </c>
      <c r="N473" t="b">
        <f t="shared" si="30"/>
        <v>0</v>
      </c>
      <c r="O473" t="str">
        <f t="shared" si="31"/>
        <v>False</v>
      </c>
      <c r="AG473">
        <f>VLOOKUP(A473,Sheet1!$A$1:$F$1001,6,0)</f>
        <v>45322</v>
      </c>
    </row>
    <row r="474" spans="1:33" x14ac:dyDescent="0.3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2">
        <v>41907</v>
      </c>
      <c r="H474">
        <v>25161</v>
      </c>
      <c r="I474" t="s">
        <v>20</v>
      </c>
      <c r="J474">
        <v>25</v>
      </c>
      <c r="K474" t="str">
        <f t="shared" si="28"/>
        <v>Below</v>
      </c>
      <c r="L474" t="str" cm="1">
        <f t="array" ref="L474">_xlfn.IFS( J474&gt;=50, "Excellent", J474&gt;=40, "Good", J474&gt;=30, "Average", TRUE, "Poor" )</f>
        <v>Poor</v>
      </c>
      <c r="M474" t="b">
        <f t="shared" si="29"/>
        <v>0</v>
      </c>
      <c r="N474" t="b">
        <f t="shared" si="30"/>
        <v>0</v>
      </c>
      <c r="O474" t="str">
        <f t="shared" si="31"/>
        <v>True</v>
      </c>
      <c r="AG474">
        <f>VLOOKUP(A474,Sheet1!$A$1:$F$1001,6,0)</f>
        <v>40770</v>
      </c>
    </row>
    <row r="475" spans="1:33" x14ac:dyDescent="0.3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2">
        <v>43744</v>
      </c>
      <c r="H475">
        <v>21654</v>
      </c>
      <c r="I475" t="s">
        <v>20</v>
      </c>
      <c r="J475">
        <v>46</v>
      </c>
      <c r="K475" t="str">
        <f t="shared" si="28"/>
        <v>Above</v>
      </c>
      <c r="L475" t="str" cm="1">
        <f t="array" ref="L475">_xlfn.IFS( J475&gt;=50, "Excellent", J475&gt;=40, "Good", J475&gt;=30, "Average", TRUE, "Poor" )</f>
        <v>Good</v>
      </c>
      <c r="M475" t="b">
        <f t="shared" si="29"/>
        <v>0</v>
      </c>
      <c r="N475" t="b">
        <f t="shared" si="30"/>
        <v>1</v>
      </c>
      <c r="O475" t="str">
        <f t="shared" si="31"/>
        <v>True</v>
      </c>
      <c r="AG475">
        <f>VLOOKUP(A475,Sheet1!$A$1:$F$1001,6,0)</f>
        <v>57839</v>
      </c>
    </row>
    <row r="476" spans="1:33" x14ac:dyDescent="0.3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2">
        <v>44018</v>
      </c>
      <c r="H476">
        <v>30890</v>
      </c>
      <c r="I476" t="s">
        <v>13</v>
      </c>
      <c r="J476">
        <v>33</v>
      </c>
      <c r="K476" t="str">
        <f t="shared" si="28"/>
        <v>Below</v>
      </c>
      <c r="L476" t="str" cm="1">
        <f t="array" ref="L476">_xlfn.IFS( J476&gt;=50, "Excellent", J476&gt;=40, "Good", J476&gt;=30, "Average", TRUE, "Poor" )</f>
        <v>Average</v>
      </c>
      <c r="M476" t="b">
        <f t="shared" si="29"/>
        <v>0</v>
      </c>
      <c r="N476" t="b">
        <f t="shared" si="30"/>
        <v>1</v>
      </c>
      <c r="O476" t="str">
        <f t="shared" si="31"/>
        <v>True</v>
      </c>
      <c r="AG476">
        <f>VLOOKUP(A476,Sheet1!$A$1:$F$1001,6,0)</f>
        <v>35388</v>
      </c>
    </row>
    <row r="477" spans="1:33" x14ac:dyDescent="0.3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2">
        <v>42088</v>
      </c>
      <c r="H477">
        <v>31821</v>
      </c>
      <c r="I477" t="s">
        <v>28</v>
      </c>
      <c r="J477">
        <v>51</v>
      </c>
      <c r="K477" t="str">
        <f t="shared" si="28"/>
        <v>Below</v>
      </c>
      <c r="L477" t="str" cm="1">
        <f t="array" ref="L477">_xlfn.IFS( J477&gt;=50, "Excellent", J477&gt;=40, "Good", J477&gt;=30, "Average", TRUE, "Poor" )</f>
        <v>Excellent</v>
      </c>
      <c r="M477" t="b">
        <f t="shared" si="29"/>
        <v>0</v>
      </c>
      <c r="N477" t="b">
        <f t="shared" si="30"/>
        <v>0</v>
      </c>
      <c r="O477" t="str">
        <f t="shared" si="31"/>
        <v>False</v>
      </c>
      <c r="AG477">
        <f>VLOOKUP(A477,Sheet1!$A$1:$F$1001,6,0)</f>
        <v>32692</v>
      </c>
    </row>
    <row r="478" spans="1:33" x14ac:dyDescent="0.3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2">
        <v>44518</v>
      </c>
      <c r="H478">
        <v>17194</v>
      </c>
      <c r="I478" t="s">
        <v>28</v>
      </c>
      <c r="J478">
        <v>50</v>
      </c>
      <c r="K478" t="str">
        <f t="shared" si="28"/>
        <v>Below</v>
      </c>
      <c r="L478" t="str" cm="1">
        <f t="array" ref="L478">_xlfn.IFS( J478&gt;=50, "Excellent", J478&gt;=40, "Good", J478&gt;=30, "Average", TRUE, "Poor" )</f>
        <v>Excellent</v>
      </c>
      <c r="M478" t="b">
        <f t="shared" si="29"/>
        <v>0</v>
      </c>
      <c r="N478" t="b">
        <f t="shared" si="30"/>
        <v>0</v>
      </c>
      <c r="O478" t="str">
        <f t="shared" si="31"/>
        <v>False</v>
      </c>
      <c r="AG478">
        <f>VLOOKUP(A478,Sheet1!$A$1:$F$1001,6,0)</f>
        <v>37658</v>
      </c>
    </row>
    <row r="479" spans="1:33" x14ac:dyDescent="0.3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2">
        <v>44844</v>
      </c>
      <c r="H479">
        <v>39639</v>
      </c>
      <c r="I479" t="s">
        <v>28</v>
      </c>
      <c r="J479">
        <v>50</v>
      </c>
      <c r="K479" t="str">
        <f t="shared" si="28"/>
        <v>Above</v>
      </c>
      <c r="L479" t="str" cm="1">
        <f t="array" ref="L479">_xlfn.IFS( J479&gt;=50, "Excellent", J479&gt;=40, "Good", J479&gt;=30, "Average", TRUE, "Poor" )</f>
        <v>Excellent</v>
      </c>
      <c r="M479" t="b">
        <f t="shared" si="29"/>
        <v>0</v>
      </c>
      <c r="N479" t="b">
        <f t="shared" si="30"/>
        <v>0</v>
      </c>
      <c r="O479" t="str">
        <f t="shared" si="31"/>
        <v>False</v>
      </c>
      <c r="AG479">
        <f>VLOOKUP(A479,Sheet1!$A$1:$F$1001,6,0)</f>
        <v>55941</v>
      </c>
    </row>
    <row r="480" spans="1:33" x14ac:dyDescent="0.3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2">
        <v>42589</v>
      </c>
      <c r="H480">
        <v>20715</v>
      </c>
      <c r="I480" t="s">
        <v>18</v>
      </c>
      <c r="J480">
        <v>21</v>
      </c>
      <c r="K480" t="str">
        <f t="shared" si="28"/>
        <v>Below</v>
      </c>
      <c r="L480" t="str" cm="1">
        <f t="array" ref="L480">_xlfn.IFS( J480&gt;=50, "Excellent", J480&gt;=40, "Good", J480&gt;=30, "Average", TRUE, "Poor" )</f>
        <v>Poor</v>
      </c>
      <c r="M480" t="b">
        <f t="shared" si="29"/>
        <v>0</v>
      </c>
      <c r="N480" t="b">
        <f t="shared" si="30"/>
        <v>1</v>
      </c>
      <c r="O480" t="str">
        <f t="shared" si="31"/>
        <v>True</v>
      </c>
      <c r="AG480">
        <f>VLOOKUP(A480,Sheet1!$A$1:$F$1001,6,0)</f>
        <v>40673</v>
      </c>
    </row>
    <row r="481" spans="1:33" x14ac:dyDescent="0.3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2">
        <v>43828</v>
      </c>
      <c r="H481">
        <v>11765</v>
      </c>
      <c r="I481" t="s">
        <v>18</v>
      </c>
      <c r="J481">
        <v>45</v>
      </c>
      <c r="K481" t="str">
        <f t="shared" si="28"/>
        <v>Above</v>
      </c>
      <c r="L481" t="str" cm="1">
        <f t="array" ref="L481">_xlfn.IFS( J481&gt;=50, "Excellent", J481&gt;=40, "Good", J481&gt;=30, "Average", TRUE, "Poor" )</f>
        <v>Good</v>
      </c>
      <c r="M481" t="b">
        <f t="shared" si="29"/>
        <v>0</v>
      </c>
      <c r="N481" t="b">
        <f t="shared" si="30"/>
        <v>1</v>
      </c>
      <c r="O481" t="str">
        <f t="shared" si="31"/>
        <v>True</v>
      </c>
      <c r="AG481">
        <f>VLOOKUP(A481,Sheet1!$A$1:$F$1001,6,0)</f>
        <v>78783</v>
      </c>
    </row>
    <row r="482" spans="1:33" x14ac:dyDescent="0.3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2">
        <v>43929</v>
      </c>
      <c r="H482">
        <v>13396</v>
      </c>
      <c r="I482" t="s">
        <v>20</v>
      </c>
      <c r="J482">
        <v>47</v>
      </c>
      <c r="K482" t="str">
        <f t="shared" si="28"/>
        <v>Below</v>
      </c>
      <c r="L482" t="str" cm="1">
        <f t="array" ref="L482">_xlfn.IFS( J482&gt;=50, "Excellent", J482&gt;=40, "Good", J482&gt;=30, "Average", TRUE, "Poor" )</f>
        <v>Good</v>
      </c>
      <c r="M482" t="b">
        <f t="shared" si="29"/>
        <v>0</v>
      </c>
      <c r="N482" t="b">
        <f t="shared" si="30"/>
        <v>0</v>
      </c>
      <c r="O482" t="str">
        <f t="shared" si="31"/>
        <v>False</v>
      </c>
      <c r="AG482">
        <f>VLOOKUP(A482,Sheet1!$A$1:$F$1001,6,0)</f>
        <v>42378</v>
      </c>
    </row>
    <row r="483" spans="1:33" x14ac:dyDescent="0.3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2">
        <v>45471</v>
      </c>
      <c r="H483">
        <v>18831</v>
      </c>
      <c r="I483" t="s">
        <v>13</v>
      </c>
      <c r="J483">
        <v>34</v>
      </c>
      <c r="K483" t="str">
        <f t="shared" si="28"/>
        <v>Above</v>
      </c>
      <c r="L483" t="str" cm="1">
        <f t="array" ref="L483">_xlfn.IFS( J483&gt;=50, "Excellent", J483&gt;=40, "Good", J483&gt;=30, "Average", TRUE, "Poor" )</f>
        <v>Average</v>
      </c>
      <c r="M483" t="b">
        <f t="shared" si="29"/>
        <v>0</v>
      </c>
      <c r="N483" t="b">
        <f t="shared" si="30"/>
        <v>1</v>
      </c>
      <c r="O483" t="str">
        <f t="shared" si="31"/>
        <v>False</v>
      </c>
      <c r="AG483">
        <f>VLOOKUP(A483,Sheet1!$A$1:$F$1001,6,0)</f>
        <v>79607</v>
      </c>
    </row>
    <row r="484" spans="1:33" x14ac:dyDescent="0.3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2">
        <v>43194</v>
      </c>
      <c r="H484">
        <v>17082</v>
      </c>
      <c r="I484" t="s">
        <v>13</v>
      </c>
      <c r="J484">
        <v>46</v>
      </c>
      <c r="K484" t="str">
        <f t="shared" si="28"/>
        <v>Above</v>
      </c>
      <c r="L484" t="str" cm="1">
        <f t="array" ref="L484">_xlfn.IFS( J484&gt;=50, "Excellent", J484&gt;=40, "Good", J484&gt;=30, "Average", TRUE, "Poor" )</f>
        <v>Good</v>
      </c>
      <c r="M484" t="b">
        <f t="shared" si="29"/>
        <v>0</v>
      </c>
      <c r="N484" t="b">
        <f t="shared" si="30"/>
        <v>1</v>
      </c>
      <c r="O484" t="str">
        <f t="shared" si="31"/>
        <v>True</v>
      </c>
      <c r="AG484">
        <f>VLOOKUP(A484,Sheet1!$A$1:$F$1001,6,0)</f>
        <v>75086</v>
      </c>
    </row>
    <row r="485" spans="1:33" x14ac:dyDescent="0.3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2">
        <v>44905</v>
      </c>
      <c r="H485">
        <v>18172</v>
      </c>
      <c r="I485" t="s">
        <v>20</v>
      </c>
      <c r="J485">
        <v>21</v>
      </c>
      <c r="K485" t="str">
        <f t="shared" si="28"/>
        <v>Above</v>
      </c>
      <c r="L485" t="str" cm="1">
        <f t="array" ref="L485">_xlfn.IFS( J485&gt;=50, "Excellent", J485&gt;=40, "Good", J485&gt;=30, "Average", TRUE, "Poor" )</f>
        <v>Poor</v>
      </c>
      <c r="M485" t="b">
        <f t="shared" si="29"/>
        <v>0</v>
      </c>
      <c r="N485" t="b">
        <f t="shared" si="30"/>
        <v>1</v>
      </c>
      <c r="O485" t="str">
        <f t="shared" si="31"/>
        <v>True</v>
      </c>
      <c r="AG485">
        <f>VLOOKUP(A485,Sheet1!$A$1:$F$1001,6,0)</f>
        <v>58925</v>
      </c>
    </row>
    <row r="486" spans="1:33" x14ac:dyDescent="0.3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2">
        <v>42866</v>
      </c>
      <c r="H486">
        <v>15299</v>
      </c>
      <c r="I486" t="s">
        <v>18</v>
      </c>
      <c r="J486">
        <v>30</v>
      </c>
      <c r="K486" t="str">
        <f t="shared" si="28"/>
        <v>Above</v>
      </c>
      <c r="L486" t="str" cm="1">
        <f t="array" ref="L486">_xlfn.IFS( J486&gt;=50, "Excellent", J486&gt;=40, "Good", J486&gt;=30, "Average", TRUE, "Poor" )</f>
        <v>Average</v>
      </c>
      <c r="M486" t="b">
        <f t="shared" si="29"/>
        <v>0</v>
      </c>
      <c r="N486" t="b">
        <f t="shared" si="30"/>
        <v>1</v>
      </c>
      <c r="O486" t="str">
        <f t="shared" si="31"/>
        <v>True</v>
      </c>
      <c r="AG486">
        <f>VLOOKUP(A486,Sheet1!$A$1:$F$1001,6,0)</f>
        <v>67169</v>
      </c>
    </row>
    <row r="487" spans="1:33" x14ac:dyDescent="0.3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2">
        <v>44825</v>
      </c>
      <c r="H487">
        <v>36384</v>
      </c>
      <c r="I487" t="s">
        <v>18</v>
      </c>
      <c r="J487">
        <v>52</v>
      </c>
      <c r="K487" t="str">
        <f t="shared" si="28"/>
        <v>Below</v>
      </c>
      <c r="L487" t="str" cm="1">
        <f t="array" ref="L487">_xlfn.IFS( J487&gt;=50, "Excellent", J487&gt;=40, "Good", J487&gt;=30, "Average", TRUE, "Poor" )</f>
        <v>Excellent</v>
      </c>
      <c r="M487" t="b">
        <f t="shared" si="29"/>
        <v>0</v>
      </c>
      <c r="N487" t="b">
        <f t="shared" si="30"/>
        <v>1</v>
      </c>
      <c r="O487" t="str">
        <f t="shared" si="31"/>
        <v>True</v>
      </c>
      <c r="AG487">
        <f>VLOOKUP(A487,Sheet1!$A$1:$F$1001,6,0)</f>
        <v>40408</v>
      </c>
    </row>
    <row r="488" spans="1:33" x14ac:dyDescent="0.3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2">
        <v>42762</v>
      </c>
      <c r="H488">
        <v>34294</v>
      </c>
      <c r="I488" t="s">
        <v>13</v>
      </c>
      <c r="J488">
        <v>56</v>
      </c>
      <c r="K488" t="str">
        <f t="shared" si="28"/>
        <v>Below</v>
      </c>
      <c r="L488" t="str" cm="1">
        <f t="array" ref="L488">_xlfn.IFS( J488&gt;=50, "Excellent", J488&gt;=40, "Good", J488&gt;=30, "Average", TRUE, "Poor" )</f>
        <v>Excellent</v>
      </c>
      <c r="M488" t="b">
        <f t="shared" si="29"/>
        <v>0</v>
      </c>
      <c r="N488" t="b">
        <f t="shared" si="30"/>
        <v>0</v>
      </c>
      <c r="O488" t="str">
        <f t="shared" si="31"/>
        <v>True</v>
      </c>
      <c r="AG488">
        <f>VLOOKUP(A488,Sheet1!$A$1:$F$1001,6,0)</f>
        <v>39857</v>
      </c>
    </row>
    <row r="489" spans="1:33" x14ac:dyDescent="0.3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2">
        <v>42791</v>
      </c>
      <c r="H489">
        <v>23696</v>
      </c>
      <c r="I489" t="s">
        <v>18</v>
      </c>
      <c r="J489">
        <v>38</v>
      </c>
      <c r="K489" t="str">
        <f t="shared" si="28"/>
        <v>Above</v>
      </c>
      <c r="L489" t="str" cm="1">
        <f t="array" ref="L489">_xlfn.IFS( J489&gt;=50, "Excellent", J489&gt;=40, "Good", J489&gt;=30, "Average", TRUE, "Poor" )</f>
        <v>Average</v>
      </c>
      <c r="M489" t="b">
        <f t="shared" si="29"/>
        <v>0</v>
      </c>
      <c r="N489" t="b">
        <f t="shared" si="30"/>
        <v>1</v>
      </c>
      <c r="O489" t="str">
        <f t="shared" si="31"/>
        <v>True</v>
      </c>
      <c r="AG489">
        <f>VLOOKUP(A489,Sheet1!$A$1:$F$1001,6,0)</f>
        <v>75946</v>
      </c>
    </row>
    <row r="490" spans="1:33" x14ac:dyDescent="0.3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2">
        <v>42641</v>
      </c>
      <c r="H490">
        <v>13057</v>
      </c>
      <c r="I490" t="s">
        <v>20</v>
      </c>
      <c r="J490">
        <v>44</v>
      </c>
      <c r="K490" t="str">
        <f t="shared" si="28"/>
        <v>Below</v>
      </c>
      <c r="L490" t="str" cm="1">
        <f t="array" ref="L490">_xlfn.IFS( J490&gt;=50, "Excellent", J490&gt;=40, "Good", J490&gt;=30, "Average", TRUE, "Poor" )</f>
        <v>Good</v>
      </c>
      <c r="M490" t="b">
        <f t="shared" si="29"/>
        <v>0</v>
      </c>
      <c r="N490" t="b">
        <f t="shared" si="30"/>
        <v>0</v>
      </c>
      <c r="O490" t="str">
        <f t="shared" si="31"/>
        <v>True</v>
      </c>
      <c r="AG490">
        <f>VLOOKUP(A490,Sheet1!$A$1:$F$1001,6,0)</f>
        <v>47044</v>
      </c>
    </row>
    <row r="491" spans="1:33" x14ac:dyDescent="0.3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2">
        <v>41851</v>
      </c>
      <c r="H491">
        <v>24689</v>
      </c>
      <c r="I491" t="s">
        <v>20</v>
      </c>
      <c r="J491">
        <v>36</v>
      </c>
      <c r="K491" t="str">
        <f t="shared" si="28"/>
        <v>Above</v>
      </c>
      <c r="L491" t="str" cm="1">
        <f t="array" ref="L491">_xlfn.IFS( J491&gt;=50, "Excellent", J491&gt;=40, "Good", J491&gt;=30, "Average", TRUE, "Poor" )</f>
        <v>Average</v>
      </c>
      <c r="M491" t="b">
        <f t="shared" si="29"/>
        <v>0</v>
      </c>
      <c r="N491" t="b">
        <f t="shared" si="30"/>
        <v>1</v>
      </c>
      <c r="O491" t="str">
        <f t="shared" si="31"/>
        <v>True</v>
      </c>
      <c r="AG491">
        <f>VLOOKUP(A491,Sheet1!$A$1:$F$1001,6,0)</f>
        <v>58503</v>
      </c>
    </row>
    <row r="492" spans="1:33" x14ac:dyDescent="0.3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2">
        <v>42907</v>
      </c>
      <c r="H492">
        <v>22421</v>
      </c>
      <c r="I492" t="s">
        <v>18</v>
      </c>
      <c r="J492">
        <v>26</v>
      </c>
      <c r="K492" t="str">
        <f t="shared" si="28"/>
        <v>Below</v>
      </c>
      <c r="L492" t="str" cm="1">
        <f t="array" ref="L492">_xlfn.IFS( J492&gt;=50, "Excellent", J492&gt;=40, "Good", J492&gt;=30, "Average", TRUE, "Poor" )</f>
        <v>Poor</v>
      </c>
      <c r="M492" t="b">
        <f t="shared" si="29"/>
        <v>0</v>
      </c>
      <c r="N492" t="b">
        <f t="shared" si="30"/>
        <v>0</v>
      </c>
      <c r="O492" t="str">
        <f t="shared" si="31"/>
        <v>False</v>
      </c>
      <c r="AG492">
        <f>VLOOKUP(A492,Sheet1!$A$1:$F$1001,6,0)</f>
        <v>32000</v>
      </c>
    </row>
    <row r="493" spans="1:33" x14ac:dyDescent="0.3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2">
        <v>45473</v>
      </c>
      <c r="H493">
        <v>36724</v>
      </c>
      <c r="I493" t="s">
        <v>18</v>
      </c>
      <c r="J493">
        <v>37</v>
      </c>
      <c r="K493" t="str">
        <f t="shared" si="28"/>
        <v>Below</v>
      </c>
      <c r="L493" t="str" cm="1">
        <f t="array" ref="L493">_xlfn.IFS( J493&gt;=50, "Excellent", J493&gt;=40, "Good", J493&gt;=30, "Average", TRUE, "Poor" )</f>
        <v>Average</v>
      </c>
      <c r="M493" t="b">
        <f t="shared" si="29"/>
        <v>0</v>
      </c>
      <c r="N493" t="b">
        <f t="shared" si="30"/>
        <v>0</v>
      </c>
      <c r="O493" t="str">
        <f t="shared" si="31"/>
        <v>True</v>
      </c>
      <c r="AG493">
        <f>VLOOKUP(A493,Sheet1!$A$1:$F$1001,6,0)</f>
        <v>46585</v>
      </c>
    </row>
    <row r="494" spans="1:33" x14ac:dyDescent="0.3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2">
        <v>43793</v>
      </c>
      <c r="H494">
        <v>33526</v>
      </c>
      <c r="I494" t="s">
        <v>20</v>
      </c>
      <c r="J494">
        <v>60</v>
      </c>
      <c r="K494" t="str">
        <f t="shared" si="28"/>
        <v>Above</v>
      </c>
      <c r="L494" t="str" cm="1">
        <f t="array" ref="L494">_xlfn.IFS( J494&gt;=50, "Excellent", J494&gt;=40, "Good", J494&gt;=30, "Average", TRUE, "Poor" )</f>
        <v>Excellent</v>
      </c>
      <c r="M494" t="b">
        <f t="shared" si="29"/>
        <v>0</v>
      </c>
      <c r="N494" t="b">
        <f t="shared" si="30"/>
        <v>1</v>
      </c>
      <c r="O494" t="str">
        <f t="shared" si="31"/>
        <v>True</v>
      </c>
      <c r="AG494">
        <f>VLOOKUP(A494,Sheet1!$A$1:$F$1001,6,0)</f>
        <v>76078</v>
      </c>
    </row>
    <row r="495" spans="1:33" x14ac:dyDescent="0.3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2">
        <v>42279</v>
      </c>
      <c r="H495">
        <v>19940</v>
      </c>
      <c r="I495" t="s">
        <v>18</v>
      </c>
      <c r="J495">
        <v>59</v>
      </c>
      <c r="K495" t="str">
        <f t="shared" si="28"/>
        <v>Above</v>
      </c>
      <c r="L495" t="str" cm="1">
        <f t="array" ref="L495">_xlfn.IFS( J495&gt;=50, "Excellent", J495&gt;=40, "Good", J495&gt;=30, "Average", TRUE, "Poor" )</f>
        <v>Excellent</v>
      </c>
      <c r="M495" t="b">
        <f t="shared" si="29"/>
        <v>0</v>
      </c>
      <c r="N495" t="b">
        <f t="shared" si="30"/>
        <v>0</v>
      </c>
      <c r="O495" t="str">
        <f t="shared" si="31"/>
        <v>False</v>
      </c>
      <c r="AG495">
        <f>VLOOKUP(A495,Sheet1!$A$1:$F$1001,6,0)</f>
        <v>59350</v>
      </c>
    </row>
    <row r="496" spans="1:33" x14ac:dyDescent="0.3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2">
        <v>45061</v>
      </c>
      <c r="H496">
        <v>34848</v>
      </c>
      <c r="I496" t="s">
        <v>28</v>
      </c>
      <c r="J496">
        <v>58</v>
      </c>
      <c r="K496" t="str">
        <f t="shared" si="28"/>
        <v>Below</v>
      </c>
      <c r="L496" t="str" cm="1">
        <f t="array" ref="L496">_xlfn.IFS( J496&gt;=50, "Excellent", J496&gt;=40, "Good", J496&gt;=30, "Average", TRUE, "Poor" )</f>
        <v>Excellent</v>
      </c>
      <c r="M496" t="b">
        <f t="shared" si="29"/>
        <v>0</v>
      </c>
      <c r="N496" t="b">
        <f t="shared" si="30"/>
        <v>1</v>
      </c>
      <c r="O496" t="str">
        <f t="shared" si="31"/>
        <v>True</v>
      </c>
      <c r="AG496">
        <f>VLOOKUP(A496,Sheet1!$A$1:$F$1001,6,0)</f>
        <v>30461</v>
      </c>
    </row>
    <row r="497" spans="1:33" x14ac:dyDescent="0.3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2">
        <v>44269</v>
      </c>
      <c r="H497">
        <v>13395</v>
      </c>
      <c r="I497" t="s">
        <v>20</v>
      </c>
      <c r="J497">
        <v>60</v>
      </c>
      <c r="K497" t="str">
        <f t="shared" si="28"/>
        <v>Above</v>
      </c>
      <c r="L497" t="str" cm="1">
        <f t="array" ref="L497">_xlfn.IFS( J497&gt;=50, "Excellent", J497&gt;=40, "Good", J497&gt;=30, "Average", TRUE, "Poor" )</f>
        <v>Excellent</v>
      </c>
      <c r="M497" t="b">
        <f t="shared" si="29"/>
        <v>0</v>
      </c>
      <c r="N497" t="b">
        <f t="shared" si="30"/>
        <v>1</v>
      </c>
      <c r="O497" t="str">
        <f t="shared" si="31"/>
        <v>False</v>
      </c>
      <c r="AG497">
        <f>VLOOKUP(A497,Sheet1!$A$1:$F$1001,6,0)</f>
        <v>78918</v>
      </c>
    </row>
    <row r="498" spans="1:33" x14ac:dyDescent="0.3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2">
        <v>44380</v>
      </c>
      <c r="H498">
        <v>24979</v>
      </c>
      <c r="I498" t="s">
        <v>28</v>
      </c>
      <c r="J498">
        <v>30</v>
      </c>
      <c r="K498" t="str">
        <f t="shared" si="28"/>
        <v>Below</v>
      </c>
      <c r="L498" t="str" cm="1">
        <f t="array" ref="L498">_xlfn.IFS( J498&gt;=50, "Excellent", J498&gt;=40, "Good", J498&gt;=30, "Average", TRUE, "Poor" )</f>
        <v>Average</v>
      </c>
      <c r="M498" t="b">
        <f t="shared" si="29"/>
        <v>0</v>
      </c>
      <c r="N498" t="b">
        <f t="shared" si="30"/>
        <v>0</v>
      </c>
      <c r="O498" t="str">
        <f t="shared" si="31"/>
        <v>True</v>
      </c>
      <c r="AG498">
        <f>VLOOKUP(A498,Sheet1!$A$1:$F$1001,6,0)</f>
        <v>34114</v>
      </c>
    </row>
    <row r="499" spans="1:33" x14ac:dyDescent="0.3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2">
        <v>43544</v>
      </c>
      <c r="H499">
        <v>36153</v>
      </c>
      <c r="I499" t="s">
        <v>13</v>
      </c>
      <c r="J499">
        <v>44</v>
      </c>
      <c r="K499" t="str">
        <f t="shared" si="28"/>
        <v>Below</v>
      </c>
      <c r="L499" t="str" cm="1">
        <f t="array" ref="L499">_xlfn.IFS( J499&gt;=50, "Excellent", J499&gt;=40, "Good", J499&gt;=30, "Average", TRUE, "Poor" )</f>
        <v>Good</v>
      </c>
      <c r="M499" t="b">
        <f t="shared" si="29"/>
        <v>0</v>
      </c>
      <c r="N499" t="b">
        <f t="shared" si="30"/>
        <v>0</v>
      </c>
      <c r="O499" t="str">
        <f t="shared" si="31"/>
        <v>True</v>
      </c>
      <c r="AG499">
        <f>VLOOKUP(A499,Sheet1!$A$1:$F$1001,6,0)</f>
        <v>39820</v>
      </c>
    </row>
    <row r="500" spans="1:33" x14ac:dyDescent="0.3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2">
        <v>45010</v>
      </c>
      <c r="H500">
        <v>16700</v>
      </c>
      <c r="I500" t="s">
        <v>20</v>
      </c>
      <c r="J500">
        <v>53</v>
      </c>
      <c r="K500" t="str">
        <f t="shared" si="28"/>
        <v>Above</v>
      </c>
      <c r="L500" t="str" cm="1">
        <f t="array" ref="L500">_xlfn.IFS( J500&gt;=50, "Excellent", J500&gt;=40, "Good", J500&gt;=30, "Average", TRUE, "Poor" )</f>
        <v>Excellent</v>
      </c>
      <c r="M500" t="b">
        <f t="shared" si="29"/>
        <v>0</v>
      </c>
      <c r="N500" t="b">
        <f t="shared" si="30"/>
        <v>1</v>
      </c>
      <c r="O500" t="str">
        <f t="shared" si="31"/>
        <v>True</v>
      </c>
      <c r="AG500">
        <f>VLOOKUP(A500,Sheet1!$A$1:$F$1001,6,0)</f>
        <v>53055</v>
      </c>
    </row>
    <row r="501" spans="1:33" x14ac:dyDescent="0.3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2">
        <v>43289</v>
      </c>
      <c r="H501">
        <v>39653</v>
      </c>
      <c r="I501" t="s">
        <v>28</v>
      </c>
      <c r="J501">
        <v>35</v>
      </c>
      <c r="K501" t="str">
        <f t="shared" si="28"/>
        <v>Below</v>
      </c>
      <c r="L501" t="str" cm="1">
        <f t="array" ref="L501">_xlfn.IFS( J501&gt;=50, "Excellent", J501&gt;=40, "Good", J501&gt;=30, "Average", TRUE, "Poor" )</f>
        <v>Average</v>
      </c>
      <c r="M501" t="b">
        <f t="shared" si="29"/>
        <v>0</v>
      </c>
      <c r="N501" t="b">
        <f t="shared" si="30"/>
        <v>0</v>
      </c>
      <c r="O501" t="str">
        <f t="shared" si="31"/>
        <v>True</v>
      </c>
      <c r="AG501">
        <f>VLOOKUP(A501,Sheet1!$A$1:$F$1001,6,0)</f>
        <v>42383</v>
      </c>
    </row>
    <row r="502" spans="1:33" x14ac:dyDescent="0.3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2">
        <v>44997</v>
      </c>
      <c r="H502">
        <v>26389</v>
      </c>
      <c r="I502" t="s">
        <v>13</v>
      </c>
      <c r="J502">
        <v>40</v>
      </c>
      <c r="K502" t="str">
        <f t="shared" si="28"/>
        <v>Below</v>
      </c>
      <c r="L502" t="str" cm="1">
        <f t="array" ref="L502">_xlfn.IFS( J502&gt;=50, "Excellent", J502&gt;=40, "Good", J502&gt;=30, "Average", TRUE, "Poor" )</f>
        <v>Good</v>
      </c>
      <c r="M502" t="b">
        <f t="shared" si="29"/>
        <v>0</v>
      </c>
      <c r="N502" t="b">
        <f t="shared" si="30"/>
        <v>1</v>
      </c>
      <c r="O502" t="str">
        <f t="shared" si="31"/>
        <v>True</v>
      </c>
      <c r="AG502">
        <f>VLOOKUP(A502,Sheet1!$A$1:$F$1001,6,0)</f>
        <v>45164</v>
      </c>
    </row>
    <row r="503" spans="1:33" x14ac:dyDescent="0.3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2">
        <v>42818</v>
      </c>
      <c r="H503">
        <v>32195</v>
      </c>
      <c r="I503" t="s">
        <v>18</v>
      </c>
      <c r="J503">
        <v>60</v>
      </c>
      <c r="K503" t="str">
        <f t="shared" si="28"/>
        <v>Above</v>
      </c>
      <c r="L503" t="str" cm="1">
        <f t="array" ref="L503">_xlfn.IFS( J503&gt;=50, "Excellent", J503&gt;=40, "Good", J503&gt;=30, "Average", TRUE, "Poor" )</f>
        <v>Excellent</v>
      </c>
      <c r="M503" t="b">
        <f t="shared" si="29"/>
        <v>0</v>
      </c>
      <c r="N503" t="b">
        <f t="shared" si="30"/>
        <v>1</v>
      </c>
      <c r="O503" t="str">
        <f t="shared" si="31"/>
        <v>True</v>
      </c>
      <c r="AG503">
        <f>VLOOKUP(A503,Sheet1!$A$1:$F$1001,6,0)</f>
        <v>65035</v>
      </c>
    </row>
    <row r="504" spans="1:33" x14ac:dyDescent="0.3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2">
        <v>42598</v>
      </c>
      <c r="H504">
        <v>12588</v>
      </c>
      <c r="I504" t="s">
        <v>20</v>
      </c>
      <c r="J504">
        <v>46</v>
      </c>
      <c r="K504" t="str">
        <f t="shared" si="28"/>
        <v>Above</v>
      </c>
      <c r="L504" t="str" cm="1">
        <f t="array" ref="L504">_xlfn.IFS( J504&gt;=50, "Excellent", J504&gt;=40, "Good", J504&gt;=30, "Average", TRUE, "Poor" )</f>
        <v>Good</v>
      </c>
      <c r="M504" t="b">
        <f t="shared" si="29"/>
        <v>0</v>
      </c>
      <c r="N504" t="b">
        <f t="shared" si="30"/>
        <v>0</v>
      </c>
      <c r="O504" t="str">
        <f t="shared" si="31"/>
        <v>True</v>
      </c>
      <c r="AG504">
        <f>VLOOKUP(A504,Sheet1!$A$1:$F$1001,6,0)</f>
        <v>54745</v>
      </c>
    </row>
    <row r="505" spans="1:33" x14ac:dyDescent="0.3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2">
        <v>43122</v>
      </c>
      <c r="H505">
        <v>32904</v>
      </c>
      <c r="I505" t="s">
        <v>20</v>
      </c>
      <c r="J505">
        <v>38</v>
      </c>
      <c r="K505" t="str">
        <f t="shared" si="28"/>
        <v>Above</v>
      </c>
      <c r="L505" t="str" cm="1">
        <f t="array" ref="L505">_xlfn.IFS( J505&gt;=50, "Excellent", J505&gt;=40, "Good", J505&gt;=30, "Average", TRUE, "Poor" )</f>
        <v>Average</v>
      </c>
      <c r="M505" t="b">
        <f t="shared" si="29"/>
        <v>0</v>
      </c>
      <c r="N505" t="b">
        <f t="shared" si="30"/>
        <v>0</v>
      </c>
      <c r="O505" t="str">
        <f t="shared" si="31"/>
        <v>True</v>
      </c>
      <c r="AG505">
        <f>VLOOKUP(A505,Sheet1!$A$1:$F$1001,6,0)</f>
        <v>56092</v>
      </c>
    </row>
    <row r="506" spans="1:33" x14ac:dyDescent="0.3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2">
        <v>44053</v>
      </c>
      <c r="H506">
        <v>31266</v>
      </c>
      <c r="I506" t="s">
        <v>28</v>
      </c>
      <c r="J506">
        <v>47</v>
      </c>
      <c r="K506" t="str">
        <f t="shared" si="28"/>
        <v>Above</v>
      </c>
      <c r="L506" t="str" cm="1">
        <f t="array" ref="L506">_xlfn.IFS( J506&gt;=50, "Excellent", J506&gt;=40, "Good", J506&gt;=30, "Average", TRUE, "Poor" )</f>
        <v>Good</v>
      </c>
      <c r="M506" t="b">
        <f t="shared" si="29"/>
        <v>0</v>
      </c>
      <c r="N506" t="b">
        <f t="shared" si="30"/>
        <v>1</v>
      </c>
      <c r="O506" t="str">
        <f t="shared" si="31"/>
        <v>True</v>
      </c>
      <c r="AG506">
        <f>VLOOKUP(A506,Sheet1!$A$1:$F$1001,6,0)</f>
        <v>74865</v>
      </c>
    </row>
    <row r="507" spans="1:33" x14ac:dyDescent="0.3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2">
        <v>41995</v>
      </c>
      <c r="H507">
        <v>36900</v>
      </c>
      <c r="I507" t="s">
        <v>13</v>
      </c>
      <c r="J507">
        <v>29</v>
      </c>
      <c r="K507" t="str">
        <f t="shared" si="28"/>
        <v>Above</v>
      </c>
      <c r="L507" t="str" cm="1">
        <f t="array" ref="L507">_xlfn.IFS( J507&gt;=50, "Excellent", J507&gt;=40, "Good", J507&gt;=30, "Average", TRUE, "Poor" )</f>
        <v>Poor</v>
      </c>
      <c r="M507" t="b">
        <f t="shared" si="29"/>
        <v>0</v>
      </c>
      <c r="N507" t="b">
        <f t="shared" si="30"/>
        <v>1</v>
      </c>
      <c r="O507" t="str">
        <f t="shared" si="31"/>
        <v>False</v>
      </c>
      <c r="AG507">
        <f>VLOOKUP(A507,Sheet1!$A$1:$F$1001,6,0)</f>
        <v>72015</v>
      </c>
    </row>
    <row r="508" spans="1:33" x14ac:dyDescent="0.3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2">
        <v>43650</v>
      </c>
      <c r="H508">
        <v>31076</v>
      </c>
      <c r="I508" t="s">
        <v>28</v>
      </c>
      <c r="J508">
        <v>37</v>
      </c>
      <c r="K508" t="str">
        <f t="shared" si="28"/>
        <v>Above</v>
      </c>
      <c r="L508" t="str" cm="1">
        <f t="array" ref="L508">_xlfn.IFS( J508&gt;=50, "Excellent", J508&gt;=40, "Good", J508&gt;=30, "Average", TRUE, "Poor" )</f>
        <v>Average</v>
      </c>
      <c r="M508" t="b">
        <f t="shared" si="29"/>
        <v>0</v>
      </c>
      <c r="N508" t="b">
        <f t="shared" si="30"/>
        <v>1</v>
      </c>
      <c r="O508" t="str">
        <f t="shared" si="31"/>
        <v>True</v>
      </c>
      <c r="AG508">
        <f>VLOOKUP(A508,Sheet1!$A$1:$F$1001,6,0)</f>
        <v>63108</v>
      </c>
    </row>
    <row r="509" spans="1:33" x14ac:dyDescent="0.3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2">
        <v>44332</v>
      </c>
      <c r="H509">
        <v>17173</v>
      </c>
      <c r="I509" t="s">
        <v>13</v>
      </c>
      <c r="J509">
        <v>20</v>
      </c>
      <c r="K509" t="str">
        <f t="shared" si="28"/>
        <v>Above</v>
      </c>
      <c r="L509" t="str" cm="1">
        <f t="array" ref="L509">_xlfn.IFS( J509&gt;=50, "Excellent", J509&gt;=40, "Good", J509&gt;=30, "Average", TRUE, "Poor" )</f>
        <v>Poor</v>
      </c>
      <c r="M509" t="b">
        <f t="shared" si="29"/>
        <v>1</v>
      </c>
      <c r="N509" t="b">
        <f t="shared" si="30"/>
        <v>1</v>
      </c>
      <c r="O509" t="str">
        <f t="shared" si="31"/>
        <v>True</v>
      </c>
      <c r="AG509">
        <f>VLOOKUP(A509,Sheet1!$A$1:$F$1001,6,0)</f>
        <v>76046</v>
      </c>
    </row>
    <row r="510" spans="1:33" x14ac:dyDescent="0.3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2">
        <v>42062</v>
      </c>
      <c r="H510">
        <v>24637</v>
      </c>
      <c r="I510" t="s">
        <v>28</v>
      </c>
      <c r="J510">
        <v>58</v>
      </c>
      <c r="K510" t="str">
        <f t="shared" si="28"/>
        <v>Below</v>
      </c>
      <c r="L510" t="str" cm="1">
        <f t="array" ref="L510">_xlfn.IFS( J510&gt;=50, "Excellent", J510&gt;=40, "Good", J510&gt;=30, "Average", TRUE, "Poor" )</f>
        <v>Excellent</v>
      </c>
      <c r="M510" t="b">
        <f t="shared" si="29"/>
        <v>0</v>
      </c>
      <c r="N510" t="b">
        <f t="shared" si="30"/>
        <v>1</v>
      </c>
      <c r="O510" t="str">
        <f t="shared" si="31"/>
        <v>True</v>
      </c>
      <c r="AG510">
        <f>VLOOKUP(A510,Sheet1!$A$1:$F$1001,6,0)</f>
        <v>32120</v>
      </c>
    </row>
    <row r="511" spans="1:33" x14ac:dyDescent="0.3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2">
        <v>43299</v>
      </c>
      <c r="H511">
        <v>39563</v>
      </c>
      <c r="I511" t="s">
        <v>20</v>
      </c>
      <c r="J511">
        <v>43</v>
      </c>
      <c r="K511" t="str">
        <f t="shared" si="28"/>
        <v>Above</v>
      </c>
      <c r="L511" t="str" cm="1">
        <f t="array" ref="L511">_xlfn.IFS( J511&gt;=50, "Excellent", J511&gt;=40, "Good", J511&gt;=30, "Average", TRUE, "Poor" )</f>
        <v>Good</v>
      </c>
      <c r="M511" t="b">
        <f t="shared" si="29"/>
        <v>0</v>
      </c>
      <c r="N511" t="b">
        <f t="shared" si="30"/>
        <v>1</v>
      </c>
      <c r="O511" t="str">
        <f t="shared" si="31"/>
        <v>True</v>
      </c>
      <c r="AG511">
        <f>VLOOKUP(A511,Sheet1!$A$1:$F$1001,6,0)</f>
        <v>72463</v>
      </c>
    </row>
    <row r="512" spans="1:33" x14ac:dyDescent="0.3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2">
        <v>43323</v>
      </c>
      <c r="H512">
        <v>26184</v>
      </c>
      <c r="I512" t="s">
        <v>13</v>
      </c>
      <c r="J512">
        <v>39</v>
      </c>
      <c r="K512" t="str">
        <f t="shared" si="28"/>
        <v>Above</v>
      </c>
      <c r="L512" t="str" cm="1">
        <f t="array" ref="L512">_xlfn.IFS( J512&gt;=50, "Excellent", J512&gt;=40, "Good", J512&gt;=30, "Average", TRUE, "Poor" )</f>
        <v>Average</v>
      </c>
      <c r="M512" t="b">
        <f t="shared" si="29"/>
        <v>0</v>
      </c>
      <c r="N512" t="b">
        <f t="shared" si="30"/>
        <v>1</v>
      </c>
      <c r="O512" t="str">
        <f t="shared" si="31"/>
        <v>True</v>
      </c>
      <c r="AG512">
        <f>VLOOKUP(A512,Sheet1!$A$1:$F$1001,6,0)</f>
        <v>74989</v>
      </c>
    </row>
    <row r="513" spans="1:33" x14ac:dyDescent="0.3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2">
        <v>45285</v>
      </c>
      <c r="H513">
        <v>14879</v>
      </c>
      <c r="I513" t="s">
        <v>28</v>
      </c>
      <c r="J513">
        <v>55</v>
      </c>
      <c r="K513" t="str">
        <f t="shared" si="28"/>
        <v>Above</v>
      </c>
      <c r="L513" t="str" cm="1">
        <f t="array" ref="L513">_xlfn.IFS( J513&gt;=50, "Excellent", J513&gt;=40, "Good", J513&gt;=30, "Average", TRUE, "Poor" )</f>
        <v>Excellent</v>
      </c>
      <c r="M513" t="b">
        <f t="shared" si="29"/>
        <v>0</v>
      </c>
      <c r="N513" t="b">
        <f t="shared" si="30"/>
        <v>1</v>
      </c>
      <c r="O513" t="str">
        <f t="shared" si="31"/>
        <v>True</v>
      </c>
      <c r="AG513">
        <f>VLOOKUP(A513,Sheet1!$A$1:$F$1001,6,0)</f>
        <v>70589</v>
      </c>
    </row>
    <row r="514" spans="1:33" x14ac:dyDescent="0.3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2">
        <v>42986</v>
      </c>
      <c r="H514">
        <v>38322</v>
      </c>
      <c r="I514" t="s">
        <v>18</v>
      </c>
      <c r="J514">
        <v>32</v>
      </c>
      <c r="K514" t="str">
        <f t="shared" si="28"/>
        <v>Above</v>
      </c>
      <c r="L514" t="str" cm="1">
        <f t="array" ref="L514">_xlfn.IFS( J514&gt;=50, "Excellent", J514&gt;=40, "Good", J514&gt;=30, "Average", TRUE, "Poor" )</f>
        <v>Average</v>
      </c>
      <c r="M514" t="b">
        <f t="shared" si="29"/>
        <v>0</v>
      </c>
      <c r="N514" t="b">
        <f t="shared" si="30"/>
        <v>1</v>
      </c>
      <c r="O514" t="str">
        <f t="shared" si="31"/>
        <v>True</v>
      </c>
      <c r="AG514">
        <f>VLOOKUP(A514,Sheet1!$A$1:$F$1001,6,0)</f>
        <v>57572</v>
      </c>
    </row>
    <row r="515" spans="1:33" x14ac:dyDescent="0.3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2">
        <v>42913</v>
      </c>
      <c r="H515">
        <v>34434</v>
      </c>
      <c r="I515" t="s">
        <v>20</v>
      </c>
      <c r="J515">
        <v>40</v>
      </c>
      <c r="K515" t="str">
        <f t="shared" ref="K515:K578" si="32">IF(F515&gt;50000,"Above","Below")</f>
        <v>Above</v>
      </c>
      <c r="L515" t="str" cm="1">
        <f t="array" ref="L515">_xlfn.IFS( J515&gt;=50, "Excellent", J515&gt;=40, "Good", J515&gt;=30, "Average", TRUE, "Poor" )</f>
        <v>Good</v>
      </c>
      <c r="M515" t="b">
        <f t="shared" ref="M515:M578" si="33">AND(E515="HR", I515="North", H515&gt;15000)</f>
        <v>0</v>
      </c>
      <c r="N515" t="b">
        <f t="shared" ref="N515:N578" si="34">OR(E515="IT",F515&gt;60000)</f>
        <v>1</v>
      </c>
      <c r="O515" t="str">
        <f t="shared" ref="O515:O578" si="35">IF(NOT(E515="Marketing"), "True", "False")</f>
        <v>True</v>
      </c>
      <c r="AG515">
        <f>VLOOKUP(A515,Sheet1!$A$1:$F$1001,6,0)</f>
        <v>76581</v>
      </c>
    </row>
    <row r="516" spans="1:33" x14ac:dyDescent="0.3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2">
        <v>42123</v>
      </c>
      <c r="H516">
        <v>14920</v>
      </c>
      <c r="I516" t="s">
        <v>20</v>
      </c>
      <c r="J516">
        <v>36</v>
      </c>
      <c r="K516" t="str">
        <f t="shared" si="32"/>
        <v>Below</v>
      </c>
      <c r="L516" t="str" cm="1">
        <f t="array" ref="L516">_xlfn.IFS( J516&gt;=50, "Excellent", J516&gt;=40, "Good", J516&gt;=30, "Average", TRUE, "Poor" )</f>
        <v>Average</v>
      </c>
      <c r="M516" t="b">
        <f t="shared" si="33"/>
        <v>0</v>
      </c>
      <c r="N516" t="b">
        <f t="shared" si="34"/>
        <v>0</v>
      </c>
      <c r="O516" t="str">
        <f t="shared" si="35"/>
        <v>True</v>
      </c>
      <c r="AG516">
        <f>VLOOKUP(A516,Sheet1!$A$1:$F$1001,6,0)</f>
        <v>38505</v>
      </c>
    </row>
    <row r="517" spans="1:33" x14ac:dyDescent="0.3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2">
        <v>42679</v>
      </c>
      <c r="H517">
        <v>31365</v>
      </c>
      <c r="I517" t="s">
        <v>13</v>
      </c>
      <c r="J517">
        <v>48</v>
      </c>
      <c r="K517" t="str">
        <f t="shared" si="32"/>
        <v>Below</v>
      </c>
      <c r="L517" t="str" cm="1">
        <f t="array" ref="L517">_xlfn.IFS( J517&gt;=50, "Excellent", J517&gt;=40, "Good", J517&gt;=30, "Average", TRUE, "Poor" )</f>
        <v>Good</v>
      </c>
      <c r="M517" t="b">
        <f t="shared" si="33"/>
        <v>1</v>
      </c>
      <c r="N517" t="b">
        <f t="shared" si="34"/>
        <v>0</v>
      </c>
      <c r="O517" t="str">
        <f t="shared" si="35"/>
        <v>True</v>
      </c>
      <c r="AG517">
        <f>VLOOKUP(A517,Sheet1!$A$1:$F$1001,6,0)</f>
        <v>40093</v>
      </c>
    </row>
    <row r="518" spans="1:33" x14ac:dyDescent="0.3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2">
        <v>44199</v>
      </c>
      <c r="H518">
        <v>39404</v>
      </c>
      <c r="I518" t="s">
        <v>13</v>
      </c>
      <c r="J518">
        <v>59</v>
      </c>
      <c r="K518" t="str">
        <f t="shared" si="32"/>
        <v>Below</v>
      </c>
      <c r="L518" t="str" cm="1">
        <f t="array" ref="L518">_xlfn.IFS( J518&gt;=50, "Excellent", J518&gt;=40, "Good", J518&gt;=30, "Average", TRUE, "Poor" )</f>
        <v>Excellent</v>
      </c>
      <c r="M518" t="b">
        <f t="shared" si="33"/>
        <v>1</v>
      </c>
      <c r="N518" t="b">
        <f t="shared" si="34"/>
        <v>0</v>
      </c>
      <c r="O518" t="str">
        <f t="shared" si="35"/>
        <v>True</v>
      </c>
      <c r="AG518">
        <f>VLOOKUP(A518,Sheet1!$A$1:$F$1001,6,0)</f>
        <v>30264</v>
      </c>
    </row>
    <row r="519" spans="1:33" x14ac:dyDescent="0.3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2">
        <v>44008</v>
      </c>
      <c r="H519">
        <v>20556</v>
      </c>
      <c r="I519" t="s">
        <v>18</v>
      </c>
      <c r="J519">
        <v>21</v>
      </c>
      <c r="K519" t="str">
        <f t="shared" si="32"/>
        <v>Above</v>
      </c>
      <c r="L519" t="str" cm="1">
        <f t="array" ref="L519">_xlfn.IFS( J519&gt;=50, "Excellent", J519&gt;=40, "Good", J519&gt;=30, "Average", TRUE, "Poor" )</f>
        <v>Poor</v>
      </c>
      <c r="M519" t="b">
        <f t="shared" si="33"/>
        <v>0</v>
      </c>
      <c r="N519" t="b">
        <f t="shared" si="34"/>
        <v>0</v>
      </c>
      <c r="O519" t="str">
        <f t="shared" si="35"/>
        <v>False</v>
      </c>
      <c r="AG519">
        <f>VLOOKUP(A519,Sheet1!$A$1:$F$1001,6,0)</f>
        <v>51990</v>
      </c>
    </row>
    <row r="520" spans="1:33" x14ac:dyDescent="0.3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2">
        <v>45233</v>
      </c>
      <c r="H520">
        <v>18757</v>
      </c>
      <c r="I520" t="s">
        <v>13</v>
      </c>
      <c r="J520">
        <v>60</v>
      </c>
      <c r="K520" t="str">
        <f t="shared" si="32"/>
        <v>Above</v>
      </c>
      <c r="L520" t="str" cm="1">
        <f t="array" ref="L520">_xlfn.IFS( J520&gt;=50, "Excellent", J520&gt;=40, "Good", J520&gt;=30, "Average", TRUE, "Poor" )</f>
        <v>Excellent</v>
      </c>
      <c r="M520" t="b">
        <f t="shared" si="33"/>
        <v>1</v>
      </c>
      <c r="N520" t="b">
        <f t="shared" si="34"/>
        <v>1</v>
      </c>
      <c r="O520" t="str">
        <f t="shared" si="35"/>
        <v>True</v>
      </c>
      <c r="AG520">
        <f>VLOOKUP(A520,Sheet1!$A$1:$F$1001,6,0)</f>
        <v>61215</v>
      </c>
    </row>
    <row r="521" spans="1:33" x14ac:dyDescent="0.3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2">
        <v>42164</v>
      </c>
      <c r="H521">
        <v>21549</v>
      </c>
      <c r="I521" t="s">
        <v>28</v>
      </c>
      <c r="J521">
        <v>40</v>
      </c>
      <c r="K521" t="str">
        <f t="shared" si="32"/>
        <v>Below</v>
      </c>
      <c r="L521" t="str" cm="1">
        <f t="array" ref="L521">_xlfn.IFS( J521&gt;=50, "Excellent", J521&gt;=40, "Good", J521&gt;=30, "Average", TRUE, "Poor" )</f>
        <v>Good</v>
      </c>
      <c r="M521" t="b">
        <f t="shared" si="33"/>
        <v>0</v>
      </c>
      <c r="N521" t="b">
        <f t="shared" si="34"/>
        <v>0</v>
      </c>
      <c r="O521" t="str">
        <f t="shared" si="35"/>
        <v>False</v>
      </c>
      <c r="AG521">
        <f>VLOOKUP(A521,Sheet1!$A$1:$F$1001,6,0)</f>
        <v>46812</v>
      </c>
    </row>
    <row r="522" spans="1:33" x14ac:dyDescent="0.3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2">
        <v>43670</v>
      </c>
      <c r="H522">
        <v>28436</v>
      </c>
      <c r="I522" t="s">
        <v>18</v>
      </c>
      <c r="J522">
        <v>59</v>
      </c>
      <c r="K522" t="str">
        <f t="shared" si="32"/>
        <v>Above</v>
      </c>
      <c r="L522" t="str" cm="1">
        <f t="array" ref="L522">_xlfn.IFS( J522&gt;=50, "Excellent", J522&gt;=40, "Good", J522&gt;=30, "Average", TRUE, "Poor" )</f>
        <v>Excellent</v>
      </c>
      <c r="M522" t="b">
        <f t="shared" si="33"/>
        <v>0</v>
      </c>
      <c r="N522" t="b">
        <f t="shared" si="34"/>
        <v>0</v>
      </c>
      <c r="O522" t="str">
        <f t="shared" si="35"/>
        <v>True</v>
      </c>
      <c r="AG522">
        <f>VLOOKUP(A522,Sheet1!$A$1:$F$1001,6,0)</f>
        <v>53857</v>
      </c>
    </row>
    <row r="523" spans="1:33" x14ac:dyDescent="0.3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2">
        <v>43785</v>
      </c>
      <c r="H523">
        <v>19075</v>
      </c>
      <c r="I523" t="s">
        <v>13</v>
      </c>
      <c r="J523">
        <v>54</v>
      </c>
      <c r="K523" t="str">
        <f t="shared" si="32"/>
        <v>Below</v>
      </c>
      <c r="L523" t="str" cm="1">
        <f t="array" ref="L523">_xlfn.IFS( J523&gt;=50, "Excellent", J523&gt;=40, "Good", J523&gt;=30, "Average", TRUE, "Poor" )</f>
        <v>Excellent</v>
      </c>
      <c r="M523" t="b">
        <f t="shared" si="33"/>
        <v>0</v>
      </c>
      <c r="N523" t="b">
        <f t="shared" si="34"/>
        <v>0</v>
      </c>
      <c r="O523" t="str">
        <f t="shared" si="35"/>
        <v>False</v>
      </c>
      <c r="AG523">
        <f>VLOOKUP(A523,Sheet1!$A$1:$F$1001,6,0)</f>
        <v>34214</v>
      </c>
    </row>
    <row r="524" spans="1:33" x14ac:dyDescent="0.3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2">
        <v>45455</v>
      </c>
      <c r="H524">
        <v>26775</v>
      </c>
      <c r="I524" t="s">
        <v>13</v>
      </c>
      <c r="J524">
        <v>49</v>
      </c>
      <c r="K524" t="str">
        <f t="shared" si="32"/>
        <v>Below</v>
      </c>
      <c r="L524" t="str" cm="1">
        <f t="array" ref="L524">_xlfn.IFS( J524&gt;=50, "Excellent", J524&gt;=40, "Good", J524&gt;=30, "Average", TRUE, "Poor" )</f>
        <v>Good</v>
      </c>
      <c r="M524" t="b">
        <f t="shared" si="33"/>
        <v>0</v>
      </c>
      <c r="N524" t="b">
        <f t="shared" si="34"/>
        <v>0</v>
      </c>
      <c r="O524" t="str">
        <f t="shared" si="35"/>
        <v>True</v>
      </c>
      <c r="AG524">
        <f>VLOOKUP(A524,Sheet1!$A$1:$F$1001,6,0)</f>
        <v>31255</v>
      </c>
    </row>
    <row r="525" spans="1:33" x14ac:dyDescent="0.3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2">
        <v>45135</v>
      </c>
      <c r="H525">
        <v>32355</v>
      </c>
      <c r="I525" t="s">
        <v>18</v>
      </c>
      <c r="J525">
        <v>56</v>
      </c>
      <c r="K525" t="str">
        <f t="shared" si="32"/>
        <v>Above</v>
      </c>
      <c r="L525" t="str" cm="1">
        <f t="array" ref="L525">_xlfn.IFS( J525&gt;=50, "Excellent", J525&gt;=40, "Good", J525&gt;=30, "Average", TRUE, "Poor" )</f>
        <v>Excellent</v>
      </c>
      <c r="M525" t="b">
        <f t="shared" si="33"/>
        <v>0</v>
      </c>
      <c r="N525" t="b">
        <f t="shared" si="34"/>
        <v>1</v>
      </c>
      <c r="O525" t="str">
        <f t="shared" si="35"/>
        <v>True</v>
      </c>
      <c r="AG525">
        <f>VLOOKUP(A525,Sheet1!$A$1:$F$1001,6,0)</f>
        <v>67927</v>
      </c>
    </row>
    <row r="526" spans="1:33" x14ac:dyDescent="0.3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2">
        <v>41882</v>
      </c>
      <c r="H526">
        <v>25585</v>
      </c>
      <c r="I526" t="s">
        <v>13</v>
      </c>
      <c r="J526">
        <v>42</v>
      </c>
      <c r="K526" t="str">
        <f t="shared" si="32"/>
        <v>Above</v>
      </c>
      <c r="L526" t="str" cm="1">
        <f t="array" ref="L526">_xlfn.IFS( J526&gt;=50, "Excellent", J526&gt;=40, "Good", J526&gt;=30, "Average", TRUE, "Poor" )</f>
        <v>Good</v>
      </c>
      <c r="M526" t="b">
        <f t="shared" si="33"/>
        <v>0</v>
      </c>
      <c r="N526" t="b">
        <f t="shared" si="34"/>
        <v>1</v>
      </c>
      <c r="O526" t="str">
        <f t="shared" si="35"/>
        <v>True</v>
      </c>
      <c r="AG526">
        <f>VLOOKUP(A526,Sheet1!$A$1:$F$1001,6,0)</f>
        <v>60867</v>
      </c>
    </row>
    <row r="527" spans="1:33" x14ac:dyDescent="0.3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2">
        <v>42716</v>
      </c>
      <c r="H527">
        <v>25929</v>
      </c>
      <c r="I527" t="s">
        <v>28</v>
      </c>
      <c r="J527">
        <v>43</v>
      </c>
      <c r="K527" t="str">
        <f t="shared" si="32"/>
        <v>Below</v>
      </c>
      <c r="L527" t="str" cm="1">
        <f t="array" ref="L527">_xlfn.IFS( J527&gt;=50, "Excellent", J527&gt;=40, "Good", J527&gt;=30, "Average", TRUE, "Poor" )</f>
        <v>Good</v>
      </c>
      <c r="M527" t="b">
        <f t="shared" si="33"/>
        <v>0</v>
      </c>
      <c r="N527" t="b">
        <f t="shared" si="34"/>
        <v>0</v>
      </c>
      <c r="O527" t="str">
        <f t="shared" si="35"/>
        <v>True</v>
      </c>
      <c r="AG527">
        <f>VLOOKUP(A527,Sheet1!$A$1:$F$1001,6,0)</f>
        <v>31135</v>
      </c>
    </row>
    <row r="528" spans="1:33" x14ac:dyDescent="0.3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2">
        <v>44953</v>
      </c>
      <c r="H528">
        <v>20896</v>
      </c>
      <c r="I528" t="s">
        <v>18</v>
      </c>
      <c r="J528">
        <v>21</v>
      </c>
      <c r="K528" t="str">
        <f t="shared" si="32"/>
        <v>Above</v>
      </c>
      <c r="L528" t="str" cm="1">
        <f t="array" ref="L528">_xlfn.IFS( J528&gt;=50, "Excellent", J528&gt;=40, "Good", J528&gt;=30, "Average", TRUE, "Poor" )</f>
        <v>Poor</v>
      </c>
      <c r="M528" t="b">
        <f t="shared" si="33"/>
        <v>0</v>
      </c>
      <c r="N528" t="b">
        <f t="shared" si="34"/>
        <v>0</v>
      </c>
      <c r="O528" t="str">
        <f t="shared" si="35"/>
        <v>True</v>
      </c>
      <c r="AG528">
        <f>VLOOKUP(A528,Sheet1!$A$1:$F$1001,6,0)</f>
        <v>55827</v>
      </c>
    </row>
    <row r="529" spans="1:33" x14ac:dyDescent="0.3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2">
        <v>42182</v>
      </c>
      <c r="H529">
        <v>38748</v>
      </c>
      <c r="I529" t="s">
        <v>13</v>
      </c>
      <c r="J529">
        <v>44</v>
      </c>
      <c r="K529" t="str">
        <f t="shared" si="32"/>
        <v>Below</v>
      </c>
      <c r="L529" t="str" cm="1">
        <f t="array" ref="L529">_xlfn.IFS( J529&gt;=50, "Excellent", J529&gt;=40, "Good", J529&gt;=30, "Average", TRUE, "Poor" )</f>
        <v>Good</v>
      </c>
      <c r="M529" t="b">
        <f t="shared" si="33"/>
        <v>0</v>
      </c>
      <c r="N529" t="b">
        <f t="shared" si="34"/>
        <v>0</v>
      </c>
      <c r="O529" t="str">
        <f t="shared" si="35"/>
        <v>True</v>
      </c>
      <c r="AG529">
        <f>VLOOKUP(A529,Sheet1!$A$1:$F$1001,6,0)</f>
        <v>49968</v>
      </c>
    </row>
    <row r="530" spans="1:33" x14ac:dyDescent="0.3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2">
        <v>44403</v>
      </c>
      <c r="H530">
        <v>22924</v>
      </c>
      <c r="I530" t="s">
        <v>20</v>
      </c>
      <c r="J530">
        <v>28</v>
      </c>
      <c r="K530" t="str">
        <f t="shared" si="32"/>
        <v>Above</v>
      </c>
      <c r="L530" t="str" cm="1">
        <f t="array" ref="L530">_xlfn.IFS( J530&gt;=50, "Excellent", J530&gt;=40, "Good", J530&gt;=30, "Average", TRUE, "Poor" )</f>
        <v>Poor</v>
      </c>
      <c r="M530" t="b">
        <f t="shared" si="33"/>
        <v>0</v>
      </c>
      <c r="N530" t="b">
        <f t="shared" si="34"/>
        <v>1</v>
      </c>
      <c r="O530" t="str">
        <f t="shared" si="35"/>
        <v>True</v>
      </c>
      <c r="AG530">
        <f>VLOOKUP(A530,Sheet1!$A$1:$F$1001,6,0)</f>
        <v>74376</v>
      </c>
    </row>
    <row r="531" spans="1:33" x14ac:dyDescent="0.3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2">
        <v>44511</v>
      </c>
      <c r="H531">
        <v>35000</v>
      </c>
      <c r="I531" t="s">
        <v>28</v>
      </c>
      <c r="J531">
        <v>48</v>
      </c>
      <c r="K531" t="str">
        <f t="shared" si="32"/>
        <v>Below</v>
      </c>
      <c r="L531" t="str" cm="1">
        <f t="array" ref="L531">_xlfn.IFS( J531&gt;=50, "Excellent", J531&gt;=40, "Good", J531&gt;=30, "Average", TRUE, "Poor" )</f>
        <v>Good</v>
      </c>
      <c r="M531" t="b">
        <f t="shared" si="33"/>
        <v>0</v>
      </c>
      <c r="N531" t="b">
        <f t="shared" si="34"/>
        <v>0</v>
      </c>
      <c r="O531" t="str">
        <f t="shared" si="35"/>
        <v>False</v>
      </c>
      <c r="AG531">
        <f>VLOOKUP(A531,Sheet1!$A$1:$F$1001,6,0)</f>
        <v>47674</v>
      </c>
    </row>
    <row r="532" spans="1:33" x14ac:dyDescent="0.3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2">
        <v>43080</v>
      </c>
      <c r="H532">
        <v>16186</v>
      </c>
      <c r="I532" t="s">
        <v>20</v>
      </c>
      <c r="J532">
        <v>44</v>
      </c>
      <c r="K532" t="str">
        <f t="shared" si="32"/>
        <v>Below</v>
      </c>
      <c r="L532" t="str" cm="1">
        <f t="array" ref="L532">_xlfn.IFS( J532&gt;=50, "Excellent", J532&gt;=40, "Good", J532&gt;=30, "Average", TRUE, "Poor" )</f>
        <v>Good</v>
      </c>
      <c r="M532" t="b">
        <f t="shared" si="33"/>
        <v>0</v>
      </c>
      <c r="N532" t="b">
        <f t="shared" si="34"/>
        <v>0</v>
      </c>
      <c r="O532" t="str">
        <f t="shared" si="35"/>
        <v>True</v>
      </c>
      <c r="AG532">
        <f>VLOOKUP(A532,Sheet1!$A$1:$F$1001,6,0)</f>
        <v>36787</v>
      </c>
    </row>
    <row r="533" spans="1:33" x14ac:dyDescent="0.3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2">
        <v>44980</v>
      </c>
      <c r="H533">
        <v>35103</v>
      </c>
      <c r="I533" t="s">
        <v>13</v>
      </c>
      <c r="J533">
        <v>59</v>
      </c>
      <c r="K533" t="str">
        <f t="shared" si="32"/>
        <v>Above</v>
      </c>
      <c r="L533" t="str" cm="1">
        <f t="array" ref="L533">_xlfn.IFS( J533&gt;=50, "Excellent", J533&gt;=40, "Good", J533&gt;=30, "Average", TRUE, "Poor" )</f>
        <v>Excellent</v>
      </c>
      <c r="M533" t="b">
        <f t="shared" si="33"/>
        <v>0</v>
      </c>
      <c r="N533" t="b">
        <f t="shared" si="34"/>
        <v>0</v>
      </c>
      <c r="O533" t="str">
        <f t="shared" si="35"/>
        <v>True</v>
      </c>
      <c r="AG533">
        <f>VLOOKUP(A533,Sheet1!$A$1:$F$1001,6,0)</f>
        <v>56370</v>
      </c>
    </row>
    <row r="534" spans="1:33" x14ac:dyDescent="0.3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2">
        <v>44641</v>
      </c>
      <c r="H534">
        <v>31896</v>
      </c>
      <c r="I534" t="s">
        <v>13</v>
      </c>
      <c r="J534">
        <v>36</v>
      </c>
      <c r="K534" t="str">
        <f t="shared" si="32"/>
        <v>Below</v>
      </c>
      <c r="L534" t="str" cm="1">
        <f t="array" ref="L534">_xlfn.IFS( J534&gt;=50, "Excellent", J534&gt;=40, "Good", J534&gt;=30, "Average", TRUE, "Poor" )</f>
        <v>Average</v>
      </c>
      <c r="M534" t="b">
        <f t="shared" si="33"/>
        <v>1</v>
      </c>
      <c r="N534" t="b">
        <f t="shared" si="34"/>
        <v>0</v>
      </c>
      <c r="O534" t="str">
        <f t="shared" si="35"/>
        <v>True</v>
      </c>
      <c r="AG534">
        <f>VLOOKUP(A534,Sheet1!$A$1:$F$1001,6,0)</f>
        <v>34386</v>
      </c>
    </row>
    <row r="535" spans="1:33" x14ac:dyDescent="0.3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2">
        <v>43188</v>
      </c>
      <c r="H535">
        <v>15486</v>
      </c>
      <c r="I535" t="s">
        <v>18</v>
      </c>
      <c r="J535">
        <v>46</v>
      </c>
      <c r="K535" t="str">
        <f t="shared" si="32"/>
        <v>Above</v>
      </c>
      <c r="L535" t="str" cm="1">
        <f t="array" ref="L535">_xlfn.IFS( J535&gt;=50, "Excellent", J535&gt;=40, "Good", J535&gt;=30, "Average", TRUE, "Poor" )</f>
        <v>Good</v>
      </c>
      <c r="M535" t="b">
        <f t="shared" si="33"/>
        <v>0</v>
      </c>
      <c r="N535" t="b">
        <f t="shared" si="34"/>
        <v>1</v>
      </c>
      <c r="O535" t="str">
        <f t="shared" si="35"/>
        <v>True</v>
      </c>
      <c r="AG535">
        <f>VLOOKUP(A535,Sheet1!$A$1:$F$1001,6,0)</f>
        <v>69630</v>
      </c>
    </row>
    <row r="536" spans="1:33" x14ac:dyDescent="0.3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2">
        <v>43534</v>
      </c>
      <c r="H536">
        <v>22016</v>
      </c>
      <c r="I536" t="s">
        <v>13</v>
      </c>
      <c r="J536">
        <v>38</v>
      </c>
      <c r="K536" t="str">
        <f t="shared" si="32"/>
        <v>Below</v>
      </c>
      <c r="L536" t="str" cm="1">
        <f t="array" ref="L536">_xlfn.IFS( J536&gt;=50, "Excellent", J536&gt;=40, "Good", J536&gt;=30, "Average", TRUE, "Poor" )</f>
        <v>Average</v>
      </c>
      <c r="M536" t="b">
        <f t="shared" si="33"/>
        <v>1</v>
      </c>
      <c r="N536" t="b">
        <f t="shared" si="34"/>
        <v>0</v>
      </c>
      <c r="O536" t="str">
        <f t="shared" si="35"/>
        <v>True</v>
      </c>
      <c r="AG536">
        <f>VLOOKUP(A536,Sheet1!$A$1:$F$1001,6,0)</f>
        <v>31426</v>
      </c>
    </row>
    <row r="537" spans="1:33" x14ac:dyDescent="0.3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2">
        <v>43770</v>
      </c>
      <c r="H537">
        <v>17765</v>
      </c>
      <c r="I537" t="s">
        <v>28</v>
      </c>
      <c r="J537">
        <v>50</v>
      </c>
      <c r="K537" t="str">
        <f t="shared" si="32"/>
        <v>Above</v>
      </c>
      <c r="L537" t="str" cm="1">
        <f t="array" ref="L537">_xlfn.IFS( J537&gt;=50, "Excellent", J537&gt;=40, "Good", J537&gt;=30, "Average", TRUE, "Poor" )</f>
        <v>Excellent</v>
      </c>
      <c r="M537" t="b">
        <f t="shared" si="33"/>
        <v>0</v>
      </c>
      <c r="N537" t="b">
        <f t="shared" si="34"/>
        <v>1</v>
      </c>
      <c r="O537" t="str">
        <f t="shared" si="35"/>
        <v>False</v>
      </c>
      <c r="AG537">
        <f>VLOOKUP(A537,Sheet1!$A$1:$F$1001,6,0)</f>
        <v>70530</v>
      </c>
    </row>
    <row r="538" spans="1:33" x14ac:dyDescent="0.3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2">
        <v>45051</v>
      </c>
      <c r="H538">
        <v>35507</v>
      </c>
      <c r="I538" t="s">
        <v>13</v>
      </c>
      <c r="J538">
        <v>50</v>
      </c>
      <c r="K538" t="str">
        <f t="shared" si="32"/>
        <v>Below</v>
      </c>
      <c r="L538" t="str" cm="1">
        <f t="array" ref="L538">_xlfn.IFS( J538&gt;=50, "Excellent", J538&gt;=40, "Good", J538&gt;=30, "Average", TRUE, "Poor" )</f>
        <v>Excellent</v>
      </c>
      <c r="M538" t="b">
        <f t="shared" si="33"/>
        <v>0</v>
      </c>
      <c r="N538" t="b">
        <f t="shared" si="34"/>
        <v>0</v>
      </c>
      <c r="O538" t="str">
        <f t="shared" si="35"/>
        <v>True</v>
      </c>
      <c r="AG538">
        <f>VLOOKUP(A538,Sheet1!$A$1:$F$1001,6,0)</f>
        <v>32949</v>
      </c>
    </row>
    <row r="539" spans="1:33" x14ac:dyDescent="0.3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2">
        <v>44171</v>
      </c>
      <c r="H539">
        <v>31903</v>
      </c>
      <c r="I539" t="s">
        <v>18</v>
      </c>
      <c r="J539">
        <v>46</v>
      </c>
      <c r="K539" t="str">
        <f t="shared" si="32"/>
        <v>Above</v>
      </c>
      <c r="L539" t="str" cm="1">
        <f t="array" ref="L539">_xlfn.IFS( J539&gt;=50, "Excellent", J539&gt;=40, "Good", J539&gt;=30, "Average", TRUE, "Poor" )</f>
        <v>Good</v>
      </c>
      <c r="M539" t="b">
        <f t="shared" si="33"/>
        <v>0</v>
      </c>
      <c r="N539" t="b">
        <f t="shared" si="34"/>
        <v>1</v>
      </c>
      <c r="O539" t="str">
        <f t="shared" si="35"/>
        <v>True</v>
      </c>
      <c r="AG539">
        <f>VLOOKUP(A539,Sheet1!$A$1:$F$1001,6,0)</f>
        <v>68898</v>
      </c>
    </row>
    <row r="540" spans="1:33" x14ac:dyDescent="0.3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2">
        <v>44777</v>
      </c>
      <c r="H540">
        <v>12155</v>
      </c>
      <c r="I540" t="s">
        <v>20</v>
      </c>
      <c r="J540">
        <v>27</v>
      </c>
      <c r="K540" t="str">
        <f t="shared" si="32"/>
        <v>Below</v>
      </c>
      <c r="L540" t="str" cm="1">
        <f t="array" ref="L540">_xlfn.IFS( J540&gt;=50, "Excellent", J540&gt;=40, "Good", J540&gt;=30, "Average", TRUE, "Poor" )</f>
        <v>Poor</v>
      </c>
      <c r="M540" t="b">
        <f t="shared" si="33"/>
        <v>0</v>
      </c>
      <c r="N540" t="b">
        <f t="shared" si="34"/>
        <v>1</v>
      </c>
      <c r="O540" t="str">
        <f t="shared" si="35"/>
        <v>True</v>
      </c>
      <c r="AG540">
        <f>VLOOKUP(A540,Sheet1!$A$1:$F$1001,6,0)</f>
        <v>37587</v>
      </c>
    </row>
    <row r="541" spans="1:33" x14ac:dyDescent="0.3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2">
        <v>45449</v>
      </c>
      <c r="H541">
        <v>15057</v>
      </c>
      <c r="I541" t="s">
        <v>28</v>
      </c>
      <c r="J541">
        <v>29</v>
      </c>
      <c r="K541" t="str">
        <f t="shared" si="32"/>
        <v>Above</v>
      </c>
      <c r="L541" t="str" cm="1">
        <f t="array" ref="L541">_xlfn.IFS( J541&gt;=50, "Excellent", J541&gt;=40, "Good", J541&gt;=30, "Average", TRUE, "Poor" )</f>
        <v>Poor</v>
      </c>
      <c r="M541" t="b">
        <f t="shared" si="33"/>
        <v>0</v>
      </c>
      <c r="N541" t="b">
        <f t="shared" si="34"/>
        <v>1</v>
      </c>
      <c r="O541" t="str">
        <f t="shared" si="35"/>
        <v>True</v>
      </c>
      <c r="AG541">
        <f>VLOOKUP(A541,Sheet1!$A$1:$F$1001,6,0)</f>
        <v>79451</v>
      </c>
    </row>
    <row r="542" spans="1:33" x14ac:dyDescent="0.3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2">
        <v>43410</v>
      </c>
      <c r="H542">
        <v>20411</v>
      </c>
      <c r="I542" t="s">
        <v>20</v>
      </c>
      <c r="J542">
        <v>46</v>
      </c>
      <c r="K542" t="str">
        <f t="shared" si="32"/>
        <v>Above</v>
      </c>
      <c r="L542" t="str" cm="1">
        <f t="array" ref="L542">_xlfn.IFS( J542&gt;=50, "Excellent", J542&gt;=40, "Good", J542&gt;=30, "Average", TRUE, "Poor" )</f>
        <v>Good</v>
      </c>
      <c r="M542" t="b">
        <f t="shared" si="33"/>
        <v>0</v>
      </c>
      <c r="N542" t="b">
        <f t="shared" si="34"/>
        <v>1</v>
      </c>
      <c r="O542" t="str">
        <f t="shared" si="35"/>
        <v>True</v>
      </c>
      <c r="AG542">
        <f>VLOOKUP(A542,Sheet1!$A$1:$F$1001,6,0)</f>
        <v>54034</v>
      </c>
    </row>
    <row r="543" spans="1:33" x14ac:dyDescent="0.3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2">
        <v>43336</v>
      </c>
      <c r="H543">
        <v>33506</v>
      </c>
      <c r="I543" t="s">
        <v>18</v>
      </c>
      <c r="J543">
        <v>28</v>
      </c>
      <c r="K543" t="str">
        <f t="shared" si="32"/>
        <v>Below</v>
      </c>
      <c r="L543" t="str" cm="1">
        <f t="array" ref="L543">_xlfn.IFS( J543&gt;=50, "Excellent", J543&gt;=40, "Good", J543&gt;=30, "Average", TRUE, "Poor" )</f>
        <v>Poor</v>
      </c>
      <c r="M543" t="b">
        <f t="shared" si="33"/>
        <v>0</v>
      </c>
      <c r="N543" t="b">
        <f t="shared" si="34"/>
        <v>0</v>
      </c>
      <c r="O543" t="str">
        <f t="shared" si="35"/>
        <v>True</v>
      </c>
      <c r="AG543">
        <f>VLOOKUP(A543,Sheet1!$A$1:$F$1001,6,0)</f>
        <v>46521</v>
      </c>
    </row>
    <row r="544" spans="1:33" x14ac:dyDescent="0.3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2">
        <v>42918</v>
      </c>
      <c r="H544">
        <v>14424</v>
      </c>
      <c r="I544" t="s">
        <v>20</v>
      </c>
      <c r="J544">
        <v>30</v>
      </c>
      <c r="K544" t="str">
        <f t="shared" si="32"/>
        <v>Above</v>
      </c>
      <c r="L544" t="str" cm="1">
        <f t="array" ref="L544">_xlfn.IFS( J544&gt;=50, "Excellent", J544&gt;=40, "Good", J544&gt;=30, "Average", TRUE, "Poor" )</f>
        <v>Average</v>
      </c>
      <c r="M544" t="b">
        <f t="shared" si="33"/>
        <v>0</v>
      </c>
      <c r="N544" t="b">
        <f t="shared" si="34"/>
        <v>1</v>
      </c>
      <c r="O544" t="str">
        <f t="shared" si="35"/>
        <v>True</v>
      </c>
      <c r="AG544">
        <f>VLOOKUP(A544,Sheet1!$A$1:$F$1001,6,0)</f>
        <v>53862</v>
      </c>
    </row>
    <row r="545" spans="1:33" x14ac:dyDescent="0.3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2">
        <v>42137</v>
      </c>
      <c r="H545">
        <v>19033</v>
      </c>
      <c r="I545" t="s">
        <v>18</v>
      </c>
      <c r="J545">
        <v>58</v>
      </c>
      <c r="K545" t="str">
        <f t="shared" si="32"/>
        <v>Above</v>
      </c>
      <c r="L545" t="str" cm="1">
        <f t="array" ref="L545">_xlfn.IFS( J545&gt;=50, "Excellent", J545&gt;=40, "Good", J545&gt;=30, "Average", TRUE, "Poor" )</f>
        <v>Excellent</v>
      </c>
      <c r="M545" t="b">
        <f t="shared" si="33"/>
        <v>0</v>
      </c>
      <c r="N545" t="b">
        <f t="shared" si="34"/>
        <v>1</v>
      </c>
      <c r="O545" t="str">
        <f t="shared" si="35"/>
        <v>True</v>
      </c>
      <c r="AG545">
        <f>VLOOKUP(A545,Sheet1!$A$1:$F$1001,6,0)</f>
        <v>75897</v>
      </c>
    </row>
    <row r="546" spans="1:33" x14ac:dyDescent="0.3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2">
        <v>44340</v>
      </c>
      <c r="H546">
        <v>23706</v>
      </c>
      <c r="I546" t="s">
        <v>13</v>
      </c>
      <c r="J546">
        <v>58</v>
      </c>
      <c r="K546" t="str">
        <f t="shared" si="32"/>
        <v>Above</v>
      </c>
      <c r="L546" t="str" cm="1">
        <f t="array" ref="L546">_xlfn.IFS( J546&gt;=50, "Excellent", J546&gt;=40, "Good", J546&gt;=30, "Average", TRUE, "Poor" )</f>
        <v>Excellent</v>
      </c>
      <c r="M546" t="b">
        <f t="shared" si="33"/>
        <v>1</v>
      </c>
      <c r="N546" t="b">
        <f t="shared" si="34"/>
        <v>1</v>
      </c>
      <c r="O546" t="str">
        <f t="shared" si="35"/>
        <v>True</v>
      </c>
      <c r="AG546">
        <f>VLOOKUP(A546,Sheet1!$A$1:$F$1001,6,0)</f>
        <v>75210</v>
      </c>
    </row>
    <row r="547" spans="1:33" x14ac:dyDescent="0.3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2">
        <v>44249</v>
      </c>
      <c r="H547">
        <v>36636</v>
      </c>
      <c r="I547" t="s">
        <v>28</v>
      </c>
      <c r="J547">
        <v>52</v>
      </c>
      <c r="K547" t="str">
        <f t="shared" si="32"/>
        <v>Below</v>
      </c>
      <c r="L547" t="str" cm="1">
        <f t="array" ref="L547">_xlfn.IFS( J547&gt;=50, "Excellent", J547&gt;=40, "Good", J547&gt;=30, "Average", TRUE, "Poor" )</f>
        <v>Excellent</v>
      </c>
      <c r="M547" t="b">
        <f t="shared" si="33"/>
        <v>0</v>
      </c>
      <c r="N547" t="b">
        <f t="shared" si="34"/>
        <v>1</v>
      </c>
      <c r="O547" t="str">
        <f t="shared" si="35"/>
        <v>True</v>
      </c>
      <c r="AG547">
        <f>VLOOKUP(A547,Sheet1!$A$1:$F$1001,6,0)</f>
        <v>33275</v>
      </c>
    </row>
    <row r="548" spans="1:33" x14ac:dyDescent="0.3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2">
        <v>44451</v>
      </c>
      <c r="H548">
        <v>30430</v>
      </c>
      <c r="I548" t="s">
        <v>20</v>
      </c>
      <c r="J548">
        <v>45</v>
      </c>
      <c r="K548" t="str">
        <f t="shared" si="32"/>
        <v>Above</v>
      </c>
      <c r="L548" t="str" cm="1">
        <f t="array" ref="L548">_xlfn.IFS( J548&gt;=50, "Excellent", J548&gt;=40, "Good", J548&gt;=30, "Average", TRUE, "Poor" )</f>
        <v>Good</v>
      </c>
      <c r="M548" t="b">
        <f t="shared" si="33"/>
        <v>0</v>
      </c>
      <c r="N548" t="b">
        <f t="shared" si="34"/>
        <v>1</v>
      </c>
      <c r="O548" t="str">
        <f t="shared" si="35"/>
        <v>True</v>
      </c>
      <c r="AG548">
        <f>VLOOKUP(A548,Sheet1!$A$1:$F$1001,6,0)</f>
        <v>64792</v>
      </c>
    </row>
    <row r="549" spans="1:33" x14ac:dyDescent="0.3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2">
        <v>42797</v>
      </c>
      <c r="H549">
        <v>32450</v>
      </c>
      <c r="I549" t="s">
        <v>18</v>
      </c>
      <c r="J549">
        <v>27</v>
      </c>
      <c r="K549" t="str">
        <f t="shared" si="32"/>
        <v>Below</v>
      </c>
      <c r="L549" t="str" cm="1">
        <f t="array" ref="L549">_xlfn.IFS( J549&gt;=50, "Excellent", J549&gt;=40, "Good", J549&gt;=30, "Average", TRUE, "Poor" )</f>
        <v>Poor</v>
      </c>
      <c r="M549" t="b">
        <f t="shared" si="33"/>
        <v>0</v>
      </c>
      <c r="N549" t="b">
        <f t="shared" si="34"/>
        <v>0</v>
      </c>
      <c r="O549" t="str">
        <f t="shared" si="35"/>
        <v>True</v>
      </c>
      <c r="AG549">
        <f>VLOOKUP(A549,Sheet1!$A$1:$F$1001,6,0)</f>
        <v>31260</v>
      </c>
    </row>
    <row r="550" spans="1:33" x14ac:dyDescent="0.3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2">
        <v>43303</v>
      </c>
      <c r="H550">
        <v>28008</v>
      </c>
      <c r="I550" t="s">
        <v>18</v>
      </c>
      <c r="J550">
        <v>45</v>
      </c>
      <c r="K550" t="str">
        <f t="shared" si="32"/>
        <v>Above</v>
      </c>
      <c r="L550" t="str" cm="1">
        <f t="array" ref="L550">_xlfn.IFS( J550&gt;=50, "Excellent", J550&gt;=40, "Good", J550&gt;=30, "Average", TRUE, "Poor" )</f>
        <v>Good</v>
      </c>
      <c r="M550" t="b">
        <f t="shared" si="33"/>
        <v>0</v>
      </c>
      <c r="N550" t="b">
        <f t="shared" si="34"/>
        <v>1</v>
      </c>
      <c r="O550" t="str">
        <f t="shared" si="35"/>
        <v>True</v>
      </c>
      <c r="AG550">
        <f>VLOOKUP(A550,Sheet1!$A$1:$F$1001,6,0)</f>
        <v>61587</v>
      </c>
    </row>
    <row r="551" spans="1:33" x14ac:dyDescent="0.3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2">
        <v>43684</v>
      </c>
      <c r="H551">
        <v>29741</v>
      </c>
      <c r="I551" t="s">
        <v>28</v>
      </c>
      <c r="J551">
        <v>33</v>
      </c>
      <c r="K551" t="str">
        <f t="shared" si="32"/>
        <v>Above</v>
      </c>
      <c r="L551" t="str" cm="1">
        <f t="array" ref="L551">_xlfn.IFS( J551&gt;=50, "Excellent", J551&gt;=40, "Good", J551&gt;=30, "Average", TRUE, "Poor" )</f>
        <v>Average</v>
      </c>
      <c r="M551" t="b">
        <f t="shared" si="33"/>
        <v>0</v>
      </c>
      <c r="N551" t="b">
        <f t="shared" si="34"/>
        <v>0</v>
      </c>
      <c r="O551" t="str">
        <f t="shared" si="35"/>
        <v>False</v>
      </c>
      <c r="AG551">
        <f>VLOOKUP(A551,Sheet1!$A$1:$F$1001,6,0)</f>
        <v>52811</v>
      </c>
    </row>
    <row r="552" spans="1:33" x14ac:dyDescent="0.3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2">
        <v>43873</v>
      </c>
      <c r="H552">
        <v>21329</v>
      </c>
      <c r="I552" t="s">
        <v>18</v>
      </c>
      <c r="J552">
        <v>42</v>
      </c>
      <c r="K552" t="str">
        <f t="shared" si="32"/>
        <v>Below</v>
      </c>
      <c r="L552" t="str" cm="1">
        <f t="array" ref="L552">_xlfn.IFS( J552&gt;=50, "Excellent", J552&gt;=40, "Good", J552&gt;=30, "Average", TRUE, "Poor" )</f>
        <v>Good</v>
      </c>
      <c r="M552" t="b">
        <f t="shared" si="33"/>
        <v>0</v>
      </c>
      <c r="N552" t="b">
        <f t="shared" si="34"/>
        <v>0</v>
      </c>
      <c r="O552" t="str">
        <f t="shared" si="35"/>
        <v>True</v>
      </c>
      <c r="AG552">
        <f>VLOOKUP(A552,Sheet1!$A$1:$F$1001,6,0)</f>
        <v>46256</v>
      </c>
    </row>
    <row r="553" spans="1:33" x14ac:dyDescent="0.3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2">
        <v>44780</v>
      </c>
      <c r="H553">
        <v>34095</v>
      </c>
      <c r="I553" t="s">
        <v>20</v>
      </c>
      <c r="J553">
        <v>38</v>
      </c>
      <c r="K553" t="str">
        <f t="shared" si="32"/>
        <v>Below</v>
      </c>
      <c r="L553" t="str" cm="1">
        <f t="array" ref="L553">_xlfn.IFS( J553&gt;=50, "Excellent", J553&gt;=40, "Good", J553&gt;=30, "Average", TRUE, "Poor" )</f>
        <v>Average</v>
      </c>
      <c r="M553" t="b">
        <f t="shared" si="33"/>
        <v>0</v>
      </c>
      <c r="N553" t="b">
        <f t="shared" si="34"/>
        <v>1</v>
      </c>
      <c r="O553" t="str">
        <f t="shared" si="35"/>
        <v>True</v>
      </c>
      <c r="AG553">
        <f>VLOOKUP(A553,Sheet1!$A$1:$F$1001,6,0)</f>
        <v>36934</v>
      </c>
    </row>
    <row r="554" spans="1:33" x14ac:dyDescent="0.3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2">
        <v>42372</v>
      </c>
      <c r="H554">
        <v>11404</v>
      </c>
      <c r="I554" t="s">
        <v>20</v>
      </c>
      <c r="J554">
        <v>37</v>
      </c>
      <c r="K554" t="str">
        <f t="shared" si="32"/>
        <v>Below</v>
      </c>
      <c r="L554" t="str" cm="1">
        <f t="array" ref="L554">_xlfn.IFS( J554&gt;=50, "Excellent", J554&gt;=40, "Good", J554&gt;=30, "Average", TRUE, "Poor" )</f>
        <v>Average</v>
      </c>
      <c r="M554" t="b">
        <f t="shared" si="33"/>
        <v>0</v>
      </c>
      <c r="N554" t="b">
        <f t="shared" si="34"/>
        <v>0</v>
      </c>
      <c r="O554" t="str">
        <f t="shared" si="35"/>
        <v>True</v>
      </c>
      <c r="AG554">
        <f>VLOOKUP(A554,Sheet1!$A$1:$F$1001,6,0)</f>
        <v>34284</v>
      </c>
    </row>
    <row r="555" spans="1:33" x14ac:dyDescent="0.3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2">
        <v>44876</v>
      </c>
      <c r="H555">
        <v>35134</v>
      </c>
      <c r="I555" t="s">
        <v>13</v>
      </c>
      <c r="J555">
        <v>21</v>
      </c>
      <c r="K555" t="str">
        <f t="shared" si="32"/>
        <v>Below</v>
      </c>
      <c r="L555" t="str" cm="1">
        <f t="array" ref="L555">_xlfn.IFS( J555&gt;=50, "Excellent", J555&gt;=40, "Good", J555&gt;=30, "Average", TRUE, "Poor" )</f>
        <v>Poor</v>
      </c>
      <c r="M555" t="b">
        <f t="shared" si="33"/>
        <v>0</v>
      </c>
      <c r="N555" t="b">
        <f t="shared" si="34"/>
        <v>0</v>
      </c>
      <c r="O555" t="str">
        <f t="shared" si="35"/>
        <v>True</v>
      </c>
      <c r="AG555">
        <f>VLOOKUP(A555,Sheet1!$A$1:$F$1001,6,0)</f>
        <v>35117</v>
      </c>
    </row>
    <row r="556" spans="1:33" x14ac:dyDescent="0.3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2">
        <v>42230</v>
      </c>
      <c r="H556">
        <v>19965</v>
      </c>
      <c r="I556" t="s">
        <v>13</v>
      </c>
      <c r="J556">
        <v>52</v>
      </c>
      <c r="K556" t="str">
        <f t="shared" si="32"/>
        <v>Above</v>
      </c>
      <c r="L556" t="str" cm="1">
        <f t="array" ref="L556">_xlfn.IFS( J556&gt;=50, "Excellent", J556&gt;=40, "Good", J556&gt;=30, "Average", TRUE, "Poor" )</f>
        <v>Excellent</v>
      </c>
      <c r="M556" t="b">
        <f t="shared" si="33"/>
        <v>0</v>
      </c>
      <c r="N556" t="b">
        <f t="shared" si="34"/>
        <v>1</v>
      </c>
      <c r="O556" t="str">
        <f t="shared" si="35"/>
        <v>True</v>
      </c>
      <c r="AG556">
        <f>VLOOKUP(A556,Sheet1!$A$1:$F$1001,6,0)</f>
        <v>71674</v>
      </c>
    </row>
    <row r="557" spans="1:33" x14ac:dyDescent="0.3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2">
        <v>42424</v>
      </c>
      <c r="H557">
        <v>17531</v>
      </c>
      <c r="I557" t="s">
        <v>13</v>
      </c>
      <c r="J557">
        <v>51</v>
      </c>
      <c r="K557" t="str">
        <f t="shared" si="32"/>
        <v>Below</v>
      </c>
      <c r="L557" t="str" cm="1">
        <f t="array" ref="L557">_xlfn.IFS( J557&gt;=50, "Excellent", J557&gt;=40, "Good", J557&gt;=30, "Average", TRUE, "Poor" )</f>
        <v>Excellent</v>
      </c>
      <c r="M557" t="b">
        <f t="shared" si="33"/>
        <v>1</v>
      </c>
      <c r="N557" t="b">
        <f t="shared" si="34"/>
        <v>0</v>
      </c>
      <c r="O557" t="str">
        <f t="shared" si="35"/>
        <v>True</v>
      </c>
      <c r="AG557">
        <f>VLOOKUP(A557,Sheet1!$A$1:$F$1001,6,0)</f>
        <v>43084</v>
      </c>
    </row>
    <row r="558" spans="1:33" x14ac:dyDescent="0.3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2">
        <v>43557</v>
      </c>
      <c r="H558">
        <v>13311</v>
      </c>
      <c r="I558" t="s">
        <v>20</v>
      </c>
      <c r="J558">
        <v>32</v>
      </c>
      <c r="K558" t="str">
        <f t="shared" si="32"/>
        <v>Above</v>
      </c>
      <c r="L558" t="str" cm="1">
        <f t="array" ref="L558">_xlfn.IFS( J558&gt;=50, "Excellent", J558&gt;=40, "Good", J558&gt;=30, "Average", TRUE, "Poor" )</f>
        <v>Average</v>
      </c>
      <c r="M558" t="b">
        <f t="shared" si="33"/>
        <v>0</v>
      </c>
      <c r="N558" t="b">
        <f t="shared" si="34"/>
        <v>1</v>
      </c>
      <c r="O558" t="str">
        <f t="shared" si="35"/>
        <v>True</v>
      </c>
      <c r="AG558">
        <f>VLOOKUP(A558,Sheet1!$A$1:$F$1001,6,0)</f>
        <v>57617</v>
      </c>
    </row>
    <row r="559" spans="1:33" x14ac:dyDescent="0.3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2">
        <v>44267</v>
      </c>
      <c r="H559">
        <v>37473</v>
      </c>
      <c r="I559" t="s">
        <v>18</v>
      </c>
      <c r="J559">
        <v>22</v>
      </c>
      <c r="K559" t="str">
        <f t="shared" si="32"/>
        <v>Above</v>
      </c>
      <c r="L559" t="str" cm="1">
        <f t="array" ref="L559">_xlfn.IFS( J559&gt;=50, "Excellent", J559&gt;=40, "Good", J559&gt;=30, "Average", TRUE, "Poor" )</f>
        <v>Poor</v>
      </c>
      <c r="M559" t="b">
        <f t="shared" si="33"/>
        <v>0</v>
      </c>
      <c r="N559" t="b">
        <f t="shared" si="34"/>
        <v>1</v>
      </c>
      <c r="O559" t="str">
        <f t="shared" si="35"/>
        <v>True</v>
      </c>
      <c r="AG559">
        <f>VLOOKUP(A559,Sheet1!$A$1:$F$1001,6,0)</f>
        <v>68368</v>
      </c>
    </row>
    <row r="560" spans="1:33" x14ac:dyDescent="0.3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2">
        <v>42738</v>
      </c>
      <c r="H560">
        <v>33265</v>
      </c>
      <c r="I560" t="s">
        <v>20</v>
      </c>
      <c r="J560">
        <v>51</v>
      </c>
      <c r="K560" t="str">
        <f t="shared" si="32"/>
        <v>Above</v>
      </c>
      <c r="L560" t="str" cm="1">
        <f t="array" ref="L560">_xlfn.IFS( J560&gt;=50, "Excellent", J560&gt;=40, "Good", J560&gt;=30, "Average", TRUE, "Poor" )</f>
        <v>Excellent</v>
      </c>
      <c r="M560" t="b">
        <f t="shared" si="33"/>
        <v>0</v>
      </c>
      <c r="N560" t="b">
        <f t="shared" si="34"/>
        <v>1</v>
      </c>
      <c r="O560" t="str">
        <f t="shared" si="35"/>
        <v>True</v>
      </c>
      <c r="AG560">
        <f>VLOOKUP(A560,Sheet1!$A$1:$F$1001,6,0)</f>
        <v>70489</v>
      </c>
    </row>
    <row r="561" spans="1:33" x14ac:dyDescent="0.3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2">
        <v>43596</v>
      </c>
      <c r="H561">
        <v>11479</v>
      </c>
      <c r="I561" t="s">
        <v>20</v>
      </c>
      <c r="J561">
        <v>38</v>
      </c>
      <c r="K561" t="str">
        <f t="shared" si="32"/>
        <v>Below</v>
      </c>
      <c r="L561" t="str" cm="1">
        <f t="array" ref="L561">_xlfn.IFS( J561&gt;=50, "Excellent", J561&gt;=40, "Good", J561&gt;=30, "Average", TRUE, "Poor" )</f>
        <v>Average</v>
      </c>
      <c r="M561" t="b">
        <f t="shared" si="33"/>
        <v>0</v>
      </c>
      <c r="N561" t="b">
        <f t="shared" si="34"/>
        <v>0</v>
      </c>
      <c r="O561" t="str">
        <f t="shared" si="35"/>
        <v>True</v>
      </c>
      <c r="AG561">
        <f>VLOOKUP(A561,Sheet1!$A$1:$F$1001,6,0)</f>
        <v>36335</v>
      </c>
    </row>
    <row r="562" spans="1:33" x14ac:dyDescent="0.3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2">
        <v>42037</v>
      </c>
      <c r="H562">
        <v>38554</v>
      </c>
      <c r="I562" t="s">
        <v>13</v>
      </c>
      <c r="J562">
        <v>31</v>
      </c>
      <c r="K562" t="str">
        <f t="shared" si="32"/>
        <v>Below</v>
      </c>
      <c r="L562" t="str" cm="1">
        <f t="array" ref="L562">_xlfn.IFS( J562&gt;=50, "Excellent", J562&gt;=40, "Good", J562&gt;=30, "Average", TRUE, "Poor" )</f>
        <v>Average</v>
      </c>
      <c r="M562" t="b">
        <f t="shared" si="33"/>
        <v>0</v>
      </c>
      <c r="N562" t="b">
        <f t="shared" si="34"/>
        <v>0</v>
      </c>
      <c r="O562" t="str">
        <f t="shared" si="35"/>
        <v>False</v>
      </c>
      <c r="AG562">
        <f>VLOOKUP(A562,Sheet1!$A$1:$F$1001,6,0)</f>
        <v>45414</v>
      </c>
    </row>
    <row r="563" spans="1:33" x14ac:dyDescent="0.3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2">
        <v>42026</v>
      </c>
      <c r="H563">
        <v>30106</v>
      </c>
      <c r="I563" t="s">
        <v>20</v>
      </c>
      <c r="J563">
        <v>46</v>
      </c>
      <c r="K563" t="str">
        <f t="shared" si="32"/>
        <v>Above</v>
      </c>
      <c r="L563" t="str" cm="1">
        <f t="array" ref="L563">_xlfn.IFS( J563&gt;=50, "Excellent", J563&gt;=40, "Good", J563&gt;=30, "Average", TRUE, "Poor" )</f>
        <v>Good</v>
      </c>
      <c r="M563" t="b">
        <f t="shared" si="33"/>
        <v>0</v>
      </c>
      <c r="N563" t="b">
        <f t="shared" si="34"/>
        <v>1</v>
      </c>
      <c r="O563" t="str">
        <f t="shared" si="35"/>
        <v>True</v>
      </c>
      <c r="AG563">
        <f>VLOOKUP(A563,Sheet1!$A$1:$F$1001,6,0)</f>
        <v>70481</v>
      </c>
    </row>
    <row r="564" spans="1:33" x14ac:dyDescent="0.3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2">
        <v>44135</v>
      </c>
      <c r="H564">
        <v>21349</v>
      </c>
      <c r="I564" t="s">
        <v>20</v>
      </c>
      <c r="J564">
        <v>20</v>
      </c>
      <c r="K564" t="str">
        <f t="shared" si="32"/>
        <v>Below</v>
      </c>
      <c r="L564" t="str" cm="1">
        <f t="array" ref="L564">_xlfn.IFS( J564&gt;=50, "Excellent", J564&gt;=40, "Good", J564&gt;=30, "Average", TRUE, "Poor" )</f>
        <v>Poor</v>
      </c>
      <c r="M564" t="b">
        <f t="shared" si="33"/>
        <v>0</v>
      </c>
      <c r="N564" t="b">
        <f t="shared" si="34"/>
        <v>1</v>
      </c>
      <c r="O564" t="str">
        <f t="shared" si="35"/>
        <v>True</v>
      </c>
      <c r="AG564">
        <f>VLOOKUP(A564,Sheet1!$A$1:$F$1001,6,0)</f>
        <v>39588</v>
      </c>
    </row>
    <row r="565" spans="1:33" x14ac:dyDescent="0.3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2">
        <v>44657</v>
      </c>
      <c r="H565">
        <v>23354</v>
      </c>
      <c r="I565" t="s">
        <v>13</v>
      </c>
      <c r="J565">
        <v>30</v>
      </c>
      <c r="K565" t="str">
        <f t="shared" si="32"/>
        <v>Above</v>
      </c>
      <c r="L565" t="str" cm="1">
        <f t="array" ref="L565">_xlfn.IFS( J565&gt;=50, "Excellent", J565&gt;=40, "Good", J565&gt;=30, "Average", TRUE, "Poor" )</f>
        <v>Average</v>
      </c>
      <c r="M565" t="b">
        <f t="shared" si="33"/>
        <v>0</v>
      </c>
      <c r="N565" t="b">
        <f t="shared" si="34"/>
        <v>1</v>
      </c>
      <c r="O565" t="str">
        <f t="shared" si="35"/>
        <v>False</v>
      </c>
      <c r="AG565">
        <f>VLOOKUP(A565,Sheet1!$A$1:$F$1001,6,0)</f>
        <v>73466</v>
      </c>
    </row>
    <row r="566" spans="1:33" x14ac:dyDescent="0.3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2">
        <v>44909</v>
      </c>
      <c r="H566">
        <v>14394</v>
      </c>
      <c r="I566" t="s">
        <v>13</v>
      </c>
      <c r="J566">
        <v>34</v>
      </c>
      <c r="K566" t="str">
        <f t="shared" si="32"/>
        <v>Above</v>
      </c>
      <c r="L566" t="str" cm="1">
        <f t="array" ref="L566">_xlfn.IFS( J566&gt;=50, "Excellent", J566&gt;=40, "Good", J566&gt;=30, "Average", TRUE, "Poor" )</f>
        <v>Average</v>
      </c>
      <c r="M566" t="b">
        <f t="shared" si="33"/>
        <v>0</v>
      </c>
      <c r="N566" t="b">
        <f t="shared" si="34"/>
        <v>1</v>
      </c>
      <c r="O566" t="str">
        <f t="shared" si="35"/>
        <v>False</v>
      </c>
      <c r="AG566">
        <f>VLOOKUP(A566,Sheet1!$A$1:$F$1001,6,0)</f>
        <v>73548</v>
      </c>
    </row>
    <row r="567" spans="1:33" x14ac:dyDescent="0.3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2">
        <v>44964</v>
      </c>
      <c r="H567">
        <v>31142</v>
      </c>
      <c r="I567" t="s">
        <v>18</v>
      </c>
      <c r="J567">
        <v>38</v>
      </c>
      <c r="K567" t="str">
        <f t="shared" si="32"/>
        <v>Above</v>
      </c>
      <c r="L567" t="str" cm="1">
        <f t="array" ref="L567">_xlfn.IFS( J567&gt;=50, "Excellent", J567&gt;=40, "Good", J567&gt;=30, "Average", TRUE, "Poor" )</f>
        <v>Average</v>
      </c>
      <c r="M567" t="b">
        <f t="shared" si="33"/>
        <v>0</v>
      </c>
      <c r="N567" t="b">
        <f t="shared" si="34"/>
        <v>1</v>
      </c>
      <c r="O567" t="str">
        <f t="shared" si="35"/>
        <v>False</v>
      </c>
      <c r="AG567">
        <f>VLOOKUP(A567,Sheet1!$A$1:$F$1001,6,0)</f>
        <v>72728</v>
      </c>
    </row>
    <row r="568" spans="1:33" x14ac:dyDescent="0.3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2">
        <v>44270</v>
      </c>
      <c r="H568">
        <v>21580</v>
      </c>
      <c r="I568" t="s">
        <v>20</v>
      </c>
      <c r="J568">
        <v>54</v>
      </c>
      <c r="K568" t="str">
        <f t="shared" si="32"/>
        <v>Below</v>
      </c>
      <c r="L568" t="str" cm="1">
        <f t="array" ref="L568">_xlfn.IFS( J568&gt;=50, "Excellent", J568&gt;=40, "Good", J568&gt;=30, "Average", TRUE, "Poor" )</f>
        <v>Excellent</v>
      </c>
      <c r="M568" t="b">
        <f t="shared" si="33"/>
        <v>0</v>
      </c>
      <c r="N568" t="b">
        <f t="shared" si="34"/>
        <v>0</v>
      </c>
      <c r="O568" t="str">
        <f t="shared" si="35"/>
        <v>True</v>
      </c>
      <c r="AG568">
        <f>VLOOKUP(A568,Sheet1!$A$1:$F$1001,6,0)</f>
        <v>39406</v>
      </c>
    </row>
    <row r="569" spans="1:33" x14ac:dyDescent="0.3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2">
        <v>43761</v>
      </c>
      <c r="H569">
        <v>19737</v>
      </c>
      <c r="I569" t="s">
        <v>28</v>
      </c>
      <c r="J569">
        <v>57</v>
      </c>
      <c r="K569" t="str">
        <f t="shared" si="32"/>
        <v>Below</v>
      </c>
      <c r="L569" t="str" cm="1">
        <f t="array" ref="L569">_xlfn.IFS( J569&gt;=50, "Excellent", J569&gt;=40, "Good", J569&gt;=30, "Average", TRUE, "Poor" )</f>
        <v>Excellent</v>
      </c>
      <c r="M569" t="b">
        <f t="shared" si="33"/>
        <v>0</v>
      </c>
      <c r="N569" t="b">
        <f t="shared" si="34"/>
        <v>0</v>
      </c>
      <c r="O569" t="str">
        <f t="shared" si="35"/>
        <v>True</v>
      </c>
      <c r="AG569">
        <f>VLOOKUP(A569,Sheet1!$A$1:$F$1001,6,0)</f>
        <v>42868</v>
      </c>
    </row>
    <row r="570" spans="1:33" x14ac:dyDescent="0.3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2">
        <v>42088</v>
      </c>
      <c r="H570">
        <v>25673</v>
      </c>
      <c r="I570" t="s">
        <v>18</v>
      </c>
      <c r="J570">
        <v>27</v>
      </c>
      <c r="K570" t="str">
        <f t="shared" si="32"/>
        <v>Below</v>
      </c>
      <c r="L570" t="str" cm="1">
        <f t="array" ref="L570">_xlfn.IFS( J570&gt;=50, "Excellent", J570&gt;=40, "Good", J570&gt;=30, "Average", TRUE, "Poor" )</f>
        <v>Poor</v>
      </c>
      <c r="M570" t="b">
        <f t="shared" si="33"/>
        <v>0</v>
      </c>
      <c r="N570" t="b">
        <f t="shared" si="34"/>
        <v>0</v>
      </c>
      <c r="O570" t="str">
        <f t="shared" si="35"/>
        <v>True</v>
      </c>
      <c r="AG570">
        <f>VLOOKUP(A570,Sheet1!$A$1:$F$1001,6,0)</f>
        <v>34898</v>
      </c>
    </row>
    <row r="571" spans="1:33" x14ac:dyDescent="0.3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2">
        <v>43251</v>
      </c>
      <c r="H571">
        <v>30420</v>
      </c>
      <c r="I571" t="s">
        <v>18</v>
      </c>
      <c r="J571">
        <v>59</v>
      </c>
      <c r="K571" t="str">
        <f t="shared" si="32"/>
        <v>Below</v>
      </c>
      <c r="L571" t="str" cm="1">
        <f t="array" ref="L571">_xlfn.IFS( J571&gt;=50, "Excellent", J571&gt;=40, "Good", J571&gt;=30, "Average", TRUE, "Poor" )</f>
        <v>Excellent</v>
      </c>
      <c r="M571" t="b">
        <f t="shared" si="33"/>
        <v>0</v>
      </c>
      <c r="N571" t="b">
        <f t="shared" si="34"/>
        <v>0</v>
      </c>
      <c r="O571" t="str">
        <f t="shared" si="35"/>
        <v>True</v>
      </c>
      <c r="AG571">
        <f>VLOOKUP(A571,Sheet1!$A$1:$F$1001,6,0)</f>
        <v>37707</v>
      </c>
    </row>
    <row r="572" spans="1:33" x14ac:dyDescent="0.3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2">
        <v>43316</v>
      </c>
      <c r="H572">
        <v>39048</v>
      </c>
      <c r="I572" t="s">
        <v>13</v>
      </c>
      <c r="J572">
        <v>25</v>
      </c>
      <c r="K572" t="str">
        <f t="shared" si="32"/>
        <v>Above</v>
      </c>
      <c r="L572" t="str" cm="1">
        <f t="array" ref="L572">_xlfn.IFS( J572&gt;=50, "Excellent", J572&gt;=40, "Good", J572&gt;=30, "Average", TRUE, "Poor" )</f>
        <v>Poor</v>
      </c>
      <c r="M572" t="b">
        <f t="shared" si="33"/>
        <v>0</v>
      </c>
      <c r="N572" t="b">
        <f t="shared" si="34"/>
        <v>0</v>
      </c>
      <c r="O572" t="str">
        <f t="shared" si="35"/>
        <v>True</v>
      </c>
      <c r="AG572">
        <f>VLOOKUP(A572,Sheet1!$A$1:$F$1001,6,0)</f>
        <v>58809</v>
      </c>
    </row>
    <row r="573" spans="1:33" x14ac:dyDescent="0.3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2">
        <v>43874</v>
      </c>
      <c r="H573">
        <v>21932</v>
      </c>
      <c r="I573" t="s">
        <v>20</v>
      </c>
      <c r="J573">
        <v>48</v>
      </c>
      <c r="K573" t="str">
        <f t="shared" si="32"/>
        <v>Below</v>
      </c>
      <c r="L573" t="str" cm="1">
        <f t="array" ref="L573">_xlfn.IFS( J573&gt;=50, "Excellent", J573&gt;=40, "Good", J573&gt;=30, "Average", TRUE, "Poor" )</f>
        <v>Good</v>
      </c>
      <c r="M573" t="b">
        <f t="shared" si="33"/>
        <v>0</v>
      </c>
      <c r="N573" t="b">
        <f t="shared" si="34"/>
        <v>0</v>
      </c>
      <c r="O573" t="str">
        <f t="shared" si="35"/>
        <v>True</v>
      </c>
      <c r="AG573">
        <f>VLOOKUP(A573,Sheet1!$A$1:$F$1001,6,0)</f>
        <v>36689</v>
      </c>
    </row>
    <row r="574" spans="1:33" x14ac:dyDescent="0.3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2">
        <v>42207</v>
      </c>
      <c r="H574">
        <v>22922</v>
      </c>
      <c r="I574" t="s">
        <v>20</v>
      </c>
      <c r="J574">
        <v>22</v>
      </c>
      <c r="K574" t="str">
        <f t="shared" si="32"/>
        <v>Below</v>
      </c>
      <c r="L574" t="str" cm="1">
        <f t="array" ref="L574">_xlfn.IFS( J574&gt;=50, "Excellent", J574&gt;=40, "Good", J574&gt;=30, "Average", TRUE, "Poor" )</f>
        <v>Poor</v>
      </c>
      <c r="M574" t="b">
        <f t="shared" si="33"/>
        <v>0</v>
      </c>
      <c r="N574" t="b">
        <f t="shared" si="34"/>
        <v>1</v>
      </c>
      <c r="O574" t="str">
        <f t="shared" si="35"/>
        <v>True</v>
      </c>
      <c r="AG574">
        <f>VLOOKUP(A574,Sheet1!$A$1:$F$1001,6,0)</f>
        <v>41099</v>
      </c>
    </row>
    <row r="575" spans="1:33" x14ac:dyDescent="0.3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2">
        <v>43477</v>
      </c>
      <c r="H575">
        <v>15835</v>
      </c>
      <c r="I575" t="s">
        <v>20</v>
      </c>
      <c r="J575">
        <v>38</v>
      </c>
      <c r="K575" t="str">
        <f t="shared" si="32"/>
        <v>Above</v>
      </c>
      <c r="L575" t="str" cm="1">
        <f t="array" ref="L575">_xlfn.IFS( J575&gt;=50, "Excellent", J575&gt;=40, "Good", J575&gt;=30, "Average", TRUE, "Poor" )</f>
        <v>Average</v>
      </c>
      <c r="M575" t="b">
        <f t="shared" si="33"/>
        <v>0</v>
      </c>
      <c r="N575" t="b">
        <f t="shared" si="34"/>
        <v>0</v>
      </c>
      <c r="O575" t="str">
        <f t="shared" si="35"/>
        <v>True</v>
      </c>
      <c r="AG575">
        <f>VLOOKUP(A575,Sheet1!$A$1:$F$1001,6,0)</f>
        <v>55491</v>
      </c>
    </row>
    <row r="576" spans="1:33" x14ac:dyDescent="0.3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2">
        <v>42027</v>
      </c>
      <c r="H576">
        <v>35946</v>
      </c>
      <c r="I576" t="s">
        <v>20</v>
      </c>
      <c r="J576">
        <v>48</v>
      </c>
      <c r="K576" t="str">
        <f t="shared" si="32"/>
        <v>Below</v>
      </c>
      <c r="L576" t="str" cm="1">
        <f t="array" ref="L576">_xlfn.IFS( J576&gt;=50, "Excellent", J576&gt;=40, "Good", J576&gt;=30, "Average", TRUE, "Poor" )</f>
        <v>Good</v>
      </c>
      <c r="M576" t="b">
        <f t="shared" si="33"/>
        <v>0</v>
      </c>
      <c r="N576" t="b">
        <f t="shared" si="34"/>
        <v>0</v>
      </c>
      <c r="O576" t="str">
        <f t="shared" si="35"/>
        <v>True</v>
      </c>
      <c r="AG576">
        <f>VLOOKUP(A576,Sheet1!$A$1:$F$1001,6,0)</f>
        <v>35019</v>
      </c>
    </row>
    <row r="577" spans="1:33" x14ac:dyDescent="0.3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2">
        <v>43585</v>
      </c>
      <c r="H577">
        <v>38765</v>
      </c>
      <c r="I577" t="s">
        <v>13</v>
      </c>
      <c r="J577">
        <v>26</v>
      </c>
      <c r="K577" t="str">
        <f t="shared" si="32"/>
        <v>Below</v>
      </c>
      <c r="L577" t="str" cm="1">
        <f t="array" ref="L577">_xlfn.IFS( J577&gt;=50, "Excellent", J577&gt;=40, "Good", J577&gt;=30, "Average", TRUE, "Poor" )</f>
        <v>Poor</v>
      </c>
      <c r="M577" t="b">
        <f t="shared" si="33"/>
        <v>1</v>
      </c>
      <c r="N577" t="b">
        <f t="shared" si="34"/>
        <v>0</v>
      </c>
      <c r="O577" t="str">
        <f t="shared" si="35"/>
        <v>True</v>
      </c>
      <c r="AG577">
        <f>VLOOKUP(A577,Sheet1!$A$1:$F$1001,6,0)</f>
        <v>46993</v>
      </c>
    </row>
    <row r="578" spans="1:33" x14ac:dyDescent="0.3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2">
        <v>43178</v>
      </c>
      <c r="H578">
        <v>37767</v>
      </c>
      <c r="I578" t="s">
        <v>20</v>
      </c>
      <c r="J578">
        <v>54</v>
      </c>
      <c r="K578" t="str">
        <f t="shared" si="32"/>
        <v>Above</v>
      </c>
      <c r="L578" t="str" cm="1">
        <f t="array" ref="L578">_xlfn.IFS( J578&gt;=50, "Excellent", J578&gt;=40, "Good", J578&gt;=30, "Average", TRUE, "Poor" )</f>
        <v>Excellent</v>
      </c>
      <c r="M578" t="b">
        <f t="shared" si="33"/>
        <v>0</v>
      </c>
      <c r="N578" t="b">
        <f t="shared" si="34"/>
        <v>1</v>
      </c>
      <c r="O578" t="str">
        <f t="shared" si="35"/>
        <v>True</v>
      </c>
      <c r="AG578">
        <f>VLOOKUP(A578,Sheet1!$A$1:$F$1001,6,0)</f>
        <v>57843</v>
      </c>
    </row>
    <row r="579" spans="1:33" x14ac:dyDescent="0.3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2">
        <v>45092</v>
      </c>
      <c r="H579">
        <v>19275</v>
      </c>
      <c r="I579" t="s">
        <v>28</v>
      </c>
      <c r="J579">
        <v>60</v>
      </c>
      <c r="K579" t="str">
        <f t="shared" ref="K579:K642" si="36">IF(F579&gt;50000,"Above","Below")</f>
        <v>Above</v>
      </c>
      <c r="L579" t="str" cm="1">
        <f t="array" ref="L579">_xlfn.IFS( J579&gt;=50, "Excellent", J579&gt;=40, "Good", J579&gt;=30, "Average", TRUE, "Poor" )</f>
        <v>Excellent</v>
      </c>
      <c r="M579" t="b">
        <f t="shared" ref="M579:M642" si="37">AND(E579="HR", I579="North", H579&gt;15000)</f>
        <v>0</v>
      </c>
      <c r="N579" t="b">
        <f t="shared" ref="N579:N642" si="38">OR(E579="IT",F579&gt;60000)</f>
        <v>1</v>
      </c>
      <c r="O579" t="str">
        <f t="shared" ref="O579:O642" si="39">IF(NOT(E579="Marketing"), "True", "False")</f>
        <v>True</v>
      </c>
      <c r="AG579">
        <f>VLOOKUP(A579,Sheet1!$A$1:$F$1001,6,0)</f>
        <v>78159</v>
      </c>
    </row>
    <row r="580" spans="1:33" x14ac:dyDescent="0.3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2">
        <v>42387</v>
      </c>
      <c r="H580">
        <v>10945</v>
      </c>
      <c r="I580" t="s">
        <v>20</v>
      </c>
      <c r="J580">
        <v>57</v>
      </c>
      <c r="K580" t="str">
        <f t="shared" si="36"/>
        <v>Above</v>
      </c>
      <c r="L580" t="str" cm="1">
        <f t="array" ref="L580">_xlfn.IFS( J580&gt;=50, "Excellent", J580&gt;=40, "Good", J580&gt;=30, "Average", TRUE, "Poor" )</f>
        <v>Excellent</v>
      </c>
      <c r="M580" t="b">
        <f t="shared" si="37"/>
        <v>0</v>
      </c>
      <c r="N580" t="b">
        <f t="shared" si="38"/>
        <v>1</v>
      </c>
      <c r="O580" t="str">
        <f t="shared" si="39"/>
        <v>True</v>
      </c>
      <c r="AG580">
        <f>VLOOKUP(A580,Sheet1!$A$1:$F$1001,6,0)</f>
        <v>75339</v>
      </c>
    </row>
    <row r="581" spans="1:33" x14ac:dyDescent="0.3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2">
        <v>42083</v>
      </c>
      <c r="H581">
        <v>38371</v>
      </c>
      <c r="I581" t="s">
        <v>20</v>
      </c>
      <c r="J581">
        <v>22</v>
      </c>
      <c r="K581" t="str">
        <f t="shared" si="36"/>
        <v>Below</v>
      </c>
      <c r="L581" t="str" cm="1">
        <f t="array" ref="L581">_xlfn.IFS( J581&gt;=50, "Excellent", J581&gt;=40, "Good", J581&gt;=30, "Average", TRUE, "Poor" )</f>
        <v>Poor</v>
      </c>
      <c r="M581" t="b">
        <f t="shared" si="37"/>
        <v>0</v>
      </c>
      <c r="N581" t="b">
        <f t="shared" si="38"/>
        <v>1</v>
      </c>
      <c r="O581" t="str">
        <f t="shared" si="39"/>
        <v>True</v>
      </c>
      <c r="AG581">
        <f>VLOOKUP(A581,Sheet1!$A$1:$F$1001,6,0)</f>
        <v>37437</v>
      </c>
    </row>
    <row r="582" spans="1:33" x14ac:dyDescent="0.3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2">
        <v>42020</v>
      </c>
      <c r="H582">
        <v>13341</v>
      </c>
      <c r="I582" t="s">
        <v>20</v>
      </c>
      <c r="J582">
        <v>25</v>
      </c>
      <c r="K582" t="str">
        <f t="shared" si="36"/>
        <v>Below</v>
      </c>
      <c r="L582" t="str" cm="1">
        <f t="array" ref="L582">_xlfn.IFS( J582&gt;=50, "Excellent", J582&gt;=40, "Good", J582&gt;=30, "Average", TRUE, "Poor" )</f>
        <v>Poor</v>
      </c>
      <c r="M582" t="b">
        <f t="shared" si="37"/>
        <v>0</v>
      </c>
      <c r="N582" t="b">
        <f t="shared" si="38"/>
        <v>0</v>
      </c>
      <c r="O582" t="str">
        <f t="shared" si="39"/>
        <v>False</v>
      </c>
      <c r="AG582">
        <f>VLOOKUP(A582,Sheet1!$A$1:$F$1001,6,0)</f>
        <v>34681</v>
      </c>
    </row>
    <row r="583" spans="1:33" x14ac:dyDescent="0.3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2">
        <v>44657</v>
      </c>
      <c r="H583">
        <v>13496</v>
      </c>
      <c r="I583" t="s">
        <v>18</v>
      </c>
      <c r="J583">
        <v>30</v>
      </c>
      <c r="K583" t="str">
        <f t="shared" si="36"/>
        <v>Below</v>
      </c>
      <c r="L583" t="str" cm="1">
        <f t="array" ref="L583">_xlfn.IFS( J583&gt;=50, "Excellent", J583&gt;=40, "Good", J583&gt;=30, "Average", TRUE, "Poor" )</f>
        <v>Average</v>
      </c>
      <c r="M583" t="b">
        <f t="shared" si="37"/>
        <v>0</v>
      </c>
      <c r="N583" t="b">
        <f t="shared" si="38"/>
        <v>0</v>
      </c>
      <c r="O583" t="str">
        <f t="shared" si="39"/>
        <v>False</v>
      </c>
      <c r="AG583">
        <f>VLOOKUP(A583,Sheet1!$A$1:$F$1001,6,0)</f>
        <v>35233</v>
      </c>
    </row>
    <row r="584" spans="1:33" x14ac:dyDescent="0.3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2">
        <v>42499</v>
      </c>
      <c r="H584">
        <v>39100</v>
      </c>
      <c r="I584" t="s">
        <v>13</v>
      </c>
      <c r="J584">
        <v>58</v>
      </c>
      <c r="K584" t="str">
        <f t="shared" si="36"/>
        <v>Below</v>
      </c>
      <c r="L584" t="str" cm="1">
        <f t="array" ref="L584">_xlfn.IFS( J584&gt;=50, "Excellent", J584&gt;=40, "Good", J584&gt;=30, "Average", TRUE, "Poor" )</f>
        <v>Excellent</v>
      </c>
      <c r="M584" t="b">
        <f t="shared" si="37"/>
        <v>0</v>
      </c>
      <c r="N584" t="b">
        <f t="shared" si="38"/>
        <v>1</v>
      </c>
      <c r="O584" t="str">
        <f t="shared" si="39"/>
        <v>True</v>
      </c>
      <c r="AG584">
        <f>VLOOKUP(A584,Sheet1!$A$1:$F$1001,6,0)</f>
        <v>39591</v>
      </c>
    </row>
    <row r="585" spans="1:33" x14ac:dyDescent="0.3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2">
        <v>43061</v>
      </c>
      <c r="H585">
        <v>35062</v>
      </c>
      <c r="I585" t="s">
        <v>13</v>
      </c>
      <c r="J585">
        <v>55</v>
      </c>
      <c r="K585" t="str">
        <f t="shared" si="36"/>
        <v>Above</v>
      </c>
      <c r="L585" t="str" cm="1">
        <f t="array" ref="L585">_xlfn.IFS( J585&gt;=50, "Excellent", J585&gt;=40, "Good", J585&gt;=30, "Average", TRUE, "Poor" )</f>
        <v>Excellent</v>
      </c>
      <c r="M585" t="b">
        <f t="shared" si="37"/>
        <v>0</v>
      </c>
      <c r="N585" t="b">
        <f t="shared" si="38"/>
        <v>0</v>
      </c>
      <c r="O585" t="str">
        <f t="shared" si="39"/>
        <v>True</v>
      </c>
      <c r="AG585">
        <f>VLOOKUP(A585,Sheet1!$A$1:$F$1001,6,0)</f>
        <v>54649</v>
      </c>
    </row>
    <row r="586" spans="1:33" x14ac:dyDescent="0.3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2">
        <v>42621</v>
      </c>
      <c r="H586">
        <v>28882</v>
      </c>
      <c r="I586" t="s">
        <v>20</v>
      </c>
      <c r="J586">
        <v>30</v>
      </c>
      <c r="K586" t="str">
        <f t="shared" si="36"/>
        <v>Below</v>
      </c>
      <c r="L586" t="str" cm="1">
        <f t="array" ref="L586">_xlfn.IFS( J586&gt;=50, "Excellent", J586&gt;=40, "Good", J586&gt;=30, "Average", TRUE, "Poor" )</f>
        <v>Average</v>
      </c>
      <c r="M586" t="b">
        <f t="shared" si="37"/>
        <v>0</v>
      </c>
      <c r="N586" t="b">
        <f t="shared" si="38"/>
        <v>0</v>
      </c>
      <c r="O586" t="str">
        <f t="shared" si="39"/>
        <v>False</v>
      </c>
      <c r="AG586">
        <f>VLOOKUP(A586,Sheet1!$A$1:$F$1001,6,0)</f>
        <v>48617</v>
      </c>
    </row>
    <row r="587" spans="1:33" x14ac:dyDescent="0.3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2">
        <v>44958</v>
      </c>
      <c r="H587">
        <v>25323</v>
      </c>
      <c r="I587" t="s">
        <v>28</v>
      </c>
      <c r="J587">
        <v>27</v>
      </c>
      <c r="K587" t="str">
        <f t="shared" si="36"/>
        <v>Above</v>
      </c>
      <c r="L587" t="str" cm="1">
        <f t="array" ref="L587">_xlfn.IFS( J587&gt;=50, "Excellent", J587&gt;=40, "Good", J587&gt;=30, "Average", TRUE, "Poor" )</f>
        <v>Poor</v>
      </c>
      <c r="M587" t="b">
        <f t="shared" si="37"/>
        <v>0</v>
      </c>
      <c r="N587" t="b">
        <f t="shared" si="38"/>
        <v>0</v>
      </c>
      <c r="O587" t="str">
        <f t="shared" si="39"/>
        <v>False</v>
      </c>
      <c r="AG587">
        <f>VLOOKUP(A587,Sheet1!$A$1:$F$1001,6,0)</f>
        <v>58269</v>
      </c>
    </row>
    <row r="588" spans="1:33" x14ac:dyDescent="0.3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2">
        <v>43178</v>
      </c>
      <c r="H588">
        <v>19986</v>
      </c>
      <c r="I588" t="s">
        <v>13</v>
      </c>
      <c r="J588">
        <v>41</v>
      </c>
      <c r="K588" t="str">
        <f t="shared" si="36"/>
        <v>Above</v>
      </c>
      <c r="L588" t="str" cm="1">
        <f t="array" ref="L588">_xlfn.IFS( J588&gt;=50, "Excellent", J588&gt;=40, "Good", J588&gt;=30, "Average", TRUE, "Poor" )</f>
        <v>Good</v>
      </c>
      <c r="M588" t="b">
        <f t="shared" si="37"/>
        <v>0</v>
      </c>
      <c r="N588" t="b">
        <f t="shared" si="38"/>
        <v>0</v>
      </c>
      <c r="O588" t="str">
        <f t="shared" si="39"/>
        <v>True</v>
      </c>
      <c r="AG588">
        <f>VLOOKUP(A588,Sheet1!$A$1:$F$1001,6,0)</f>
        <v>55511</v>
      </c>
    </row>
    <row r="589" spans="1:33" x14ac:dyDescent="0.3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2">
        <v>45216</v>
      </c>
      <c r="H589">
        <v>20620</v>
      </c>
      <c r="I589" t="s">
        <v>13</v>
      </c>
      <c r="J589">
        <v>20</v>
      </c>
      <c r="K589" t="str">
        <f t="shared" si="36"/>
        <v>Above</v>
      </c>
      <c r="L589" t="str" cm="1">
        <f t="array" ref="L589">_xlfn.IFS( J589&gt;=50, "Excellent", J589&gt;=40, "Good", J589&gt;=30, "Average", TRUE, "Poor" )</f>
        <v>Poor</v>
      </c>
      <c r="M589" t="b">
        <f t="shared" si="37"/>
        <v>0</v>
      </c>
      <c r="N589" t="b">
        <f t="shared" si="38"/>
        <v>1</v>
      </c>
      <c r="O589" t="str">
        <f t="shared" si="39"/>
        <v>True</v>
      </c>
      <c r="AG589">
        <f>VLOOKUP(A589,Sheet1!$A$1:$F$1001,6,0)</f>
        <v>58130</v>
      </c>
    </row>
    <row r="590" spans="1:33" x14ac:dyDescent="0.3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2">
        <v>42275</v>
      </c>
      <c r="H590">
        <v>27044</v>
      </c>
      <c r="I590" t="s">
        <v>20</v>
      </c>
      <c r="J590">
        <v>31</v>
      </c>
      <c r="K590" t="str">
        <f t="shared" si="36"/>
        <v>Below</v>
      </c>
      <c r="L590" t="str" cm="1">
        <f t="array" ref="L590">_xlfn.IFS( J590&gt;=50, "Excellent", J590&gt;=40, "Good", J590&gt;=30, "Average", TRUE, "Poor" )</f>
        <v>Average</v>
      </c>
      <c r="M590" t="b">
        <f t="shared" si="37"/>
        <v>0</v>
      </c>
      <c r="N590" t="b">
        <f t="shared" si="38"/>
        <v>0</v>
      </c>
      <c r="O590" t="str">
        <f t="shared" si="39"/>
        <v>True</v>
      </c>
      <c r="AG590">
        <f>VLOOKUP(A590,Sheet1!$A$1:$F$1001,6,0)</f>
        <v>31282</v>
      </c>
    </row>
    <row r="591" spans="1:33" x14ac:dyDescent="0.3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2">
        <v>42091</v>
      </c>
      <c r="H591">
        <v>20310</v>
      </c>
      <c r="I591" t="s">
        <v>13</v>
      </c>
      <c r="J591">
        <v>47</v>
      </c>
      <c r="K591" t="str">
        <f t="shared" si="36"/>
        <v>Below</v>
      </c>
      <c r="L591" t="str" cm="1">
        <f t="array" ref="L591">_xlfn.IFS( J591&gt;=50, "Excellent", J591&gt;=40, "Good", J591&gt;=30, "Average", TRUE, "Poor" )</f>
        <v>Good</v>
      </c>
      <c r="M591" t="b">
        <f t="shared" si="37"/>
        <v>0</v>
      </c>
      <c r="N591" t="b">
        <f t="shared" si="38"/>
        <v>0</v>
      </c>
      <c r="O591" t="str">
        <f t="shared" si="39"/>
        <v>False</v>
      </c>
      <c r="AG591">
        <f>VLOOKUP(A591,Sheet1!$A$1:$F$1001,6,0)</f>
        <v>46867</v>
      </c>
    </row>
    <row r="592" spans="1:33" x14ac:dyDescent="0.3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2">
        <v>44654</v>
      </c>
      <c r="H592">
        <v>13227</v>
      </c>
      <c r="I592" t="s">
        <v>20</v>
      </c>
      <c r="J592">
        <v>59</v>
      </c>
      <c r="K592" t="str">
        <f t="shared" si="36"/>
        <v>Below</v>
      </c>
      <c r="L592" t="str" cm="1">
        <f t="array" ref="L592">_xlfn.IFS( J592&gt;=50, "Excellent", J592&gt;=40, "Good", J592&gt;=30, "Average", TRUE, "Poor" )</f>
        <v>Excellent</v>
      </c>
      <c r="M592" t="b">
        <f t="shared" si="37"/>
        <v>0</v>
      </c>
      <c r="N592" t="b">
        <f t="shared" si="38"/>
        <v>0</v>
      </c>
      <c r="O592" t="str">
        <f t="shared" si="39"/>
        <v>True</v>
      </c>
      <c r="AG592">
        <f>VLOOKUP(A592,Sheet1!$A$1:$F$1001,6,0)</f>
        <v>45024</v>
      </c>
    </row>
    <row r="593" spans="1:33" x14ac:dyDescent="0.3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2">
        <v>44874</v>
      </c>
      <c r="H593">
        <v>37745</v>
      </c>
      <c r="I593" t="s">
        <v>13</v>
      </c>
      <c r="J593">
        <v>35</v>
      </c>
      <c r="K593" t="str">
        <f t="shared" si="36"/>
        <v>Below</v>
      </c>
      <c r="L593" t="str" cm="1">
        <f t="array" ref="L593">_xlfn.IFS( J593&gt;=50, "Excellent", J593&gt;=40, "Good", J593&gt;=30, "Average", TRUE, "Poor" )</f>
        <v>Average</v>
      </c>
      <c r="M593" t="b">
        <f t="shared" si="37"/>
        <v>0</v>
      </c>
      <c r="N593" t="b">
        <f t="shared" si="38"/>
        <v>1</v>
      </c>
      <c r="O593" t="str">
        <f t="shared" si="39"/>
        <v>True</v>
      </c>
      <c r="AG593">
        <f>VLOOKUP(A593,Sheet1!$A$1:$F$1001,6,0)</f>
        <v>32104</v>
      </c>
    </row>
    <row r="594" spans="1:33" x14ac:dyDescent="0.3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2">
        <v>43071</v>
      </c>
      <c r="H594">
        <v>23120</v>
      </c>
      <c r="I594" t="s">
        <v>18</v>
      </c>
      <c r="J594">
        <v>40</v>
      </c>
      <c r="K594" t="str">
        <f t="shared" si="36"/>
        <v>Below</v>
      </c>
      <c r="L594" t="str" cm="1">
        <f t="array" ref="L594">_xlfn.IFS( J594&gt;=50, "Excellent", J594&gt;=40, "Good", J594&gt;=30, "Average", TRUE, "Poor" )</f>
        <v>Good</v>
      </c>
      <c r="M594" t="b">
        <f t="shared" si="37"/>
        <v>0</v>
      </c>
      <c r="N594" t="b">
        <f t="shared" si="38"/>
        <v>0</v>
      </c>
      <c r="O594" t="str">
        <f t="shared" si="39"/>
        <v>True</v>
      </c>
      <c r="AG594">
        <f>VLOOKUP(A594,Sheet1!$A$1:$F$1001,6,0)</f>
        <v>41885</v>
      </c>
    </row>
    <row r="595" spans="1:33" x14ac:dyDescent="0.3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2">
        <v>44147</v>
      </c>
      <c r="H595">
        <v>35460</v>
      </c>
      <c r="I595" t="s">
        <v>20</v>
      </c>
      <c r="J595">
        <v>32</v>
      </c>
      <c r="K595" t="str">
        <f t="shared" si="36"/>
        <v>Below</v>
      </c>
      <c r="L595" t="str" cm="1">
        <f t="array" ref="L595">_xlfn.IFS( J595&gt;=50, "Excellent", J595&gt;=40, "Good", J595&gt;=30, "Average", TRUE, "Poor" )</f>
        <v>Average</v>
      </c>
      <c r="M595" t="b">
        <f t="shared" si="37"/>
        <v>0</v>
      </c>
      <c r="N595" t="b">
        <f t="shared" si="38"/>
        <v>0</v>
      </c>
      <c r="O595" t="str">
        <f t="shared" si="39"/>
        <v>True</v>
      </c>
      <c r="AG595">
        <f>VLOOKUP(A595,Sheet1!$A$1:$F$1001,6,0)</f>
        <v>49921</v>
      </c>
    </row>
    <row r="596" spans="1:33" x14ac:dyDescent="0.3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2">
        <v>42534</v>
      </c>
      <c r="H596">
        <v>20733</v>
      </c>
      <c r="I596" t="s">
        <v>28</v>
      </c>
      <c r="J596">
        <v>56</v>
      </c>
      <c r="K596" t="str">
        <f t="shared" si="36"/>
        <v>Above</v>
      </c>
      <c r="L596" t="str" cm="1">
        <f t="array" ref="L596">_xlfn.IFS( J596&gt;=50, "Excellent", J596&gt;=40, "Good", J596&gt;=30, "Average", TRUE, "Poor" )</f>
        <v>Excellent</v>
      </c>
      <c r="M596" t="b">
        <f t="shared" si="37"/>
        <v>0</v>
      </c>
      <c r="N596" t="b">
        <f t="shared" si="38"/>
        <v>1</v>
      </c>
      <c r="O596" t="str">
        <f t="shared" si="39"/>
        <v>True</v>
      </c>
      <c r="AG596">
        <f>VLOOKUP(A596,Sheet1!$A$1:$F$1001,6,0)</f>
        <v>64650</v>
      </c>
    </row>
    <row r="597" spans="1:33" x14ac:dyDescent="0.3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2">
        <v>45028</v>
      </c>
      <c r="H597">
        <v>22219</v>
      </c>
      <c r="I597" t="s">
        <v>13</v>
      </c>
      <c r="J597">
        <v>24</v>
      </c>
      <c r="K597" t="str">
        <f t="shared" si="36"/>
        <v>Below</v>
      </c>
      <c r="L597" t="str" cm="1">
        <f t="array" ref="L597">_xlfn.IFS( J597&gt;=50, "Excellent", J597&gt;=40, "Good", J597&gt;=30, "Average", TRUE, "Poor" )</f>
        <v>Poor</v>
      </c>
      <c r="M597" t="b">
        <f t="shared" si="37"/>
        <v>1</v>
      </c>
      <c r="N597" t="b">
        <f t="shared" si="38"/>
        <v>0</v>
      </c>
      <c r="O597" t="str">
        <f t="shared" si="39"/>
        <v>True</v>
      </c>
      <c r="AG597">
        <f>VLOOKUP(A597,Sheet1!$A$1:$F$1001,6,0)</f>
        <v>31805</v>
      </c>
    </row>
    <row r="598" spans="1:33" x14ac:dyDescent="0.3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2">
        <v>43058</v>
      </c>
      <c r="H598">
        <v>37662</v>
      </c>
      <c r="I598" t="s">
        <v>28</v>
      </c>
      <c r="J598">
        <v>41</v>
      </c>
      <c r="K598" t="str">
        <f t="shared" si="36"/>
        <v>Above</v>
      </c>
      <c r="L598" t="str" cm="1">
        <f t="array" ref="L598">_xlfn.IFS( J598&gt;=50, "Excellent", J598&gt;=40, "Good", J598&gt;=30, "Average", TRUE, "Poor" )</f>
        <v>Good</v>
      </c>
      <c r="M598" t="b">
        <f t="shared" si="37"/>
        <v>0</v>
      </c>
      <c r="N598" t="b">
        <f t="shared" si="38"/>
        <v>1</v>
      </c>
      <c r="O598" t="str">
        <f t="shared" si="39"/>
        <v>True</v>
      </c>
      <c r="AG598">
        <f>VLOOKUP(A598,Sheet1!$A$1:$F$1001,6,0)</f>
        <v>60430</v>
      </c>
    </row>
    <row r="599" spans="1:33" x14ac:dyDescent="0.3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2">
        <v>43916</v>
      </c>
      <c r="H599">
        <v>36358</v>
      </c>
      <c r="I599" t="s">
        <v>13</v>
      </c>
      <c r="J599">
        <v>28</v>
      </c>
      <c r="K599" t="str">
        <f t="shared" si="36"/>
        <v>Below</v>
      </c>
      <c r="L599" t="str" cm="1">
        <f t="array" ref="L599">_xlfn.IFS( J599&gt;=50, "Excellent", J599&gt;=40, "Good", J599&gt;=30, "Average", TRUE, "Poor" )</f>
        <v>Poor</v>
      </c>
      <c r="M599" t="b">
        <f t="shared" si="37"/>
        <v>0</v>
      </c>
      <c r="N599" t="b">
        <f t="shared" si="38"/>
        <v>0</v>
      </c>
      <c r="O599" t="str">
        <f t="shared" si="39"/>
        <v>False</v>
      </c>
      <c r="AG599">
        <f>VLOOKUP(A599,Sheet1!$A$1:$F$1001,6,0)</f>
        <v>47109</v>
      </c>
    </row>
    <row r="600" spans="1:33" x14ac:dyDescent="0.3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2">
        <v>42480</v>
      </c>
      <c r="H600">
        <v>11581</v>
      </c>
      <c r="I600" t="s">
        <v>13</v>
      </c>
      <c r="J600">
        <v>40</v>
      </c>
      <c r="K600" t="str">
        <f t="shared" si="36"/>
        <v>Above</v>
      </c>
      <c r="L600" t="str" cm="1">
        <f t="array" ref="L600">_xlfn.IFS( J600&gt;=50, "Excellent", J600&gt;=40, "Good", J600&gt;=30, "Average", TRUE, "Poor" )</f>
        <v>Good</v>
      </c>
      <c r="M600" t="b">
        <f t="shared" si="37"/>
        <v>0</v>
      </c>
      <c r="N600" t="b">
        <f t="shared" si="38"/>
        <v>1</v>
      </c>
      <c r="O600" t="str">
        <f t="shared" si="39"/>
        <v>True</v>
      </c>
      <c r="AG600">
        <f>VLOOKUP(A600,Sheet1!$A$1:$F$1001,6,0)</f>
        <v>75409</v>
      </c>
    </row>
    <row r="601" spans="1:33" x14ac:dyDescent="0.3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2">
        <v>42907</v>
      </c>
      <c r="H601">
        <v>10003</v>
      </c>
      <c r="I601" t="s">
        <v>20</v>
      </c>
      <c r="J601">
        <v>20</v>
      </c>
      <c r="K601" t="str">
        <f t="shared" si="36"/>
        <v>Above</v>
      </c>
      <c r="L601" t="str" cm="1">
        <f t="array" ref="L601">_xlfn.IFS( J601&gt;=50, "Excellent", J601&gt;=40, "Good", J601&gt;=30, "Average", TRUE, "Poor" )</f>
        <v>Poor</v>
      </c>
      <c r="M601" t="b">
        <f t="shared" si="37"/>
        <v>0</v>
      </c>
      <c r="N601" t="b">
        <f t="shared" si="38"/>
        <v>1</v>
      </c>
      <c r="O601" t="str">
        <f t="shared" si="39"/>
        <v>True</v>
      </c>
      <c r="AG601">
        <f>VLOOKUP(A601,Sheet1!$A$1:$F$1001,6,0)</f>
        <v>63852</v>
      </c>
    </row>
    <row r="602" spans="1:33" x14ac:dyDescent="0.3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2">
        <v>45288</v>
      </c>
      <c r="H602">
        <v>36665</v>
      </c>
      <c r="I602" t="s">
        <v>13</v>
      </c>
      <c r="J602">
        <v>60</v>
      </c>
      <c r="K602" t="str">
        <f t="shared" si="36"/>
        <v>Below</v>
      </c>
      <c r="L602" t="str" cm="1">
        <f t="array" ref="L602">_xlfn.IFS( J602&gt;=50, "Excellent", J602&gt;=40, "Good", J602&gt;=30, "Average", TRUE, "Poor" )</f>
        <v>Excellent</v>
      </c>
      <c r="M602" t="b">
        <f t="shared" si="37"/>
        <v>0</v>
      </c>
      <c r="N602" t="b">
        <f t="shared" si="38"/>
        <v>1</v>
      </c>
      <c r="O602" t="str">
        <f t="shared" si="39"/>
        <v>True</v>
      </c>
      <c r="AG602">
        <f>VLOOKUP(A602,Sheet1!$A$1:$F$1001,6,0)</f>
        <v>41367</v>
      </c>
    </row>
    <row r="603" spans="1:33" x14ac:dyDescent="0.3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2">
        <v>43027</v>
      </c>
      <c r="H603">
        <v>25924</v>
      </c>
      <c r="I603" t="s">
        <v>28</v>
      </c>
      <c r="J603">
        <v>55</v>
      </c>
      <c r="K603" t="str">
        <f t="shared" si="36"/>
        <v>Above</v>
      </c>
      <c r="L603" t="str" cm="1">
        <f t="array" ref="L603">_xlfn.IFS( J603&gt;=50, "Excellent", J603&gt;=40, "Good", J603&gt;=30, "Average", TRUE, "Poor" )</f>
        <v>Excellent</v>
      </c>
      <c r="M603" t="b">
        <f t="shared" si="37"/>
        <v>0</v>
      </c>
      <c r="N603" t="b">
        <f t="shared" si="38"/>
        <v>1</v>
      </c>
      <c r="O603" t="str">
        <f t="shared" si="39"/>
        <v>False</v>
      </c>
      <c r="AG603">
        <f>VLOOKUP(A603,Sheet1!$A$1:$F$1001,6,0)</f>
        <v>66406</v>
      </c>
    </row>
    <row r="604" spans="1:33" x14ac:dyDescent="0.3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2">
        <v>42291</v>
      </c>
      <c r="H604">
        <v>35272</v>
      </c>
      <c r="I604" t="s">
        <v>18</v>
      </c>
      <c r="J604">
        <v>28</v>
      </c>
      <c r="K604" t="str">
        <f t="shared" si="36"/>
        <v>Below</v>
      </c>
      <c r="L604" t="str" cm="1">
        <f t="array" ref="L604">_xlfn.IFS( J604&gt;=50, "Excellent", J604&gt;=40, "Good", J604&gt;=30, "Average", TRUE, "Poor" )</f>
        <v>Poor</v>
      </c>
      <c r="M604" t="b">
        <f t="shared" si="37"/>
        <v>0</v>
      </c>
      <c r="N604" t="b">
        <f t="shared" si="38"/>
        <v>1</v>
      </c>
      <c r="O604" t="str">
        <f t="shared" si="39"/>
        <v>True</v>
      </c>
      <c r="AG604">
        <f>VLOOKUP(A604,Sheet1!$A$1:$F$1001,6,0)</f>
        <v>45914</v>
      </c>
    </row>
    <row r="605" spans="1:33" x14ac:dyDescent="0.3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2">
        <v>43796</v>
      </c>
      <c r="H605">
        <v>35987</v>
      </c>
      <c r="I605" t="s">
        <v>20</v>
      </c>
      <c r="J605">
        <v>35</v>
      </c>
      <c r="K605" t="str">
        <f t="shared" si="36"/>
        <v>Above</v>
      </c>
      <c r="L605" t="str" cm="1">
        <f t="array" ref="L605">_xlfn.IFS( J605&gt;=50, "Excellent", J605&gt;=40, "Good", J605&gt;=30, "Average", TRUE, "Poor" )</f>
        <v>Average</v>
      </c>
      <c r="M605" t="b">
        <f t="shared" si="37"/>
        <v>0</v>
      </c>
      <c r="N605" t="b">
        <f t="shared" si="38"/>
        <v>1</v>
      </c>
      <c r="O605" t="str">
        <f t="shared" si="39"/>
        <v>True</v>
      </c>
      <c r="AG605">
        <f>VLOOKUP(A605,Sheet1!$A$1:$F$1001,6,0)</f>
        <v>65249</v>
      </c>
    </row>
    <row r="606" spans="1:33" x14ac:dyDescent="0.3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2">
        <v>43466</v>
      </c>
      <c r="H606">
        <v>20166</v>
      </c>
      <c r="I606" t="s">
        <v>13</v>
      </c>
      <c r="J606">
        <v>60</v>
      </c>
      <c r="K606" t="str">
        <f t="shared" si="36"/>
        <v>Above</v>
      </c>
      <c r="L606" t="str" cm="1">
        <f t="array" ref="L606">_xlfn.IFS( J606&gt;=50, "Excellent", J606&gt;=40, "Good", J606&gt;=30, "Average", TRUE, "Poor" )</f>
        <v>Excellent</v>
      </c>
      <c r="M606" t="b">
        <f t="shared" si="37"/>
        <v>1</v>
      </c>
      <c r="N606" t="b">
        <f t="shared" si="38"/>
        <v>1</v>
      </c>
      <c r="O606" t="str">
        <f t="shared" si="39"/>
        <v>True</v>
      </c>
      <c r="AG606">
        <f>VLOOKUP(A606,Sheet1!$A$1:$F$1001,6,0)</f>
        <v>65433</v>
      </c>
    </row>
    <row r="607" spans="1:33" x14ac:dyDescent="0.3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2">
        <v>41853</v>
      </c>
      <c r="H607">
        <v>12737</v>
      </c>
      <c r="I607" t="s">
        <v>20</v>
      </c>
      <c r="J607">
        <v>52</v>
      </c>
      <c r="K607" t="str">
        <f t="shared" si="36"/>
        <v>Below</v>
      </c>
      <c r="L607" t="str" cm="1">
        <f t="array" ref="L607">_xlfn.IFS( J607&gt;=50, "Excellent", J607&gt;=40, "Good", J607&gt;=30, "Average", TRUE, "Poor" )</f>
        <v>Excellent</v>
      </c>
      <c r="M607" t="b">
        <f t="shared" si="37"/>
        <v>0</v>
      </c>
      <c r="N607" t="b">
        <f t="shared" si="38"/>
        <v>1</v>
      </c>
      <c r="O607" t="str">
        <f t="shared" si="39"/>
        <v>True</v>
      </c>
      <c r="AG607">
        <f>VLOOKUP(A607,Sheet1!$A$1:$F$1001,6,0)</f>
        <v>34185</v>
      </c>
    </row>
    <row r="608" spans="1:33" x14ac:dyDescent="0.3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2">
        <v>42924</v>
      </c>
      <c r="H608">
        <v>39470</v>
      </c>
      <c r="I608" t="s">
        <v>13</v>
      </c>
      <c r="J608">
        <v>39</v>
      </c>
      <c r="K608" t="str">
        <f t="shared" si="36"/>
        <v>Above</v>
      </c>
      <c r="L608" t="str" cm="1">
        <f t="array" ref="L608">_xlfn.IFS( J608&gt;=50, "Excellent", J608&gt;=40, "Good", J608&gt;=30, "Average", TRUE, "Poor" )</f>
        <v>Average</v>
      </c>
      <c r="M608" t="b">
        <f t="shared" si="37"/>
        <v>0</v>
      </c>
      <c r="N608" t="b">
        <f t="shared" si="38"/>
        <v>1</v>
      </c>
      <c r="O608" t="str">
        <f t="shared" si="39"/>
        <v>True</v>
      </c>
      <c r="AG608">
        <f>VLOOKUP(A608,Sheet1!$A$1:$F$1001,6,0)</f>
        <v>72399</v>
      </c>
    </row>
    <row r="609" spans="1:33" x14ac:dyDescent="0.3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2">
        <v>45206</v>
      </c>
      <c r="H609">
        <v>26866</v>
      </c>
      <c r="I609" t="s">
        <v>28</v>
      </c>
      <c r="J609">
        <v>24</v>
      </c>
      <c r="K609" t="str">
        <f t="shared" si="36"/>
        <v>Below</v>
      </c>
      <c r="L609" t="str" cm="1">
        <f t="array" ref="L609">_xlfn.IFS( J609&gt;=50, "Excellent", J609&gt;=40, "Good", J609&gt;=30, "Average", TRUE, "Poor" )</f>
        <v>Poor</v>
      </c>
      <c r="M609" t="b">
        <f t="shared" si="37"/>
        <v>0</v>
      </c>
      <c r="N609" t="b">
        <f t="shared" si="38"/>
        <v>1</v>
      </c>
      <c r="O609" t="str">
        <f t="shared" si="39"/>
        <v>True</v>
      </c>
      <c r="AG609">
        <f>VLOOKUP(A609,Sheet1!$A$1:$F$1001,6,0)</f>
        <v>40509</v>
      </c>
    </row>
    <row r="610" spans="1:33" x14ac:dyDescent="0.3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2">
        <v>43731</v>
      </c>
      <c r="H610">
        <v>33897</v>
      </c>
      <c r="I610" t="s">
        <v>18</v>
      </c>
      <c r="J610">
        <v>60</v>
      </c>
      <c r="K610" t="str">
        <f t="shared" si="36"/>
        <v>Above</v>
      </c>
      <c r="L610" t="str" cm="1">
        <f t="array" ref="L610">_xlfn.IFS( J610&gt;=50, "Excellent", J610&gt;=40, "Good", J610&gt;=30, "Average", TRUE, "Poor" )</f>
        <v>Excellent</v>
      </c>
      <c r="M610" t="b">
        <f t="shared" si="37"/>
        <v>0</v>
      </c>
      <c r="N610" t="b">
        <f t="shared" si="38"/>
        <v>0</v>
      </c>
      <c r="O610" t="str">
        <f t="shared" si="39"/>
        <v>True</v>
      </c>
      <c r="AG610">
        <f>VLOOKUP(A610,Sheet1!$A$1:$F$1001,6,0)</f>
        <v>50638</v>
      </c>
    </row>
    <row r="611" spans="1:33" x14ac:dyDescent="0.3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2">
        <v>43691</v>
      </c>
      <c r="H611">
        <v>14105</v>
      </c>
      <c r="I611" t="s">
        <v>18</v>
      </c>
      <c r="J611">
        <v>57</v>
      </c>
      <c r="K611" t="str">
        <f t="shared" si="36"/>
        <v>Below</v>
      </c>
      <c r="L611" t="str" cm="1">
        <f t="array" ref="L611">_xlfn.IFS( J611&gt;=50, "Excellent", J611&gt;=40, "Good", J611&gt;=30, "Average", TRUE, "Poor" )</f>
        <v>Excellent</v>
      </c>
      <c r="M611" t="b">
        <f t="shared" si="37"/>
        <v>0</v>
      </c>
      <c r="N611" t="b">
        <f t="shared" si="38"/>
        <v>0</v>
      </c>
      <c r="O611" t="str">
        <f t="shared" si="39"/>
        <v>True</v>
      </c>
      <c r="AG611">
        <f>VLOOKUP(A611,Sheet1!$A$1:$F$1001,6,0)</f>
        <v>35633</v>
      </c>
    </row>
    <row r="612" spans="1:33" x14ac:dyDescent="0.3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2">
        <v>45093</v>
      </c>
      <c r="H612">
        <v>27716</v>
      </c>
      <c r="I612" t="s">
        <v>18</v>
      </c>
      <c r="J612">
        <v>51</v>
      </c>
      <c r="K612" t="str">
        <f t="shared" si="36"/>
        <v>Below</v>
      </c>
      <c r="L612" t="str" cm="1">
        <f t="array" ref="L612">_xlfn.IFS( J612&gt;=50, "Excellent", J612&gt;=40, "Good", J612&gt;=30, "Average", TRUE, "Poor" )</f>
        <v>Excellent</v>
      </c>
      <c r="M612" t="b">
        <f t="shared" si="37"/>
        <v>0</v>
      </c>
      <c r="N612" t="b">
        <f t="shared" si="38"/>
        <v>0</v>
      </c>
      <c r="O612" t="str">
        <f t="shared" si="39"/>
        <v>True</v>
      </c>
      <c r="AG612">
        <f>VLOOKUP(A612,Sheet1!$A$1:$F$1001,6,0)</f>
        <v>40236</v>
      </c>
    </row>
    <row r="613" spans="1:33" x14ac:dyDescent="0.3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2">
        <v>43715</v>
      </c>
      <c r="H613">
        <v>20522</v>
      </c>
      <c r="I613" t="s">
        <v>20</v>
      </c>
      <c r="J613">
        <v>56</v>
      </c>
      <c r="K613" t="str">
        <f t="shared" si="36"/>
        <v>Above</v>
      </c>
      <c r="L613" t="str" cm="1">
        <f t="array" ref="L613">_xlfn.IFS( J613&gt;=50, "Excellent", J613&gt;=40, "Good", J613&gt;=30, "Average", TRUE, "Poor" )</f>
        <v>Excellent</v>
      </c>
      <c r="M613" t="b">
        <f t="shared" si="37"/>
        <v>0</v>
      </c>
      <c r="N613" t="b">
        <f t="shared" si="38"/>
        <v>1</v>
      </c>
      <c r="O613" t="str">
        <f t="shared" si="39"/>
        <v>True</v>
      </c>
      <c r="AG613">
        <f>VLOOKUP(A613,Sheet1!$A$1:$F$1001,6,0)</f>
        <v>68347</v>
      </c>
    </row>
    <row r="614" spans="1:33" x14ac:dyDescent="0.3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2">
        <v>44145</v>
      </c>
      <c r="H614">
        <v>36164</v>
      </c>
      <c r="I614" t="s">
        <v>28</v>
      </c>
      <c r="J614">
        <v>32</v>
      </c>
      <c r="K614" t="str">
        <f t="shared" si="36"/>
        <v>Below</v>
      </c>
      <c r="L614" t="str" cm="1">
        <f t="array" ref="L614">_xlfn.IFS( J614&gt;=50, "Excellent", J614&gt;=40, "Good", J614&gt;=30, "Average", TRUE, "Poor" )</f>
        <v>Average</v>
      </c>
      <c r="M614" t="b">
        <f t="shared" si="37"/>
        <v>0</v>
      </c>
      <c r="N614" t="b">
        <f t="shared" si="38"/>
        <v>0</v>
      </c>
      <c r="O614" t="str">
        <f t="shared" si="39"/>
        <v>False</v>
      </c>
      <c r="AG614">
        <f>VLOOKUP(A614,Sheet1!$A$1:$F$1001,6,0)</f>
        <v>38841</v>
      </c>
    </row>
    <row r="615" spans="1:33" x14ac:dyDescent="0.3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2">
        <v>45399</v>
      </c>
      <c r="H615">
        <v>23818</v>
      </c>
      <c r="I615" t="s">
        <v>18</v>
      </c>
      <c r="J615">
        <v>39</v>
      </c>
      <c r="K615" t="str">
        <f t="shared" si="36"/>
        <v>Above</v>
      </c>
      <c r="L615" t="str" cm="1">
        <f t="array" ref="L615">_xlfn.IFS( J615&gt;=50, "Excellent", J615&gt;=40, "Good", J615&gt;=30, "Average", TRUE, "Poor" )</f>
        <v>Average</v>
      </c>
      <c r="M615" t="b">
        <f t="shared" si="37"/>
        <v>0</v>
      </c>
      <c r="N615" t="b">
        <f t="shared" si="38"/>
        <v>0</v>
      </c>
      <c r="O615" t="str">
        <f t="shared" si="39"/>
        <v>True</v>
      </c>
      <c r="AG615">
        <f>VLOOKUP(A615,Sheet1!$A$1:$F$1001,6,0)</f>
        <v>59863</v>
      </c>
    </row>
    <row r="616" spans="1:33" x14ac:dyDescent="0.3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2">
        <v>44943</v>
      </c>
      <c r="H616">
        <v>26812</v>
      </c>
      <c r="I616" t="s">
        <v>28</v>
      </c>
      <c r="J616">
        <v>31</v>
      </c>
      <c r="K616" t="str">
        <f t="shared" si="36"/>
        <v>Below</v>
      </c>
      <c r="L616" t="str" cm="1">
        <f t="array" ref="L616">_xlfn.IFS( J616&gt;=50, "Excellent", J616&gt;=40, "Good", J616&gt;=30, "Average", TRUE, "Poor" )</f>
        <v>Average</v>
      </c>
      <c r="M616" t="b">
        <f t="shared" si="37"/>
        <v>0</v>
      </c>
      <c r="N616" t="b">
        <f t="shared" si="38"/>
        <v>0</v>
      </c>
      <c r="O616" t="str">
        <f t="shared" si="39"/>
        <v>False</v>
      </c>
      <c r="AG616">
        <f>VLOOKUP(A616,Sheet1!$A$1:$F$1001,6,0)</f>
        <v>37418</v>
      </c>
    </row>
    <row r="617" spans="1:33" x14ac:dyDescent="0.3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2">
        <v>43204</v>
      </c>
      <c r="H617">
        <v>13182</v>
      </c>
      <c r="I617" t="s">
        <v>18</v>
      </c>
      <c r="J617">
        <v>28</v>
      </c>
      <c r="K617" t="str">
        <f t="shared" si="36"/>
        <v>Above</v>
      </c>
      <c r="L617" t="str" cm="1">
        <f t="array" ref="L617">_xlfn.IFS( J617&gt;=50, "Excellent", J617&gt;=40, "Good", J617&gt;=30, "Average", TRUE, "Poor" )</f>
        <v>Poor</v>
      </c>
      <c r="M617" t="b">
        <f t="shared" si="37"/>
        <v>0</v>
      </c>
      <c r="N617" t="b">
        <f t="shared" si="38"/>
        <v>1</v>
      </c>
      <c r="O617" t="str">
        <f t="shared" si="39"/>
        <v>True</v>
      </c>
      <c r="AG617">
        <f>VLOOKUP(A617,Sheet1!$A$1:$F$1001,6,0)</f>
        <v>79553</v>
      </c>
    </row>
    <row r="618" spans="1:33" x14ac:dyDescent="0.3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2">
        <v>42953</v>
      </c>
      <c r="H618">
        <v>26740</v>
      </c>
      <c r="I618" t="s">
        <v>13</v>
      </c>
      <c r="J618">
        <v>39</v>
      </c>
      <c r="K618" t="str">
        <f t="shared" si="36"/>
        <v>Below</v>
      </c>
      <c r="L618" t="str" cm="1">
        <f t="array" ref="L618">_xlfn.IFS( J618&gt;=50, "Excellent", J618&gt;=40, "Good", J618&gt;=30, "Average", TRUE, "Poor" )</f>
        <v>Average</v>
      </c>
      <c r="M618" t="b">
        <f t="shared" si="37"/>
        <v>0</v>
      </c>
      <c r="N618" t="b">
        <f t="shared" si="38"/>
        <v>0</v>
      </c>
      <c r="O618" t="str">
        <f t="shared" si="39"/>
        <v>True</v>
      </c>
      <c r="AG618">
        <f>VLOOKUP(A618,Sheet1!$A$1:$F$1001,6,0)</f>
        <v>32253</v>
      </c>
    </row>
    <row r="619" spans="1:33" x14ac:dyDescent="0.3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2">
        <v>43431</v>
      </c>
      <c r="H619">
        <v>12153</v>
      </c>
      <c r="I619" t="s">
        <v>13</v>
      </c>
      <c r="J619">
        <v>36</v>
      </c>
      <c r="K619" t="str">
        <f t="shared" si="36"/>
        <v>Below</v>
      </c>
      <c r="L619" t="str" cm="1">
        <f t="array" ref="L619">_xlfn.IFS( J619&gt;=50, "Excellent", J619&gt;=40, "Good", J619&gt;=30, "Average", TRUE, "Poor" )</f>
        <v>Average</v>
      </c>
      <c r="M619" t="b">
        <f t="shared" si="37"/>
        <v>0</v>
      </c>
      <c r="N619" t="b">
        <f t="shared" si="38"/>
        <v>0</v>
      </c>
      <c r="O619" t="str">
        <f t="shared" si="39"/>
        <v>True</v>
      </c>
      <c r="AG619">
        <f>VLOOKUP(A619,Sheet1!$A$1:$F$1001,6,0)</f>
        <v>30413</v>
      </c>
    </row>
    <row r="620" spans="1:33" x14ac:dyDescent="0.3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2">
        <v>45266</v>
      </c>
      <c r="H620">
        <v>12168</v>
      </c>
      <c r="I620" t="s">
        <v>13</v>
      </c>
      <c r="J620">
        <v>51</v>
      </c>
      <c r="K620" t="str">
        <f t="shared" si="36"/>
        <v>Above</v>
      </c>
      <c r="L620" t="str" cm="1">
        <f t="array" ref="L620">_xlfn.IFS( J620&gt;=50, "Excellent", J620&gt;=40, "Good", J620&gt;=30, "Average", TRUE, "Poor" )</f>
        <v>Excellent</v>
      </c>
      <c r="M620" t="b">
        <f t="shared" si="37"/>
        <v>0</v>
      </c>
      <c r="N620" t="b">
        <f t="shared" si="38"/>
        <v>1</v>
      </c>
      <c r="O620" t="str">
        <f t="shared" si="39"/>
        <v>True</v>
      </c>
      <c r="AG620">
        <f>VLOOKUP(A620,Sheet1!$A$1:$F$1001,6,0)</f>
        <v>58125</v>
      </c>
    </row>
    <row r="621" spans="1:33" x14ac:dyDescent="0.3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2">
        <v>42708</v>
      </c>
      <c r="H621">
        <v>25609</v>
      </c>
      <c r="I621" t="s">
        <v>18</v>
      </c>
      <c r="J621">
        <v>24</v>
      </c>
      <c r="K621" t="str">
        <f t="shared" si="36"/>
        <v>Above</v>
      </c>
      <c r="L621" t="str" cm="1">
        <f t="array" ref="L621">_xlfn.IFS( J621&gt;=50, "Excellent", J621&gt;=40, "Good", J621&gt;=30, "Average", TRUE, "Poor" )</f>
        <v>Poor</v>
      </c>
      <c r="M621" t="b">
        <f t="shared" si="37"/>
        <v>0</v>
      </c>
      <c r="N621" t="b">
        <f t="shared" si="38"/>
        <v>1</v>
      </c>
      <c r="O621" t="str">
        <f t="shared" si="39"/>
        <v>False</v>
      </c>
      <c r="AG621">
        <f>VLOOKUP(A621,Sheet1!$A$1:$F$1001,6,0)</f>
        <v>76298</v>
      </c>
    </row>
    <row r="622" spans="1:33" x14ac:dyDescent="0.3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2">
        <v>41888</v>
      </c>
      <c r="H622">
        <v>36224</v>
      </c>
      <c r="I622" t="s">
        <v>18</v>
      </c>
      <c r="J622">
        <v>59</v>
      </c>
      <c r="K622" t="str">
        <f t="shared" si="36"/>
        <v>Above</v>
      </c>
      <c r="L622" t="str" cm="1">
        <f t="array" ref="L622">_xlfn.IFS( J622&gt;=50, "Excellent", J622&gt;=40, "Good", J622&gt;=30, "Average", TRUE, "Poor" )</f>
        <v>Excellent</v>
      </c>
      <c r="M622" t="b">
        <f t="shared" si="37"/>
        <v>0</v>
      </c>
      <c r="N622" t="b">
        <f t="shared" si="38"/>
        <v>0</v>
      </c>
      <c r="O622" t="str">
        <f t="shared" si="39"/>
        <v>True</v>
      </c>
      <c r="AG622">
        <f>VLOOKUP(A622,Sheet1!$A$1:$F$1001,6,0)</f>
        <v>53018</v>
      </c>
    </row>
    <row r="623" spans="1:33" x14ac:dyDescent="0.3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2">
        <v>45470</v>
      </c>
      <c r="H623">
        <v>25054</v>
      </c>
      <c r="I623" t="s">
        <v>13</v>
      </c>
      <c r="J623">
        <v>34</v>
      </c>
      <c r="K623" t="str">
        <f t="shared" si="36"/>
        <v>Above</v>
      </c>
      <c r="L623" t="str" cm="1">
        <f t="array" ref="L623">_xlfn.IFS( J623&gt;=50, "Excellent", J623&gt;=40, "Good", J623&gt;=30, "Average", TRUE, "Poor" )</f>
        <v>Average</v>
      </c>
      <c r="M623" t="b">
        <f t="shared" si="37"/>
        <v>1</v>
      </c>
      <c r="N623" t="b">
        <f t="shared" si="38"/>
        <v>1</v>
      </c>
      <c r="O623" t="str">
        <f t="shared" si="39"/>
        <v>True</v>
      </c>
      <c r="AG623">
        <f>VLOOKUP(A623,Sheet1!$A$1:$F$1001,6,0)</f>
        <v>77016</v>
      </c>
    </row>
    <row r="624" spans="1:33" x14ac:dyDescent="0.3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2">
        <v>43315</v>
      </c>
      <c r="H624">
        <v>17174</v>
      </c>
      <c r="I624" t="s">
        <v>28</v>
      </c>
      <c r="J624">
        <v>52</v>
      </c>
      <c r="K624" t="str">
        <f t="shared" si="36"/>
        <v>Above</v>
      </c>
      <c r="L624" t="str" cm="1">
        <f t="array" ref="L624">_xlfn.IFS( J624&gt;=50, "Excellent", J624&gt;=40, "Good", J624&gt;=30, "Average", TRUE, "Poor" )</f>
        <v>Excellent</v>
      </c>
      <c r="M624" t="b">
        <f t="shared" si="37"/>
        <v>0</v>
      </c>
      <c r="N624" t="b">
        <f t="shared" si="38"/>
        <v>1</v>
      </c>
      <c r="O624" t="str">
        <f t="shared" si="39"/>
        <v>True</v>
      </c>
      <c r="AG624">
        <f>VLOOKUP(A624,Sheet1!$A$1:$F$1001,6,0)</f>
        <v>53511</v>
      </c>
    </row>
    <row r="625" spans="1:33" x14ac:dyDescent="0.3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2">
        <v>43570</v>
      </c>
      <c r="H625">
        <v>33356</v>
      </c>
      <c r="I625" t="s">
        <v>28</v>
      </c>
      <c r="J625">
        <v>50</v>
      </c>
      <c r="K625" t="str">
        <f t="shared" si="36"/>
        <v>Above</v>
      </c>
      <c r="L625" t="str" cm="1">
        <f t="array" ref="L625">_xlfn.IFS( J625&gt;=50, "Excellent", J625&gt;=40, "Good", J625&gt;=30, "Average", TRUE, "Poor" )</f>
        <v>Excellent</v>
      </c>
      <c r="M625" t="b">
        <f t="shared" si="37"/>
        <v>0</v>
      </c>
      <c r="N625" t="b">
        <f t="shared" si="38"/>
        <v>1</v>
      </c>
      <c r="O625" t="str">
        <f t="shared" si="39"/>
        <v>True</v>
      </c>
      <c r="AG625">
        <f>VLOOKUP(A625,Sheet1!$A$1:$F$1001,6,0)</f>
        <v>60842</v>
      </c>
    </row>
    <row r="626" spans="1:33" x14ac:dyDescent="0.3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2">
        <v>43466</v>
      </c>
      <c r="H626">
        <v>32998</v>
      </c>
      <c r="I626" t="s">
        <v>13</v>
      </c>
      <c r="J626">
        <v>38</v>
      </c>
      <c r="K626" t="str">
        <f t="shared" si="36"/>
        <v>Below</v>
      </c>
      <c r="L626" t="str" cm="1">
        <f t="array" ref="L626">_xlfn.IFS( J626&gt;=50, "Excellent", J626&gt;=40, "Good", J626&gt;=30, "Average", TRUE, "Poor" )</f>
        <v>Average</v>
      </c>
      <c r="M626" t="b">
        <f t="shared" si="37"/>
        <v>0</v>
      </c>
      <c r="N626" t="b">
        <f t="shared" si="38"/>
        <v>0</v>
      </c>
      <c r="O626" t="str">
        <f t="shared" si="39"/>
        <v>True</v>
      </c>
      <c r="AG626">
        <f>VLOOKUP(A626,Sheet1!$A$1:$F$1001,6,0)</f>
        <v>30181</v>
      </c>
    </row>
    <row r="627" spans="1:33" x14ac:dyDescent="0.3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2">
        <v>42582</v>
      </c>
      <c r="H627">
        <v>25176</v>
      </c>
      <c r="I627" t="s">
        <v>18</v>
      </c>
      <c r="J627">
        <v>42</v>
      </c>
      <c r="K627" t="str">
        <f t="shared" si="36"/>
        <v>Above</v>
      </c>
      <c r="L627" t="str" cm="1">
        <f t="array" ref="L627">_xlfn.IFS( J627&gt;=50, "Excellent", J627&gt;=40, "Good", J627&gt;=30, "Average", TRUE, "Poor" )</f>
        <v>Good</v>
      </c>
      <c r="M627" t="b">
        <f t="shared" si="37"/>
        <v>0</v>
      </c>
      <c r="N627" t="b">
        <f t="shared" si="38"/>
        <v>1</v>
      </c>
      <c r="O627" t="str">
        <f t="shared" si="39"/>
        <v>True</v>
      </c>
      <c r="AG627">
        <f>VLOOKUP(A627,Sheet1!$A$1:$F$1001,6,0)</f>
        <v>75713</v>
      </c>
    </row>
    <row r="628" spans="1:33" x14ac:dyDescent="0.3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2">
        <v>43670</v>
      </c>
      <c r="H628">
        <v>34208</v>
      </c>
      <c r="I628" t="s">
        <v>20</v>
      </c>
      <c r="J628">
        <v>37</v>
      </c>
      <c r="K628" t="str">
        <f t="shared" si="36"/>
        <v>Above</v>
      </c>
      <c r="L628" t="str" cm="1">
        <f t="array" ref="L628">_xlfn.IFS( J628&gt;=50, "Excellent", J628&gt;=40, "Good", J628&gt;=30, "Average", TRUE, "Poor" )</f>
        <v>Average</v>
      </c>
      <c r="M628" t="b">
        <f t="shared" si="37"/>
        <v>0</v>
      </c>
      <c r="N628" t="b">
        <f t="shared" si="38"/>
        <v>0</v>
      </c>
      <c r="O628" t="str">
        <f t="shared" si="39"/>
        <v>True</v>
      </c>
      <c r="AG628">
        <f>VLOOKUP(A628,Sheet1!$A$1:$F$1001,6,0)</f>
        <v>50135</v>
      </c>
    </row>
    <row r="629" spans="1:33" x14ac:dyDescent="0.3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2">
        <v>42283</v>
      </c>
      <c r="H629">
        <v>29058</v>
      </c>
      <c r="I629" t="s">
        <v>20</v>
      </c>
      <c r="J629">
        <v>52</v>
      </c>
      <c r="K629" t="str">
        <f t="shared" si="36"/>
        <v>Above</v>
      </c>
      <c r="L629" t="str" cm="1">
        <f t="array" ref="L629">_xlfn.IFS( J629&gt;=50, "Excellent", J629&gt;=40, "Good", J629&gt;=30, "Average", TRUE, "Poor" )</f>
        <v>Excellent</v>
      </c>
      <c r="M629" t="b">
        <f t="shared" si="37"/>
        <v>0</v>
      </c>
      <c r="N629" t="b">
        <f t="shared" si="38"/>
        <v>1</v>
      </c>
      <c r="O629" t="str">
        <f t="shared" si="39"/>
        <v>True</v>
      </c>
      <c r="AG629">
        <f>VLOOKUP(A629,Sheet1!$A$1:$F$1001,6,0)</f>
        <v>68062</v>
      </c>
    </row>
    <row r="630" spans="1:33" x14ac:dyDescent="0.3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2">
        <v>43006</v>
      </c>
      <c r="H630">
        <v>15867</v>
      </c>
      <c r="I630" t="s">
        <v>20</v>
      </c>
      <c r="J630">
        <v>40</v>
      </c>
      <c r="K630" t="str">
        <f t="shared" si="36"/>
        <v>Above</v>
      </c>
      <c r="L630" t="str" cm="1">
        <f t="array" ref="L630">_xlfn.IFS( J630&gt;=50, "Excellent", J630&gt;=40, "Good", J630&gt;=30, "Average", TRUE, "Poor" )</f>
        <v>Good</v>
      </c>
      <c r="M630" t="b">
        <f t="shared" si="37"/>
        <v>0</v>
      </c>
      <c r="N630" t="b">
        <f t="shared" si="38"/>
        <v>1</v>
      </c>
      <c r="O630" t="str">
        <f t="shared" si="39"/>
        <v>True</v>
      </c>
      <c r="AG630">
        <f>VLOOKUP(A630,Sheet1!$A$1:$F$1001,6,0)</f>
        <v>68235</v>
      </c>
    </row>
    <row r="631" spans="1:33" x14ac:dyDescent="0.3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2">
        <v>43136</v>
      </c>
      <c r="H631">
        <v>27893</v>
      </c>
      <c r="I631" t="s">
        <v>13</v>
      </c>
      <c r="J631">
        <v>39</v>
      </c>
      <c r="K631" t="str">
        <f t="shared" si="36"/>
        <v>Above</v>
      </c>
      <c r="L631" t="str" cm="1">
        <f t="array" ref="L631">_xlfn.IFS( J631&gt;=50, "Excellent", J631&gt;=40, "Good", J631&gt;=30, "Average", TRUE, "Poor" )</f>
        <v>Average</v>
      </c>
      <c r="M631" t="b">
        <f t="shared" si="37"/>
        <v>0</v>
      </c>
      <c r="N631" t="b">
        <f t="shared" si="38"/>
        <v>0</v>
      </c>
      <c r="O631" t="str">
        <f t="shared" si="39"/>
        <v>True</v>
      </c>
      <c r="AG631">
        <f>VLOOKUP(A631,Sheet1!$A$1:$F$1001,6,0)</f>
        <v>58263</v>
      </c>
    </row>
    <row r="632" spans="1:33" x14ac:dyDescent="0.3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2">
        <v>43372</v>
      </c>
      <c r="H632">
        <v>31504</v>
      </c>
      <c r="I632" t="s">
        <v>28</v>
      </c>
      <c r="J632">
        <v>30</v>
      </c>
      <c r="K632" t="str">
        <f t="shared" si="36"/>
        <v>Above</v>
      </c>
      <c r="L632" t="str" cm="1">
        <f t="array" ref="L632">_xlfn.IFS( J632&gt;=50, "Excellent", J632&gt;=40, "Good", J632&gt;=30, "Average", TRUE, "Poor" )</f>
        <v>Average</v>
      </c>
      <c r="M632" t="b">
        <f t="shared" si="37"/>
        <v>0</v>
      </c>
      <c r="N632" t="b">
        <f t="shared" si="38"/>
        <v>1</v>
      </c>
      <c r="O632" t="str">
        <f t="shared" si="39"/>
        <v>True</v>
      </c>
      <c r="AG632">
        <f>VLOOKUP(A632,Sheet1!$A$1:$F$1001,6,0)</f>
        <v>60341</v>
      </c>
    </row>
    <row r="633" spans="1:33" x14ac:dyDescent="0.3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2">
        <v>45041</v>
      </c>
      <c r="H633">
        <v>33607</v>
      </c>
      <c r="I633" t="s">
        <v>13</v>
      </c>
      <c r="J633">
        <v>28</v>
      </c>
      <c r="K633" t="str">
        <f t="shared" si="36"/>
        <v>Above</v>
      </c>
      <c r="L633" t="str" cm="1">
        <f t="array" ref="L633">_xlfn.IFS( J633&gt;=50, "Excellent", J633&gt;=40, "Good", J633&gt;=30, "Average", TRUE, "Poor" )</f>
        <v>Poor</v>
      </c>
      <c r="M633" t="b">
        <f t="shared" si="37"/>
        <v>0</v>
      </c>
      <c r="N633" t="b">
        <f t="shared" si="38"/>
        <v>1</v>
      </c>
      <c r="O633" t="str">
        <f t="shared" si="39"/>
        <v>True</v>
      </c>
      <c r="AG633">
        <f>VLOOKUP(A633,Sheet1!$A$1:$F$1001,6,0)</f>
        <v>60806</v>
      </c>
    </row>
    <row r="634" spans="1:33" x14ac:dyDescent="0.3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2">
        <v>43112</v>
      </c>
      <c r="H634">
        <v>23456</v>
      </c>
      <c r="I634" t="s">
        <v>13</v>
      </c>
      <c r="J634">
        <v>39</v>
      </c>
      <c r="K634" t="str">
        <f t="shared" si="36"/>
        <v>Above</v>
      </c>
      <c r="L634" t="str" cm="1">
        <f t="array" ref="L634">_xlfn.IFS( J634&gt;=50, "Excellent", J634&gt;=40, "Good", J634&gt;=30, "Average", TRUE, "Poor" )</f>
        <v>Average</v>
      </c>
      <c r="M634" t="b">
        <f t="shared" si="37"/>
        <v>0</v>
      </c>
      <c r="N634" t="b">
        <f t="shared" si="38"/>
        <v>1</v>
      </c>
      <c r="O634" t="str">
        <f t="shared" si="39"/>
        <v>False</v>
      </c>
      <c r="AG634">
        <f>VLOOKUP(A634,Sheet1!$A$1:$F$1001,6,0)</f>
        <v>66212</v>
      </c>
    </row>
    <row r="635" spans="1:33" x14ac:dyDescent="0.3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2">
        <v>42409</v>
      </c>
      <c r="H635">
        <v>25222</v>
      </c>
      <c r="I635" t="s">
        <v>28</v>
      </c>
      <c r="J635">
        <v>42</v>
      </c>
      <c r="K635" t="str">
        <f t="shared" si="36"/>
        <v>Above</v>
      </c>
      <c r="L635" t="str" cm="1">
        <f t="array" ref="L635">_xlfn.IFS( J635&gt;=50, "Excellent", J635&gt;=40, "Good", J635&gt;=30, "Average", TRUE, "Poor" )</f>
        <v>Good</v>
      </c>
      <c r="M635" t="b">
        <f t="shared" si="37"/>
        <v>0</v>
      </c>
      <c r="N635" t="b">
        <f t="shared" si="38"/>
        <v>1</v>
      </c>
      <c r="O635" t="str">
        <f t="shared" si="39"/>
        <v>True</v>
      </c>
      <c r="AG635">
        <f>VLOOKUP(A635,Sheet1!$A$1:$F$1001,6,0)</f>
        <v>69655</v>
      </c>
    </row>
    <row r="636" spans="1:33" x14ac:dyDescent="0.3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2">
        <v>44201</v>
      </c>
      <c r="H636">
        <v>27992</v>
      </c>
      <c r="I636" t="s">
        <v>28</v>
      </c>
      <c r="J636">
        <v>48</v>
      </c>
      <c r="K636" t="str">
        <f t="shared" si="36"/>
        <v>Below</v>
      </c>
      <c r="L636" t="str" cm="1">
        <f t="array" ref="L636">_xlfn.IFS( J636&gt;=50, "Excellent", J636&gt;=40, "Good", J636&gt;=30, "Average", TRUE, "Poor" )</f>
        <v>Good</v>
      </c>
      <c r="M636" t="b">
        <f t="shared" si="37"/>
        <v>0</v>
      </c>
      <c r="N636" t="b">
        <f t="shared" si="38"/>
        <v>0</v>
      </c>
      <c r="O636" t="str">
        <f t="shared" si="39"/>
        <v>True</v>
      </c>
      <c r="AG636">
        <f>VLOOKUP(A636,Sheet1!$A$1:$F$1001,6,0)</f>
        <v>46571</v>
      </c>
    </row>
    <row r="637" spans="1:33" x14ac:dyDescent="0.3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2">
        <v>43563</v>
      </c>
      <c r="H637">
        <v>25478</v>
      </c>
      <c r="I637" t="s">
        <v>18</v>
      </c>
      <c r="J637">
        <v>54</v>
      </c>
      <c r="K637" t="str">
        <f t="shared" si="36"/>
        <v>Above</v>
      </c>
      <c r="L637" t="str" cm="1">
        <f t="array" ref="L637">_xlfn.IFS( J637&gt;=50, "Excellent", J637&gt;=40, "Good", J637&gt;=30, "Average", TRUE, "Poor" )</f>
        <v>Excellent</v>
      </c>
      <c r="M637" t="b">
        <f t="shared" si="37"/>
        <v>0</v>
      </c>
      <c r="N637" t="b">
        <f t="shared" si="38"/>
        <v>0</v>
      </c>
      <c r="O637" t="str">
        <f t="shared" si="39"/>
        <v>True</v>
      </c>
      <c r="AG637">
        <f>VLOOKUP(A637,Sheet1!$A$1:$F$1001,6,0)</f>
        <v>53533</v>
      </c>
    </row>
    <row r="638" spans="1:33" x14ac:dyDescent="0.3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2">
        <v>43918</v>
      </c>
      <c r="H638">
        <v>30260</v>
      </c>
      <c r="I638" t="s">
        <v>20</v>
      </c>
      <c r="J638">
        <v>56</v>
      </c>
      <c r="K638" t="str">
        <f t="shared" si="36"/>
        <v>Below</v>
      </c>
      <c r="L638" t="str" cm="1">
        <f t="array" ref="L638">_xlfn.IFS( J638&gt;=50, "Excellent", J638&gt;=40, "Good", J638&gt;=30, "Average", TRUE, "Poor" )</f>
        <v>Excellent</v>
      </c>
      <c r="M638" t="b">
        <f t="shared" si="37"/>
        <v>0</v>
      </c>
      <c r="N638" t="b">
        <f t="shared" si="38"/>
        <v>0</v>
      </c>
      <c r="O638" t="str">
        <f t="shared" si="39"/>
        <v>False</v>
      </c>
      <c r="AG638">
        <f>VLOOKUP(A638,Sheet1!$A$1:$F$1001,6,0)</f>
        <v>47024</v>
      </c>
    </row>
    <row r="639" spans="1:33" x14ac:dyDescent="0.3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2">
        <v>44605</v>
      </c>
      <c r="H639">
        <v>34812</v>
      </c>
      <c r="I639" t="s">
        <v>13</v>
      </c>
      <c r="J639">
        <v>42</v>
      </c>
      <c r="K639" t="str">
        <f t="shared" si="36"/>
        <v>Below</v>
      </c>
      <c r="L639" t="str" cm="1">
        <f t="array" ref="L639">_xlfn.IFS( J639&gt;=50, "Excellent", J639&gt;=40, "Good", J639&gt;=30, "Average", TRUE, "Poor" )</f>
        <v>Good</v>
      </c>
      <c r="M639" t="b">
        <f t="shared" si="37"/>
        <v>0</v>
      </c>
      <c r="N639" t="b">
        <f t="shared" si="38"/>
        <v>1</v>
      </c>
      <c r="O639" t="str">
        <f t="shared" si="39"/>
        <v>True</v>
      </c>
      <c r="AG639">
        <f>VLOOKUP(A639,Sheet1!$A$1:$F$1001,6,0)</f>
        <v>39192</v>
      </c>
    </row>
    <row r="640" spans="1:33" x14ac:dyDescent="0.3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2">
        <v>45054</v>
      </c>
      <c r="H640">
        <v>15227</v>
      </c>
      <c r="I640" t="s">
        <v>13</v>
      </c>
      <c r="J640">
        <v>36</v>
      </c>
      <c r="K640" t="str">
        <f t="shared" si="36"/>
        <v>Above</v>
      </c>
      <c r="L640" t="str" cm="1">
        <f t="array" ref="L640">_xlfn.IFS( J640&gt;=50, "Excellent", J640&gt;=40, "Good", J640&gt;=30, "Average", TRUE, "Poor" )</f>
        <v>Average</v>
      </c>
      <c r="M640" t="b">
        <f t="shared" si="37"/>
        <v>0</v>
      </c>
      <c r="N640" t="b">
        <f t="shared" si="38"/>
        <v>0</v>
      </c>
      <c r="O640" t="str">
        <f t="shared" si="39"/>
        <v>True</v>
      </c>
      <c r="AG640">
        <f>VLOOKUP(A640,Sheet1!$A$1:$F$1001,6,0)</f>
        <v>59622</v>
      </c>
    </row>
    <row r="641" spans="1:33" x14ac:dyDescent="0.3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2">
        <v>42422</v>
      </c>
      <c r="H641">
        <v>10120</v>
      </c>
      <c r="I641" t="s">
        <v>13</v>
      </c>
      <c r="J641">
        <v>50</v>
      </c>
      <c r="K641" t="str">
        <f t="shared" si="36"/>
        <v>Above</v>
      </c>
      <c r="L641" t="str" cm="1">
        <f t="array" ref="L641">_xlfn.IFS( J641&gt;=50, "Excellent", J641&gt;=40, "Good", J641&gt;=30, "Average", TRUE, "Poor" )</f>
        <v>Excellent</v>
      </c>
      <c r="M641" t="b">
        <f t="shared" si="37"/>
        <v>0</v>
      </c>
      <c r="N641" t="b">
        <f t="shared" si="38"/>
        <v>1</v>
      </c>
      <c r="O641" t="str">
        <f t="shared" si="39"/>
        <v>True</v>
      </c>
      <c r="AG641">
        <f>VLOOKUP(A641,Sheet1!$A$1:$F$1001,6,0)</f>
        <v>73121</v>
      </c>
    </row>
    <row r="642" spans="1:33" x14ac:dyDescent="0.3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2">
        <v>44339</v>
      </c>
      <c r="H642">
        <v>38680</v>
      </c>
      <c r="I642" t="s">
        <v>20</v>
      </c>
      <c r="J642">
        <v>44</v>
      </c>
      <c r="K642" t="str">
        <f t="shared" si="36"/>
        <v>Below</v>
      </c>
      <c r="L642" t="str" cm="1">
        <f t="array" ref="L642">_xlfn.IFS( J642&gt;=50, "Excellent", J642&gt;=40, "Good", J642&gt;=30, "Average", TRUE, "Poor" )</f>
        <v>Good</v>
      </c>
      <c r="M642" t="b">
        <f t="shared" si="37"/>
        <v>0</v>
      </c>
      <c r="N642" t="b">
        <f t="shared" si="38"/>
        <v>1</v>
      </c>
      <c r="O642" t="str">
        <f t="shared" si="39"/>
        <v>True</v>
      </c>
      <c r="AG642">
        <f>VLOOKUP(A642,Sheet1!$A$1:$F$1001,6,0)</f>
        <v>30279</v>
      </c>
    </row>
    <row r="643" spans="1:33" x14ac:dyDescent="0.3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2">
        <v>43250</v>
      </c>
      <c r="H643">
        <v>29606</v>
      </c>
      <c r="I643" t="s">
        <v>28</v>
      </c>
      <c r="J643">
        <v>43</v>
      </c>
      <c r="K643" t="str">
        <f t="shared" ref="K643:K706" si="40">IF(F643&gt;50000,"Above","Below")</f>
        <v>Below</v>
      </c>
      <c r="L643" t="str" cm="1">
        <f t="array" ref="L643">_xlfn.IFS( J643&gt;=50, "Excellent", J643&gt;=40, "Good", J643&gt;=30, "Average", TRUE, "Poor" )</f>
        <v>Good</v>
      </c>
      <c r="M643" t="b">
        <f t="shared" ref="M643:M706" si="41">AND(E643="HR", I643="North", H643&gt;15000)</f>
        <v>0</v>
      </c>
      <c r="N643" t="b">
        <f t="shared" ref="N643:N706" si="42">OR(E643="IT",F643&gt;60000)</f>
        <v>1</v>
      </c>
      <c r="O643" t="str">
        <f t="shared" ref="O643:O706" si="43">IF(NOT(E643="Marketing"), "True", "False")</f>
        <v>True</v>
      </c>
      <c r="AG643">
        <f>VLOOKUP(A643,Sheet1!$A$1:$F$1001,6,0)</f>
        <v>30740</v>
      </c>
    </row>
    <row r="644" spans="1:33" x14ac:dyDescent="0.3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2">
        <v>44884</v>
      </c>
      <c r="H644">
        <v>32521</v>
      </c>
      <c r="I644" t="s">
        <v>18</v>
      </c>
      <c r="J644">
        <v>26</v>
      </c>
      <c r="K644" t="str">
        <f t="shared" si="40"/>
        <v>Above</v>
      </c>
      <c r="L644" t="str" cm="1">
        <f t="array" ref="L644">_xlfn.IFS( J644&gt;=50, "Excellent", J644&gt;=40, "Good", J644&gt;=30, "Average", TRUE, "Poor" )</f>
        <v>Poor</v>
      </c>
      <c r="M644" t="b">
        <f t="shared" si="41"/>
        <v>0</v>
      </c>
      <c r="N644" t="b">
        <f t="shared" si="42"/>
        <v>1</v>
      </c>
      <c r="O644" t="str">
        <f t="shared" si="43"/>
        <v>True</v>
      </c>
      <c r="AG644">
        <f>VLOOKUP(A644,Sheet1!$A$1:$F$1001,6,0)</f>
        <v>65743</v>
      </c>
    </row>
    <row r="645" spans="1:33" x14ac:dyDescent="0.3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2">
        <v>44190</v>
      </c>
      <c r="H645">
        <v>34056</v>
      </c>
      <c r="I645" t="s">
        <v>20</v>
      </c>
      <c r="J645">
        <v>43</v>
      </c>
      <c r="K645" t="str">
        <f t="shared" si="40"/>
        <v>Above</v>
      </c>
      <c r="L645" t="str" cm="1">
        <f t="array" ref="L645">_xlfn.IFS( J645&gt;=50, "Excellent", J645&gt;=40, "Good", J645&gt;=30, "Average", TRUE, "Poor" )</f>
        <v>Good</v>
      </c>
      <c r="M645" t="b">
        <f t="shared" si="41"/>
        <v>0</v>
      </c>
      <c r="N645" t="b">
        <f t="shared" si="42"/>
        <v>1</v>
      </c>
      <c r="O645" t="str">
        <f t="shared" si="43"/>
        <v>True</v>
      </c>
      <c r="AG645">
        <f>VLOOKUP(A645,Sheet1!$A$1:$F$1001,6,0)</f>
        <v>70801</v>
      </c>
    </row>
    <row r="646" spans="1:33" x14ac:dyDescent="0.3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2">
        <v>45473</v>
      </c>
      <c r="H646">
        <v>31511</v>
      </c>
      <c r="I646" t="s">
        <v>20</v>
      </c>
      <c r="J646">
        <v>44</v>
      </c>
      <c r="K646" t="str">
        <f t="shared" si="40"/>
        <v>Above</v>
      </c>
      <c r="L646" t="str" cm="1">
        <f t="array" ref="L646">_xlfn.IFS( J646&gt;=50, "Excellent", J646&gt;=40, "Good", J646&gt;=30, "Average", TRUE, "Poor" )</f>
        <v>Good</v>
      </c>
      <c r="M646" t="b">
        <f t="shared" si="41"/>
        <v>0</v>
      </c>
      <c r="N646" t="b">
        <f t="shared" si="42"/>
        <v>0</v>
      </c>
      <c r="O646" t="str">
        <f t="shared" si="43"/>
        <v>True</v>
      </c>
      <c r="AG646">
        <f>VLOOKUP(A646,Sheet1!$A$1:$F$1001,6,0)</f>
        <v>54801</v>
      </c>
    </row>
    <row r="647" spans="1:33" x14ac:dyDescent="0.3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2">
        <v>43772</v>
      </c>
      <c r="H647">
        <v>33816</v>
      </c>
      <c r="I647" t="s">
        <v>28</v>
      </c>
      <c r="J647">
        <v>41</v>
      </c>
      <c r="K647" t="str">
        <f t="shared" si="40"/>
        <v>Above</v>
      </c>
      <c r="L647" t="str" cm="1">
        <f t="array" ref="L647">_xlfn.IFS( J647&gt;=50, "Excellent", J647&gt;=40, "Good", J647&gt;=30, "Average", TRUE, "Poor" )</f>
        <v>Good</v>
      </c>
      <c r="M647" t="b">
        <f t="shared" si="41"/>
        <v>0</v>
      </c>
      <c r="N647" t="b">
        <f t="shared" si="42"/>
        <v>0</v>
      </c>
      <c r="O647" t="str">
        <f t="shared" si="43"/>
        <v>False</v>
      </c>
      <c r="AG647">
        <f>VLOOKUP(A647,Sheet1!$A$1:$F$1001,6,0)</f>
        <v>55353</v>
      </c>
    </row>
    <row r="648" spans="1:33" x14ac:dyDescent="0.3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2">
        <v>45246</v>
      </c>
      <c r="H648">
        <v>23190</v>
      </c>
      <c r="I648" t="s">
        <v>28</v>
      </c>
      <c r="J648">
        <v>43</v>
      </c>
      <c r="K648" t="str">
        <f t="shared" si="40"/>
        <v>Above</v>
      </c>
      <c r="L648" t="str" cm="1">
        <f t="array" ref="L648">_xlfn.IFS( J648&gt;=50, "Excellent", J648&gt;=40, "Good", J648&gt;=30, "Average", TRUE, "Poor" )</f>
        <v>Good</v>
      </c>
      <c r="M648" t="b">
        <f t="shared" si="41"/>
        <v>0</v>
      </c>
      <c r="N648" t="b">
        <f t="shared" si="42"/>
        <v>1</v>
      </c>
      <c r="O648" t="str">
        <f t="shared" si="43"/>
        <v>True</v>
      </c>
      <c r="AG648">
        <f>VLOOKUP(A648,Sheet1!$A$1:$F$1001,6,0)</f>
        <v>60992</v>
      </c>
    </row>
    <row r="649" spans="1:33" x14ac:dyDescent="0.3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2">
        <v>43578</v>
      </c>
      <c r="H649">
        <v>21345</v>
      </c>
      <c r="I649" t="s">
        <v>18</v>
      </c>
      <c r="J649">
        <v>29</v>
      </c>
      <c r="K649" t="str">
        <f t="shared" si="40"/>
        <v>Below</v>
      </c>
      <c r="L649" t="str" cm="1">
        <f t="array" ref="L649">_xlfn.IFS( J649&gt;=50, "Excellent", J649&gt;=40, "Good", J649&gt;=30, "Average", TRUE, "Poor" )</f>
        <v>Poor</v>
      </c>
      <c r="M649" t="b">
        <f t="shared" si="41"/>
        <v>0</v>
      </c>
      <c r="N649" t="b">
        <f t="shared" si="42"/>
        <v>1</v>
      </c>
      <c r="O649" t="str">
        <f t="shared" si="43"/>
        <v>True</v>
      </c>
      <c r="AG649">
        <f>VLOOKUP(A649,Sheet1!$A$1:$F$1001,6,0)</f>
        <v>42012</v>
      </c>
    </row>
    <row r="650" spans="1:33" x14ac:dyDescent="0.3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2">
        <v>42427</v>
      </c>
      <c r="H650">
        <v>35030</v>
      </c>
      <c r="I650" t="s">
        <v>28</v>
      </c>
      <c r="J650">
        <v>43</v>
      </c>
      <c r="K650" t="str">
        <f t="shared" si="40"/>
        <v>Below</v>
      </c>
      <c r="L650" t="str" cm="1">
        <f t="array" ref="L650">_xlfn.IFS( J650&gt;=50, "Excellent", J650&gt;=40, "Good", J650&gt;=30, "Average", TRUE, "Poor" )</f>
        <v>Good</v>
      </c>
      <c r="M650" t="b">
        <f t="shared" si="41"/>
        <v>0</v>
      </c>
      <c r="N650" t="b">
        <f t="shared" si="42"/>
        <v>0</v>
      </c>
      <c r="O650" t="str">
        <f t="shared" si="43"/>
        <v>True</v>
      </c>
      <c r="AG650">
        <f>VLOOKUP(A650,Sheet1!$A$1:$F$1001,6,0)</f>
        <v>34740</v>
      </c>
    </row>
    <row r="651" spans="1:33" x14ac:dyDescent="0.3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2">
        <v>45462</v>
      </c>
      <c r="H651">
        <v>17672</v>
      </c>
      <c r="I651" t="s">
        <v>18</v>
      </c>
      <c r="J651">
        <v>51</v>
      </c>
      <c r="K651" t="str">
        <f t="shared" si="40"/>
        <v>Below</v>
      </c>
      <c r="L651" t="str" cm="1">
        <f t="array" ref="L651">_xlfn.IFS( J651&gt;=50, "Excellent", J651&gt;=40, "Good", J651&gt;=30, "Average", TRUE, "Poor" )</f>
        <v>Excellent</v>
      </c>
      <c r="M651" t="b">
        <f t="shared" si="41"/>
        <v>0</v>
      </c>
      <c r="N651" t="b">
        <f t="shared" si="42"/>
        <v>1</v>
      </c>
      <c r="O651" t="str">
        <f t="shared" si="43"/>
        <v>True</v>
      </c>
      <c r="AG651">
        <f>VLOOKUP(A651,Sheet1!$A$1:$F$1001,6,0)</f>
        <v>43609</v>
      </c>
    </row>
    <row r="652" spans="1:33" x14ac:dyDescent="0.3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2">
        <v>44423</v>
      </c>
      <c r="H652">
        <v>20453</v>
      </c>
      <c r="I652" t="s">
        <v>18</v>
      </c>
      <c r="J652">
        <v>46</v>
      </c>
      <c r="K652" t="str">
        <f t="shared" si="40"/>
        <v>Above</v>
      </c>
      <c r="L652" t="str" cm="1">
        <f t="array" ref="L652">_xlfn.IFS( J652&gt;=50, "Excellent", J652&gt;=40, "Good", J652&gt;=30, "Average", TRUE, "Poor" )</f>
        <v>Good</v>
      </c>
      <c r="M652" t="b">
        <f t="shared" si="41"/>
        <v>0</v>
      </c>
      <c r="N652" t="b">
        <f t="shared" si="42"/>
        <v>1</v>
      </c>
      <c r="O652" t="str">
        <f t="shared" si="43"/>
        <v>True</v>
      </c>
      <c r="AG652">
        <f>VLOOKUP(A652,Sheet1!$A$1:$F$1001,6,0)</f>
        <v>69377</v>
      </c>
    </row>
    <row r="653" spans="1:33" x14ac:dyDescent="0.3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2">
        <v>45011</v>
      </c>
      <c r="H653">
        <v>21890</v>
      </c>
      <c r="I653" t="s">
        <v>28</v>
      </c>
      <c r="J653">
        <v>33</v>
      </c>
      <c r="K653" t="str">
        <f t="shared" si="40"/>
        <v>Above</v>
      </c>
      <c r="L653" t="str" cm="1">
        <f t="array" ref="L653">_xlfn.IFS( J653&gt;=50, "Excellent", J653&gt;=40, "Good", J653&gt;=30, "Average", TRUE, "Poor" )</f>
        <v>Average</v>
      </c>
      <c r="M653" t="b">
        <f t="shared" si="41"/>
        <v>0</v>
      </c>
      <c r="N653" t="b">
        <f t="shared" si="42"/>
        <v>1</v>
      </c>
      <c r="O653" t="str">
        <f t="shared" si="43"/>
        <v>True</v>
      </c>
      <c r="AG653">
        <f>VLOOKUP(A653,Sheet1!$A$1:$F$1001,6,0)</f>
        <v>72458</v>
      </c>
    </row>
    <row r="654" spans="1:33" x14ac:dyDescent="0.3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2">
        <v>43448</v>
      </c>
      <c r="H654">
        <v>29626</v>
      </c>
      <c r="I654" t="s">
        <v>18</v>
      </c>
      <c r="J654">
        <v>25</v>
      </c>
      <c r="K654" t="str">
        <f t="shared" si="40"/>
        <v>Below</v>
      </c>
      <c r="L654" t="str" cm="1">
        <f t="array" ref="L654">_xlfn.IFS( J654&gt;=50, "Excellent", J654&gt;=40, "Good", J654&gt;=30, "Average", TRUE, "Poor" )</f>
        <v>Poor</v>
      </c>
      <c r="M654" t="b">
        <f t="shared" si="41"/>
        <v>0</v>
      </c>
      <c r="N654" t="b">
        <f t="shared" si="42"/>
        <v>1</v>
      </c>
      <c r="O654" t="str">
        <f t="shared" si="43"/>
        <v>True</v>
      </c>
      <c r="AG654">
        <f>VLOOKUP(A654,Sheet1!$A$1:$F$1001,6,0)</f>
        <v>46203</v>
      </c>
    </row>
    <row r="655" spans="1:33" x14ac:dyDescent="0.3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2">
        <v>42042</v>
      </c>
      <c r="H655">
        <v>24225</v>
      </c>
      <c r="I655" t="s">
        <v>28</v>
      </c>
      <c r="J655">
        <v>31</v>
      </c>
      <c r="K655" t="str">
        <f t="shared" si="40"/>
        <v>Above</v>
      </c>
      <c r="L655" t="str" cm="1">
        <f t="array" ref="L655">_xlfn.IFS( J655&gt;=50, "Excellent", J655&gt;=40, "Good", J655&gt;=30, "Average", TRUE, "Poor" )</f>
        <v>Average</v>
      </c>
      <c r="M655" t="b">
        <f t="shared" si="41"/>
        <v>0</v>
      </c>
      <c r="N655" t="b">
        <f t="shared" si="42"/>
        <v>1</v>
      </c>
      <c r="O655" t="str">
        <f t="shared" si="43"/>
        <v>True</v>
      </c>
      <c r="AG655">
        <f>VLOOKUP(A655,Sheet1!$A$1:$F$1001,6,0)</f>
        <v>60654</v>
      </c>
    </row>
    <row r="656" spans="1:33" x14ac:dyDescent="0.3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2">
        <v>42901</v>
      </c>
      <c r="H656">
        <v>39044</v>
      </c>
      <c r="I656" t="s">
        <v>28</v>
      </c>
      <c r="J656">
        <v>32</v>
      </c>
      <c r="K656" t="str">
        <f t="shared" si="40"/>
        <v>Below</v>
      </c>
      <c r="L656" t="str" cm="1">
        <f t="array" ref="L656">_xlfn.IFS( J656&gt;=50, "Excellent", J656&gt;=40, "Good", J656&gt;=30, "Average", TRUE, "Poor" )</f>
        <v>Average</v>
      </c>
      <c r="M656" t="b">
        <f t="shared" si="41"/>
        <v>0</v>
      </c>
      <c r="N656" t="b">
        <f t="shared" si="42"/>
        <v>0</v>
      </c>
      <c r="O656" t="str">
        <f t="shared" si="43"/>
        <v>True</v>
      </c>
      <c r="AG656">
        <f>VLOOKUP(A656,Sheet1!$A$1:$F$1001,6,0)</f>
        <v>48759</v>
      </c>
    </row>
    <row r="657" spans="1:33" x14ac:dyDescent="0.3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2">
        <v>44293</v>
      </c>
      <c r="H657">
        <v>27375</v>
      </c>
      <c r="I657" t="s">
        <v>13</v>
      </c>
      <c r="J657">
        <v>50</v>
      </c>
      <c r="K657" t="str">
        <f t="shared" si="40"/>
        <v>Above</v>
      </c>
      <c r="L657" t="str" cm="1">
        <f t="array" ref="L657">_xlfn.IFS( J657&gt;=50, "Excellent", J657&gt;=40, "Good", J657&gt;=30, "Average", TRUE, "Poor" )</f>
        <v>Excellent</v>
      </c>
      <c r="M657" t="b">
        <f t="shared" si="41"/>
        <v>0</v>
      </c>
      <c r="N657" t="b">
        <f t="shared" si="42"/>
        <v>0</v>
      </c>
      <c r="O657" t="str">
        <f t="shared" si="43"/>
        <v>True</v>
      </c>
      <c r="AG657">
        <f>VLOOKUP(A657,Sheet1!$A$1:$F$1001,6,0)</f>
        <v>52132</v>
      </c>
    </row>
    <row r="658" spans="1:33" x14ac:dyDescent="0.3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2">
        <v>43902</v>
      </c>
      <c r="H658">
        <v>30062</v>
      </c>
      <c r="I658" t="s">
        <v>20</v>
      </c>
      <c r="J658">
        <v>35</v>
      </c>
      <c r="K658" t="str">
        <f t="shared" si="40"/>
        <v>Below</v>
      </c>
      <c r="L658" t="str" cm="1">
        <f t="array" ref="L658">_xlfn.IFS( J658&gt;=50, "Excellent", J658&gt;=40, "Good", J658&gt;=30, "Average", TRUE, "Poor" )</f>
        <v>Average</v>
      </c>
      <c r="M658" t="b">
        <f t="shared" si="41"/>
        <v>0</v>
      </c>
      <c r="N658" t="b">
        <f t="shared" si="42"/>
        <v>1</v>
      </c>
      <c r="O658" t="str">
        <f t="shared" si="43"/>
        <v>True</v>
      </c>
      <c r="AG658">
        <f>VLOOKUP(A658,Sheet1!$A$1:$F$1001,6,0)</f>
        <v>40254</v>
      </c>
    </row>
    <row r="659" spans="1:33" x14ac:dyDescent="0.3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2">
        <v>44887</v>
      </c>
      <c r="H659">
        <v>25003</v>
      </c>
      <c r="I659" t="s">
        <v>13</v>
      </c>
      <c r="J659">
        <v>50</v>
      </c>
      <c r="K659" t="str">
        <f t="shared" si="40"/>
        <v>Below</v>
      </c>
      <c r="L659" t="str" cm="1">
        <f t="array" ref="L659">_xlfn.IFS( J659&gt;=50, "Excellent", J659&gt;=40, "Good", J659&gt;=30, "Average", TRUE, "Poor" )</f>
        <v>Excellent</v>
      </c>
      <c r="M659" t="b">
        <f t="shared" si="41"/>
        <v>0</v>
      </c>
      <c r="N659" t="b">
        <f t="shared" si="42"/>
        <v>0</v>
      </c>
      <c r="O659" t="str">
        <f t="shared" si="43"/>
        <v>False</v>
      </c>
      <c r="AG659">
        <f>VLOOKUP(A659,Sheet1!$A$1:$F$1001,6,0)</f>
        <v>44472</v>
      </c>
    </row>
    <row r="660" spans="1:33" x14ac:dyDescent="0.3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2">
        <v>42739</v>
      </c>
      <c r="H660">
        <v>18658</v>
      </c>
      <c r="I660" t="s">
        <v>13</v>
      </c>
      <c r="J660">
        <v>30</v>
      </c>
      <c r="K660" t="str">
        <f t="shared" si="40"/>
        <v>Above</v>
      </c>
      <c r="L660" t="str" cm="1">
        <f t="array" ref="L660">_xlfn.IFS( J660&gt;=50, "Excellent", J660&gt;=40, "Good", J660&gt;=30, "Average", TRUE, "Poor" )</f>
        <v>Average</v>
      </c>
      <c r="M660" t="b">
        <f t="shared" si="41"/>
        <v>0</v>
      </c>
      <c r="N660" t="b">
        <f t="shared" si="42"/>
        <v>0</v>
      </c>
      <c r="O660" t="str">
        <f t="shared" si="43"/>
        <v>True</v>
      </c>
      <c r="AG660">
        <f>VLOOKUP(A660,Sheet1!$A$1:$F$1001,6,0)</f>
        <v>52938</v>
      </c>
    </row>
    <row r="661" spans="1:33" x14ac:dyDescent="0.3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2">
        <v>43326</v>
      </c>
      <c r="H661">
        <v>17461</v>
      </c>
      <c r="I661" t="s">
        <v>20</v>
      </c>
      <c r="J661">
        <v>21</v>
      </c>
      <c r="K661" t="str">
        <f t="shared" si="40"/>
        <v>Below</v>
      </c>
      <c r="L661" t="str" cm="1">
        <f t="array" ref="L661">_xlfn.IFS( J661&gt;=50, "Excellent", J661&gt;=40, "Good", J661&gt;=30, "Average", TRUE, "Poor" )</f>
        <v>Poor</v>
      </c>
      <c r="M661" t="b">
        <f t="shared" si="41"/>
        <v>0</v>
      </c>
      <c r="N661" t="b">
        <f t="shared" si="42"/>
        <v>0</v>
      </c>
      <c r="O661" t="str">
        <f t="shared" si="43"/>
        <v>True</v>
      </c>
      <c r="AG661">
        <f>VLOOKUP(A661,Sheet1!$A$1:$F$1001,6,0)</f>
        <v>39277</v>
      </c>
    </row>
    <row r="662" spans="1:33" x14ac:dyDescent="0.3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2">
        <v>42118</v>
      </c>
      <c r="H662">
        <v>23683</v>
      </c>
      <c r="I662" t="s">
        <v>13</v>
      </c>
      <c r="J662">
        <v>34</v>
      </c>
      <c r="K662" t="str">
        <f t="shared" si="40"/>
        <v>Below</v>
      </c>
      <c r="L662" t="str" cm="1">
        <f t="array" ref="L662">_xlfn.IFS( J662&gt;=50, "Excellent", J662&gt;=40, "Good", J662&gt;=30, "Average", TRUE, "Poor" )</f>
        <v>Average</v>
      </c>
      <c r="M662" t="b">
        <f t="shared" si="41"/>
        <v>0</v>
      </c>
      <c r="N662" t="b">
        <f t="shared" si="42"/>
        <v>1</v>
      </c>
      <c r="O662" t="str">
        <f t="shared" si="43"/>
        <v>True</v>
      </c>
      <c r="AG662">
        <f>VLOOKUP(A662,Sheet1!$A$1:$F$1001,6,0)</f>
        <v>36845</v>
      </c>
    </row>
    <row r="663" spans="1:33" x14ac:dyDescent="0.3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2">
        <v>42097</v>
      </c>
      <c r="H663">
        <v>34262</v>
      </c>
      <c r="I663" t="s">
        <v>18</v>
      </c>
      <c r="J663">
        <v>39</v>
      </c>
      <c r="K663" t="str">
        <f t="shared" si="40"/>
        <v>Below</v>
      </c>
      <c r="L663" t="str" cm="1">
        <f t="array" ref="L663">_xlfn.IFS( J663&gt;=50, "Excellent", J663&gt;=40, "Good", J663&gt;=30, "Average", TRUE, "Poor" )</f>
        <v>Average</v>
      </c>
      <c r="M663" t="b">
        <f t="shared" si="41"/>
        <v>0</v>
      </c>
      <c r="N663" t="b">
        <f t="shared" si="42"/>
        <v>1</v>
      </c>
      <c r="O663" t="str">
        <f t="shared" si="43"/>
        <v>True</v>
      </c>
      <c r="AG663">
        <f>VLOOKUP(A663,Sheet1!$A$1:$F$1001,6,0)</f>
        <v>46227</v>
      </c>
    </row>
    <row r="664" spans="1:33" x14ac:dyDescent="0.3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2">
        <v>43513</v>
      </c>
      <c r="H664">
        <v>38278</v>
      </c>
      <c r="I664" t="s">
        <v>20</v>
      </c>
      <c r="J664">
        <v>27</v>
      </c>
      <c r="K664" t="str">
        <f t="shared" si="40"/>
        <v>Above</v>
      </c>
      <c r="L664" t="str" cm="1">
        <f t="array" ref="L664">_xlfn.IFS( J664&gt;=50, "Excellent", J664&gt;=40, "Good", J664&gt;=30, "Average", TRUE, "Poor" )</f>
        <v>Poor</v>
      </c>
      <c r="M664" t="b">
        <f t="shared" si="41"/>
        <v>0</v>
      </c>
      <c r="N664" t="b">
        <f t="shared" si="42"/>
        <v>1</v>
      </c>
      <c r="O664" t="str">
        <f t="shared" si="43"/>
        <v>True</v>
      </c>
      <c r="AG664">
        <f>VLOOKUP(A664,Sheet1!$A$1:$F$1001,6,0)</f>
        <v>74220</v>
      </c>
    </row>
    <row r="665" spans="1:33" x14ac:dyDescent="0.3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2">
        <v>42038</v>
      </c>
      <c r="H665">
        <v>38883</v>
      </c>
      <c r="I665" t="s">
        <v>13</v>
      </c>
      <c r="J665">
        <v>43</v>
      </c>
      <c r="K665" t="str">
        <f t="shared" si="40"/>
        <v>Above</v>
      </c>
      <c r="L665" t="str" cm="1">
        <f t="array" ref="L665">_xlfn.IFS( J665&gt;=50, "Excellent", J665&gt;=40, "Good", J665&gt;=30, "Average", TRUE, "Poor" )</f>
        <v>Good</v>
      </c>
      <c r="M665" t="b">
        <f t="shared" si="41"/>
        <v>0</v>
      </c>
      <c r="N665" t="b">
        <f t="shared" si="42"/>
        <v>1</v>
      </c>
      <c r="O665" t="str">
        <f t="shared" si="43"/>
        <v>True</v>
      </c>
      <c r="AG665">
        <f>VLOOKUP(A665,Sheet1!$A$1:$F$1001,6,0)</f>
        <v>71242</v>
      </c>
    </row>
    <row r="666" spans="1:33" x14ac:dyDescent="0.3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2">
        <v>44392</v>
      </c>
      <c r="H666">
        <v>34957</v>
      </c>
      <c r="I666" t="s">
        <v>28</v>
      </c>
      <c r="J666">
        <v>53</v>
      </c>
      <c r="K666" t="str">
        <f t="shared" si="40"/>
        <v>Above</v>
      </c>
      <c r="L666" t="str" cm="1">
        <f t="array" ref="L666">_xlfn.IFS( J666&gt;=50, "Excellent", J666&gt;=40, "Good", J666&gt;=30, "Average", TRUE, "Poor" )</f>
        <v>Excellent</v>
      </c>
      <c r="M666" t="b">
        <f t="shared" si="41"/>
        <v>0</v>
      </c>
      <c r="N666" t="b">
        <f t="shared" si="42"/>
        <v>1</v>
      </c>
      <c r="O666" t="str">
        <f t="shared" si="43"/>
        <v>True</v>
      </c>
      <c r="AG666">
        <f>VLOOKUP(A666,Sheet1!$A$1:$F$1001,6,0)</f>
        <v>67598</v>
      </c>
    </row>
    <row r="667" spans="1:33" x14ac:dyDescent="0.3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2">
        <v>43991</v>
      </c>
      <c r="H667">
        <v>20460</v>
      </c>
      <c r="I667" t="s">
        <v>18</v>
      </c>
      <c r="J667">
        <v>37</v>
      </c>
      <c r="K667" t="str">
        <f t="shared" si="40"/>
        <v>Below</v>
      </c>
      <c r="L667" t="str" cm="1">
        <f t="array" ref="L667">_xlfn.IFS( J667&gt;=50, "Excellent", J667&gt;=40, "Good", J667&gt;=30, "Average", TRUE, "Poor" )</f>
        <v>Average</v>
      </c>
      <c r="M667" t="b">
        <f t="shared" si="41"/>
        <v>0</v>
      </c>
      <c r="N667" t="b">
        <f t="shared" si="42"/>
        <v>1</v>
      </c>
      <c r="O667" t="str">
        <f t="shared" si="43"/>
        <v>True</v>
      </c>
      <c r="AG667">
        <f>VLOOKUP(A667,Sheet1!$A$1:$F$1001,6,0)</f>
        <v>45540</v>
      </c>
    </row>
    <row r="668" spans="1:33" x14ac:dyDescent="0.3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2">
        <v>44549</v>
      </c>
      <c r="H668">
        <v>29496</v>
      </c>
      <c r="I668" t="s">
        <v>28</v>
      </c>
      <c r="J668">
        <v>48</v>
      </c>
      <c r="K668" t="str">
        <f t="shared" si="40"/>
        <v>Above</v>
      </c>
      <c r="L668" t="str" cm="1">
        <f t="array" ref="L668">_xlfn.IFS( J668&gt;=50, "Excellent", J668&gt;=40, "Good", J668&gt;=30, "Average", TRUE, "Poor" )</f>
        <v>Good</v>
      </c>
      <c r="M668" t="b">
        <f t="shared" si="41"/>
        <v>0</v>
      </c>
      <c r="N668" t="b">
        <f t="shared" si="42"/>
        <v>1</v>
      </c>
      <c r="O668" t="str">
        <f t="shared" si="43"/>
        <v>False</v>
      </c>
      <c r="AG668">
        <f>VLOOKUP(A668,Sheet1!$A$1:$F$1001,6,0)</f>
        <v>72032</v>
      </c>
    </row>
    <row r="669" spans="1:33" x14ac:dyDescent="0.3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2">
        <v>42607</v>
      </c>
      <c r="H669">
        <v>18041</v>
      </c>
      <c r="I669" t="s">
        <v>28</v>
      </c>
      <c r="J669">
        <v>41</v>
      </c>
      <c r="K669" t="str">
        <f t="shared" si="40"/>
        <v>Above</v>
      </c>
      <c r="L669" t="str" cm="1">
        <f t="array" ref="L669">_xlfn.IFS( J669&gt;=50, "Excellent", J669&gt;=40, "Good", J669&gt;=30, "Average", TRUE, "Poor" )</f>
        <v>Good</v>
      </c>
      <c r="M669" t="b">
        <f t="shared" si="41"/>
        <v>0</v>
      </c>
      <c r="N669" t="b">
        <f t="shared" si="42"/>
        <v>0</v>
      </c>
      <c r="O669" t="str">
        <f t="shared" si="43"/>
        <v>True</v>
      </c>
      <c r="AG669">
        <f>VLOOKUP(A669,Sheet1!$A$1:$F$1001,6,0)</f>
        <v>54239</v>
      </c>
    </row>
    <row r="670" spans="1:33" x14ac:dyDescent="0.3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2">
        <v>44198</v>
      </c>
      <c r="H670">
        <v>30985</v>
      </c>
      <c r="I670" t="s">
        <v>13</v>
      </c>
      <c r="J670">
        <v>60</v>
      </c>
      <c r="K670" t="str">
        <f t="shared" si="40"/>
        <v>Below</v>
      </c>
      <c r="L670" t="str" cm="1">
        <f t="array" ref="L670">_xlfn.IFS( J670&gt;=50, "Excellent", J670&gt;=40, "Good", J670&gt;=30, "Average", TRUE, "Poor" )</f>
        <v>Excellent</v>
      </c>
      <c r="M670" t="b">
        <f t="shared" si="41"/>
        <v>0</v>
      </c>
      <c r="N670" t="b">
        <f t="shared" si="42"/>
        <v>1</v>
      </c>
      <c r="O670" t="str">
        <f t="shared" si="43"/>
        <v>True</v>
      </c>
      <c r="AG670">
        <f>VLOOKUP(A670,Sheet1!$A$1:$F$1001,6,0)</f>
        <v>42952</v>
      </c>
    </row>
    <row r="671" spans="1:33" x14ac:dyDescent="0.3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2">
        <v>43989</v>
      </c>
      <c r="H671">
        <v>36072</v>
      </c>
      <c r="I671" t="s">
        <v>28</v>
      </c>
      <c r="J671">
        <v>29</v>
      </c>
      <c r="K671" t="str">
        <f t="shared" si="40"/>
        <v>Above</v>
      </c>
      <c r="L671" t="str" cm="1">
        <f t="array" ref="L671">_xlfn.IFS( J671&gt;=50, "Excellent", J671&gt;=40, "Good", J671&gt;=30, "Average", TRUE, "Poor" )</f>
        <v>Poor</v>
      </c>
      <c r="M671" t="b">
        <f t="shared" si="41"/>
        <v>0</v>
      </c>
      <c r="N671" t="b">
        <f t="shared" si="42"/>
        <v>1</v>
      </c>
      <c r="O671" t="str">
        <f t="shared" si="43"/>
        <v>True</v>
      </c>
      <c r="AG671">
        <f>VLOOKUP(A671,Sheet1!$A$1:$F$1001,6,0)</f>
        <v>63615</v>
      </c>
    </row>
    <row r="672" spans="1:33" x14ac:dyDescent="0.3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2">
        <v>44993</v>
      </c>
      <c r="H672">
        <v>10917</v>
      </c>
      <c r="I672" t="s">
        <v>13</v>
      </c>
      <c r="J672">
        <v>44</v>
      </c>
      <c r="K672" t="str">
        <f t="shared" si="40"/>
        <v>Above</v>
      </c>
      <c r="L672" t="str" cm="1">
        <f t="array" ref="L672">_xlfn.IFS( J672&gt;=50, "Excellent", J672&gt;=40, "Good", J672&gt;=30, "Average", TRUE, "Poor" )</f>
        <v>Good</v>
      </c>
      <c r="M672" t="b">
        <f t="shared" si="41"/>
        <v>0</v>
      </c>
      <c r="N672" t="b">
        <f t="shared" si="42"/>
        <v>1</v>
      </c>
      <c r="O672" t="str">
        <f t="shared" si="43"/>
        <v>False</v>
      </c>
      <c r="AG672">
        <f>VLOOKUP(A672,Sheet1!$A$1:$F$1001,6,0)</f>
        <v>67050</v>
      </c>
    </row>
    <row r="673" spans="1:33" x14ac:dyDescent="0.3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2">
        <v>44630</v>
      </c>
      <c r="H673">
        <v>31645</v>
      </c>
      <c r="I673" t="s">
        <v>18</v>
      </c>
      <c r="J673">
        <v>56</v>
      </c>
      <c r="K673" t="str">
        <f t="shared" si="40"/>
        <v>Below</v>
      </c>
      <c r="L673" t="str" cm="1">
        <f t="array" ref="L673">_xlfn.IFS( J673&gt;=50, "Excellent", J673&gt;=40, "Good", J673&gt;=30, "Average", TRUE, "Poor" )</f>
        <v>Excellent</v>
      </c>
      <c r="M673" t="b">
        <f t="shared" si="41"/>
        <v>0</v>
      </c>
      <c r="N673" t="b">
        <f t="shared" si="42"/>
        <v>0</v>
      </c>
      <c r="O673" t="str">
        <f t="shared" si="43"/>
        <v>True</v>
      </c>
      <c r="AG673">
        <f>VLOOKUP(A673,Sheet1!$A$1:$F$1001,6,0)</f>
        <v>32922</v>
      </c>
    </row>
    <row r="674" spans="1:33" x14ac:dyDescent="0.3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2">
        <v>42076</v>
      </c>
      <c r="H674">
        <v>35798</v>
      </c>
      <c r="I674" t="s">
        <v>18</v>
      </c>
      <c r="J674">
        <v>30</v>
      </c>
      <c r="K674" t="str">
        <f t="shared" si="40"/>
        <v>Below</v>
      </c>
      <c r="L674" t="str" cm="1">
        <f t="array" ref="L674">_xlfn.IFS( J674&gt;=50, "Excellent", J674&gt;=40, "Good", J674&gt;=30, "Average", TRUE, "Poor" )</f>
        <v>Average</v>
      </c>
      <c r="M674" t="b">
        <f t="shared" si="41"/>
        <v>0</v>
      </c>
      <c r="N674" t="b">
        <f t="shared" si="42"/>
        <v>0</v>
      </c>
      <c r="O674" t="str">
        <f t="shared" si="43"/>
        <v>True</v>
      </c>
      <c r="AG674">
        <f>VLOOKUP(A674,Sheet1!$A$1:$F$1001,6,0)</f>
        <v>48670</v>
      </c>
    </row>
    <row r="675" spans="1:33" x14ac:dyDescent="0.3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2">
        <v>42522</v>
      </c>
      <c r="H675">
        <v>35265</v>
      </c>
      <c r="I675" t="s">
        <v>20</v>
      </c>
      <c r="J675">
        <v>26</v>
      </c>
      <c r="K675" t="str">
        <f t="shared" si="40"/>
        <v>Below</v>
      </c>
      <c r="L675" t="str" cm="1">
        <f t="array" ref="L675">_xlfn.IFS( J675&gt;=50, "Excellent", J675&gt;=40, "Good", J675&gt;=30, "Average", TRUE, "Poor" )</f>
        <v>Poor</v>
      </c>
      <c r="M675" t="b">
        <f t="shared" si="41"/>
        <v>0</v>
      </c>
      <c r="N675" t="b">
        <f t="shared" si="42"/>
        <v>0</v>
      </c>
      <c r="O675" t="str">
        <f t="shared" si="43"/>
        <v>False</v>
      </c>
      <c r="AG675">
        <f>VLOOKUP(A675,Sheet1!$A$1:$F$1001,6,0)</f>
        <v>30893</v>
      </c>
    </row>
    <row r="676" spans="1:33" x14ac:dyDescent="0.3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2">
        <v>42409</v>
      </c>
      <c r="H676">
        <v>26853</v>
      </c>
      <c r="I676" t="s">
        <v>28</v>
      </c>
      <c r="J676">
        <v>47</v>
      </c>
      <c r="K676" t="str">
        <f t="shared" si="40"/>
        <v>Above</v>
      </c>
      <c r="L676" t="str" cm="1">
        <f t="array" ref="L676">_xlfn.IFS( J676&gt;=50, "Excellent", J676&gt;=40, "Good", J676&gt;=30, "Average", TRUE, "Poor" )</f>
        <v>Good</v>
      </c>
      <c r="M676" t="b">
        <f t="shared" si="41"/>
        <v>0</v>
      </c>
      <c r="N676" t="b">
        <f t="shared" si="42"/>
        <v>0</v>
      </c>
      <c r="O676" t="str">
        <f t="shared" si="43"/>
        <v>False</v>
      </c>
      <c r="AG676">
        <f>VLOOKUP(A676,Sheet1!$A$1:$F$1001,6,0)</f>
        <v>53316</v>
      </c>
    </row>
    <row r="677" spans="1:33" x14ac:dyDescent="0.3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2">
        <v>43711</v>
      </c>
      <c r="H677">
        <v>36743</v>
      </c>
      <c r="I677" t="s">
        <v>18</v>
      </c>
      <c r="J677">
        <v>54</v>
      </c>
      <c r="K677" t="str">
        <f t="shared" si="40"/>
        <v>Below</v>
      </c>
      <c r="L677" t="str" cm="1">
        <f t="array" ref="L677">_xlfn.IFS( J677&gt;=50, "Excellent", J677&gt;=40, "Good", J677&gt;=30, "Average", TRUE, "Poor" )</f>
        <v>Excellent</v>
      </c>
      <c r="M677" t="b">
        <f t="shared" si="41"/>
        <v>0</v>
      </c>
      <c r="N677" t="b">
        <f t="shared" si="42"/>
        <v>0</v>
      </c>
      <c r="O677" t="str">
        <f t="shared" si="43"/>
        <v>True</v>
      </c>
      <c r="AG677">
        <f>VLOOKUP(A677,Sheet1!$A$1:$F$1001,6,0)</f>
        <v>47974</v>
      </c>
    </row>
    <row r="678" spans="1:33" x14ac:dyDescent="0.3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2">
        <v>44722</v>
      </c>
      <c r="H678">
        <v>34434</v>
      </c>
      <c r="I678" t="s">
        <v>28</v>
      </c>
      <c r="J678">
        <v>43</v>
      </c>
      <c r="K678" t="str">
        <f t="shared" si="40"/>
        <v>Above</v>
      </c>
      <c r="L678" t="str" cm="1">
        <f t="array" ref="L678">_xlfn.IFS( J678&gt;=50, "Excellent", J678&gt;=40, "Good", J678&gt;=30, "Average", TRUE, "Poor" )</f>
        <v>Good</v>
      </c>
      <c r="M678" t="b">
        <f t="shared" si="41"/>
        <v>0</v>
      </c>
      <c r="N678" t="b">
        <f t="shared" si="42"/>
        <v>0</v>
      </c>
      <c r="O678" t="str">
        <f t="shared" si="43"/>
        <v>True</v>
      </c>
      <c r="AG678">
        <f>VLOOKUP(A678,Sheet1!$A$1:$F$1001,6,0)</f>
        <v>50940</v>
      </c>
    </row>
    <row r="679" spans="1:33" x14ac:dyDescent="0.3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2">
        <v>44064</v>
      </c>
      <c r="H679">
        <v>21796</v>
      </c>
      <c r="I679" t="s">
        <v>28</v>
      </c>
      <c r="J679">
        <v>45</v>
      </c>
      <c r="K679" t="str">
        <f t="shared" si="40"/>
        <v>Below</v>
      </c>
      <c r="L679" t="str" cm="1">
        <f t="array" ref="L679">_xlfn.IFS( J679&gt;=50, "Excellent", J679&gt;=40, "Good", J679&gt;=30, "Average", TRUE, "Poor" )</f>
        <v>Good</v>
      </c>
      <c r="M679" t="b">
        <f t="shared" si="41"/>
        <v>0</v>
      </c>
      <c r="N679" t="b">
        <f t="shared" si="42"/>
        <v>1</v>
      </c>
      <c r="O679" t="str">
        <f t="shared" si="43"/>
        <v>True</v>
      </c>
      <c r="AG679">
        <f>VLOOKUP(A679,Sheet1!$A$1:$F$1001,6,0)</f>
        <v>45667</v>
      </c>
    </row>
    <row r="680" spans="1:33" x14ac:dyDescent="0.3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2">
        <v>41947</v>
      </c>
      <c r="H680">
        <v>29360</v>
      </c>
      <c r="I680" t="s">
        <v>13</v>
      </c>
      <c r="J680">
        <v>38</v>
      </c>
      <c r="K680" t="str">
        <f t="shared" si="40"/>
        <v>Above</v>
      </c>
      <c r="L680" t="str" cm="1">
        <f t="array" ref="L680">_xlfn.IFS( J680&gt;=50, "Excellent", J680&gt;=40, "Good", J680&gt;=30, "Average", TRUE, "Poor" )</f>
        <v>Average</v>
      </c>
      <c r="M680" t="b">
        <f t="shared" si="41"/>
        <v>0</v>
      </c>
      <c r="N680" t="b">
        <f t="shared" si="42"/>
        <v>1</v>
      </c>
      <c r="O680" t="str">
        <f t="shared" si="43"/>
        <v>True</v>
      </c>
      <c r="AG680">
        <f>VLOOKUP(A680,Sheet1!$A$1:$F$1001,6,0)</f>
        <v>64778</v>
      </c>
    </row>
    <row r="681" spans="1:33" x14ac:dyDescent="0.3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2">
        <v>44036</v>
      </c>
      <c r="H681">
        <v>29543</v>
      </c>
      <c r="I681" t="s">
        <v>20</v>
      </c>
      <c r="J681">
        <v>45</v>
      </c>
      <c r="K681" t="str">
        <f t="shared" si="40"/>
        <v>Above</v>
      </c>
      <c r="L681" t="str" cm="1">
        <f t="array" ref="L681">_xlfn.IFS( J681&gt;=50, "Excellent", J681&gt;=40, "Good", J681&gt;=30, "Average", TRUE, "Poor" )</f>
        <v>Good</v>
      </c>
      <c r="M681" t="b">
        <f t="shared" si="41"/>
        <v>0</v>
      </c>
      <c r="N681" t="b">
        <f t="shared" si="42"/>
        <v>1</v>
      </c>
      <c r="O681" t="str">
        <f t="shared" si="43"/>
        <v>True</v>
      </c>
      <c r="AG681">
        <f>VLOOKUP(A681,Sheet1!$A$1:$F$1001,6,0)</f>
        <v>71520</v>
      </c>
    </row>
    <row r="682" spans="1:33" x14ac:dyDescent="0.3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2">
        <v>43382</v>
      </c>
      <c r="H682">
        <v>36410</v>
      </c>
      <c r="I682" t="s">
        <v>20</v>
      </c>
      <c r="J682">
        <v>26</v>
      </c>
      <c r="K682" t="str">
        <f t="shared" si="40"/>
        <v>Above</v>
      </c>
      <c r="L682" t="str" cm="1">
        <f t="array" ref="L682">_xlfn.IFS( J682&gt;=50, "Excellent", J682&gt;=40, "Good", J682&gt;=30, "Average", TRUE, "Poor" )</f>
        <v>Poor</v>
      </c>
      <c r="M682" t="b">
        <f t="shared" si="41"/>
        <v>0</v>
      </c>
      <c r="N682" t="b">
        <f t="shared" si="42"/>
        <v>1</v>
      </c>
      <c r="O682" t="str">
        <f t="shared" si="43"/>
        <v>True</v>
      </c>
      <c r="AG682">
        <f>VLOOKUP(A682,Sheet1!$A$1:$F$1001,6,0)</f>
        <v>62106</v>
      </c>
    </row>
    <row r="683" spans="1:33" x14ac:dyDescent="0.3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2">
        <v>43236</v>
      </c>
      <c r="H683">
        <v>26816</v>
      </c>
      <c r="I683" t="s">
        <v>18</v>
      </c>
      <c r="J683">
        <v>40</v>
      </c>
      <c r="K683" t="str">
        <f t="shared" si="40"/>
        <v>Above</v>
      </c>
      <c r="L683" t="str" cm="1">
        <f t="array" ref="L683">_xlfn.IFS( J683&gt;=50, "Excellent", J683&gt;=40, "Good", J683&gt;=30, "Average", TRUE, "Poor" )</f>
        <v>Good</v>
      </c>
      <c r="M683" t="b">
        <f t="shared" si="41"/>
        <v>0</v>
      </c>
      <c r="N683" t="b">
        <f t="shared" si="42"/>
        <v>0</v>
      </c>
      <c r="O683" t="str">
        <f t="shared" si="43"/>
        <v>False</v>
      </c>
      <c r="AG683">
        <f>VLOOKUP(A683,Sheet1!$A$1:$F$1001,6,0)</f>
        <v>50215</v>
      </c>
    </row>
    <row r="684" spans="1:33" x14ac:dyDescent="0.3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2">
        <v>43472</v>
      </c>
      <c r="H684">
        <v>15528</v>
      </c>
      <c r="I684" t="s">
        <v>18</v>
      </c>
      <c r="J684">
        <v>24</v>
      </c>
      <c r="K684" t="str">
        <f t="shared" si="40"/>
        <v>Above</v>
      </c>
      <c r="L684" t="str" cm="1">
        <f t="array" ref="L684">_xlfn.IFS( J684&gt;=50, "Excellent", J684&gt;=40, "Good", J684&gt;=30, "Average", TRUE, "Poor" )</f>
        <v>Poor</v>
      </c>
      <c r="M684" t="b">
        <f t="shared" si="41"/>
        <v>0</v>
      </c>
      <c r="N684" t="b">
        <f t="shared" si="42"/>
        <v>1</v>
      </c>
      <c r="O684" t="str">
        <f t="shared" si="43"/>
        <v>True</v>
      </c>
      <c r="AG684">
        <f>VLOOKUP(A684,Sheet1!$A$1:$F$1001,6,0)</f>
        <v>79595</v>
      </c>
    </row>
    <row r="685" spans="1:33" x14ac:dyDescent="0.3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2">
        <v>45253</v>
      </c>
      <c r="H685">
        <v>24396</v>
      </c>
      <c r="I685" t="s">
        <v>28</v>
      </c>
      <c r="J685">
        <v>31</v>
      </c>
      <c r="K685" t="str">
        <f t="shared" si="40"/>
        <v>Below</v>
      </c>
      <c r="L685" t="str" cm="1">
        <f t="array" ref="L685">_xlfn.IFS( J685&gt;=50, "Excellent", J685&gt;=40, "Good", J685&gt;=30, "Average", TRUE, "Poor" )</f>
        <v>Average</v>
      </c>
      <c r="M685" t="b">
        <f t="shared" si="41"/>
        <v>0</v>
      </c>
      <c r="N685" t="b">
        <f t="shared" si="42"/>
        <v>1</v>
      </c>
      <c r="O685" t="str">
        <f t="shared" si="43"/>
        <v>True</v>
      </c>
      <c r="AG685">
        <f>VLOOKUP(A685,Sheet1!$A$1:$F$1001,6,0)</f>
        <v>48493</v>
      </c>
    </row>
    <row r="686" spans="1:33" x14ac:dyDescent="0.3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2">
        <v>44036</v>
      </c>
      <c r="H686">
        <v>27466</v>
      </c>
      <c r="I686" t="s">
        <v>13</v>
      </c>
      <c r="J686">
        <v>26</v>
      </c>
      <c r="K686" t="str">
        <f t="shared" si="40"/>
        <v>Above</v>
      </c>
      <c r="L686" t="str" cm="1">
        <f t="array" ref="L686">_xlfn.IFS( J686&gt;=50, "Excellent", J686&gt;=40, "Good", J686&gt;=30, "Average", TRUE, "Poor" )</f>
        <v>Poor</v>
      </c>
      <c r="M686" t="b">
        <f t="shared" si="41"/>
        <v>0</v>
      </c>
      <c r="N686" t="b">
        <f t="shared" si="42"/>
        <v>1</v>
      </c>
      <c r="O686" t="str">
        <f t="shared" si="43"/>
        <v>False</v>
      </c>
      <c r="AG686">
        <f>VLOOKUP(A686,Sheet1!$A$1:$F$1001,6,0)</f>
        <v>70838</v>
      </c>
    </row>
    <row r="687" spans="1:33" x14ac:dyDescent="0.3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2">
        <v>41956</v>
      </c>
      <c r="H687">
        <v>25236</v>
      </c>
      <c r="I687" t="s">
        <v>20</v>
      </c>
      <c r="J687">
        <v>33</v>
      </c>
      <c r="K687" t="str">
        <f t="shared" si="40"/>
        <v>Above</v>
      </c>
      <c r="L687" t="str" cm="1">
        <f t="array" ref="L687">_xlfn.IFS( J687&gt;=50, "Excellent", J687&gt;=40, "Good", J687&gt;=30, "Average", TRUE, "Poor" )</f>
        <v>Average</v>
      </c>
      <c r="M687" t="b">
        <f t="shared" si="41"/>
        <v>0</v>
      </c>
      <c r="N687" t="b">
        <f t="shared" si="42"/>
        <v>0</v>
      </c>
      <c r="O687" t="str">
        <f t="shared" si="43"/>
        <v>True</v>
      </c>
      <c r="AG687">
        <f>VLOOKUP(A687,Sheet1!$A$1:$F$1001,6,0)</f>
        <v>52372</v>
      </c>
    </row>
    <row r="688" spans="1:33" x14ac:dyDescent="0.3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2">
        <v>42521</v>
      </c>
      <c r="H688">
        <v>33430</v>
      </c>
      <c r="I688" t="s">
        <v>28</v>
      </c>
      <c r="J688">
        <v>25</v>
      </c>
      <c r="K688" t="str">
        <f t="shared" si="40"/>
        <v>Above</v>
      </c>
      <c r="L688" t="str" cm="1">
        <f t="array" ref="L688">_xlfn.IFS( J688&gt;=50, "Excellent", J688&gt;=40, "Good", J688&gt;=30, "Average", TRUE, "Poor" )</f>
        <v>Poor</v>
      </c>
      <c r="M688" t="b">
        <f t="shared" si="41"/>
        <v>0</v>
      </c>
      <c r="N688" t="b">
        <f t="shared" si="42"/>
        <v>1</v>
      </c>
      <c r="O688" t="str">
        <f t="shared" si="43"/>
        <v>False</v>
      </c>
      <c r="AG688">
        <f>VLOOKUP(A688,Sheet1!$A$1:$F$1001,6,0)</f>
        <v>64706</v>
      </c>
    </row>
    <row r="689" spans="1:33" x14ac:dyDescent="0.3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2">
        <v>42643</v>
      </c>
      <c r="H689">
        <v>31990</v>
      </c>
      <c r="I689" t="s">
        <v>13</v>
      </c>
      <c r="J689">
        <v>26</v>
      </c>
      <c r="K689" t="str">
        <f t="shared" si="40"/>
        <v>Above</v>
      </c>
      <c r="L689" t="str" cm="1">
        <f t="array" ref="L689">_xlfn.IFS( J689&gt;=50, "Excellent", J689&gt;=40, "Good", J689&gt;=30, "Average", TRUE, "Poor" )</f>
        <v>Poor</v>
      </c>
      <c r="M689" t="b">
        <f t="shared" si="41"/>
        <v>0</v>
      </c>
      <c r="N689" t="b">
        <f t="shared" si="42"/>
        <v>1</v>
      </c>
      <c r="O689" t="str">
        <f t="shared" si="43"/>
        <v>False</v>
      </c>
      <c r="AG689">
        <f>VLOOKUP(A689,Sheet1!$A$1:$F$1001,6,0)</f>
        <v>63479</v>
      </c>
    </row>
    <row r="690" spans="1:33" x14ac:dyDescent="0.3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2">
        <v>42231</v>
      </c>
      <c r="H690">
        <v>12443</v>
      </c>
      <c r="I690" t="s">
        <v>28</v>
      </c>
      <c r="J690">
        <v>46</v>
      </c>
      <c r="K690" t="str">
        <f t="shared" si="40"/>
        <v>Below</v>
      </c>
      <c r="L690" t="str" cm="1">
        <f t="array" ref="L690">_xlfn.IFS( J690&gt;=50, "Excellent", J690&gt;=40, "Good", J690&gt;=30, "Average", TRUE, "Poor" )</f>
        <v>Good</v>
      </c>
      <c r="M690" t="b">
        <f t="shared" si="41"/>
        <v>0</v>
      </c>
      <c r="N690" t="b">
        <f t="shared" si="42"/>
        <v>0</v>
      </c>
      <c r="O690" t="str">
        <f t="shared" si="43"/>
        <v>False</v>
      </c>
      <c r="AG690">
        <f>VLOOKUP(A690,Sheet1!$A$1:$F$1001,6,0)</f>
        <v>33519</v>
      </c>
    </row>
    <row r="691" spans="1:33" x14ac:dyDescent="0.3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2">
        <v>42266</v>
      </c>
      <c r="H691">
        <v>11591</v>
      </c>
      <c r="I691" t="s">
        <v>18</v>
      </c>
      <c r="J691">
        <v>51</v>
      </c>
      <c r="K691" t="str">
        <f t="shared" si="40"/>
        <v>Below</v>
      </c>
      <c r="L691" t="str" cm="1">
        <f t="array" ref="L691">_xlfn.IFS( J691&gt;=50, "Excellent", J691&gt;=40, "Good", J691&gt;=30, "Average", TRUE, "Poor" )</f>
        <v>Excellent</v>
      </c>
      <c r="M691" t="b">
        <f t="shared" si="41"/>
        <v>0</v>
      </c>
      <c r="N691" t="b">
        <f t="shared" si="42"/>
        <v>1</v>
      </c>
      <c r="O691" t="str">
        <f t="shared" si="43"/>
        <v>True</v>
      </c>
      <c r="AG691">
        <f>VLOOKUP(A691,Sheet1!$A$1:$F$1001,6,0)</f>
        <v>33500</v>
      </c>
    </row>
    <row r="692" spans="1:33" x14ac:dyDescent="0.3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2">
        <v>42060</v>
      </c>
      <c r="H692">
        <v>13069</v>
      </c>
      <c r="I692" t="s">
        <v>28</v>
      </c>
      <c r="J692">
        <v>47</v>
      </c>
      <c r="K692" t="str">
        <f t="shared" si="40"/>
        <v>Below</v>
      </c>
      <c r="L692" t="str" cm="1">
        <f t="array" ref="L692">_xlfn.IFS( J692&gt;=50, "Excellent", J692&gt;=40, "Good", J692&gt;=30, "Average", TRUE, "Poor" )</f>
        <v>Good</v>
      </c>
      <c r="M692" t="b">
        <f t="shared" si="41"/>
        <v>0</v>
      </c>
      <c r="N692" t="b">
        <f t="shared" si="42"/>
        <v>1</v>
      </c>
      <c r="O692" t="str">
        <f t="shared" si="43"/>
        <v>True</v>
      </c>
      <c r="AG692">
        <f>VLOOKUP(A692,Sheet1!$A$1:$F$1001,6,0)</f>
        <v>39164</v>
      </c>
    </row>
    <row r="693" spans="1:33" x14ac:dyDescent="0.3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2">
        <v>45015</v>
      </c>
      <c r="H693">
        <v>36897</v>
      </c>
      <c r="I693" t="s">
        <v>13</v>
      </c>
      <c r="J693">
        <v>22</v>
      </c>
      <c r="K693" t="str">
        <f t="shared" si="40"/>
        <v>Above</v>
      </c>
      <c r="L693" t="str" cm="1">
        <f t="array" ref="L693">_xlfn.IFS( J693&gt;=50, "Excellent", J693&gt;=40, "Good", J693&gt;=30, "Average", TRUE, "Poor" )</f>
        <v>Poor</v>
      </c>
      <c r="M693" t="b">
        <f t="shared" si="41"/>
        <v>0</v>
      </c>
      <c r="N693" t="b">
        <f t="shared" si="42"/>
        <v>0</v>
      </c>
      <c r="O693" t="str">
        <f t="shared" si="43"/>
        <v>True</v>
      </c>
      <c r="AG693">
        <f>VLOOKUP(A693,Sheet1!$A$1:$F$1001,6,0)</f>
        <v>54901</v>
      </c>
    </row>
    <row r="694" spans="1:33" x14ac:dyDescent="0.3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2">
        <v>42136</v>
      </c>
      <c r="H694">
        <v>25222</v>
      </c>
      <c r="I694" t="s">
        <v>18</v>
      </c>
      <c r="J694">
        <v>39</v>
      </c>
      <c r="K694" t="str">
        <f t="shared" si="40"/>
        <v>Below</v>
      </c>
      <c r="L694" t="str" cm="1">
        <f t="array" ref="L694">_xlfn.IFS( J694&gt;=50, "Excellent", J694&gt;=40, "Good", J694&gt;=30, "Average", TRUE, "Poor" )</f>
        <v>Average</v>
      </c>
      <c r="M694" t="b">
        <f t="shared" si="41"/>
        <v>0</v>
      </c>
      <c r="N694" t="b">
        <f t="shared" si="42"/>
        <v>0</v>
      </c>
      <c r="O694" t="str">
        <f t="shared" si="43"/>
        <v>True</v>
      </c>
      <c r="AG694">
        <f>VLOOKUP(A694,Sheet1!$A$1:$F$1001,6,0)</f>
        <v>47124</v>
      </c>
    </row>
    <row r="695" spans="1:33" x14ac:dyDescent="0.3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2">
        <v>43607</v>
      </c>
      <c r="H695">
        <v>28654</v>
      </c>
      <c r="I695" t="s">
        <v>28</v>
      </c>
      <c r="J695">
        <v>40</v>
      </c>
      <c r="K695" t="str">
        <f t="shared" si="40"/>
        <v>Above</v>
      </c>
      <c r="L695" t="str" cm="1">
        <f t="array" ref="L695">_xlfn.IFS( J695&gt;=50, "Excellent", J695&gt;=40, "Good", J695&gt;=30, "Average", TRUE, "Poor" )</f>
        <v>Good</v>
      </c>
      <c r="M695" t="b">
        <f t="shared" si="41"/>
        <v>0</v>
      </c>
      <c r="N695" t="b">
        <f t="shared" si="42"/>
        <v>1</v>
      </c>
      <c r="O695" t="str">
        <f t="shared" si="43"/>
        <v>True</v>
      </c>
      <c r="AG695">
        <f>VLOOKUP(A695,Sheet1!$A$1:$F$1001,6,0)</f>
        <v>61066</v>
      </c>
    </row>
    <row r="696" spans="1:33" x14ac:dyDescent="0.3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2">
        <v>44681</v>
      </c>
      <c r="H696">
        <v>12233</v>
      </c>
      <c r="I696" t="s">
        <v>20</v>
      </c>
      <c r="J696">
        <v>32</v>
      </c>
      <c r="K696" t="str">
        <f t="shared" si="40"/>
        <v>Below</v>
      </c>
      <c r="L696" t="str" cm="1">
        <f t="array" ref="L696">_xlfn.IFS( J696&gt;=50, "Excellent", J696&gt;=40, "Good", J696&gt;=30, "Average", TRUE, "Poor" )</f>
        <v>Average</v>
      </c>
      <c r="M696" t="b">
        <f t="shared" si="41"/>
        <v>0</v>
      </c>
      <c r="N696" t="b">
        <f t="shared" si="42"/>
        <v>1</v>
      </c>
      <c r="O696" t="str">
        <f t="shared" si="43"/>
        <v>True</v>
      </c>
      <c r="AG696">
        <f>VLOOKUP(A696,Sheet1!$A$1:$F$1001,6,0)</f>
        <v>38125</v>
      </c>
    </row>
    <row r="697" spans="1:33" x14ac:dyDescent="0.3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2">
        <v>43347</v>
      </c>
      <c r="H697">
        <v>17473</v>
      </c>
      <c r="I697" t="s">
        <v>28</v>
      </c>
      <c r="J697">
        <v>40</v>
      </c>
      <c r="K697" t="str">
        <f t="shared" si="40"/>
        <v>Above</v>
      </c>
      <c r="L697" t="str" cm="1">
        <f t="array" ref="L697">_xlfn.IFS( J697&gt;=50, "Excellent", J697&gt;=40, "Good", J697&gt;=30, "Average", TRUE, "Poor" )</f>
        <v>Good</v>
      </c>
      <c r="M697" t="b">
        <f t="shared" si="41"/>
        <v>0</v>
      </c>
      <c r="N697" t="b">
        <f t="shared" si="42"/>
        <v>1</v>
      </c>
      <c r="O697" t="str">
        <f t="shared" si="43"/>
        <v>False</v>
      </c>
      <c r="AG697">
        <f>VLOOKUP(A697,Sheet1!$A$1:$F$1001,6,0)</f>
        <v>78665</v>
      </c>
    </row>
    <row r="698" spans="1:33" x14ac:dyDescent="0.3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2">
        <v>43012</v>
      </c>
      <c r="H698">
        <v>12123</v>
      </c>
      <c r="I698" t="s">
        <v>13</v>
      </c>
      <c r="J698">
        <v>48</v>
      </c>
      <c r="K698" t="str">
        <f t="shared" si="40"/>
        <v>Below</v>
      </c>
      <c r="L698" t="str" cm="1">
        <f t="array" ref="L698">_xlfn.IFS( J698&gt;=50, "Excellent", J698&gt;=40, "Good", J698&gt;=30, "Average", TRUE, "Poor" )</f>
        <v>Good</v>
      </c>
      <c r="M698" t="b">
        <f t="shared" si="41"/>
        <v>0</v>
      </c>
      <c r="N698" t="b">
        <f t="shared" si="42"/>
        <v>0</v>
      </c>
      <c r="O698" t="str">
        <f t="shared" si="43"/>
        <v>True</v>
      </c>
      <c r="AG698">
        <f>VLOOKUP(A698,Sheet1!$A$1:$F$1001,6,0)</f>
        <v>37061</v>
      </c>
    </row>
    <row r="699" spans="1:33" x14ac:dyDescent="0.3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2">
        <v>45265</v>
      </c>
      <c r="H699">
        <v>11220</v>
      </c>
      <c r="I699" t="s">
        <v>28</v>
      </c>
      <c r="J699">
        <v>40</v>
      </c>
      <c r="K699" t="str">
        <f t="shared" si="40"/>
        <v>Above</v>
      </c>
      <c r="L699" t="str" cm="1">
        <f t="array" ref="L699">_xlfn.IFS( J699&gt;=50, "Excellent", J699&gt;=40, "Good", J699&gt;=30, "Average", TRUE, "Poor" )</f>
        <v>Good</v>
      </c>
      <c r="M699" t="b">
        <f t="shared" si="41"/>
        <v>0</v>
      </c>
      <c r="N699" t="b">
        <f t="shared" si="42"/>
        <v>1</v>
      </c>
      <c r="O699" t="str">
        <f t="shared" si="43"/>
        <v>True</v>
      </c>
      <c r="AG699">
        <f>VLOOKUP(A699,Sheet1!$A$1:$F$1001,6,0)</f>
        <v>69771</v>
      </c>
    </row>
    <row r="700" spans="1:33" x14ac:dyDescent="0.3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2">
        <v>43736</v>
      </c>
      <c r="H700">
        <v>14804</v>
      </c>
      <c r="I700" t="s">
        <v>28</v>
      </c>
      <c r="J700">
        <v>36</v>
      </c>
      <c r="K700" t="str">
        <f t="shared" si="40"/>
        <v>Below</v>
      </c>
      <c r="L700" t="str" cm="1">
        <f t="array" ref="L700">_xlfn.IFS( J700&gt;=50, "Excellent", J700&gt;=40, "Good", J700&gt;=30, "Average", TRUE, "Poor" )</f>
        <v>Average</v>
      </c>
      <c r="M700" t="b">
        <f t="shared" si="41"/>
        <v>0</v>
      </c>
      <c r="N700" t="b">
        <f t="shared" si="42"/>
        <v>0</v>
      </c>
      <c r="O700" t="str">
        <f t="shared" si="43"/>
        <v>False</v>
      </c>
      <c r="AG700">
        <f>VLOOKUP(A700,Sheet1!$A$1:$F$1001,6,0)</f>
        <v>33200</v>
      </c>
    </row>
    <row r="701" spans="1:33" x14ac:dyDescent="0.3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2">
        <v>44433</v>
      </c>
      <c r="H701">
        <v>13087</v>
      </c>
      <c r="I701" t="s">
        <v>28</v>
      </c>
      <c r="J701">
        <v>60</v>
      </c>
      <c r="K701" t="str">
        <f t="shared" si="40"/>
        <v>Below</v>
      </c>
      <c r="L701" t="str" cm="1">
        <f t="array" ref="L701">_xlfn.IFS( J701&gt;=50, "Excellent", J701&gt;=40, "Good", J701&gt;=30, "Average", TRUE, "Poor" )</f>
        <v>Excellent</v>
      </c>
      <c r="M701" t="b">
        <f t="shared" si="41"/>
        <v>0</v>
      </c>
      <c r="N701" t="b">
        <f t="shared" si="42"/>
        <v>0</v>
      </c>
      <c r="O701" t="str">
        <f t="shared" si="43"/>
        <v>True</v>
      </c>
      <c r="AG701">
        <f>VLOOKUP(A701,Sheet1!$A$1:$F$1001,6,0)</f>
        <v>39939</v>
      </c>
    </row>
    <row r="702" spans="1:33" x14ac:dyDescent="0.3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2">
        <v>44621</v>
      </c>
      <c r="H702">
        <v>31680</v>
      </c>
      <c r="I702" t="s">
        <v>18</v>
      </c>
      <c r="J702">
        <v>60</v>
      </c>
      <c r="K702" t="str">
        <f t="shared" si="40"/>
        <v>Above</v>
      </c>
      <c r="L702" t="str" cm="1">
        <f t="array" ref="L702">_xlfn.IFS( J702&gt;=50, "Excellent", J702&gt;=40, "Good", J702&gt;=30, "Average", TRUE, "Poor" )</f>
        <v>Excellent</v>
      </c>
      <c r="M702" t="b">
        <f t="shared" si="41"/>
        <v>0</v>
      </c>
      <c r="N702" t="b">
        <f t="shared" si="42"/>
        <v>1</v>
      </c>
      <c r="O702" t="str">
        <f t="shared" si="43"/>
        <v>True</v>
      </c>
      <c r="AG702">
        <f>VLOOKUP(A702,Sheet1!$A$1:$F$1001,6,0)</f>
        <v>78115</v>
      </c>
    </row>
    <row r="703" spans="1:33" x14ac:dyDescent="0.3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2">
        <v>42986</v>
      </c>
      <c r="H703">
        <v>12785</v>
      </c>
      <c r="I703" t="s">
        <v>28</v>
      </c>
      <c r="J703">
        <v>28</v>
      </c>
      <c r="K703" t="str">
        <f t="shared" si="40"/>
        <v>Below</v>
      </c>
      <c r="L703" t="str" cm="1">
        <f t="array" ref="L703">_xlfn.IFS( J703&gt;=50, "Excellent", J703&gt;=40, "Good", J703&gt;=30, "Average", TRUE, "Poor" )</f>
        <v>Poor</v>
      </c>
      <c r="M703" t="b">
        <f t="shared" si="41"/>
        <v>0</v>
      </c>
      <c r="N703" t="b">
        <f t="shared" si="42"/>
        <v>0</v>
      </c>
      <c r="O703" t="str">
        <f t="shared" si="43"/>
        <v>True</v>
      </c>
      <c r="AG703">
        <f>VLOOKUP(A703,Sheet1!$A$1:$F$1001,6,0)</f>
        <v>42543</v>
      </c>
    </row>
    <row r="704" spans="1:33" x14ac:dyDescent="0.3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2">
        <v>42973</v>
      </c>
      <c r="H704">
        <v>39739</v>
      </c>
      <c r="I704" t="s">
        <v>13</v>
      </c>
      <c r="J704">
        <v>50</v>
      </c>
      <c r="K704" t="str">
        <f t="shared" si="40"/>
        <v>Below</v>
      </c>
      <c r="L704" t="str" cm="1">
        <f t="array" ref="L704">_xlfn.IFS( J704&gt;=50, "Excellent", J704&gt;=40, "Good", J704&gt;=30, "Average", TRUE, "Poor" )</f>
        <v>Excellent</v>
      </c>
      <c r="M704" t="b">
        <f t="shared" si="41"/>
        <v>0</v>
      </c>
      <c r="N704" t="b">
        <f t="shared" si="42"/>
        <v>1</v>
      </c>
      <c r="O704" t="str">
        <f t="shared" si="43"/>
        <v>True</v>
      </c>
      <c r="AG704">
        <f>VLOOKUP(A704,Sheet1!$A$1:$F$1001,6,0)</f>
        <v>39825</v>
      </c>
    </row>
    <row r="705" spans="1:33" x14ac:dyDescent="0.3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2">
        <v>45431</v>
      </c>
      <c r="H705">
        <v>21204</v>
      </c>
      <c r="I705" t="s">
        <v>13</v>
      </c>
      <c r="J705">
        <v>48</v>
      </c>
      <c r="K705" t="str">
        <f t="shared" si="40"/>
        <v>Below</v>
      </c>
      <c r="L705" t="str" cm="1">
        <f t="array" ref="L705">_xlfn.IFS( J705&gt;=50, "Excellent", J705&gt;=40, "Good", J705&gt;=30, "Average", TRUE, "Poor" )</f>
        <v>Good</v>
      </c>
      <c r="M705" t="b">
        <f t="shared" si="41"/>
        <v>0</v>
      </c>
      <c r="N705" t="b">
        <f t="shared" si="42"/>
        <v>0</v>
      </c>
      <c r="O705" t="str">
        <f t="shared" si="43"/>
        <v>False</v>
      </c>
      <c r="AG705">
        <f>VLOOKUP(A705,Sheet1!$A$1:$F$1001,6,0)</f>
        <v>30437</v>
      </c>
    </row>
    <row r="706" spans="1:33" x14ac:dyDescent="0.3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2">
        <v>42524</v>
      </c>
      <c r="H706">
        <v>34948</v>
      </c>
      <c r="I706" t="s">
        <v>13</v>
      </c>
      <c r="J706">
        <v>28</v>
      </c>
      <c r="K706" t="str">
        <f t="shared" si="40"/>
        <v>Below</v>
      </c>
      <c r="L706" t="str" cm="1">
        <f t="array" ref="L706">_xlfn.IFS( J706&gt;=50, "Excellent", J706&gt;=40, "Good", J706&gt;=30, "Average", TRUE, "Poor" )</f>
        <v>Poor</v>
      </c>
      <c r="M706" t="b">
        <f t="shared" si="41"/>
        <v>1</v>
      </c>
      <c r="N706" t="b">
        <f t="shared" si="42"/>
        <v>0</v>
      </c>
      <c r="O706" t="str">
        <f t="shared" si="43"/>
        <v>True</v>
      </c>
      <c r="AG706">
        <f>VLOOKUP(A706,Sheet1!$A$1:$F$1001,6,0)</f>
        <v>38765</v>
      </c>
    </row>
    <row r="707" spans="1:33" x14ac:dyDescent="0.3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2">
        <v>44834</v>
      </c>
      <c r="H707">
        <v>26668</v>
      </c>
      <c r="I707" t="s">
        <v>28</v>
      </c>
      <c r="J707">
        <v>57</v>
      </c>
      <c r="K707" t="str">
        <f t="shared" ref="K707:K770" si="44">IF(F707&gt;50000,"Above","Below")</f>
        <v>Below</v>
      </c>
      <c r="L707" t="str" cm="1">
        <f t="array" ref="L707">_xlfn.IFS( J707&gt;=50, "Excellent", J707&gt;=40, "Good", J707&gt;=30, "Average", TRUE, "Poor" )</f>
        <v>Excellent</v>
      </c>
      <c r="M707" t="b">
        <f t="shared" ref="M707:M770" si="45">AND(E707="HR", I707="North", H707&gt;15000)</f>
        <v>0</v>
      </c>
      <c r="N707" t="b">
        <f t="shared" ref="N707:N770" si="46">OR(E707="IT",F707&gt;60000)</f>
        <v>1</v>
      </c>
      <c r="O707" t="str">
        <f t="shared" ref="O707:O770" si="47">IF(NOT(E707="Marketing"), "True", "False")</f>
        <v>True</v>
      </c>
      <c r="AG707">
        <f>VLOOKUP(A707,Sheet1!$A$1:$F$1001,6,0)</f>
        <v>48103</v>
      </c>
    </row>
    <row r="708" spans="1:33" x14ac:dyDescent="0.3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2">
        <v>42609</v>
      </c>
      <c r="H708">
        <v>27777</v>
      </c>
      <c r="I708" t="s">
        <v>20</v>
      </c>
      <c r="J708">
        <v>38</v>
      </c>
      <c r="K708" t="str">
        <f t="shared" si="44"/>
        <v>Above</v>
      </c>
      <c r="L708" t="str" cm="1">
        <f t="array" ref="L708">_xlfn.IFS( J708&gt;=50, "Excellent", J708&gt;=40, "Good", J708&gt;=30, "Average", TRUE, "Poor" )</f>
        <v>Average</v>
      </c>
      <c r="M708" t="b">
        <f t="shared" si="45"/>
        <v>0</v>
      </c>
      <c r="N708" t="b">
        <f t="shared" si="46"/>
        <v>1</v>
      </c>
      <c r="O708" t="str">
        <f t="shared" si="47"/>
        <v>True</v>
      </c>
      <c r="AG708">
        <f>VLOOKUP(A708,Sheet1!$A$1:$F$1001,6,0)</f>
        <v>73331</v>
      </c>
    </row>
    <row r="709" spans="1:33" x14ac:dyDescent="0.3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2">
        <v>44686</v>
      </c>
      <c r="H709">
        <v>36958</v>
      </c>
      <c r="I709" t="s">
        <v>20</v>
      </c>
      <c r="J709">
        <v>28</v>
      </c>
      <c r="K709" t="str">
        <f t="shared" si="44"/>
        <v>Below</v>
      </c>
      <c r="L709" t="str" cm="1">
        <f t="array" ref="L709">_xlfn.IFS( J709&gt;=50, "Excellent", J709&gt;=40, "Good", J709&gt;=30, "Average", TRUE, "Poor" )</f>
        <v>Poor</v>
      </c>
      <c r="M709" t="b">
        <f t="shared" si="45"/>
        <v>0</v>
      </c>
      <c r="N709" t="b">
        <f t="shared" si="46"/>
        <v>0</v>
      </c>
      <c r="O709" t="str">
        <f t="shared" si="47"/>
        <v>True</v>
      </c>
      <c r="AG709">
        <f>VLOOKUP(A709,Sheet1!$A$1:$F$1001,6,0)</f>
        <v>41642</v>
      </c>
    </row>
    <row r="710" spans="1:33" x14ac:dyDescent="0.3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2">
        <v>42269</v>
      </c>
      <c r="H710">
        <v>24055</v>
      </c>
      <c r="I710" t="s">
        <v>28</v>
      </c>
      <c r="J710">
        <v>35</v>
      </c>
      <c r="K710" t="str">
        <f t="shared" si="44"/>
        <v>Below</v>
      </c>
      <c r="L710" t="str" cm="1">
        <f t="array" ref="L710">_xlfn.IFS( J710&gt;=50, "Excellent", J710&gt;=40, "Good", J710&gt;=30, "Average", TRUE, "Poor" )</f>
        <v>Average</v>
      </c>
      <c r="M710" t="b">
        <f t="shared" si="45"/>
        <v>0</v>
      </c>
      <c r="N710" t="b">
        <f t="shared" si="46"/>
        <v>0</v>
      </c>
      <c r="O710" t="str">
        <f t="shared" si="47"/>
        <v>True</v>
      </c>
      <c r="AG710">
        <f>VLOOKUP(A710,Sheet1!$A$1:$F$1001,6,0)</f>
        <v>34292</v>
      </c>
    </row>
    <row r="711" spans="1:33" x14ac:dyDescent="0.3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2">
        <v>43903</v>
      </c>
      <c r="H711">
        <v>27050</v>
      </c>
      <c r="I711" t="s">
        <v>28</v>
      </c>
      <c r="J711">
        <v>23</v>
      </c>
      <c r="K711" t="str">
        <f t="shared" si="44"/>
        <v>Above</v>
      </c>
      <c r="L711" t="str" cm="1">
        <f t="array" ref="L711">_xlfn.IFS( J711&gt;=50, "Excellent", J711&gt;=40, "Good", J711&gt;=30, "Average", TRUE, "Poor" )</f>
        <v>Poor</v>
      </c>
      <c r="M711" t="b">
        <f t="shared" si="45"/>
        <v>0</v>
      </c>
      <c r="N711" t="b">
        <f t="shared" si="46"/>
        <v>0</v>
      </c>
      <c r="O711" t="str">
        <f t="shared" si="47"/>
        <v>True</v>
      </c>
      <c r="AG711">
        <f>VLOOKUP(A711,Sheet1!$A$1:$F$1001,6,0)</f>
        <v>53777</v>
      </c>
    </row>
    <row r="712" spans="1:33" x14ac:dyDescent="0.3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2">
        <v>43978</v>
      </c>
      <c r="H712">
        <v>35185</v>
      </c>
      <c r="I712" t="s">
        <v>13</v>
      </c>
      <c r="J712">
        <v>52</v>
      </c>
      <c r="K712" t="str">
        <f t="shared" si="44"/>
        <v>Above</v>
      </c>
      <c r="L712" t="str" cm="1">
        <f t="array" ref="L712">_xlfn.IFS( J712&gt;=50, "Excellent", J712&gt;=40, "Good", J712&gt;=30, "Average", TRUE, "Poor" )</f>
        <v>Excellent</v>
      </c>
      <c r="M712" t="b">
        <f t="shared" si="45"/>
        <v>1</v>
      </c>
      <c r="N712" t="b">
        <f t="shared" si="46"/>
        <v>1</v>
      </c>
      <c r="O712" t="str">
        <f t="shared" si="47"/>
        <v>True</v>
      </c>
      <c r="AG712">
        <f>VLOOKUP(A712,Sheet1!$A$1:$F$1001,6,0)</f>
        <v>69670</v>
      </c>
    </row>
    <row r="713" spans="1:33" x14ac:dyDescent="0.3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2">
        <v>45016</v>
      </c>
      <c r="H713">
        <v>27045</v>
      </c>
      <c r="I713" t="s">
        <v>18</v>
      </c>
      <c r="J713">
        <v>39</v>
      </c>
      <c r="K713" t="str">
        <f t="shared" si="44"/>
        <v>Below</v>
      </c>
      <c r="L713" t="str" cm="1">
        <f t="array" ref="L713">_xlfn.IFS( J713&gt;=50, "Excellent", J713&gt;=40, "Good", J713&gt;=30, "Average", TRUE, "Poor" )</f>
        <v>Average</v>
      </c>
      <c r="M713" t="b">
        <f t="shared" si="45"/>
        <v>0</v>
      </c>
      <c r="N713" t="b">
        <f t="shared" si="46"/>
        <v>0</v>
      </c>
      <c r="O713" t="str">
        <f t="shared" si="47"/>
        <v>True</v>
      </c>
      <c r="AG713">
        <f>VLOOKUP(A713,Sheet1!$A$1:$F$1001,6,0)</f>
        <v>40068</v>
      </c>
    </row>
    <row r="714" spans="1:33" x14ac:dyDescent="0.3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2">
        <v>45443</v>
      </c>
      <c r="H714">
        <v>38351</v>
      </c>
      <c r="I714" t="s">
        <v>18</v>
      </c>
      <c r="J714">
        <v>51</v>
      </c>
      <c r="K714" t="str">
        <f t="shared" si="44"/>
        <v>Above</v>
      </c>
      <c r="L714" t="str" cm="1">
        <f t="array" ref="L714">_xlfn.IFS( J714&gt;=50, "Excellent", J714&gt;=40, "Good", J714&gt;=30, "Average", TRUE, "Poor" )</f>
        <v>Excellent</v>
      </c>
      <c r="M714" t="b">
        <f t="shared" si="45"/>
        <v>0</v>
      </c>
      <c r="N714" t="b">
        <f t="shared" si="46"/>
        <v>0</v>
      </c>
      <c r="O714" t="str">
        <f t="shared" si="47"/>
        <v>True</v>
      </c>
      <c r="AG714">
        <f>VLOOKUP(A714,Sheet1!$A$1:$F$1001,6,0)</f>
        <v>52329</v>
      </c>
    </row>
    <row r="715" spans="1:33" x14ac:dyDescent="0.3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2">
        <v>42178</v>
      </c>
      <c r="H715">
        <v>13934</v>
      </c>
      <c r="I715" t="s">
        <v>20</v>
      </c>
      <c r="J715">
        <v>49</v>
      </c>
      <c r="K715" t="str">
        <f t="shared" si="44"/>
        <v>Above</v>
      </c>
      <c r="L715" t="str" cm="1">
        <f t="array" ref="L715">_xlfn.IFS( J715&gt;=50, "Excellent", J715&gt;=40, "Good", J715&gt;=30, "Average", TRUE, "Poor" )</f>
        <v>Good</v>
      </c>
      <c r="M715" t="b">
        <f t="shared" si="45"/>
        <v>0</v>
      </c>
      <c r="N715" t="b">
        <f t="shared" si="46"/>
        <v>1</v>
      </c>
      <c r="O715" t="str">
        <f t="shared" si="47"/>
        <v>True</v>
      </c>
      <c r="AG715">
        <f>VLOOKUP(A715,Sheet1!$A$1:$F$1001,6,0)</f>
        <v>74006</v>
      </c>
    </row>
    <row r="716" spans="1:33" x14ac:dyDescent="0.3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2">
        <v>42904</v>
      </c>
      <c r="H716">
        <v>31182</v>
      </c>
      <c r="I716" t="s">
        <v>13</v>
      </c>
      <c r="J716">
        <v>53</v>
      </c>
      <c r="K716" t="str">
        <f t="shared" si="44"/>
        <v>Above</v>
      </c>
      <c r="L716" t="str" cm="1">
        <f t="array" ref="L716">_xlfn.IFS( J716&gt;=50, "Excellent", J716&gt;=40, "Good", J716&gt;=30, "Average", TRUE, "Poor" )</f>
        <v>Excellent</v>
      </c>
      <c r="M716" t="b">
        <f t="shared" si="45"/>
        <v>0</v>
      </c>
      <c r="N716" t="b">
        <f t="shared" si="46"/>
        <v>1</v>
      </c>
      <c r="O716" t="str">
        <f t="shared" si="47"/>
        <v>False</v>
      </c>
      <c r="AG716">
        <f>VLOOKUP(A716,Sheet1!$A$1:$F$1001,6,0)</f>
        <v>60949</v>
      </c>
    </row>
    <row r="717" spans="1:33" x14ac:dyDescent="0.3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2">
        <v>45101</v>
      </c>
      <c r="H717">
        <v>22570</v>
      </c>
      <c r="I717" t="s">
        <v>18</v>
      </c>
      <c r="J717">
        <v>41</v>
      </c>
      <c r="K717" t="str">
        <f t="shared" si="44"/>
        <v>Below</v>
      </c>
      <c r="L717" t="str" cm="1">
        <f t="array" ref="L717">_xlfn.IFS( J717&gt;=50, "Excellent", J717&gt;=40, "Good", J717&gt;=30, "Average", TRUE, "Poor" )</f>
        <v>Good</v>
      </c>
      <c r="M717" t="b">
        <f t="shared" si="45"/>
        <v>0</v>
      </c>
      <c r="N717" t="b">
        <f t="shared" si="46"/>
        <v>0</v>
      </c>
      <c r="O717" t="str">
        <f t="shared" si="47"/>
        <v>True</v>
      </c>
      <c r="AG717">
        <f>VLOOKUP(A717,Sheet1!$A$1:$F$1001,6,0)</f>
        <v>47878</v>
      </c>
    </row>
    <row r="718" spans="1:33" x14ac:dyDescent="0.3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2">
        <v>43154</v>
      </c>
      <c r="H718">
        <v>31396</v>
      </c>
      <c r="I718" t="s">
        <v>18</v>
      </c>
      <c r="J718">
        <v>54</v>
      </c>
      <c r="K718" t="str">
        <f t="shared" si="44"/>
        <v>Below</v>
      </c>
      <c r="L718" t="str" cm="1">
        <f t="array" ref="L718">_xlfn.IFS( J718&gt;=50, "Excellent", J718&gt;=40, "Good", J718&gt;=30, "Average", TRUE, "Poor" )</f>
        <v>Excellent</v>
      </c>
      <c r="M718" t="b">
        <f t="shared" si="45"/>
        <v>0</v>
      </c>
      <c r="N718" t="b">
        <f t="shared" si="46"/>
        <v>0</v>
      </c>
      <c r="O718" t="str">
        <f t="shared" si="47"/>
        <v>True</v>
      </c>
      <c r="AG718">
        <f>VLOOKUP(A718,Sheet1!$A$1:$F$1001,6,0)</f>
        <v>41538</v>
      </c>
    </row>
    <row r="719" spans="1:33" x14ac:dyDescent="0.3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2">
        <v>42424</v>
      </c>
      <c r="H719">
        <v>17194</v>
      </c>
      <c r="I719" t="s">
        <v>28</v>
      </c>
      <c r="J719">
        <v>41</v>
      </c>
      <c r="K719" t="str">
        <f t="shared" si="44"/>
        <v>Below</v>
      </c>
      <c r="L719" t="str" cm="1">
        <f t="array" ref="L719">_xlfn.IFS( J719&gt;=50, "Excellent", J719&gt;=40, "Good", J719&gt;=30, "Average", TRUE, "Poor" )</f>
        <v>Good</v>
      </c>
      <c r="M719" t="b">
        <f t="shared" si="45"/>
        <v>0</v>
      </c>
      <c r="N719" t="b">
        <f t="shared" si="46"/>
        <v>0</v>
      </c>
      <c r="O719" t="str">
        <f t="shared" si="47"/>
        <v>False</v>
      </c>
      <c r="AG719">
        <f>VLOOKUP(A719,Sheet1!$A$1:$F$1001,6,0)</f>
        <v>36319</v>
      </c>
    </row>
    <row r="720" spans="1:33" x14ac:dyDescent="0.3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2">
        <v>42750</v>
      </c>
      <c r="H720">
        <v>21558</v>
      </c>
      <c r="I720" t="s">
        <v>18</v>
      </c>
      <c r="J720">
        <v>45</v>
      </c>
      <c r="K720" t="str">
        <f t="shared" si="44"/>
        <v>Below</v>
      </c>
      <c r="L720" t="str" cm="1">
        <f t="array" ref="L720">_xlfn.IFS( J720&gt;=50, "Excellent", J720&gt;=40, "Good", J720&gt;=30, "Average", TRUE, "Poor" )</f>
        <v>Good</v>
      </c>
      <c r="M720" t="b">
        <f t="shared" si="45"/>
        <v>0</v>
      </c>
      <c r="N720" t="b">
        <f t="shared" si="46"/>
        <v>0</v>
      </c>
      <c r="O720" t="str">
        <f t="shared" si="47"/>
        <v>False</v>
      </c>
      <c r="AG720">
        <f>VLOOKUP(A720,Sheet1!$A$1:$F$1001,6,0)</f>
        <v>48340</v>
      </c>
    </row>
    <row r="721" spans="1:33" x14ac:dyDescent="0.3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2">
        <v>42216</v>
      </c>
      <c r="H721">
        <v>14028</v>
      </c>
      <c r="I721" t="s">
        <v>13</v>
      </c>
      <c r="J721">
        <v>40</v>
      </c>
      <c r="K721" t="str">
        <f t="shared" si="44"/>
        <v>Above</v>
      </c>
      <c r="L721" t="str" cm="1">
        <f t="array" ref="L721">_xlfn.IFS( J721&gt;=50, "Excellent", J721&gt;=40, "Good", J721&gt;=30, "Average", TRUE, "Poor" )</f>
        <v>Good</v>
      </c>
      <c r="M721" t="b">
        <f t="shared" si="45"/>
        <v>0</v>
      </c>
      <c r="N721" t="b">
        <f t="shared" si="46"/>
        <v>1</v>
      </c>
      <c r="O721" t="str">
        <f t="shared" si="47"/>
        <v>True</v>
      </c>
      <c r="AG721">
        <f>VLOOKUP(A721,Sheet1!$A$1:$F$1001,6,0)</f>
        <v>60008</v>
      </c>
    </row>
    <row r="722" spans="1:33" x14ac:dyDescent="0.3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2">
        <v>42135</v>
      </c>
      <c r="H722">
        <v>32754</v>
      </c>
      <c r="I722" t="s">
        <v>20</v>
      </c>
      <c r="J722">
        <v>48</v>
      </c>
      <c r="K722" t="str">
        <f t="shared" si="44"/>
        <v>Below</v>
      </c>
      <c r="L722" t="str" cm="1">
        <f t="array" ref="L722">_xlfn.IFS( J722&gt;=50, "Excellent", J722&gt;=40, "Good", J722&gt;=30, "Average", TRUE, "Poor" )</f>
        <v>Good</v>
      </c>
      <c r="M722" t="b">
        <f t="shared" si="45"/>
        <v>0</v>
      </c>
      <c r="N722" t="b">
        <f t="shared" si="46"/>
        <v>0</v>
      </c>
      <c r="O722" t="str">
        <f t="shared" si="47"/>
        <v>True</v>
      </c>
      <c r="AG722">
        <f>VLOOKUP(A722,Sheet1!$A$1:$F$1001,6,0)</f>
        <v>42127</v>
      </c>
    </row>
    <row r="723" spans="1:33" x14ac:dyDescent="0.3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2">
        <v>43777</v>
      </c>
      <c r="H723">
        <v>10612</v>
      </c>
      <c r="I723" t="s">
        <v>18</v>
      </c>
      <c r="J723">
        <v>47</v>
      </c>
      <c r="K723" t="str">
        <f t="shared" si="44"/>
        <v>Below</v>
      </c>
      <c r="L723" t="str" cm="1">
        <f t="array" ref="L723">_xlfn.IFS( J723&gt;=50, "Excellent", J723&gt;=40, "Good", J723&gt;=30, "Average", TRUE, "Poor" )</f>
        <v>Good</v>
      </c>
      <c r="M723" t="b">
        <f t="shared" si="45"/>
        <v>0</v>
      </c>
      <c r="N723" t="b">
        <f t="shared" si="46"/>
        <v>0</v>
      </c>
      <c r="O723" t="str">
        <f t="shared" si="47"/>
        <v>False</v>
      </c>
      <c r="AG723">
        <f>VLOOKUP(A723,Sheet1!$A$1:$F$1001,6,0)</f>
        <v>31520</v>
      </c>
    </row>
    <row r="724" spans="1:33" x14ac:dyDescent="0.3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2">
        <v>45461</v>
      </c>
      <c r="H724">
        <v>13935</v>
      </c>
      <c r="I724" t="s">
        <v>18</v>
      </c>
      <c r="J724">
        <v>34</v>
      </c>
      <c r="K724" t="str">
        <f t="shared" si="44"/>
        <v>Below</v>
      </c>
      <c r="L724" t="str" cm="1">
        <f t="array" ref="L724">_xlfn.IFS( J724&gt;=50, "Excellent", J724&gt;=40, "Good", J724&gt;=30, "Average", TRUE, "Poor" )</f>
        <v>Average</v>
      </c>
      <c r="M724" t="b">
        <f t="shared" si="45"/>
        <v>0</v>
      </c>
      <c r="N724" t="b">
        <f t="shared" si="46"/>
        <v>0</v>
      </c>
      <c r="O724" t="str">
        <f t="shared" si="47"/>
        <v>False</v>
      </c>
      <c r="AG724">
        <f>VLOOKUP(A724,Sheet1!$A$1:$F$1001,6,0)</f>
        <v>33572</v>
      </c>
    </row>
    <row r="725" spans="1:33" x14ac:dyDescent="0.3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2">
        <v>45414</v>
      </c>
      <c r="H725">
        <v>10048</v>
      </c>
      <c r="I725" t="s">
        <v>28</v>
      </c>
      <c r="J725">
        <v>56</v>
      </c>
      <c r="K725" t="str">
        <f t="shared" si="44"/>
        <v>Below</v>
      </c>
      <c r="L725" t="str" cm="1">
        <f t="array" ref="L725">_xlfn.IFS( J725&gt;=50, "Excellent", J725&gt;=40, "Good", J725&gt;=30, "Average", TRUE, "Poor" )</f>
        <v>Excellent</v>
      </c>
      <c r="M725" t="b">
        <f t="shared" si="45"/>
        <v>0</v>
      </c>
      <c r="N725" t="b">
        <f t="shared" si="46"/>
        <v>1</v>
      </c>
      <c r="O725" t="str">
        <f t="shared" si="47"/>
        <v>True</v>
      </c>
      <c r="AG725">
        <f>VLOOKUP(A725,Sheet1!$A$1:$F$1001,6,0)</f>
        <v>35818</v>
      </c>
    </row>
    <row r="726" spans="1:33" x14ac:dyDescent="0.3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2">
        <v>43141</v>
      </c>
      <c r="H726">
        <v>13913</v>
      </c>
      <c r="I726" t="s">
        <v>20</v>
      </c>
      <c r="J726">
        <v>33</v>
      </c>
      <c r="K726" t="str">
        <f t="shared" si="44"/>
        <v>Below</v>
      </c>
      <c r="L726" t="str" cm="1">
        <f t="array" ref="L726">_xlfn.IFS( J726&gt;=50, "Excellent", J726&gt;=40, "Good", J726&gt;=30, "Average", TRUE, "Poor" )</f>
        <v>Average</v>
      </c>
      <c r="M726" t="b">
        <f t="shared" si="45"/>
        <v>0</v>
      </c>
      <c r="N726" t="b">
        <f t="shared" si="46"/>
        <v>0</v>
      </c>
      <c r="O726" t="str">
        <f t="shared" si="47"/>
        <v>True</v>
      </c>
      <c r="AG726">
        <f>VLOOKUP(A726,Sheet1!$A$1:$F$1001,6,0)</f>
        <v>40866</v>
      </c>
    </row>
    <row r="727" spans="1:33" x14ac:dyDescent="0.3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2">
        <v>44191</v>
      </c>
      <c r="H727">
        <v>19147</v>
      </c>
      <c r="I727" t="s">
        <v>13</v>
      </c>
      <c r="J727">
        <v>38</v>
      </c>
      <c r="K727" t="str">
        <f t="shared" si="44"/>
        <v>Above</v>
      </c>
      <c r="L727" t="str" cm="1">
        <f t="array" ref="L727">_xlfn.IFS( J727&gt;=50, "Excellent", J727&gt;=40, "Good", J727&gt;=30, "Average", TRUE, "Poor" )</f>
        <v>Average</v>
      </c>
      <c r="M727" t="b">
        <f t="shared" si="45"/>
        <v>0</v>
      </c>
      <c r="N727" t="b">
        <f t="shared" si="46"/>
        <v>1</v>
      </c>
      <c r="O727" t="str">
        <f t="shared" si="47"/>
        <v>True</v>
      </c>
      <c r="AG727">
        <f>VLOOKUP(A727,Sheet1!$A$1:$F$1001,6,0)</f>
        <v>64447</v>
      </c>
    </row>
    <row r="728" spans="1:33" x14ac:dyDescent="0.3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2">
        <v>44853</v>
      </c>
      <c r="H728">
        <v>14717</v>
      </c>
      <c r="I728" t="s">
        <v>28</v>
      </c>
      <c r="J728">
        <v>48</v>
      </c>
      <c r="K728" t="str">
        <f t="shared" si="44"/>
        <v>Below</v>
      </c>
      <c r="L728" t="str" cm="1">
        <f t="array" ref="L728">_xlfn.IFS( J728&gt;=50, "Excellent", J728&gt;=40, "Good", J728&gt;=30, "Average", TRUE, "Poor" )</f>
        <v>Good</v>
      </c>
      <c r="M728" t="b">
        <f t="shared" si="45"/>
        <v>0</v>
      </c>
      <c r="N728" t="b">
        <f t="shared" si="46"/>
        <v>0</v>
      </c>
      <c r="O728" t="str">
        <f t="shared" si="47"/>
        <v>True</v>
      </c>
      <c r="AG728">
        <f>VLOOKUP(A728,Sheet1!$A$1:$F$1001,6,0)</f>
        <v>30517</v>
      </c>
    </row>
    <row r="729" spans="1:33" x14ac:dyDescent="0.3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2">
        <v>43684</v>
      </c>
      <c r="H729">
        <v>15250</v>
      </c>
      <c r="I729" t="s">
        <v>13</v>
      </c>
      <c r="J729">
        <v>51</v>
      </c>
      <c r="K729" t="str">
        <f t="shared" si="44"/>
        <v>Above</v>
      </c>
      <c r="L729" t="str" cm="1">
        <f t="array" ref="L729">_xlfn.IFS( J729&gt;=50, "Excellent", J729&gt;=40, "Good", J729&gt;=30, "Average", TRUE, "Poor" )</f>
        <v>Excellent</v>
      </c>
      <c r="M729" t="b">
        <f t="shared" si="45"/>
        <v>0</v>
      </c>
      <c r="N729" t="b">
        <f t="shared" si="46"/>
        <v>1</v>
      </c>
      <c r="O729" t="str">
        <f t="shared" si="47"/>
        <v>True</v>
      </c>
      <c r="AG729">
        <f>VLOOKUP(A729,Sheet1!$A$1:$F$1001,6,0)</f>
        <v>70662</v>
      </c>
    </row>
    <row r="730" spans="1:33" x14ac:dyDescent="0.3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2">
        <v>42896</v>
      </c>
      <c r="H730">
        <v>18211</v>
      </c>
      <c r="I730" t="s">
        <v>18</v>
      </c>
      <c r="J730">
        <v>36</v>
      </c>
      <c r="K730" t="str">
        <f t="shared" si="44"/>
        <v>Above</v>
      </c>
      <c r="L730" t="str" cm="1">
        <f t="array" ref="L730">_xlfn.IFS( J730&gt;=50, "Excellent", J730&gt;=40, "Good", J730&gt;=30, "Average", TRUE, "Poor" )</f>
        <v>Average</v>
      </c>
      <c r="M730" t="b">
        <f t="shared" si="45"/>
        <v>0</v>
      </c>
      <c r="N730" t="b">
        <f t="shared" si="46"/>
        <v>1</v>
      </c>
      <c r="O730" t="str">
        <f t="shared" si="47"/>
        <v>True</v>
      </c>
      <c r="AG730">
        <f>VLOOKUP(A730,Sheet1!$A$1:$F$1001,6,0)</f>
        <v>78499</v>
      </c>
    </row>
    <row r="731" spans="1:33" x14ac:dyDescent="0.3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2">
        <v>44797</v>
      </c>
      <c r="H731">
        <v>33692</v>
      </c>
      <c r="I731" t="s">
        <v>18</v>
      </c>
      <c r="J731">
        <v>46</v>
      </c>
      <c r="K731" t="str">
        <f t="shared" si="44"/>
        <v>Above</v>
      </c>
      <c r="L731" t="str" cm="1">
        <f t="array" ref="L731">_xlfn.IFS( J731&gt;=50, "Excellent", J731&gt;=40, "Good", J731&gt;=30, "Average", TRUE, "Poor" )</f>
        <v>Good</v>
      </c>
      <c r="M731" t="b">
        <f t="shared" si="45"/>
        <v>0</v>
      </c>
      <c r="N731" t="b">
        <f t="shared" si="46"/>
        <v>1</v>
      </c>
      <c r="O731" t="str">
        <f t="shared" si="47"/>
        <v>True</v>
      </c>
      <c r="AG731">
        <f>VLOOKUP(A731,Sheet1!$A$1:$F$1001,6,0)</f>
        <v>74309</v>
      </c>
    </row>
    <row r="732" spans="1:33" x14ac:dyDescent="0.3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2">
        <v>45244</v>
      </c>
      <c r="H732">
        <v>10193</v>
      </c>
      <c r="I732" t="s">
        <v>28</v>
      </c>
      <c r="J732">
        <v>24</v>
      </c>
      <c r="K732" t="str">
        <f t="shared" si="44"/>
        <v>Above</v>
      </c>
      <c r="L732" t="str" cm="1">
        <f t="array" ref="L732">_xlfn.IFS( J732&gt;=50, "Excellent", J732&gt;=40, "Good", J732&gt;=30, "Average", TRUE, "Poor" )</f>
        <v>Poor</v>
      </c>
      <c r="M732" t="b">
        <f t="shared" si="45"/>
        <v>0</v>
      </c>
      <c r="N732" t="b">
        <f t="shared" si="46"/>
        <v>1</v>
      </c>
      <c r="O732" t="str">
        <f t="shared" si="47"/>
        <v>True</v>
      </c>
      <c r="AG732">
        <f>VLOOKUP(A732,Sheet1!$A$1:$F$1001,6,0)</f>
        <v>70448</v>
      </c>
    </row>
    <row r="733" spans="1:33" x14ac:dyDescent="0.3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2">
        <v>44843</v>
      </c>
      <c r="H733">
        <v>33515</v>
      </c>
      <c r="I733" t="s">
        <v>18</v>
      </c>
      <c r="J733">
        <v>35</v>
      </c>
      <c r="K733" t="str">
        <f t="shared" si="44"/>
        <v>Below</v>
      </c>
      <c r="L733" t="str" cm="1">
        <f t="array" ref="L733">_xlfn.IFS( J733&gt;=50, "Excellent", J733&gt;=40, "Good", J733&gt;=30, "Average", TRUE, "Poor" )</f>
        <v>Average</v>
      </c>
      <c r="M733" t="b">
        <f t="shared" si="45"/>
        <v>0</v>
      </c>
      <c r="N733" t="b">
        <f t="shared" si="46"/>
        <v>0</v>
      </c>
      <c r="O733" t="str">
        <f t="shared" si="47"/>
        <v>False</v>
      </c>
      <c r="AG733">
        <f>VLOOKUP(A733,Sheet1!$A$1:$F$1001,6,0)</f>
        <v>30335</v>
      </c>
    </row>
    <row r="734" spans="1:33" x14ac:dyDescent="0.3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2">
        <v>42997</v>
      </c>
      <c r="H734">
        <v>23449</v>
      </c>
      <c r="I734" t="s">
        <v>13</v>
      </c>
      <c r="J734">
        <v>48</v>
      </c>
      <c r="K734" t="str">
        <f t="shared" si="44"/>
        <v>Above</v>
      </c>
      <c r="L734" t="str" cm="1">
        <f t="array" ref="L734">_xlfn.IFS( J734&gt;=50, "Excellent", J734&gt;=40, "Good", J734&gt;=30, "Average", TRUE, "Poor" )</f>
        <v>Good</v>
      </c>
      <c r="M734" t="b">
        <f t="shared" si="45"/>
        <v>1</v>
      </c>
      <c r="N734" t="b">
        <f t="shared" si="46"/>
        <v>1</v>
      </c>
      <c r="O734" t="str">
        <f t="shared" si="47"/>
        <v>True</v>
      </c>
      <c r="AG734">
        <f>VLOOKUP(A734,Sheet1!$A$1:$F$1001,6,0)</f>
        <v>75382</v>
      </c>
    </row>
    <row r="735" spans="1:33" x14ac:dyDescent="0.3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2">
        <v>41897</v>
      </c>
      <c r="H735">
        <v>16127</v>
      </c>
      <c r="I735" t="s">
        <v>20</v>
      </c>
      <c r="J735">
        <v>52</v>
      </c>
      <c r="K735" t="str">
        <f t="shared" si="44"/>
        <v>Below</v>
      </c>
      <c r="L735" t="str" cm="1">
        <f t="array" ref="L735">_xlfn.IFS( J735&gt;=50, "Excellent", J735&gt;=40, "Good", J735&gt;=30, "Average", TRUE, "Poor" )</f>
        <v>Excellent</v>
      </c>
      <c r="M735" t="b">
        <f t="shared" si="45"/>
        <v>0</v>
      </c>
      <c r="N735" t="b">
        <f t="shared" si="46"/>
        <v>0</v>
      </c>
      <c r="O735" t="str">
        <f t="shared" si="47"/>
        <v>True</v>
      </c>
      <c r="AG735">
        <f>VLOOKUP(A735,Sheet1!$A$1:$F$1001,6,0)</f>
        <v>44558</v>
      </c>
    </row>
    <row r="736" spans="1:33" x14ac:dyDescent="0.3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2">
        <v>44067</v>
      </c>
      <c r="H736">
        <v>15933</v>
      </c>
      <c r="I736" t="s">
        <v>13</v>
      </c>
      <c r="J736">
        <v>57</v>
      </c>
      <c r="K736" t="str">
        <f t="shared" si="44"/>
        <v>Above</v>
      </c>
      <c r="L736" t="str" cm="1">
        <f t="array" ref="L736">_xlfn.IFS( J736&gt;=50, "Excellent", J736&gt;=40, "Good", J736&gt;=30, "Average", TRUE, "Poor" )</f>
        <v>Excellent</v>
      </c>
      <c r="M736" t="b">
        <f t="shared" si="45"/>
        <v>0</v>
      </c>
      <c r="N736" t="b">
        <f t="shared" si="46"/>
        <v>1</v>
      </c>
      <c r="O736" t="str">
        <f t="shared" si="47"/>
        <v>True</v>
      </c>
      <c r="AG736">
        <f>VLOOKUP(A736,Sheet1!$A$1:$F$1001,6,0)</f>
        <v>67102</v>
      </c>
    </row>
    <row r="737" spans="1:33" x14ac:dyDescent="0.3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2">
        <v>44078</v>
      </c>
      <c r="H737">
        <v>28040</v>
      </c>
      <c r="I737" t="s">
        <v>18</v>
      </c>
      <c r="J737">
        <v>46</v>
      </c>
      <c r="K737" t="str">
        <f t="shared" si="44"/>
        <v>Above</v>
      </c>
      <c r="L737" t="str" cm="1">
        <f t="array" ref="L737">_xlfn.IFS( J737&gt;=50, "Excellent", J737&gt;=40, "Good", J737&gt;=30, "Average", TRUE, "Poor" )</f>
        <v>Good</v>
      </c>
      <c r="M737" t="b">
        <f t="shared" si="45"/>
        <v>0</v>
      </c>
      <c r="N737" t="b">
        <f t="shared" si="46"/>
        <v>1</v>
      </c>
      <c r="O737" t="str">
        <f t="shared" si="47"/>
        <v>True</v>
      </c>
      <c r="AG737">
        <f>VLOOKUP(A737,Sheet1!$A$1:$F$1001,6,0)</f>
        <v>72474</v>
      </c>
    </row>
    <row r="738" spans="1:33" x14ac:dyDescent="0.3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2">
        <v>43649</v>
      </c>
      <c r="H738">
        <v>28996</v>
      </c>
      <c r="I738" t="s">
        <v>20</v>
      </c>
      <c r="J738">
        <v>28</v>
      </c>
      <c r="K738" t="str">
        <f t="shared" si="44"/>
        <v>Above</v>
      </c>
      <c r="L738" t="str" cm="1">
        <f t="array" ref="L738">_xlfn.IFS( J738&gt;=50, "Excellent", J738&gt;=40, "Good", J738&gt;=30, "Average", TRUE, "Poor" )</f>
        <v>Poor</v>
      </c>
      <c r="M738" t="b">
        <f t="shared" si="45"/>
        <v>0</v>
      </c>
      <c r="N738" t="b">
        <f t="shared" si="46"/>
        <v>1</v>
      </c>
      <c r="O738" t="str">
        <f t="shared" si="47"/>
        <v>True</v>
      </c>
      <c r="AG738">
        <f>VLOOKUP(A738,Sheet1!$A$1:$F$1001,6,0)</f>
        <v>61038</v>
      </c>
    </row>
    <row r="739" spans="1:33" x14ac:dyDescent="0.3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2">
        <v>44823</v>
      </c>
      <c r="H739">
        <v>37693</v>
      </c>
      <c r="I739" t="s">
        <v>13</v>
      </c>
      <c r="J739">
        <v>46</v>
      </c>
      <c r="K739" t="str">
        <f t="shared" si="44"/>
        <v>Above</v>
      </c>
      <c r="L739" t="str" cm="1">
        <f t="array" ref="L739">_xlfn.IFS( J739&gt;=50, "Excellent", J739&gt;=40, "Good", J739&gt;=30, "Average", TRUE, "Poor" )</f>
        <v>Good</v>
      </c>
      <c r="M739" t="b">
        <f t="shared" si="45"/>
        <v>1</v>
      </c>
      <c r="N739" t="b">
        <f t="shared" si="46"/>
        <v>1</v>
      </c>
      <c r="O739" t="str">
        <f t="shared" si="47"/>
        <v>True</v>
      </c>
      <c r="AG739">
        <f>VLOOKUP(A739,Sheet1!$A$1:$F$1001,6,0)</f>
        <v>65489</v>
      </c>
    </row>
    <row r="740" spans="1:33" x14ac:dyDescent="0.3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2">
        <v>42150</v>
      </c>
      <c r="H740">
        <v>37918</v>
      </c>
      <c r="I740" t="s">
        <v>13</v>
      </c>
      <c r="J740">
        <v>34</v>
      </c>
      <c r="K740" t="str">
        <f t="shared" si="44"/>
        <v>Above</v>
      </c>
      <c r="L740" t="str" cm="1">
        <f t="array" ref="L740">_xlfn.IFS( J740&gt;=50, "Excellent", J740&gt;=40, "Good", J740&gt;=30, "Average", TRUE, "Poor" )</f>
        <v>Average</v>
      </c>
      <c r="M740" t="b">
        <f t="shared" si="45"/>
        <v>0</v>
      </c>
      <c r="N740" t="b">
        <f t="shared" si="46"/>
        <v>1</v>
      </c>
      <c r="O740" t="str">
        <f t="shared" si="47"/>
        <v>True</v>
      </c>
      <c r="AG740">
        <f>VLOOKUP(A740,Sheet1!$A$1:$F$1001,6,0)</f>
        <v>71187</v>
      </c>
    </row>
    <row r="741" spans="1:33" x14ac:dyDescent="0.3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2">
        <v>42630</v>
      </c>
      <c r="H741">
        <v>34100</v>
      </c>
      <c r="I741" t="s">
        <v>13</v>
      </c>
      <c r="J741">
        <v>41</v>
      </c>
      <c r="K741" t="str">
        <f t="shared" si="44"/>
        <v>Above</v>
      </c>
      <c r="L741" t="str" cm="1">
        <f t="array" ref="L741">_xlfn.IFS( J741&gt;=50, "Excellent", J741&gt;=40, "Good", J741&gt;=30, "Average", TRUE, "Poor" )</f>
        <v>Good</v>
      </c>
      <c r="M741" t="b">
        <f t="shared" si="45"/>
        <v>0</v>
      </c>
      <c r="N741" t="b">
        <f t="shared" si="46"/>
        <v>1</v>
      </c>
      <c r="O741" t="str">
        <f t="shared" si="47"/>
        <v>False</v>
      </c>
      <c r="AG741">
        <f>VLOOKUP(A741,Sheet1!$A$1:$F$1001,6,0)</f>
        <v>63730</v>
      </c>
    </row>
    <row r="742" spans="1:33" x14ac:dyDescent="0.3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2">
        <v>43070</v>
      </c>
      <c r="H742">
        <v>18785</v>
      </c>
      <c r="I742" t="s">
        <v>20</v>
      </c>
      <c r="J742">
        <v>31</v>
      </c>
      <c r="K742" t="str">
        <f t="shared" si="44"/>
        <v>Above</v>
      </c>
      <c r="L742" t="str" cm="1">
        <f t="array" ref="L742">_xlfn.IFS( J742&gt;=50, "Excellent", J742&gt;=40, "Good", J742&gt;=30, "Average", TRUE, "Poor" )</f>
        <v>Average</v>
      </c>
      <c r="M742" t="b">
        <f t="shared" si="45"/>
        <v>0</v>
      </c>
      <c r="N742" t="b">
        <f t="shared" si="46"/>
        <v>1</v>
      </c>
      <c r="O742" t="str">
        <f t="shared" si="47"/>
        <v>True</v>
      </c>
      <c r="AG742">
        <f>VLOOKUP(A742,Sheet1!$A$1:$F$1001,6,0)</f>
        <v>60287</v>
      </c>
    </row>
    <row r="743" spans="1:33" x14ac:dyDescent="0.3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2">
        <v>43458</v>
      </c>
      <c r="H743">
        <v>38103</v>
      </c>
      <c r="I743" t="s">
        <v>18</v>
      </c>
      <c r="J743">
        <v>20</v>
      </c>
      <c r="K743" t="str">
        <f t="shared" si="44"/>
        <v>Below</v>
      </c>
      <c r="L743" t="str" cm="1">
        <f t="array" ref="L743">_xlfn.IFS( J743&gt;=50, "Excellent", J743&gt;=40, "Good", J743&gt;=30, "Average", TRUE, "Poor" )</f>
        <v>Poor</v>
      </c>
      <c r="M743" t="b">
        <f t="shared" si="45"/>
        <v>0</v>
      </c>
      <c r="N743" t="b">
        <f t="shared" si="46"/>
        <v>0</v>
      </c>
      <c r="O743" t="str">
        <f t="shared" si="47"/>
        <v>True</v>
      </c>
      <c r="AG743">
        <f>VLOOKUP(A743,Sheet1!$A$1:$F$1001,6,0)</f>
        <v>44235</v>
      </c>
    </row>
    <row r="744" spans="1:33" x14ac:dyDescent="0.3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2">
        <v>42500</v>
      </c>
      <c r="H744">
        <v>14452</v>
      </c>
      <c r="I744" t="s">
        <v>13</v>
      </c>
      <c r="J744">
        <v>27</v>
      </c>
      <c r="K744" t="str">
        <f t="shared" si="44"/>
        <v>Below</v>
      </c>
      <c r="L744" t="str" cm="1">
        <f t="array" ref="L744">_xlfn.IFS( J744&gt;=50, "Excellent", J744&gt;=40, "Good", J744&gt;=30, "Average", TRUE, "Poor" )</f>
        <v>Poor</v>
      </c>
      <c r="M744" t="b">
        <f t="shared" si="45"/>
        <v>0</v>
      </c>
      <c r="N744" t="b">
        <f t="shared" si="46"/>
        <v>1</v>
      </c>
      <c r="O744" t="str">
        <f t="shared" si="47"/>
        <v>True</v>
      </c>
      <c r="AG744">
        <f>VLOOKUP(A744,Sheet1!$A$1:$F$1001,6,0)</f>
        <v>31807</v>
      </c>
    </row>
    <row r="745" spans="1:33" x14ac:dyDescent="0.3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2">
        <v>44624</v>
      </c>
      <c r="H745">
        <v>17025</v>
      </c>
      <c r="I745" t="s">
        <v>20</v>
      </c>
      <c r="J745">
        <v>47</v>
      </c>
      <c r="K745" t="str">
        <f t="shared" si="44"/>
        <v>Below</v>
      </c>
      <c r="L745" t="str" cm="1">
        <f t="array" ref="L745">_xlfn.IFS( J745&gt;=50, "Excellent", J745&gt;=40, "Good", J745&gt;=30, "Average", TRUE, "Poor" )</f>
        <v>Good</v>
      </c>
      <c r="M745" t="b">
        <f t="shared" si="45"/>
        <v>0</v>
      </c>
      <c r="N745" t="b">
        <f t="shared" si="46"/>
        <v>0</v>
      </c>
      <c r="O745" t="str">
        <f t="shared" si="47"/>
        <v>True</v>
      </c>
      <c r="AG745">
        <f>VLOOKUP(A745,Sheet1!$A$1:$F$1001,6,0)</f>
        <v>31073</v>
      </c>
    </row>
    <row r="746" spans="1:33" x14ac:dyDescent="0.3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2">
        <v>44074</v>
      </c>
      <c r="H746">
        <v>33269</v>
      </c>
      <c r="I746" t="s">
        <v>13</v>
      </c>
      <c r="J746">
        <v>60</v>
      </c>
      <c r="K746" t="str">
        <f t="shared" si="44"/>
        <v>Below</v>
      </c>
      <c r="L746" t="str" cm="1">
        <f t="array" ref="L746">_xlfn.IFS( J746&gt;=50, "Excellent", J746&gt;=40, "Good", J746&gt;=30, "Average", TRUE, "Poor" )</f>
        <v>Excellent</v>
      </c>
      <c r="M746" t="b">
        <f t="shared" si="45"/>
        <v>0</v>
      </c>
      <c r="N746" t="b">
        <f t="shared" si="46"/>
        <v>1</v>
      </c>
      <c r="O746" t="str">
        <f t="shared" si="47"/>
        <v>True</v>
      </c>
      <c r="AG746">
        <f>VLOOKUP(A746,Sheet1!$A$1:$F$1001,6,0)</f>
        <v>31872</v>
      </c>
    </row>
    <row r="747" spans="1:33" x14ac:dyDescent="0.3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2">
        <v>42693</v>
      </c>
      <c r="H747">
        <v>30554</v>
      </c>
      <c r="I747" t="s">
        <v>28</v>
      </c>
      <c r="J747">
        <v>59</v>
      </c>
      <c r="K747" t="str">
        <f t="shared" si="44"/>
        <v>Above</v>
      </c>
      <c r="L747" t="str" cm="1">
        <f t="array" ref="L747">_xlfn.IFS( J747&gt;=50, "Excellent", J747&gt;=40, "Good", J747&gt;=30, "Average", TRUE, "Poor" )</f>
        <v>Excellent</v>
      </c>
      <c r="M747" t="b">
        <f t="shared" si="45"/>
        <v>0</v>
      </c>
      <c r="N747" t="b">
        <f t="shared" si="46"/>
        <v>1</v>
      </c>
      <c r="O747" t="str">
        <f t="shared" si="47"/>
        <v>True</v>
      </c>
      <c r="AG747">
        <f>VLOOKUP(A747,Sheet1!$A$1:$F$1001,6,0)</f>
        <v>71843</v>
      </c>
    </row>
    <row r="748" spans="1:33" x14ac:dyDescent="0.3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2">
        <v>43695</v>
      </c>
      <c r="H748">
        <v>13919</v>
      </c>
      <c r="I748" t="s">
        <v>18</v>
      </c>
      <c r="J748">
        <v>56</v>
      </c>
      <c r="K748" t="str">
        <f t="shared" si="44"/>
        <v>Above</v>
      </c>
      <c r="L748" t="str" cm="1">
        <f t="array" ref="L748">_xlfn.IFS( J748&gt;=50, "Excellent", J748&gt;=40, "Good", J748&gt;=30, "Average", TRUE, "Poor" )</f>
        <v>Excellent</v>
      </c>
      <c r="M748" t="b">
        <f t="shared" si="45"/>
        <v>0</v>
      </c>
      <c r="N748" t="b">
        <f t="shared" si="46"/>
        <v>0</v>
      </c>
      <c r="O748" t="str">
        <f t="shared" si="47"/>
        <v>False</v>
      </c>
      <c r="AG748">
        <f>VLOOKUP(A748,Sheet1!$A$1:$F$1001,6,0)</f>
        <v>57260</v>
      </c>
    </row>
    <row r="749" spans="1:33" x14ac:dyDescent="0.3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2">
        <v>44147</v>
      </c>
      <c r="H749">
        <v>26143</v>
      </c>
      <c r="I749" t="s">
        <v>18</v>
      </c>
      <c r="J749">
        <v>55</v>
      </c>
      <c r="K749" t="str">
        <f t="shared" si="44"/>
        <v>Below</v>
      </c>
      <c r="L749" t="str" cm="1">
        <f t="array" ref="L749">_xlfn.IFS( J749&gt;=50, "Excellent", J749&gt;=40, "Good", J749&gt;=30, "Average", TRUE, "Poor" )</f>
        <v>Excellent</v>
      </c>
      <c r="M749" t="b">
        <f t="shared" si="45"/>
        <v>0</v>
      </c>
      <c r="N749" t="b">
        <f t="shared" si="46"/>
        <v>1</v>
      </c>
      <c r="O749" t="str">
        <f t="shared" si="47"/>
        <v>True</v>
      </c>
      <c r="AG749">
        <f>VLOOKUP(A749,Sheet1!$A$1:$F$1001,6,0)</f>
        <v>44954</v>
      </c>
    </row>
    <row r="750" spans="1:33" x14ac:dyDescent="0.3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2">
        <v>42896</v>
      </c>
      <c r="H750">
        <v>36550</v>
      </c>
      <c r="I750" t="s">
        <v>13</v>
      </c>
      <c r="J750">
        <v>46</v>
      </c>
      <c r="K750" t="str">
        <f t="shared" si="44"/>
        <v>Below</v>
      </c>
      <c r="L750" t="str" cm="1">
        <f t="array" ref="L750">_xlfn.IFS( J750&gt;=50, "Excellent", J750&gt;=40, "Good", J750&gt;=30, "Average", TRUE, "Poor" )</f>
        <v>Good</v>
      </c>
      <c r="M750" t="b">
        <f t="shared" si="45"/>
        <v>0</v>
      </c>
      <c r="N750" t="b">
        <f t="shared" si="46"/>
        <v>0</v>
      </c>
      <c r="O750" t="str">
        <f t="shared" si="47"/>
        <v>True</v>
      </c>
      <c r="AG750">
        <f>VLOOKUP(A750,Sheet1!$A$1:$F$1001,6,0)</f>
        <v>43374</v>
      </c>
    </row>
    <row r="751" spans="1:33" x14ac:dyDescent="0.3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2">
        <v>43652</v>
      </c>
      <c r="H751">
        <v>29527</v>
      </c>
      <c r="I751" t="s">
        <v>18</v>
      </c>
      <c r="J751">
        <v>22</v>
      </c>
      <c r="K751" t="str">
        <f t="shared" si="44"/>
        <v>Above</v>
      </c>
      <c r="L751" t="str" cm="1">
        <f t="array" ref="L751">_xlfn.IFS( J751&gt;=50, "Excellent", J751&gt;=40, "Good", J751&gt;=30, "Average", TRUE, "Poor" )</f>
        <v>Poor</v>
      </c>
      <c r="M751" t="b">
        <f t="shared" si="45"/>
        <v>0</v>
      </c>
      <c r="N751" t="b">
        <f t="shared" si="46"/>
        <v>1</v>
      </c>
      <c r="O751" t="str">
        <f t="shared" si="47"/>
        <v>True</v>
      </c>
      <c r="AG751">
        <f>VLOOKUP(A751,Sheet1!$A$1:$F$1001,6,0)</f>
        <v>66991</v>
      </c>
    </row>
    <row r="752" spans="1:33" x14ac:dyDescent="0.3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2">
        <v>42614</v>
      </c>
      <c r="H752">
        <v>35844</v>
      </c>
      <c r="I752" t="s">
        <v>18</v>
      </c>
      <c r="J752">
        <v>22</v>
      </c>
      <c r="K752" t="str">
        <f t="shared" si="44"/>
        <v>Above</v>
      </c>
      <c r="L752" t="str" cm="1">
        <f t="array" ref="L752">_xlfn.IFS( J752&gt;=50, "Excellent", J752&gt;=40, "Good", J752&gt;=30, "Average", TRUE, "Poor" )</f>
        <v>Poor</v>
      </c>
      <c r="M752" t="b">
        <f t="shared" si="45"/>
        <v>0</v>
      </c>
      <c r="N752" t="b">
        <f t="shared" si="46"/>
        <v>1</v>
      </c>
      <c r="O752" t="str">
        <f t="shared" si="47"/>
        <v>False</v>
      </c>
      <c r="AG752">
        <f>VLOOKUP(A752,Sheet1!$A$1:$F$1001,6,0)</f>
        <v>76082</v>
      </c>
    </row>
    <row r="753" spans="1:33" x14ac:dyDescent="0.3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2">
        <v>41867</v>
      </c>
      <c r="H753">
        <v>29655</v>
      </c>
      <c r="I753" t="s">
        <v>28</v>
      </c>
      <c r="J753">
        <v>30</v>
      </c>
      <c r="K753" t="str">
        <f t="shared" si="44"/>
        <v>Above</v>
      </c>
      <c r="L753" t="str" cm="1">
        <f t="array" ref="L753">_xlfn.IFS( J753&gt;=50, "Excellent", J753&gt;=40, "Good", J753&gt;=30, "Average", TRUE, "Poor" )</f>
        <v>Average</v>
      </c>
      <c r="M753" t="b">
        <f t="shared" si="45"/>
        <v>0</v>
      </c>
      <c r="N753" t="b">
        <f t="shared" si="46"/>
        <v>1</v>
      </c>
      <c r="O753" t="str">
        <f t="shared" si="47"/>
        <v>True</v>
      </c>
      <c r="AG753">
        <f>VLOOKUP(A753,Sheet1!$A$1:$F$1001,6,0)</f>
        <v>52992</v>
      </c>
    </row>
    <row r="754" spans="1:33" x14ac:dyDescent="0.3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2">
        <v>42838</v>
      </c>
      <c r="H754">
        <v>26209</v>
      </c>
      <c r="I754" t="s">
        <v>28</v>
      </c>
      <c r="J754">
        <v>50</v>
      </c>
      <c r="K754" t="str">
        <f t="shared" si="44"/>
        <v>Above</v>
      </c>
      <c r="L754" t="str" cm="1">
        <f t="array" ref="L754">_xlfn.IFS( J754&gt;=50, "Excellent", J754&gt;=40, "Good", J754&gt;=30, "Average", TRUE, "Poor" )</f>
        <v>Excellent</v>
      </c>
      <c r="M754" t="b">
        <f t="shared" si="45"/>
        <v>0</v>
      </c>
      <c r="N754" t="b">
        <f t="shared" si="46"/>
        <v>1</v>
      </c>
      <c r="O754" t="str">
        <f t="shared" si="47"/>
        <v>True</v>
      </c>
      <c r="AG754">
        <f>VLOOKUP(A754,Sheet1!$A$1:$F$1001,6,0)</f>
        <v>73154</v>
      </c>
    </row>
    <row r="755" spans="1:33" x14ac:dyDescent="0.3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2">
        <v>43987</v>
      </c>
      <c r="H755">
        <v>39733</v>
      </c>
      <c r="I755" t="s">
        <v>13</v>
      </c>
      <c r="J755">
        <v>27</v>
      </c>
      <c r="K755" t="str">
        <f t="shared" si="44"/>
        <v>Below</v>
      </c>
      <c r="L755" t="str" cm="1">
        <f t="array" ref="L755">_xlfn.IFS( J755&gt;=50, "Excellent", J755&gt;=40, "Good", J755&gt;=30, "Average", TRUE, "Poor" )</f>
        <v>Poor</v>
      </c>
      <c r="M755" t="b">
        <f t="shared" si="45"/>
        <v>0</v>
      </c>
      <c r="N755" t="b">
        <f t="shared" si="46"/>
        <v>0</v>
      </c>
      <c r="O755" t="str">
        <f t="shared" si="47"/>
        <v>False</v>
      </c>
      <c r="AG755">
        <f>VLOOKUP(A755,Sheet1!$A$1:$F$1001,6,0)</f>
        <v>40558</v>
      </c>
    </row>
    <row r="756" spans="1:33" x14ac:dyDescent="0.3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2">
        <v>42299</v>
      </c>
      <c r="H756">
        <v>11884</v>
      </c>
      <c r="I756" t="s">
        <v>18</v>
      </c>
      <c r="J756">
        <v>23</v>
      </c>
      <c r="K756" t="str">
        <f t="shared" si="44"/>
        <v>Below</v>
      </c>
      <c r="L756" t="str" cm="1">
        <f t="array" ref="L756">_xlfn.IFS( J756&gt;=50, "Excellent", J756&gt;=40, "Good", J756&gt;=30, "Average", TRUE, "Poor" )</f>
        <v>Poor</v>
      </c>
      <c r="M756" t="b">
        <f t="shared" si="45"/>
        <v>0</v>
      </c>
      <c r="N756" t="b">
        <f t="shared" si="46"/>
        <v>0</v>
      </c>
      <c r="O756" t="str">
        <f t="shared" si="47"/>
        <v>False</v>
      </c>
      <c r="AG756">
        <f>VLOOKUP(A756,Sheet1!$A$1:$F$1001,6,0)</f>
        <v>33195</v>
      </c>
    </row>
    <row r="757" spans="1:33" x14ac:dyDescent="0.3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2">
        <v>44560</v>
      </c>
      <c r="H757">
        <v>37319</v>
      </c>
      <c r="I757" t="s">
        <v>18</v>
      </c>
      <c r="J757">
        <v>31</v>
      </c>
      <c r="K757" t="str">
        <f t="shared" si="44"/>
        <v>Below</v>
      </c>
      <c r="L757" t="str" cm="1">
        <f t="array" ref="L757">_xlfn.IFS( J757&gt;=50, "Excellent", J757&gt;=40, "Good", J757&gt;=30, "Average", TRUE, "Poor" )</f>
        <v>Average</v>
      </c>
      <c r="M757" t="b">
        <f t="shared" si="45"/>
        <v>0</v>
      </c>
      <c r="N757" t="b">
        <f t="shared" si="46"/>
        <v>0</v>
      </c>
      <c r="O757" t="str">
        <f t="shared" si="47"/>
        <v>False</v>
      </c>
      <c r="AG757">
        <f>VLOOKUP(A757,Sheet1!$A$1:$F$1001,6,0)</f>
        <v>48427</v>
      </c>
    </row>
    <row r="758" spans="1:33" x14ac:dyDescent="0.3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2">
        <v>42884</v>
      </c>
      <c r="H758">
        <v>23706</v>
      </c>
      <c r="I758" t="s">
        <v>18</v>
      </c>
      <c r="J758">
        <v>22</v>
      </c>
      <c r="K758" t="str">
        <f t="shared" si="44"/>
        <v>Above</v>
      </c>
      <c r="L758" t="str" cm="1">
        <f t="array" ref="L758">_xlfn.IFS( J758&gt;=50, "Excellent", J758&gt;=40, "Good", J758&gt;=30, "Average", TRUE, "Poor" )</f>
        <v>Poor</v>
      </c>
      <c r="M758" t="b">
        <f t="shared" si="45"/>
        <v>0</v>
      </c>
      <c r="N758" t="b">
        <f t="shared" si="46"/>
        <v>0</v>
      </c>
      <c r="O758" t="str">
        <f t="shared" si="47"/>
        <v>False</v>
      </c>
      <c r="AG758">
        <f>VLOOKUP(A758,Sheet1!$A$1:$F$1001,6,0)</f>
        <v>59740</v>
      </c>
    </row>
    <row r="759" spans="1:33" x14ac:dyDescent="0.3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2">
        <v>45298</v>
      </c>
      <c r="H759">
        <v>15384</v>
      </c>
      <c r="I759" t="s">
        <v>20</v>
      </c>
      <c r="J759">
        <v>32</v>
      </c>
      <c r="K759" t="str">
        <f t="shared" si="44"/>
        <v>Above</v>
      </c>
      <c r="L759" t="str" cm="1">
        <f t="array" ref="L759">_xlfn.IFS( J759&gt;=50, "Excellent", J759&gt;=40, "Good", J759&gt;=30, "Average", TRUE, "Poor" )</f>
        <v>Average</v>
      </c>
      <c r="M759" t="b">
        <f t="shared" si="45"/>
        <v>0</v>
      </c>
      <c r="N759" t="b">
        <f t="shared" si="46"/>
        <v>0</v>
      </c>
      <c r="O759" t="str">
        <f t="shared" si="47"/>
        <v>False</v>
      </c>
      <c r="AG759">
        <f>VLOOKUP(A759,Sheet1!$A$1:$F$1001,6,0)</f>
        <v>59555</v>
      </c>
    </row>
    <row r="760" spans="1:33" x14ac:dyDescent="0.3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2">
        <v>43646</v>
      </c>
      <c r="H760">
        <v>22338</v>
      </c>
      <c r="I760" t="s">
        <v>28</v>
      </c>
      <c r="J760">
        <v>48</v>
      </c>
      <c r="K760" t="str">
        <f t="shared" si="44"/>
        <v>Below</v>
      </c>
      <c r="L760" t="str" cm="1">
        <f t="array" ref="L760">_xlfn.IFS( J760&gt;=50, "Excellent", J760&gt;=40, "Good", J760&gt;=30, "Average", TRUE, "Poor" )</f>
        <v>Good</v>
      </c>
      <c r="M760" t="b">
        <f t="shared" si="45"/>
        <v>0</v>
      </c>
      <c r="N760" t="b">
        <f t="shared" si="46"/>
        <v>0</v>
      </c>
      <c r="O760" t="str">
        <f t="shared" si="47"/>
        <v>True</v>
      </c>
      <c r="AG760">
        <f>VLOOKUP(A760,Sheet1!$A$1:$F$1001,6,0)</f>
        <v>43788</v>
      </c>
    </row>
    <row r="761" spans="1:33" x14ac:dyDescent="0.3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2">
        <v>43273</v>
      </c>
      <c r="H761">
        <v>15467</v>
      </c>
      <c r="I761" t="s">
        <v>13</v>
      </c>
      <c r="J761">
        <v>55</v>
      </c>
      <c r="K761" t="str">
        <f t="shared" si="44"/>
        <v>Above</v>
      </c>
      <c r="L761" t="str" cm="1">
        <f t="array" ref="L761">_xlfn.IFS( J761&gt;=50, "Excellent", J761&gt;=40, "Good", J761&gt;=30, "Average", TRUE, "Poor" )</f>
        <v>Excellent</v>
      </c>
      <c r="M761" t="b">
        <f t="shared" si="45"/>
        <v>1</v>
      </c>
      <c r="N761" t="b">
        <f t="shared" si="46"/>
        <v>1</v>
      </c>
      <c r="O761" t="str">
        <f t="shared" si="47"/>
        <v>True</v>
      </c>
      <c r="AG761">
        <f>VLOOKUP(A761,Sheet1!$A$1:$F$1001,6,0)</f>
        <v>69765</v>
      </c>
    </row>
    <row r="762" spans="1:33" x14ac:dyDescent="0.3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2">
        <v>43829</v>
      </c>
      <c r="H762">
        <v>33453</v>
      </c>
      <c r="I762" t="s">
        <v>13</v>
      </c>
      <c r="J762">
        <v>40</v>
      </c>
      <c r="K762" t="str">
        <f t="shared" si="44"/>
        <v>Below</v>
      </c>
      <c r="L762" t="str" cm="1">
        <f t="array" ref="L762">_xlfn.IFS( J762&gt;=50, "Excellent", J762&gt;=40, "Good", J762&gt;=30, "Average", TRUE, "Poor" )</f>
        <v>Good</v>
      </c>
      <c r="M762" t="b">
        <f t="shared" si="45"/>
        <v>0</v>
      </c>
      <c r="N762" t="b">
        <f t="shared" si="46"/>
        <v>1</v>
      </c>
      <c r="O762" t="str">
        <f t="shared" si="47"/>
        <v>True</v>
      </c>
      <c r="AG762">
        <f>VLOOKUP(A762,Sheet1!$A$1:$F$1001,6,0)</f>
        <v>47184</v>
      </c>
    </row>
    <row r="763" spans="1:33" x14ac:dyDescent="0.3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2">
        <v>44374</v>
      </c>
      <c r="H763">
        <v>13687</v>
      </c>
      <c r="I763" t="s">
        <v>13</v>
      </c>
      <c r="J763">
        <v>43</v>
      </c>
      <c r="K763" t="str">
        <f t="shared" si="44"/>
        <v>Above</v>
      </c>
      <c r="L763" t="str" cm="1">
        <f t="array" ref="L763">_xlfn.IFS( J763&gt;=50, "Excellent", J763&gt;=40, "Good", J763&gt;=30, "Average", TRUE, "Poor" )</f>
        <v>Good</v>
      </c>
      <c r="M763" t="b">
        <f t="shared" si="45"/>
        <v>0</v>
      </c>
      <c r="N763" t="b">
        <f t="shared" si="46"/>
        <v>1</v>
      </c>
      <c r="O763" t="str">
        <f t="shared" si="47"/>
        <v>True</v>
      </c>
      <c r="AG763">
        <f>VLOOKUP(A763,Sheet1!$A$1:$F$1001,6,0)</f>
        <v>64838</v>
      </c>
    </row>
    <row r="764" spans="1:33" x14ac:dyDescent="0.3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2">
        <v>45250</v>
      </c>
      <c r="H764">
        <v>30560</v>
      </c>
      <c r="I764" t="s">
        <v>13</v>
      </c>
      <c r="J764">
        <v>42</v>
      </c>
      <c r="K764" t="str">
        <f t="shared" si="44"/>
        <v>Below</v>
      </c>
      <c r="L764" t="str" cm="1">
        <f t="array" ref="L764">_xlfn.IFS( J764&gt;=50, "Excellent", J764&gt;=40, "Good", J764&gt;=30, "Average", TRUE, "Poor" )</f>
        <v>Good</v>
      </c>
      <c r="M764" t="b">
        <f t="shared" si="45"/>
        <v>0</v>
      </c>
      <c r="N764" t="b">
        <f t="shared" si="46"/>
        <v>0</v>
      </c>
      <c r="O764" t="str">
        <f t="shared" si="47"/>
        <v>True</v>
      </c>
      <c r="AG764">
        <f>VLOOKUP(A764,Sheet1!$A$1:$F$1001,6,0)</f>
        <v>49240</v>
      </c>
    </row>
    <row r="765" spans="1:33" x14ac:dyDescent="0.3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2">
        <v>45076</v>
      </c>
      <c r="H765">
        <v>31709</v>
      </c>
      <c r="I765" t="s">
        <v>20</v>
      </c>
      <c r="J765">
        <v>59</v>
      </c>
      <c r="K765" t="str">
        <f t="shared" si="44"/>
        <v>Above</v>
      </c>
      <c r="L765" t="str" cm="1">
        <f t="array" ref="L765">_xlfn.IFS( J765&gt;=50, "Excellent", J765&gt;=40, "Good", J765&gt;=30, "Average", TRUE, "Poor" )</f>
        <v>Excellent</v>
      </c>
      <c r="M765" t="b">
        <f t="shared" si="45"/>
        <v>0</v>
      </c>
      <c r="N765" t="b">
        <f t="shared" si="46"/>
        <v>1</v>
      </c>
      <c r="O765" t="str">
        <f t="shared" si="47"/>
        <v>True</v>
      </c>
      <c r="AG765">
        <f>VLOOKUP(A765,Sheet1!$A$1:$F$1001,6,0)</f>
        <v>70665</v>
      </c>
    </row>
    <row r="766" spans="1:33" x14ac:dyDescent="0.3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2">
        <v>44507</v>
      </c>
      <c r="H766">
        <v>15659</v>
      </c>
      <c r="I766" t="s">
        <v>18</v>
      </c>
      <c r="J766">
        <v>60</v>
      </c>
      <c r="K766" t="str">
        <f t="shared" si="44"/>
        <v>Above</v>
      </c>
      <c r="L766" t="str" cm="1">
        <f t="array" ref="L766">_xlfn.IFS( J766&gt;=50, "Excellent", J766&gt;=40, "Good", J766&gt;=30, "Average", TRUE, "Poor" )</f>
        <v>Excellent</v>
      </c>
      <c r="M766" t="b">
        <f t="shared" si="45"/>
        <v>0</v>
      </c>
      <c r="N766" t="b">
        <f t="shared" si="46"/>
        <v>1</v>
      </c>
      <c r="O766" t="str">
        <f t="shared" si="47"/>
        <v>True</v>
      </c>
      <c r="AG766">
        <f>VLOOKUP(A766,Sheet1!$A$1:$F$1001,6,0)</f>
        <v>79184</v>
      </c>
    </row>
    <row r="767" spans="1:33" x14ac:dyDescent="0.3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2">
        <v>43502</v>
      </c>
      <c r="H767">
        <v>31350</v>
      </c>
      <c r="I767" t="s">
        <v>13</v>
      </c>
      <c r="J767">
        <v>28</v>
      </c>
      <c r="K767" t="str">
        <f t="shared" si="44"/>
        <v>Above</v>
      </c>
      <c r="L767" t="str" cm="1">
        <f t="array" ref="L767">_xlfn.IFS( J767&gt;=50, "Excellent", J767&gt;=40, "Good", J767&gt;=30, "Average", TRUE, "Poor" )</f>
        <v>Poor</v>
      </c>
      <c r="M767" t="b">
        <f t="shared" si="45"/>
        <v>0</v>
      </c>
      <c r="N767" t="b">
        <f t="shared" si="46"/>
        <v>1</v>
      </c>
      <c r="O767" t="str">
        <f t="shared" si="47"/>
        <v>True</v>
      </c>
      <c r="AG767">
        <f>VLOOKUP(A767,Sheet1!$A$1:$F$1001,6,0)</f>
        <v>65248</v>
      </c>
    </row>
    <row r="768" spans="1:33" x14ac:dyDescent="0.3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2">
        <v>41984</v>
      </c>
      <c r="H768">
        <v>23859</v>
      </c>
      <c r="I768" t="s">
        <v>18</v>
      </c>
      <c r="J768">
        <v>24</v>
      </c>
      <c r="K768" t="str">
        <f t="shared" si="44"/>
        <v>Below</v>
      </c>
      <c r="L768" t="str" cm="1">
        <f t="array" ref="L768">_xlfn.IFS( J768&gt;=50, "Excellent", J768&gt;=40, "Good", J768&gt;=30, "Average", TRUE, "Poor" )</f>
        <v>Poor</v>
      </c>
      <c r="M768" t="b">
        <f t="shared" si="45"/>
        <v>0</v>
      </c>
      <c r="N768" t="b">
        <f t="shared" si="46"/>
        <v>0</v>
      </c>
      <c r="O768" t="str">
        <f t="shared" si="47"/>
        <v>True</v>
      </c>
      <c r="AG768">
        <f>VLOOKUP(A768,Sheet1!$A$1:$F$1001,6,0)</f>
        <v>34721</v>
      </c>
    </row>
    <row r="769" spans="1:33" x14ac:dyDescent="0.3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2">
        <v>43436</v>
      </c>
      <c r="H769">
        <v>31220</v>
      </c>
      <c r="I769" t="s">
        <v>13</v>
      </c>
      <c r="J769">
        <v>32</v>
      </c>
      <c r="K769" t="str">
        <f t="shared" si="44"/>
        <v>Below</v>
      </c>
      <c r="L769" t="str" cm="1">
        <f t="array" ref="L769">_xlfn.IFS( J769&gt;=50, "Excellent", J769&gt;=40, "Good", J769&gt;=30, "Average", TRUE, "Poor" )</f>
        <v>Average</v>
      </c>
      <c r="M769" t="b">
        <f t="shared" si="45"/>
        <v>0</v>
      </c>
      <c r="N769" t="b">
        <f t="shared" si="46"/>
        <v>0</v>
      </c>
      <c r="O769" t="str">
        <f t="shared" si="47"/>
        <v>True</v>
      </c>
      <c r="AG769">
        <f>VLOOKUP(A769,Sheet1!$A$1:$F$1001,6,0)</f>
        <v>46529</v>
      </c>
    </row>
    <row r="770" spans="1:33" x14ac:dyDescent="0.3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2">
        <v>43845</v>
      </c>
      <c r="H770">
        <v>11465</v>
      </c>
      <c r="I770" t="s">
        <v>13</v>
      </c>
      <c r="J770">
        <v>46</v>
      </c>
      <c r="K770" t="str">
        <f t="shared" si="44"/>
        <v>Above</v>
      </c>
      <c r="L770" t="str" cm="1">
        <f t="array" ref="L770">_xlfn.IFS( J770&gt;=50, "Excellent", J770&gt;=40, "Good", J770&gt;=30, "Average", TRUE, "Poor" )</f>
        <v>Good</v>
      </c>
      <c r="M770" t="b">
        <f t="shared" si="45"/>
        <v>0</v>
      </c>
      <c r="N770" t="b">
        <f t="shared" si="46"/>
        <v>1</v>
      </c>
      <c r="O770" t="str">
        <f t="shared" si="47"/>
        <v>True</v>
      </c>
      <c r="AG770">
        <f>VLOOKUP(A770,Sheet1!$A$1:$F$1001,6,0)</f>
        <v>67281</v>
      </c>
    </row>
    <row r="771" spans="1:33" x14ac:dyDescent="0.3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2">
        <v>42470</v>
      </c>
      <c r="H771">
        <v>32653</v>
      </c>
      <c r="I771" t="s">
        <v>20</v>
      </c>
      <c r="J771">
        <v>60</v>
      </c>
      <c r="K771" t="str">
        <f t="shared" ref="K771:K834" si="48">IF(F771&gt;50000,"Above","Below")</f>
        <v>Below</v>
      </c>
      <c r="L771" t="str" cm="1">
        <f t="array" ref="L771">_xlfn.IFS( J771&gt;=50, "Excellent", J771&gt;=40, "Good", J771&gt;=30, "Average", TRUE, "Poor" )</f>
        <v>Excellent</v>
      </c>
      <c r="M771" t="b">
        <f t="shared" ref="M771:M834" si="49">AND(E771="HR", I771="North", H771&gt;15000)</f>
        <v>0</v>
      </c>
      <c r="N771" t="b">
        <f t="shared" ref="N771:N834" si="50">OR(E771="IT",F771&gt;60000)</f>
        <v>0</v>
      </c>
      <c r="O771" t="str">
        <f t="shared" ref="O771:O834" si="51">IF(NOT(E771="Marketing"), "True", "False")</f>
        <v>True</v>
      </c>
      <c r="AG771">
        <f>VLOOKUP(A771,Sheet1!$A$1:$F$1001,6,0)</f>
        <v>30614</v>
      </c>
    </row>
    <row r="772" spans="1:33" x14ac:dyDescent="0.3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2">
        <v>42936</v>
      </c>
      <c r="H772">
        <v>27064</v>
      </c>
      <c r="I772" t="s">
        <v>28</v>
      </c>
      <c r="J772">
        <v>33</v>
      </c>
      <c r="K772" t="str">
        <f t="shared" si="48"/>
        <v>Above</v>
      </c>
      <c r="L772" t="str" cm="1">
        <f t="array" ref="L772">_xlfn.IFS( J772&gt;=50, "Excellent", J772&gt;=40, "Good", J772&gt;=30, "Average", TRUE, "Poor" )</f>
        <v>Average</v>
      </c>
      <c r="M772" t="b">
        <f t="shared" si="49"/>
        <v>0</v>
      </c>
      <c r="N772" t="b">
        <f t="shared" si="50"/>
        <v>1</v>
      </c>
      <c r="O772" t="str">
        <f t="shared" si="51"/>
        <v>True</v>
      </c>
      <c r="AG772">
        <f>VLOOKUP(A772,Sheet1!$A$1:$F$1001,6,0)</f>
        <v>76897</v>
      </c>
    </row>
    <row r="773" spans="1:33" x14ac:dyDescent="0.3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2">
        <v>43245</v>
      </c>
      <c r="H773">
        <v>15032</v>
      </c>
      <c r="I773" t="s">
        <v>20</v>
      </c>
      <c r="J773">
        <v>25</v>
      </c>
      <c r="K773" t="str">
        <f t="shared" si="48"/>
        <v>Above</v>
      </c>
      <c r="L773" t="str" cm="1">
        <f t="array" ref="L773">_xlfn.IFS( J773&gt;=50, "Excellent", J773&gt;=40, "Good", J773&gt;=30, "Average", TRUE, "Poor" )</f>
        <v>Poor</v>
      </c>
      <c r="M773" t="b">
        <f t="shared" si="49"/>
        <v>0</v>
      </c>
      <c r="N773" t="b">
        <f t="shared" si="50"/>
        <v>1</v>
      </c>
      <c r="O773" t="str">
        <f t="shared" si="51"/>
        <v>True</v>
      </c>
      <c r="AG773">
        <f>VLOOKUP(A773,Sheet1!$A$1:$F$1001,6,0)</f>
        <v>62331</v>
      </c>
    </row>
    <row r="774" spans="1:33" x14ac:dyDescent="0.3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2">
        <v>43131</v>
      </c>
      <c r="H774">
        <v>21664</v>
      </c>
      <c r="I774" t="s">
        <v>28</v>
      </c>
      <c r="J774">
        <v>52</v>
      </c>
      <c r="K774" t="str">
        <f t="shared" si="48"/>
        <v>Above</v>
      </c>
      <c r="L774" t="str" cm="1">
        <f t="array" ref="L774">_xlfn.IFS( J774&gt;=50, "Excellent", J774&gt;=40, "Good", J774&gt;=30, "Average", TRUE, "Poor" )</f>
        <v>Excellent</v>
      </c>
      <c r="M774" t="b">
        <f t="shared" si="49"/>
        <v>0</v>
      </c>
      <c r="N774" t="b">
        <f t="shared" si="50"/>
        <v>0</v>
      </c>
      <c r="O774" t="str">
        <f t="shared" si="51"/>
        <v>True</v>
      </c>
      <c r="AG774">
        <f>VLOOKUP(A774,Sheet1!$A$1:$F$1001,6,0)</f>
        <v>54824</v>
      </c>
    </row>
    <row r="775" spans="1:33" x14ac:dyDescent="0.3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2">
        <v>43575</v>
      </c>
      <c r="H775">
        <v>30025</v>
      </c>
      <c r="I775" t="s">
        <v>28</v>
      </c>
      <c r="J775">
        <v>54</v>
      </c>
      <c r="K775" t="str">
        <f t="shared" si="48"/>
        <v>Below</v>
      </c>
      <c r="L775" t="str" cm="1">
        <f t="array" ref="L775">_xlfn.IFS( J775&gt;=50, "Excellent", J775&gt;=40, "Good", J775&gt;=30, "Average", TRUE, "Poor" )</f>
        <v>Excellent</v>
      </c>
      <c r="M775" t="b">
        <f t="shared" si="49"/>
        <v>0</v>
      </c>
      <c r="N775" t="b">
        <f t="shared" si="50"/>
        <v>0</v>
      </c>
      <c r="O775" t="str">
        <f t="shared" si="51"/>
        <v>True</v>
      </c>
      <c r="AG775">
        <f>VLOOKUP(A775,Sheet1!$A$1:$F$1001,6,0)</f>
        <v>46771</v>
      </c>
    </row>
    <row r="776" spans="1:33" x14ac:dyDescent="0.3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2">
        <v>44776</v>
      </c>
      <c r="H776">
        <v>36894</v>
      </c>
      <c r="I776" t="s">
        <v>20</v>
      </c>
      <c r="J776">
        <v>55</v>
      </c>
      <c r="K776" t="str">
        <f t="shared" si="48"/>
        <v>Below</v>
      </c>
      <c r="L776" t="str" cm="1">
        <f t="array" ref="L776">_xlfn.IFS( J776&gt;=50, "Excellent", J776&gt;=40, "Good", J776&gt;=30, "Average", TRUE, "Poor" )</f>
        <v>Excellent</v>
      </c>
      <c r="M776" t="b">
        <f t="shared" si="49"/>
        <v>0</v>
      </c>
      <c r="N776" t="b">
        <f t="shared" si="50"/>
        <v>0</v>
      </c>
      <c r="O776" t="str">
        <f t="shared" si="51"/>
        <v>True</v>
      </c>
      <c r="AG776">
        <f>VLOOKUP(A776,Sheet1!$A$1:$F$1001,6,0)</f>
        <v>33702</v>
      </c>
    </row>
    <row r="777" spans="1:33" x14ac:dyDescent="0.3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2">
        <v>42873</v>
      </c>
      <c r="H777">
        <v>32634</v>
      </c>
      <c r="I777" t="s">
        <v>28</v>
      </c>
      <c r="J777">
        <v>30</v>
      </c>
      <c r="K777" t="str">
        <f t="shared" si="48"/>
        <v>Above</v>
      </c>
      <c r="L777" t="str" cm="1">
        <f t="array" ref="L777">_xlfn.IFS( J777&gt;=50, "Excellent", J777&gt;=40, "Good", J777&gt;=30, "Average", TRUE, "Poor" )</f>
        <v>Average</v>
      </c>
      <c r="M777" t="b">
        <f t="shared" si="49"/>
        <v>0</v>
      </c>
      <c r="N777" t="b">
        <f t="shared" si="50"/>
        <v>0</v>
      </c>
      <c r="O777" t="str">
        <f t="shared" si="51"/>
        <v>False</v>
      </c>
      <c r="AG777">
        <f>VLOOKUP(A777,Sheet1!$A$1:$F$1001,6,0)</f>
        <v>58480</v>
      </c>
    </row>
    <row r="778" spans="1:33" x14ac:dyDescent="0.3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2">
        <v>45063</v>
      </c>
      <c r="H778">
        <v>36481</v>
      </c>
      <c r="I778" t="s">
        <v>13</v>
      </c>
      <c r="J778">
        <v>23</v>
      </c>
      <c r="K778" t="str">
        <f t="shared" si="48"/>
        <v>Below</v>
      </c>
      <c r="L778" t="str" cm="1">
        <f t="array" ref="L778">_xlfn.IFS( J778&gt;=50, "Excellent", J778&gt;=40, "Good", J778&gt;=30, "Average", TRUE, "Poor" )</f>
        <v>Poor</v>
      </c>
      <c r="M778" t="b">
        <f t="shared" si="49"/>
        <v>0</v>
      </c>
      <c r="N778" t="b">
        <f t="shared" si="50"/>
        <v>1</v>
      </c>
      <c r="O778" t="str">
        <f t="shared" si="51"/>
        <v>True</v>
      </c>
      <c r="AG778">
        <f>VLOOKUP(A778,Sheet1!$A$1:$F$1001,6,0)</f>
        <v>36182</v>
      </c>
    </row>
    <row r="779" spans="1:33" x14ac:dyDescent="0.3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2">
        <v>44796</v>
      </c>
      <c r="H779">
        <v>33693</v>
      </c>
      <c r="I779" t="s">
        <v>13</v>
      </c>
      <c r="J779">
        <v>44</v>
      </c>
      <c r="K779" t="str">
        <f t="shared" si="48"/>
        <v>Below</v>
      </c>
      <c r="L779" t="str" cm="1">
        <f t="array" ref="L779">_xlfn.IFS( J779&gt;=50, "Excellent", J779&gt;=40, "Good", J779&gt;=30, "Average", TRUE, "Poor" )</f>
        <v>Good</v>
      </c>
      <c r="M779" t="b">
        <f t="shared" si="49"/>
        <v>0</v>
      </c>
      <c r="N779" t="b">
        <f t="shared" si="50"/>
        <v>0</v>
      </c>
      <c r="O779" t="str">
        <f t="shared" si="51"/>
        <v>False</v>
      </c>
      <c r="AG779">
        <f>VLOOKUP(A779,Sheet1!$A$1:$F$1001,6,0)</f>
        <v>33174</v>
      </c>
    </row>
    <row r="780" spans="1:33" x14ac:dyDescent="0.3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2">
        <v>43600</v>
      </c>
      <c r="H780">
        <v>37806</v>
      </c>
      <c r="I780" t="s">
        <v>20</v>
      </c>
      <c r="J780">
        <v>51</v>
      </c>
      <c r="K780" t="str">
        <f t="shared" si="48"/>
        <v>Above</v>
      </c>
      <c r="L780" t="str" cm="1">
        <f t="array" ref="L780">_xlfn.IFS( J780&gt;=50, "Excellent", J780&gt;=40, "Good", J780&gt;=30, "Average", TRUE, "Poor" )</f>
        <v>Excellent</v>
      </c>
      <c r="M780" t="b">
        <f t="shared" si="49"/>
        <v>0</v>
      </c>
      <c r="N780" t="b">
        <f t="shared" si="50"/>
        <v>1</v>
      </c>
      <c r="O780" t="str">
        <f t="shared" si="51"/>
        <v>True</v>
      </c>
      <c r="AG780">
        <f>VLOOKUP(A780,Sheet1!$A$1:$F$1001,6,0)</f>
        <v>60727</v>
      </c>
    </row>
    <row r="781" spans="1:33" x14ac:dyDescent="0.3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2">
        <v>43554</v>
      </c>
      <c r="H781">
        <v>25324</v>
      </c>
      <c r="I781" t="s">
        <v>20</v>
      </c>
      <c r="J781">
        <v>43</v>
      </c>
      <c r="K781" t="str">
        <f t="shared" si="48"/>
        <v>Below</v>
      </c>
      <c r="L781" t="str" cm="1">
        <f t="array" ref="L781">_xlfn.IFS( J781&gt;=50, "Excellent", J781&gt;=40, "Good", J781&gt;=30, "Average", TRUE, "Poor" )</f>
        <v>Good</v>
      </c>
      <c r="M781" t="b">
        <f t="shared" si="49"/>
        <v>0</v>
      </c>
      <c r="N781" t="b">
        <f t="shared" si="50"/>
        <v>0</v>
      </c>
      <c r="O781" t="str">
        <f t="shared" si="51"/>
        <v>False</v>
      </c>
      <c r="AG781">
        <f>VLOOKUP(A781,Sheet1!$A$1:$F$1001,6,0)</f>
        <v>32329</v>
      </c>
    </row>
    <row r="782" spans="1:33" x14ac:dyDescent="0.3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2">
        <v>42646</v>
      </c>
      <c r="H782">
        <v>27015</v>
      </c>
      <c r="I782" t="s">
        <v>28</v>
      </c>
      <c r="J782">
        <v>48</v>
      </c>
      <c r="K782" t="str">
        <f t="shared" si="48"/>
        <v>Above</v>
      </c>
      <c r="L782" t="str" cm="1">
        <f t="array" ref="L782">_xlfn.IFS( J782&gt;=50, "Excellent", J782&gt;=40, "Good", J782&gt;=30, "Average", TRUE, "Poor" )</f>
        <v>Good</v>
      </c>
      <c r="M782" t="b">
        <f t="shared" si="49"/>
        <v>0</v>
      </c>
      <c r="N782" t="b">
        <f t="shared" si="50"/>
        <v>1</v>
      </c>
      <c r="O782" t="str">
        <f t="shared" si="51"/>
        <v>True</v>
      </c>
      <c r="AG782">
        <f>VLOOKUP(A782,Sheet1!$A$1:$F$1001,6,0)</f>
        <v>60441</v>
      </c>
    </row>
    <row r="783" spans="1:33" x14ac:dyDescent="0.3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2">
        <v>43572</v>
      </c>
      <c r="H783">
        <v>31696</v>
      </c>
      <c r="I783" t="s">
        <v>28</v>
      </c>
      <c r="J783">
        <v>30</v>
      </c>
      <c r="K783" t="str">
        <f t="shared" si="48"/>
        <v>Above</v>
      </c>
      <c r="L783" t="str" cm="1">
        <f t="array" ref="L783">_xlfn.IFS( J783&gt;=50, "Excellent", J783&gt;=40, "Good", J783&gt;=30, "Average", TRUE, "Poor" )</f>
        <v>Average</v>
      </c>
      <c r="M783" t="b">
        <f t="shared" si="49"/>
        <v>0</v>
      </c>
      <c r="N783" t="b">
        <f t="shared" si="50"/>
        <v>1</v>
      </c>
      <c r="O783" t="str">
        <f t="shared" si="51"/>
        <v>True</v>
      </c>
      <c r="AG783">
        <f>VLOOKUP(A783,Sheet1!$A$1:$F$1001,6,0)</f>
        <v>71941</v>
      </c>
    </row>
    <row r="784" spans="1:33" x14ac:dyDescent="0.3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2">
        <v>45388</v>
      </c>
      <c r="H784">
        <v>35366</v>
      </c>
      <c r="I784" t="s">
        <v>20</v>
      </c>
      <c r="J784">
        <v>30</v>
      </c>
      <c r="K784" t="str">
        <f t="shared" si="48"/>
        <v>Above</v>
      </c>
      <c r="L784" t="str" cm="1">
        <f t="array" ref="L784">_xlfn.IFS( J784&gt;=50, "Excellent", J784&gt;=40, "Good", J784&gt;=30, "Average", TRUE, "Poor" )</f>
        <v>Average</v>
      </c>
      <c r="M784" t="b">
        <f t="shared" si="49"/>
        <v>0</v>
      </c>
      <c r="N784" t="b">
        <f t="shared" si="50"/>
        <v>1</v>
      </c>
      <c r="O784" t="str">
        <f t="shared" si="51"/>
        <v>True</v>
      </c>
      <c r="AG784">
        <f>VLOOKUP(A784,Sheet1!$A$1:$F$1001,6,0)</f>
        <v>51559</v>
      </c>
    </row>
    <row r="785" spans="1:33" x14ac:dyDescent="0.3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2">
        <v>41929</v>
      </c>
      <c r="H785">
        <v>35740</v>
      </c>
      <c r="I785" t="s">
        <v>18</v>
      </c>
      <c r="J785">
        <v>55</v>
      </c>
      <c r="K785" t="str">
        <f t="shared" si="48"/>
        <v>Below</v>
      </c>
      <c r="L785" t="str" cm="1">
        <f t="array" ref="L785">_xlfn.IFS( J785&gt;=50, "Excellent", J785&gt;=40, "Good", J785&gt;=30, "Average", TRUE, "Poor" )</f>
        <v>Excellent</v>
      </c>
      <c r="M785" t="b">
        <f t="shared" si="49"/>
        <v>0</v>
      </c>
      <c r="N785" t="b">
        <f t="shared" si="50"/>
        <v>0</v>
      </c>
      <c r="O785" t="str">
        <f t="shared" si="51"/>
        <v>True</v>
      </c>
      <c r="AG785">
        <f>VLOOKUP(A785,Sheet1!$A$1:$F$1001,6,0)</f>
        <v>47297</v>
      </c>
    </row>
    <row r="786" spans="1:33" x14ac:dyDescent="0.3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2">
        <v>41897</v>
      </c>
      <c r="H786">
        <v>21389</v>
      </c>
      <c r="I786" t="s">
        <v>28</v>
      </c>
      <c r="J786">
        <v>28</v>
      </c>
      <c r="K786" t="str">
        <f t="shared" si="48"/>
        <v>Above</v>
      </c>
      <c r="L786" t="str" cm="1">
        <f t="array" ref="L786">_xlfn.IFS( J786&gt;=50, "Excellent", J786&gt;=40, "Good", J786&gt;=30, "Average", TRUE, "Poor" )</f>
        <v>Poor</v>
      </c>
      <c r="M786" t="b">
        <f t="shared" si="49"/>
        <v>0</v>
      </c>
      <c r="N786" t="b">
        <f t="shared" si="50"/>
        <v>1</v>
      </c>
      <c r="O786" t="str">
        <f t="shared" si="51"/>
        <v>True</v>
      </c>
      <c r="AG786">
        <f>VLOOKUP(A786,Sheet1!$A$1:$F$1001,6,0)</f>
        <v>60607</v>
      </c>
    </row>
    <row r="787" spans="1:33" x14ac:dyDescent="0.3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2">
        <v>44780</v>
      </c>
      <c r="H787">
        <v>16436</v>
      </c>
      <c r="I787" t="s">
        <v>28</v>
      </c>
      <c r="J787">
        <v>47</v>
      </c>
      <c r="K787" t="str">
        <f t="shared" si="48"/>
        <v>Below</v>
      </c>
      <c r="L787" t="str" cm="1">
        <f t="array" ref="L787">_xlfn.IFS( J787&gt;=50, "Excellent", J787&gt;=40, "Good", J787&gt;=30, "Average", TRUE, "Poor" )</f>
        <v>Good</v>
      </c>
      <c r="M787" t="b">
        <f t="shared" si="49"/>
        <v>0</v>
      </c>
      <c r="N787" t="b">
        <f t="shared" si="50"/>
        <v>0</v>
      </c>
      <c r="O787" t="str">
        <f t="shared" si="51"/>
        <v>True</v>
      </c>
      <c r="AG787">
        <f>VLOOKUP(A787,Sheet1!$A$1:$F$1001,6,0)</f>
        <v>38120</v>
      </c>
    </row>
    <row r="788" spans="1:33" x14ac:dyDescent="0.3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2">
        <v>45140</v>
      </c>
      <c r="H788">
        <v>26753</v>
      </c>
      <c r="I788" t="s">
        <v>13</v>
      </c>
      <c r="J788">
        <v>54</v>
      </c>
      <c r="K788" t="str">
        <f t="shared" si="48"/>
        <v>Below</v>
      </c>
      <c r="L788" t="str" cm="1">
        <f t="array" ref="L788">_xlfn.IFS( J788&gt;=50, "Excellent", J788&gt;=40, "Good", J788&gt;=30, "Average", TRUE, "Poor" )</f>
        <v>Excellent</v>
      </c>
      <c r="M788" t="b">
        <f t="shared" si="49"/>
        <v>1</v>
      </c>
      <c r="N788" t="b">
        <f t="shared" si="50"/>
        <v>0</v>
      </c>
      <c r="O788" t="str">
        <f t="shared" si="51"/>
        <v>True</v>
      </c>
      <c r="AG788">
        <f>VLOOKUP(A788,Sheet1!$A$1:$F$1001,6,0)</f>
        <v>37228</v>
      </c>
    </row>
    <row r="789" spans="1:33" x14ac:dyDescent="0.3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2">
        <v>45105</v>
      </c>
      <c r="H789">
        <v>14340</v>
      </c>
      <c r="I789" t="s">
        <v>28</v>
      </c>
      <c r="J789">
        <v>59</v>
      </c>
      <c r="K789" t="str">
        <f t="shared" si="48"/>
        <v>Above</v>
      </c>
      <c r="L789" t="str" cm="1">
        <f t="array" ref="L789">_xlfn.IFS( J789&gt;=50, "Excellent", J789&gt;=40, "Good", J789&gt;=30, "Average", TRUE, "Poor" )</f>
        <v>Excellent</v>
      </c>
      <c r="M789" t="b">
        <f t="shared" si="49"/>
        <v>0</v>
      </c>
      <c r="N789" t="b">
        <f t="shared" si="50"/>
        <v>1</v>
      </c>
      <c r="O789" t="str">
        <f t="shared" si="51"/>
        <v>True</v>
      </c>
      <c r="AG789">
        <f>VLOOKUP(A789,Sheet1!$A$1:$F$1001,6,0)</f>
        <v>69403</v>
      </c>
    </row>
    <row r="790" spans="1:33" x14ac:dyDescent="0.3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2">
        <v>43521</v>
      </c>
      <c r="H790">
        <v>10612</v>
      </c>
      <c r="I790" t="s">
        <v>13</v>
      </c>
      <c r="J790">
        <v>52</v>
      </c>
      <c r="K790" t="str">
        <f t="shared" si="48"/>
        <v>Above</v>
      </c>
      <c r="L790" t="str" cm="1">
        <f t="array" ref="L790">_xlfn.IFS( J790&gt;=50, "Excellent", J790&gt;=40, "Good", J790&gt;=30, "Average", TRUE, "Poor" )</f>
        <v>Excellent</v>
      </c>
      <c r="M790" t="b">
        <f t="shared" si="49"/>
        <v>0</v>
      </c>
      <c r="N790" t="b">
        <f t="shared" si="50"/>
        <v>1</v>
      </c>
      <c r="O790" t="str">
        <f t="shared" si="51"/>
        <v>True</v>
      </c>
      <c r="AG790">
        <f>VLOOKUP(A790,Sheet1!$A$1:$F$1001,6,0)</f>
        <v>55992</v>
      </c>
    </row>
    <row r="791" spans="1:33" x14ac:dyDescent="0.3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2">
        <v>42593</v>
      </c>
      <c r="H791">
        <v>27430</v>
      </c>
      <c r="I791" t="s">
        <v>13</v>
      </c>
      <c r="J791">
        <v>46</v>
      </c>
      <c r="K791" t="str">
        <f t="shared" si="48"/>
        <v>Above</v>
      </c>
      <c r="L791" t="str" cm="1">
        <f t="array" ref="L791">_xlfn.IFS( J791&gt;=50, "Excellent", J791&gt;=40, "Good", J791&gt;=30, "Average", TRUE, "Poor" )</f>
        <v>Good</v>
      </c>
      <c r="M791" t="b">
        <f t="shared" si="49"/>
        <v>0</v>
      </c>
      <c r="N791" t="b">
        <f t="shared" si="50"/>
        <v>0</v>
      </c>
      <c r="O791" t="str">
        <f t="shared" si="51"/>
        <v>True</v>
      </c>
      <c r="AG791">
        <f>VLOOKUP(A791,Sheet1!$A$1:$F$1001,6,0)</f>
        <v>59016</v>
      </c>
    </row>
    <row r="792" spans="1:33" x14ac:dyDescent="0.3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2">
        <v>42453</v>
      </c>
      <c r="H792">
        <v>23946</v>
      </c>
      <c r="I792" t="s">
        <v>13</v>
      </c>
      <c r="J792">
        <v>47</v>
      </c>
      <c r="K792" t="str">
        <f t="shared" si="48"/>
        <v>Above</v>
      </c>
      <c r="L792" t="str" cm="1">
        <f t="array" ref="L792">_xlfn.IFS( J792&gt;=50, "Excellent", J792&gt;=40, "Good", J792&gt;=30, "Average", TRUE, "Poor" )</f>
        <v>Good</v>
      </c>
      <c r="M792" t="b">
        <f t="shared" si="49"/>
        <v>0</v>
      </c>
      <c r="N792" t="b">
        <f t="shared" si="50"/>
        <v>1</v>
      </c>
      <c r="O792" t="str">
        <f t="shared" si="51"/>
        <v>False</v>
      </c>
      <c r="AG792">
        <f>VLOOKUP(A792,Sheet1!$A$1:$F$1001,6,0)</f>
        <v>62394</v>
      </c>
    </row>
    <row r="793" spans="1:33" x14ac:dyDescent="0.3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2">
        <v>44866</v>
      </c>
      <c r="H793">
        <v>21861</v>
      </c>
      <c r="I793" t="s">
        <v>28</v>
      </c>
      <c r="J793">
        <v>26</v>
      </c>
      <c r="K793" t="str">
        <f t="shared" si="48"/>
        <v>Below</v>
      </c>
      <c r="L793" t="str" cm="1">
        <f t="array" ref="L793">_xlfn.IFS( J793&gt;=50, "Excellent", J793&gt;=40, "Good", J793&gt;=30, "Average", TRUE, "Poor" )</f>
        <v>Poor</v>
      </c>
      <c r="M793" t="b">
        <f t="shared" si="49"/>
        <v>0</v>
      </c>
      <c r="N793" t="b">
        <f t="shared" si="50"/>
        <v>1</v>
      </c>
      <c r="O793" t="str">
        <f t="shared" si="51"/>
        <v>True</v>
      </c>
      <c r="AG793">
        <f>VLOOKUP(A793,Sheet1!$A$1:$F$1001,6,0)</f>
        <v>36075</v>
      </c>
    </row>
    <row r="794" spans="1:33" x14ac:dyDescent="0.3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2">
        <v>42398</v>
      </c>
      <c r="H794">
        <v>18485</v>
      </c>
      <c r="I794" t="s">
        <v>28</v>
      </c>
      <c r="J794">
        <v>40</v>
      </c>
      <c r="K794" t="str">
        <f t="shared" si="48"/>
        <v>Below</v>
      </c>
      <c r="L794" t="str" cm="1">
        <f t="array" ref="L794">_xlfn.IFS( J794&gt;=50, "Excellent", J794&gt;=40, "Good", J794&gt;=30, "Average", TRUE, "Poor" )</f>
        <v>Good</v>
      </c>
      <c r="M794" t="b">
        <f t="shared" si="49"/>
        <v>0</v>
      </c>
      <c r="N794" t="b">
        <f t="shared" si="50"/>
        <v>0</v>
      </c>
      <c r="O794" t="str">
        <f t="shared" si="51"/>
        <v>True</v>
      </c>
      <c r="AG794">
        <f>VLOOKUP(A794,Sheet1!$A$1:$F$1001,6,0)</f>
        <v>46198</v>
      </c>
    </row>
    <row r="795" spans="1:33" x14ac:dyDescent="0.3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2">
        <v>41905</v>
      </c>
      <c r="H795">
        <v>22659</v>
      </c>
      <c r="I795" t="s">
        <v>13</v>
      </c>
      <c r="J795">
        <v>24</v>
      </c>
      <c r="K795" t="str">
        <f t="shared" si="48"/>
        <v>Below</v>
      </c>
      <c r="L795" t="str" cm="1">
        <f t="array" ref="L795">_xlfn.IFS( J795&gt;=50, "Excellent", J795&gt;=40, "Good", J795&gt;=30, "Average", TRUE, "Poor" )</f>
        <v>Poor</v>
      </c>
      <c r="M795" t="b">
        <f t="shared" si="49"/>
        <v>0</v>
      </c>
      <c r="N795" t="b">
        <f t="shared" si="50"/>
        <v>0</v>
      </c>
      <c r="O795" t="str">
        <f t="shared" si="51"/>
        <v>False</v>
      </c>
      <c r="AG795">
        <f>VLOOKUP(A795,Sheet1!$A$1:$F$1001,6,0)</f>
        <v>41276</v>
      </c>
    </row>
    <row r="796" spans="1:33" x14ac:dyDescent="0.3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2">
        <v>43154</v>
      </c>
      <c r="H796">
        <v>26209</v>
      </c>
      <c r="I796" t="s">
        <v>18</v>
      </c>
      <c r="J796">
        <v>23</v>
      </c>
      <c r="K796" t="str">
        <f t="shared" si="48"/>
        <v>Above</v>
      </c>
      <c r="L796" t="str" cm="1">
        <f t="array" ref="L796">_xlfn.IFS( J796&gt;=50, "Excellent", J796&gt;=40, "Good", J796&gt;=30, "Average", TRUE, "Poor" )</f>
        <v>Poor</v>
      </c>
      <c r="M796" t="b">
        <f t="shared" si="49"/>
        <v>0</v>
      </c>
      <c r="N796" t="b">
        <f t="shared" si="50"/>
        <v>1</v>
      </c>
      <c r="O796" t="str">
        <f t="shared" si="51"/>
        <v>False</v>
      </c>
      <c r="AG796">
        <f>VLOOKUP(A796,Sheet1!$A$1:$F$1001,6,0)</f>
        <v>70940</v>
      </c>
    </row>
    <row r="797" spans="1:33" x14ac:dyDescent="0.3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2">
        <v>44091</v>
      </c>
      <c r="H797">
        <v>27531</v>
      </c>
      <c r="I797" t="s">
        <v>20</v>
      </c>
      <c r="J797">
        <v>41</v>
      </c>
      <c r="K797" t="str">
        <f t="shared" si="48"/>
        <v>Below</v>
      </c>
      <c r="L797" t="str" cm="1">
        <f t="array" ref="L797">_xlfn.IFS( J797&gt;=50, "Excellent", J797&gt;=40, "Good", J797&gt;=30, "Average", TRUE, "Poor" )</f>
        <v>Good</v>
      </c>
      <c r="M797" t="b">
        <f t="shared" si="49"/>
        <v>0</v>
      </c>
      <c r="N797" t="b">
        <f t="shared" si="50"/>
        <v>0</v>
      </c>
      <c r="O797" t="str">
        <f t="shared" si="51"/>
        <v>False</v>
      </c>
      <c r="AG797">
        <f>VLOOKUP(A797,Sheet1!$A$1:$F$1001,6,0)</f>
        <v>47478</v>
      </c>
    </row>
    <row r="798" spans="1:33" x14ac:dyDescent="0.3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2">
        <v>44456</v>
      </c>
      <c r="H798">
        <v>37437</v>
      </c>
      <c r="I798" t="s">
        <v>20</v>
      </c>
      <c r="J798">
        <v>46</v>
      </c>
      <c r="K798" t="str">
        <f t="shared" si="48"/>
        <v>Below</v>
      </c>
      <c r="L798" t="str" cm="1">
        <f t="array" ref="L798">_xlfn.IFS( J798&gt;=50, "Excellent", J798&gt;=40, "Good", J798&gt;=30, "Average", TRUE, "Poor" )</f>
        <v>Good</v>
      </c>
      <c r="M798" t="b">
        <f t="shared" si="49"/>
        <v>0</v>
      </c>
      <c r="N798" t="b">
        <f t="shared" si="50"/>
        <v>0</v>
      </c>
      <c r="O798" t="str">
        <f t="shared" si="51"/>
        <v>True</v>
      </c>
      <c r="AG798">
        <f>VLOOKUP(A798,Sheet1!$A$1:$F$1001,6,0)</f>
        <v>47384</v>
      </c>
    </row>
    <row r="799" spans="1:33" x14ac:dyDescent="0.3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2">
        <v>45296</v>
      </c>
      <c r="H799">
        <v>20693</v>
      </c>
      <c r="I799" t="s">
        <v>13</v>
      </c>
      <c r="J799">
        <v>41</v>
      </c>
      <c r="K799" t="str">
        <f t="shared" si="48"/>
        <v>Above</v>
      </c>
      <c r="L799" t="str" cm="1">
        <f t="array" ref="L799">_xlfn.IFS( J799&gt;=50, "Excellent", J799&gt;=40, "Good", J799&gt;=30, "Average", TRUE, "Poor" )</f>
        <v>Good</v>
      </c>
      <c r="M799" t="b">
        <f t="shared" si="49"/>
        <v>0</v>
      </c>
      <c r="N799" t="b">
        <f t="shared" si="50"/>
        <v>1</v>
      </c>
      <c r="O799" t="str">
        <f t="shared" si="51"/>
        <v>True</v>
      </c>
      <c r="AG799">
        <f>VLOOKUP(A799,Sheet1!$A$1:$F$1001,6,0)</f>
        <v>72580</v>
      </c>
    </row>
    <row r="800" spans="1:33" x14ac:dyDescent="0.3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2">
        <v>43481</v>
      </c>
      <c r="H800">
        <v>21655</v>
      </c>
      <c r="I800" t="s">
        <v>20</v>
      </c>
      <c r="J800">
        <v>55</v>
      </c>
      <c r="K800" t="str">
        <f t="shared" si="48"/>
        <v>Below</v>
      </c>
      <c r="L800" t="str" cm="1">
        <f t="array" ref="L800">_xlfn.IFS( J800&gt;=50, "Excellent", J800&gt;=40, "Good", J800&gt;=30, "Average", TRUE, "Poor" )</f>
        <v>Excellent</v>
      </c>
      <c r="M800" t="b">
        <f t="shared" si="49"/>
        <v>0</v>
      </c>
      <c r="N800" t="b">
        <f t="shared" si="50"/>
        <v>0</v>
      </c>
      <c r="O800" t="str">
        <f t="shared" si="51"/>
        <v>True</v>
      </c>
      <c r="AG800">
        <f>VLOOKUP(A800,Sheet1!$A$1:$F$1001,6,0)</f>
        <v>37733</v>
      </c>
    </row>
    <row r="801" spans="1:33" x14ac:dyDescent="0.3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2">
        <v>44318</v>
      </c>
      <c r="H801">
        <v>33043</v>
      </c>
      <c r="I801" t="s">
        <v>20</v>
      </c>
      <c r="J801">
        <v>51</v>
      </c>
      <c r="K801" t="str">
        <f t="shared" si="48"/>
        <v>Above</v>
      </c>
      <c r="L801" t="str" cm="1">
        <f t="array" ref="L801">_xlfn.IFS( J801&gt;=50, "Excellent", J801&gt;=40, "Good", J801&gt;=30, "Average", TRUE, "Poor" )</f>
        <v>Excellent</v>
      </c>
      <c r="M801" t="b">
        <f t="shared" si="49"/>
        <v>0</v>
      </c>
      <c r="N801" t="b">
        <f t="shared" si="50"/>
        <v>0</v>
      </c>
      <c r="O801" t="str">
        <f t="shared" si="51"/>
        <v>False</v>
      </c>
      <c r="AG801">
        <f>VLOOKUP(A801,Sheet1!$A$1:$F$1001,6,0)</f>
        <v>58535</v>
      </c>
    </row>
    <row r="802" spans="1:33" x14ac:dyDescent="0.3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2">
        <v>42959</v>
      </c>
      <c r="H802">
        <v>10329</v>
      </c>
      <c r="I802" t="s">
        <v>13</v>
      </c>
      <c r="J802">
        <v>55</v>
      </c>
      <c r="K802" t="str">
        <f t="shared" si="48"/>
        <v>Below</v>
      </c>
      <c r="L802" t="str" cm="1">
        <f t="array" ref="L802">_xlfn.IFS( J802&gt;=50, "Excellent", J802&gt;=40, "Good", J802&gt;=30, "Average", TRUE, "Poor" )</f>
        <v>Excellent</v>
      </c>
      <c r="M802" t="b">
        <f t="shared" si="49"/>
        <v>0</v>
      </c>
      <c r="N802" t="b">
        <f t="shared" si="50"/>
        <v>1</v>
      </c>
      <c r="O802" t="str">
        <f t="shared" si="51"/>
        <v>True</v>
      </c>
      <c r="AG802">
        <f>VLOOKUP(A802,Sheet1!$A$1:$F$1001,6,0)</f>
        <v>31645</v>
      </c>
    </row>
    <row r="803" spans="1:33" x14ac:dyDescent="0.3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2">
        <v>44080</v>
      </c>
      <c r="H803">
        <v>27038</v>
      </c>
      <c r="I803" t="s">
        <v>20</v>
      </c>
      <c r="J803">
        <v>25</v>
      </c>
      <c r="K803" t="str">
        <f t="shared" si="48"/>
        <v>Above</v>
      </c>
      <c r="L803" t="str" cm="1">
        <f t="array" ref="L803">_xlfn.IFS( J803&gt;=50, "Excellent", J803&gt;=40, "Good", J803&gt;=30, "Average", TRUE, "Poor" )</f>
        <v>Poor</v>
      </c>
      <c r="M803" t="b">
        <f t="shared" si="49"/>
        <v>0</v>
      </c>
      <c r="N803" t="b">
        <f t="shared" si="50"/>
        <v>0</v>
      </c>
      <c r="O803" t="str">
        <f t="shared" si="51"/>
        <v>True</v>
      </c>
      <c r="AG803">
        <f>VLOOKUP(A803,Sheet1!$A$1:$F$1001,6,0)</f>
        <v>57340</v>
      </c>
    </row>
    <row r="804" spans="1:33" x14ac:dyDescent="0.3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2">
        <v>44879</v>
      </c>
      <c r="H804">
        <v>18511</v>
      </c>
      <c r="I804" t="s">
        <v>28</v>
      </c>
      <c r="J804">
        <v>31</v>
      </c>
      <c r="K804" t="str">
        <f t="shared" si="48"/>
        <v>Above</v>
      </c>
      <c r="L804" t="str" cm="1">
        <f t="array" ref="L804">_xlfn.IFS( J804&gt;=50, "Excellent", J804&gt;=40, "Good", J804&gt;=30, "Average", TRUE, "Poor" )</f>
        <v>Average</v>
      </c>
      <c r="M804" t="b">
        <f t="shared" si="49"/>
        <v>0</v>
      </c>
      <c r="N804" t="b">
        <f t="shared" si="50"/>
        <v>1</v>
      </c>
      <c r="O804" t="str">
        <f t="shared" si="51"/>
        <v>True</v>
      </c>
      <c r="AG804">
        <f>VLOOKUP(A804,Sheet1!$A$1:$F$1001,6,0)</f>
        <v>67951</v>
      </c>
    </row>
    <row r="805" spans="1:33" x14ac:dyDescent="0.3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2">
        <v>42775</v>
      </c>
      <c r="H805">
        <v>30882</v>
      </c>
      <c r="I805" t="s">
        <v>20</v>
      </c>
      <c r="J805">
        <v>44</v>
      </c>
      <c r="K805" t="str">
        <f t="shared" si="48"/>
        <v>Above</v>
      </c>
      <c r="L805" t="str" cm="1">
        <f t="array" ref="L805">_xlfn.IFS( J805&gt;=50, "Excellent", J805&gt;=40, "Good", J805&gt;=30, "Average", TRUE, "Poor" )</f>
        <v>Good</v>
      </c>
      <c r="M805" t="b">
        <f t="shared" si="49"/>
        <v>0</v>
      </c>
      <c r="N805" t="b">
        <f t="shared" si="50"/>
        <v>1</v>
      </c>
      <c r="O805" t="str">
        <f t="shared" si="51"/>
        <v>True</v>
      </c>
      <c r="AG805">
        <f>VLOOKUP(A805,Sheet1!$A$1:$F$1001,6,0)</f>
        <v>74994</v>
      </c>
    </row>
    <row r="806" spans="1:33" x14ac:dyDescent="0.3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2">
        <v>45092</v>
      </c>
      <c r="H806">
        <v>31553</v>
      </c>
      <c r="I806" t="s">
        <v>13</v>
      </c>
      <c r="J806">
        <v>35</v>
      </c>
      <c r="K806" t="str">
        <f t="shared" si="48"/>
        <v>Above</v>
      </c>
      <c r="L806" t="str" cm="1">
        <f t="array" ref="L806">_xlfn.IFS( J806&gt;=50, "Excellent", J806&gt;=40, "Good", J806&gt;=30, "Average", TRUE, "Poor" )</f>
        <v>Average</v>
      </c>
      <c r="M806" t="b">
        <f t="shared" si="49"/>
        <v>0</v>
      </c>
      <c r="N806" t="b">
        <f t="shared" si="50"/>
        <v>1</v>
      </c>
      <c r="O806" t="str">
        <f t="shared" si="51"/>
        <v>False</v>
      </c>
      <c r="AG806">
        <f>VLOOKUP(A806,Sheet1!$A$1:$F$1001,6,0)</f>
        <v>65147</v>
      </c>
    </row>
    <row r="807" spans="1:33" x14ac:dyDescent="0.3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2">
        <v>44251</v>
      </c>
      <c r="H807">
        <v>15130</v>
      </c>
      <c r="I807" t="s">
        <v>13</v>
      </c>
      <c r="J807">
        <v>54</v>
      </c>
      <c r="K807" t="str">
        <f t="shared" si="48"/>
        <v>Below</v>
      </c>
      <c r="L807" t="str" cm="1">
        <f t="array" ref="L807">_xlfn.IFS( J807&gt;=50, "Excellent", J807&gt;=40, "Good", J807&gt;=30, "Average", TRUE, "Poor" )</f>
        <v>Excellent</v>
      </c>
      <c r="M807" t="b">
        <f t="shared" si="49"/>
        <v>0</v>
      </c>
      <c r="N807" t="b">
        <f t="shared" si="50"/>
        <v>0</v>
      </c>
      <c r="O807" t="str">
        <f t="shared" si="51"/>
        <v>True</v>
      </c>
      <c r="AG807">
        <f>VLOOKUP(A807,Sheet1!$A$1:$F$1001,6,0)</f>
        <v>37846</v>
      </c>
    </row>
    <row r="808" spans="1:33" x14ac:dyDescent="0.3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2">
        <v>45327</v>
      </c>
      <c r="H808">
        <v>13523</v>
      </c>
      <c r="I808" t="s">
        <v>18</v>
      </c>
      <c r="J808">
        <v>55</v>
      </c>
      <c r="K808" t="str">
        <f t="shared" si="48"/>
        <v>Below</v>
      </c>
      <c r="L808" t="str" cm="1">
        <f t="array" ref="L808">_xlfn.IFS( J808&gt;=50, "Excellent", J808&gt;=40, "Good", J808&gt;=30, "Average", TRUE, "Poor" )</f>
        <v>Excellent</v>
      </c>
      <c r="M808" t="b">
        <f t="shared" si="49"/>
        <v>0</v>
      </c>
      <c r="N808" t="b">
        <f t="shared" si="50"/>
        <v>1</v>
      </c>
      <c r="O808" t="str">
        <f t="shared" si="51"/>
        <v>True</v>
      </c>
      <c r="AG808">
        <f>VLOOKUP(A808,Sheet1!$A$1:$F$1001,6,0)</f>
        <v>40230</v>
      </c>
    </row>
    <row r="809" spans="1:33" x14ac:dyDescent="0.3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2">
        <v>43076</v>
      </c>
      <c r="H809">
        <v>29685</v>
      </c>
      <c r="I809" t="s">
        <v>20</v>
      </c>
      <c r="J809">
        <v>28</v>
      </c>
      <c r="K809" t="str">
        <f t="shared" si="48"/>
        <v>Above</v>
      </c>
      <c r="L809" t="str" cm="1">
        <f t="array" ref="L809">_xlfn.IFS( J809&gt;=50, "Excellent", J809&gt;=40, "Good", J809&gt;=30, "Average", TRUE, "Poor" )</f>
        <v>Poor</v>
      </c>
      <c r="M809" t="b">
        <f t="shared" si="49"/>
        <v>0</v>
      </c>
      <c r="N809" t="b">
        <f t="shared" si="50"/>
        <v>1</v>
      </c>
      <c r="O809" t="str">
        <f t="shared" si="51"/>
        <v>True</v>
      </c>
      <c r="AG809">
        <f>VLOOKUP(A809,Sheet1!$A$1:$F$1001,6,0)</f>
        <v>75856</v>
      </c>
    </row>
    <row r="810" spans="1:33" x14ac:dyDescent="0.3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2">
        <v>42889</v>
      </c>
      <c r="H810">
        <v>32034</v>
      </c>
      <c r="I810" t="s">
        <v>20</v>
      </c>
      <c r="J810">
        <v>47</v>
      </c>
      <c r="K810" t="str">
        <f t="shared" si="48"/>
        <v>Above</v>
      </c>
      <c r="L810" t="str" cm="1">
        <f t="array" ref="L810">_xlfn.IFS( J810&gt;=50, "Excellent", J810&gt;=40, "Good", J810&gt;=30, "Average", TRUE, "Poor" )</f>
        <v>Good</v>
      </c>
      <c r="M810" t="b">
        <f t="shared" si="49"/>
        <v>0</v>
      </c>
      <c r="N810" t="b">
        <f t="shared" si="50"/>
        <v>1</v>
      </c>
      <c r="O810" t="str">
        <f t="shared" si="51"/>
        <v>True</v>
      </c>
      <c r="AG810">
        <f>VLOOKUP(A810,Sheet1!$A$1:$F$1001,6,0)</f>
        <v>70823</v>
      </c>
    </row>
    <row r="811" spans="1:33" x14ac:dyDescent="0.3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2">
        <v>42670</v>
      </c>
      <c r="H811">
        <v>10389</v>
      </c>
      <c r="I811" t="s">
        <v>20</v>
      </c>
      <c r="J811">
        <v>23</v>
      </c>
      <c r="K811" t="str">
        <f t="shared" si="48"/>
        <v>Below</v>
      </c>
      <c r="L811" t="str" cm="1">
        <f t="array" ref="L811">_xlfn.IFS( J811&gt;=50, "Excellent", J811&gt;=40, "Good", J811&gt;=30, "Average", TRUE, "Poor" )</f>
        <v>Poor</v>
      </c>
      <c r="M811" t="b">
        <f t="shared" si="49"/>
        <v>0</v>
      </c>
      <c r="N811" t="b">
        <f t="shared" si="50"/>
        <v>0</v>
      </c>
      <c r="O811" t="str">
        <f t="shared" si="51"/>
        <v>True</v>
      </c>
      <c r="AG811">
        <f>VLOOKUP(A811,Sheet1!$A$1:$F$1001,6,0)</f>
        <v>48373</v>
      </c>
    </row>
    <row r="812" spans="1:33" x14ac:dyDescent="0.3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2">
        <v>44760</v>
      </c>
      <c r="H812">
        <v>27453</v>
      </c>
      <c r="I812" t="s">
        <v>18</v>
      </c>
      <c r="J812">
        <v>49</v>
      </c>
      <c r="K812" t="str">
        <f t="shared" si="48"/>
        <v>Below</v>
      </c>
      <c r="L812" t="str" cm="1">
        <f t="array" ref="L812">_xlfn.IFS( J812&gt;=50, "Excellent", J812&gt;=40, "Good", J812&gt;=30, "Average", TRUE, "Poor" )</f>
        <v>Good</v>
      </c>
      <c r="M812" t="b">
        <f t="shared" si="49"/>
        <v>0</v>
      </c>
      <c r="N812" t="b">
        <f t="shared" si="50"/>
        <v>0</v>
      </c>
      <c r="O812" t="str">
        <f t="shared" si="51"/>
        <v>True</v>
      </c>
      <c r="AG812">
        <f>VLOOKUP(A812,Sheet1!$A$1:$F$1001,6,0)</f>
        <v>47030</v>
      </c>
    </row>
    <row r="813" spans="1:33" x14ac:dyDescent="0.3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2">
        <v>45353</v>
      </c>
      <c r="H813">
        <v>17232</v>
      </c>
      <c r="I813" t="s">
        <v>28</v>
      </c>
      <c r="J813">
        <v>28</v>
      </c>
      <c r="K813" t="str">
        <f t="shared" si="48"/>
        <v>Above</v>
      </c>
      <c r="L813" t="str" cm="1">
        <f t="array" ref="L813">_xlfn.IFS( J813&gt;=50, "Excellent", J813&gt;=40, "Good", J813&gt;=30, "Average", TRUE, "Poor" )</f>
        <v>Poor</v>
      </c>
      <c r="M813" t="b">
        <f t="shared" si="49"/>
        <v>0</v>
      </c>
      <c r="N813" t="b">
        <f t="shared" si="50"/>
        <v>1</v>
      </c>
      <c r="O813" t="str">
        <f t="shared" si="51"/>
        <v>True</v>
      </c>
      <c r="AG813">
        <f>VLOOKUP(A813,Sheet1!$A$1:$F$1001,6,0)</f>
        <v>63643</v>
      </c>
    </row>
    <row r="814" spans="1:33" x14ac:dyDescent="0.3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2">
        <v>45095</v>
      </c>
      <c r="H814">
        <v>10904</v>
      </c>
      <c r="I814" t="s">
        <v>18</v>
      </c>
      <c r="J814">
        <v>49</v>
      </c>
      <c r="K814" t="str">
        <f t="shared" si="48"/>
        <v>Above</v>
      </c>
      <c r="L814" t="str" cm="1">
        <f t="array" ref="L814">_xlfn.IFS( J814&gt;=50, "Excellent", J814&gt;=40, "Good", J814&gt;=30, "Average", TRUE, "Poor" )</f>
        <v>Good</v>
      </c>
      <c r="M814" t="b">
        <f t="shared" si="49"/>
        <v>0</v>
      </c>
      <c r="N814" t="b">
        <f t="shared" si="50"/>
        <v>1</v>
      </c>
      <c r="O814" t="str">
        <f t="shared" si="51"/>
        <v>False</v>
      </c>
      <c r="AG814">
        <f>VLOOKUP(A814,Sheet1!$A$1:$F$1001,6,0)</f>
        <v>75973</v>
      </c>
    </row>
    <row r="815" spans="1:33" x14ac:dyDescent="0.3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2">
        <v>43228</v>
      </c>
      <c r="H815">
        <v>27106</v>
      </c>
      <c r="I815" t="s">
        <v>20</v>
      </c>
      <c r="J815">
        <v>28</v>
      </c>
      <c r="K815" t="str">
        <f t="shared" si="48"/>
        <v>Above</v>
      </c>
      <c r="L815" t="str" cm="1">
        <f t="array" ref="L815">_xlfn.IFS( J815&gt;=50, "Excellent", J815&gt;=40, "Good", J815&gt;=30, "Average", TRUE, "Poor" )</f>
        <v>Poor</v>
      </c>
      <c r="M815" t="b">
        <f t="shared" si="49"/>
        <v>0</v>
      </c>
      <c r="N815" t="b">
        <f t="shared" si="50"/>
        <v>1</v>
      </c>
      <c r="O815" t="str">
        <f t="shared" si="51"/>
        <v>True</v>
      </c>
      <c r="AG815">
        <f>VLOOKUP(A815,Sheet1!$A$1:$F$1001,6,0)</f>
        <v>64379</v>
      </c>
    </row>
    <row r="816" spans="1:33" x14ac:dyDescent="0.3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2">
        <v>43531</v>
      </c>
      <c r="H816">
        <v>27379</v>
      </c>
      <c r="I816" t="s">
        <v>18</v>
      </c>
      <c r="J816">
        <v>41</v>
      </c>
      <c r="K816" t="str">
        <f t="shared" si="48"/>
        <v>Below</v>
      </c>
      <c r="L816" t="str" cm="1">
        <f t="array" ref="L816">_xlfn.IFS( J816&gt;=50, "Excellent", J816&gt;=40, "Good", J816&gt;=30, "Average", TRUE, "Poor" )</f>
        <v>Good</v>
      </c>
      <c r="M816" t="b">
        <f t="shared" si="49"/>
        <v>0</v>
      </c>
      <c r="N816" t="b">
        <f t="shared" si="50"/>
        <v>0</v>
      </c>
      <c r="O816" t="str">
        <f t="shared" si="51"/>
        <v>True</v>
      </c>
      <c r="AG816">
        <f>VLOOKUP(A816,Sheet1!$A$1:$F$1001,6,0)</f>
        <v>48831</v>
      </c>
    </row>
    <row r="817" spans="1:33" x14ac:dyDescent="0.3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2">
        <v>43665</v>
      </c>
      <c r="H817">
        <v>35973</v>
      </c>
      <c r="I817" t="s">
        <v>20</v>
      </c>
      <c r="J817">
        <v>55</v>
      </c>
      <c r="K817" t="str">
        <f t="shared" si="48"/>
        <v>Below</v>
      </c>
      <c r="L817" t="str" cm="1">
        <f t="array" ref="L817">_xlfn.IFS( J817&gt;=50, "Excellent", J817&gt;=40, "Good", J817&gt;=30, "Average", TRUE, "Poor" )</f>
        <v>Excellent</v>
      </c>
      <c r="M817" t="b">
        <f t="shared" si="49"/>
        <v>0</v>
      </c>
      <c r="N817" t="b">
        <f t="shared" si="50"/>
        <v>1</v>
      </c>
      <c r="O817" t="str">
        <f t="shared" si="51"/>
        <v>True</v>
      </c>
      <c r="AG817">
        <f>VLOOKUP(A817,Sheet1!$A$1:$F$1001,6,0)</f>
        <v>49401</v>
      </c>
    </row>
    <row r="818" spans="1:33" x14ac:dyDescent="0.3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2">
        <v>45187</v>
      </c>
      <c r="H818">
        <v>24989</v>
      </c>
      <c r="I818" t="s">
        <v>20</v>
      </c>
      <c r="J818">
        <v>40</v>
      </c>
      <c r="K818" t="str">
        <f t="shared" si="48"/>
        <v>Above</v>
      </c>
      <c r="L818" t="str" cm="1">
        <f t="array" ref="L818">_xlfn.IFS( J818&gt;=50, "Excellent", J818&gt;=40, "Good", J818&gt;=30, "Average", TRUE, "Poor" )</f>
        <v>Good</v>
      </c>
      <c r="M818" t="b">
        <f t="shared" si="49"/>
        <v>0</v>
      </c>
      <c r="N818" t="b">
        <f t="shared" si="50"/>
        <v>1</v>
      </c>
      <c r="O818" t="str">
        <f t="shared" si="51"/>
        <v>True</v>
      </c>
      <c r="AG818">
        <f>VLOOKUP(A818,Sheet1!$A$1:$F$1001,6,0)</f>
        <v>78449</v>
      </c>
    </row>
    <row r="819" spans="1:33" x14ac:dyDescent="0.3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2">
        <v>42124</v>
      </c>
      <c r="H819">
        <v>21668</v>
      </c>
      <c r="I819" t="s">
        <v>20</v>
      </c>
      <c r="J819">
        <v>39</v>
      </c>
      <c r="K819" t="str">
        <f t="shared" si="48"/>
        <v>Below</v>
      </c>
      <c r="L819" t="str" cm="1">
        <f t="array" ref="L819">_xlfn.IFS( J819&gt;=50, "Excellent", J819&gt;=40, "Good", J819&gt;=30, "Average", TRUE, "Poor" )</f>
        <v>Average</v>
      </c>
      <c r="M819" t="b">
        <f t="shared" si="49"/>
        <v>0</v>
      </c>
      <c r="N819" t="b">
        <f t="shared" si="50"/>
        <v>0</v>
      </c>
      <c r="O819" t="str">
        <f t="shared" si="51"/>
        <v>True</v>
      </c>
      <c r="AG819">
        <f>VLOOKUP(A819,Sheet1!$A$1:$F$1001,6,0)</f>
        <v>33304</v>
      </c>
    </row>
    <row r="820" spans="1:33" x14ac:dyDescent="0.3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2">
        <v>44596</v>
      </c>
      <c r="H820">
        <v>12689</v>
      </c>
      <c r="I820" t="s">
        <v>28</v>
      </c>
      <c r="J820">
        <v>29</v>
      </c>
      <c r="K820" t="str">
        <f t="shared" si="48"/>
        <v>Above</v>
      </c>
      <c r="L820" t="str" cm="1">
        <f t="array" ref="L820">_xlfn.IFS( J820&gt;=50, "Excellent", J820&gt;=40, "Good", J820&gt;=30, "Average", TRUE, "Poor" )</f>
        <v>Poor</v>
      </c>
      <c r="M820" t="b">
        <f t="shared" si="49"/>
        <v>0</v>
      </c>
      <c r="N820" t="b">
        <f t="shared" si="50"/>
        <v>1</v>
      </c>
      <c r="O820" t="str">
        <f t="shared" si="51"/>
        <v>True</v>
      </c>
      <c r="AG820">
        <f>VLOOKUP(A820,Sheet1!$A$1:$F$1001,6,0)</f>
        <v>60065</v>
      </c>
    </row>
    <row r="821" spans="1:33" x14ac:dyDescent="0.3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2">
        <v>42762</v>
      </c>
      <c r="H821">
        <v>16103</v>
      </c>
      <c r="I821" t="s">
        <v>28</v>
      </c>
      <c r="J821">
        <v>44</v>
      </c>
      <c r="K821" t="str">
        <f t="shared" si="48"/>
        <v>Above</v>
      </c>
      <c r="L821" t="str" cm="1">
        <f t="array" ref="L821">_xlfn.IFS( J821&gt;=50, "Excellent", J821&gt;=40, "Good", J821&gt;=30, "Average", TRUE, "Poor" )</f>
        <v>Good</v>
      </c>
      <c r="M821" t="b">
        <f t="shared" si="49"/>
        <v>0</v>
      </c>
      <c r="N821" t="b">
        <f t="shared" si="50"/>
        <v>1</v>
      </c>
      <c r="O821" t="str">
        <f t="shared" si="51"/>
        <v>True</v>
      </c>
      <c r="AG821">
        <f>VLOOKUP(A821,Sheet1!$A$1:$F$1001,6,0)</f>
        <v>62504</v>
      </c>
    </row>
    <row r="822" spans="1:33" x14ac:dyDescent="0.3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2">
        <v>44563</v>
      </c>
      <c r="H822">
        <v>19308</v>
      </c>
      <c r="I822" t="s">
        <v>28</v>
      </c>
      <c r="J822">
        <v>47</v>
      </c>
      <c r="K822" t="str">
        <f t="shared" si="48"/>
        <v>Above</v>
      </c>
      <c r="L822" t="str" cm="1">
        <f t="array" ref="L822">_xlfn.IFS( J822&gt;=50, "Excellent", J822&gt;=40, "Good", J822&gt;=30, "Average", TRUE, "Poor" )</f>
        <v>Good</v>
      </c>
      <c r="M822" t="b">
        <f t="shared" si="49"/>
        <v>0</v>
      </c>
      <c r="N822" t="b">
        <f t="shared" si="50"/>
        <v>0</v>
      </c>
      <c r="O822" t="str">
        <f t="shared" si="51"/>
        <v>True</v>
      </c>
      <c r="AG822">
        <f>VLOOKUP(A822,Sheet1!$A$1:$F$1001,6,0)</f>
        <v>54834</v>
      </c>
    </row>
    <row r="823" spans="1:33" x14ac:dyDescent="0.3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2">
        <v>41976</v>
      </c>
      <c r="H823">
        <v>36370</v>
      </c>
      <c r="I823" t="s">
        <v>13</v>
      </c>
      <c r="J823">
        <v>53</v>
      </c>
      <c r="K823" t="str">
        <f t="shared" si="48"/>
        <v>Above</v>
      </c>
      <c r="L823" t="str" cm="1">
        <f t="array" ref="L823">_xlfn.IFS( J823&gt;=50, "Excellent", J823&gt;=40, "Good", J823&gt;=30, "Average", TRUE, "Poor" )</f>
        <v>Excellent</v>
      </c>
      <c r="M823" t="b">
        <f t="shared" si="49"/>
        <v>0</v>
      </c>
      <c r="N823" t="b">
        <f t="shared" si="50"/>
        <v>0</v>
      </c>
      <c r="O823" t="str">
        <f t="shared" si="51"/>
        <v>True</v>
      </c>
      <c r="AG823">
        <f>VLOOKUP(A823,Sheet1!$A$1:$F$1001,6,0)</f>
        <v>51556</v>
      </c>
    </row>
    <row r="824" spans="1:33" x14ac:dyDescent="0.3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2">
        <v>42610</v>
      </c>
      <c r="H824">
        <v>36165</v>
      </c>
      <c r="I824" t="s">
        <v>18</v>
      </c>
      <c r="J824">
        <v>34</v>
      </c>
      <c r="K824" t="str">
        <f t="shared" si="48"/>
        <v>Above</v>
      </c>
      <c r="L824" t="str" cm="1">
        <f t="array" ref="L824">_xlfn.IFS( J824&gt;=50, "Excellent", J824&gt;=40, "Good", J824&gt;=30, "Average", TRUE, "Poor" )</f>
        <v>Average</v>
      </c>
      <c r="M824" t="b">
        <f t="shared" si="49"/>
        <v>0</v>
      </c>
      <c r="N824" t="b">
        <f t="shared" si="50"/>
        <v>1</v>
      </c>
      <c r="O824" t="str">
        <f t="shared" si="51"/>
        <v>True</v>
      </c>
      <c r="AG824">
        <f>VLOOKUP(A824,Sheet1!$A$1:$F$1001,6,0)</f>
        <v>67014</v>
      </c>
    </row>
    <row r="825" spans="1:33" x14ac:dyDescent="0.3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2">
        <v>44845</v>
      </c>
      <c r="H825">
        <v>13489</v>
      </c>
      <c r="I825" t="s">
        <v>28</v>
      </c>
      <c r="J825">
        <v>20</v>
      </c>
      <c r="K825" t="str">
        <f t="shared" si="48"/>
        <v>Above</v>
      </c>
      <c r="L825" t="str" cm="1">
        <f t="array" ref="L825">_xlfn.IFS( J825&gt;=50, "Excellent", J825&gt;=40, "Good", J825&gt;=30, "Average", TRUE, "Poor" )</f>
        <v>Poor</v>
      </c>
      <c r="M825" t="b">
        <f t="shared" si="49"/>
        <v>0</v>
      </c>
      <c r="N825" t="b">
        <f t="shared" si="50"/>
        <v>0</v>
      </c>
      <c r="O825" t="str">
        <f t="shared" si="51"/>
        <v>False</v>
      </c>
      <c r="AG825">
        <f>VLOOKUP(A825,Sheet1!$A$1:$F$1001,6,0)</f>
        <v>57553</v>
      </c>
    </row>
    <row r="826" spans="1:33" x14ac:dyDescent="0.3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2">
        <v>42434</v>
      </c>
      <c r="H826">
        <v>36118</v>
      </c>
      <c r="I826" t="s">
        <v>20</v>
      </c>
      <c r="J826">
        <v>55</v>
      </c>
      <c r="K826" t="str">
        <f t="shared" si="48"/>
        <v>Above</v>
      </c>
      <c r="L826" t="str" cm="1">
        <f t="array" ref="L826">_xlfn.IFS( J826&gt;=50, "Excellent", J826&gt;=40, "Good", J826&gt;=30, "Average", TRUE, "Poor" )</f>
        <v>Excellent</v>
      </c>
      <c r="M826" t="b">
        <f t="shared" si="49"/>
        <v>0</v>
      </c>
      <c r="N826" t="b">
        <f t="shared" si="50"/>
        <v>1</v>
      </c>
      <c r="O826" t="str">
        <f t="shared" si="51"/>
        <v>False</v>
      </c>
      <c r="AG826">
        <f>VLOOKUP(A826,Sheet1!$A$1:$F$1001,6,0)</f>
        <v>76973</v>
      </c>
    </row>
    <row r="827" spans="1:33" x14ac:dyDescent="0.3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2">
        <v>42099</v>
      </c>
      <c r="H827">
        <v>12102</v>
      </c>
      <c r="I827" t="s">
        <v>18</v>
      </c>
      <c r="J827">
        <v>58</v>
      </c>
      <c r="K827" t="str">
        <f t="shared" si="48"/>
        <v>Above</v>
      </c>
      <c r="L827" t="str" cm="1">
        <f t="array" ref="L827">_xlfn.IFS( J827&gt;=50, "Excellent", J827&gt;=40, "Good", J827&gt;=30, "Average", TRUE, "Poor" )</f>
        <v>Excellent</v>
      </c>
      <c r="M827" t="b">
        <f t="shared" si="49"/>
        <v>0</v>
      </c>
      <c r="N827" t="b">
        <f t="shared" si="50"/>
        <v>1</v>
      </c>
      <c r="O827" t="str">
        <f t="shared" si="51"/>
        <v>False</v>
      </c>
      <c r="AG827">
        <f>VLOOKUP(A827,Sheet1!$A$1:$F$1001,6,0)</f>
        <v>62743</v>
      </c>
    </row>
    <row r="828" spans="1:33" x14ac:dyDescent="0.3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2">
        <v>43283</v>
      </c>
      <c r="H828">
        <v>14463</v>
      </c>
      <c r="I828" t="s">
        <v>13</v>
      </c>
      <c r="J828">
        <v>48</v>
      </c>
      <c r="K828" t="str">
        <f t="shared" si="48"/>
        <v>Below</v>
      </c>
      <c r="L828" t="str" cm="1">
        <f t="array" ref="L828">_xlfn.IFS( J828&gt;=50, "Excellent", J828&gt;=40, "Good", J828&gt;=30, "Average", TRUE, "Poor" )</f>
        <v>Good</v>
      </c>
      <c r="M828" t="b">
        <f t="shared" si="49"/>
        <v>0</v>
      </c>
      <c r="N828" t="b">
        <f t="shared" si="50"/>
        <v>1</v>
      </c>
      <c r="O828" t="str">
        <f t="shared" si="51"/>
        <v>True</v>
      </c>
      <c r="AG828">
        <f>VLOOKUP(A828,Sheet1!$A$1:$F$1001,6,0)</f>
        <v>42786</v>
      </c>
    </row>
    <row r="829" spans="1:33" x14ac:dyDescent="0.3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2">
        <v>43152</v>
      </c>
      <c r="H829">
        <v>20351</v>
      </c>
      <c r="I829" t="s">
        <v>28</v>
      </c>
      <c r="J829">
        <v>25</v>
      </c>
      <c r="K829" t="str">
        <f t="shared" si="48"/>
        <v>Above</v>
      </c>
      <c r="L829" t="str" cm="1">
        <f t="array" ref="L829">_xlfn.IFS( J829&gt;=50, "Excellent", J829&gt;=40, "Good", J829&gt;=30, "Average", TRUE, "Poor" )</f>
        <v>Poor</v>
      </c>
      <c r="M829" t="b">
        <f t="shared" si="49"/>
        <v>0</v>
      </c>
      <c r="N829" t="b">
        <f t="shared" si="50"/>
        <v>0</v>
      </c>
      <c r="O829" t="str">
        <f t="shared" si="51"/>
        <v>False</v>
      </c>
      <c r="AG829">
        <f>VLOOKUP(A829,Sheet1!$A$1:$F$1001,6,0)</f>
        <v>59707</v>
      </c>
    </row>
    <row r="830" spans="1:33" x14ac:dyDescent="0.3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2">
        <v>45159</v>
      </c>
      <c r="H830">
        <v>25740</v>
      </c>
      <c r="I830" t="s">
        <v>13</v>
      </c>
      <c r="J830">
        <v>26</v>
      </c>
      <c r="K830" t="str">
        <f t="shared" si="48"/>
        <v>Above</v>
      </c>
      <c r="L830" t="str" cm="1">
        <f t="array" ref="L830">_xlfn.IFS( J830&gt;=50, "Excellent", J830&gt;=40, "Good", J830&gt;=30, "Average", TRUE, "Poor" )</f>
        <v>Poor</v>
      </c>
      <c r="M830" t="b">
        <f t="shared" si="49"/>
        <v>0</v>
      </c>
      <c r="N830" t="b">
        <f t="shared" si="50"/>
        <v>1</v>
      </c>
      <c r="O830" t="str">
        <f t="shared" si="51"/>
        <v>True</v>
      </c>
      <c r="AG830">
        <f>VLOOKUP(A830,Sheet1!$A$1:$F$1001,6,0)</f>
        <v>77407</v>
      </c>
    </row>
    <row r="831" spans="1:33" x14ac:dyDescent="0.3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2">
        <v>42465</v>
      </c>
      <c r="H831">
        <v>39968</v>
      </c>
      <c r="I831" t="s">
        <v>13</v>
      </c>
      <c r="J831">
        <v>58</v>
      </c>
      <c r="K831" t="str">
        <f t="shared" si="48"/>
        <v>Above</v>
      </c>
      <c r="L831" t="str" cm="1">
        <f t="array" ref="L831">_xlfn.IFS( J831&gt;=50, "Excellent", J831&gt;=40, "Good", J831&gt;=30, "Average", TRUE, "Poor" )</f>
        <v>Excellent</v>
      </c>
      <c r="M831" t="b">
        <f t="shared" si="49"/>
        <v>0</v>
      </c>
      <c r="N831" t="b">
        <f t="shared" si="50"/>
        <v>1</v>
      </c>
      <c r="O831" t="str">
        <f t="shared" si="51"/>
        <v>True</v>
      </c>
      <c r="AG831">
        <f>VLOOKUP(A831,Sheet1!$A$1:$F$1001,6,0)</f>
        <v>51222</v>
      </c>
    </row>
    <row r="832" spans="1:33" x14ac:dyDescent="0.3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2">
        <v>43420</v>
      </c>
      <c r="H832">
        <v>14331</v>
      </c>
      <c r="I832" t="s">
        <v>20</v>
      </c>
      <c r="J832">
        <v>57</v>
      </c>
      <c r="K832" t="str">
        <f t="shared" si="48"/>
        <v>Below</v>
      </c>
      <c r="L832" t="str" cm="1">
        <f t="array" ref="L832">_xlfn.IFS( J832&gt;=50, "Excellent", J832&gt;=40, "Good", J832&gt;=30, "Average", TRUE, "Poor" )</f>
        <v>Excellent</v>
      </c>
      <c r="M832" t="b">
        <f t="shared" si="49"/>
        <v>0</v>
      </c>
      <c r="N832" t="b">
        <f t="shared" si="50"/>
        <v>0</v>
      </c>
      <c r="O832" t="str">
        <f t="shared" si="51"/>
        <v>False</v>
      </c>
      <c r="AG832">
        <f>VLOOKUP(A832,Sheet1!$A$1:$F$1001,6,0)</f>
        <v>38245</v>
      </c>
    </row>
    <row r="833" spans="1:33" x14ac:dyDescent="0.3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2">
        <v>43528</v>
      </c>
      <c r="H833">
        <v>15871</v>
      </c>
      <c r="I833" t="s">
        <v>13</v>
      </c>
      <c r="J833">
        <v>36</v>
      </c>
      <c r="K833" t="str">
        <f t="shared" si="48"/>
        <v>Above</v>
      </c>
      <c r="L833" t="str" cm="1">
        <f t="array" ref="L833">_xlfn.IFS( J833&gt;=50, "Excellent", J833&gt;=40, "Good", J833&gt;=30, "Average", TRUE, "Poor" )</f>
        <v>Average</v>
      </c>
      <c r="M833" t="b">
        <f t="shared" si="49"/>
        <v>0</v>
      </c>
      <c r="N833" t="b">
        <f t="shared" si="50"/>
        <v>0</v>
      </c>
      <c r="O833" t="str">
        <f t="shared" si="51"/>
        <v>True</v>
      </c>
      <c r="AG833">
        <f>VLOOKUP(A833,Sheet1!$A$1:$F$1001,6,0)</f>
        <v>53005</v>
      </c>
    </row>
    <row r="834" spans="1:33" x14ac:dyDescent="0.3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2">
        <v>42765</v>
      </c>
      <c r="H834">
        <v>26489</v>
      </c>
      <c r="I834" t="s">
        <v>18</v>
      </c>
      <c r="J834">
        <v>60</v>
      </c>
      <c r="K834" t="str">
        <f t="shared" si="48"/>
        <v>Above</v>
      </c>
      <c r="L834" t="str" cm="1">
        <f t="array" ref="L834">_xlfn.IFS( J834&gt;=50, "Excellent", J834&gt;=40, "Good", J834&gt;=30, "Average", TRUE, "Poor" )</f>
        <v>Excellent</v>
      </c>
      <c r="M834" t="b">
        <f t="shared" si="49"/>
        <v>0</v>
      </c>
      <c r="N834" t="b">
        <f t="shared" si="50"/>
        <v>1</v>
      </c>
      <c r="O834" t="str">
        <f t="shared" si="51"/>
        <v>True</v>
      </c>
      <c r="AG834">
        <f>VLOOKUP(A834,Sheet1!$A$1:$F$1001,6,0)</f>
        <v>67563</v>
      </c>
    </row>
    <row r="835" spans="1:33" x14ac:dyDescent="0.3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2">
        <v>41908</v>
      </c>
      <c r="H835">
        <v>21064</v>
      </c>
      <c r="I835" t="s">
        <v>13</v>
      </c>
      <c r="J835">
        <v>22</v>
      </c>
      <c r="K835" t="str">
        <f t="shared" ref="K835:K898" si="52">IF(F835&gt;50000,"Above","Below")</f>
        <v>Below</v>
      </c>
      <c r="L835" t="str" cm="1">
        <f t="array" ref="L835">_xlfn.IFS( J835&gt;=50, "Excellent", J835&gt;=40, "Good", J835&gt;=30, "Average", TRUE, "Poor" )</f>
        <v>Poor</v>
      </c>
      <c r="M835" t="b">
        <f t="shared" ref="M835:M898" si="53">AND(E835="HR", I835="North", H835&gt;15000)</f>
        <v>0</v>
      </c>
      <c r="N835" t="b">
        <f t="shared" ref="N835:N898" si="54">OR(E835="IT",F835&gt;60000)</f>
        <v>1</v>
      </c>
      <c r="O835" t="str">
        <f t="shared" ref="O835:O898" si="55">IF(NOT(E835="Marketing"), "True", "False")</f>
        <v>True</v>
      </c>
      <c r="AG835">
        <f>VLOOKUP(A835,Sheet1!$A$1:$F$1001,6,0)</f>
        <v>32721</v>
      </c>
    </row>
    <row r="836" spans="1:33" x14ac:dyDescent="0.3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2">
        <v>43525</v>
      </c>
      <c r="H836">
        <v>17280</v>
      </c>
      <c r="I836" t="s">
        <v>20</v>
      </c>
      <c r="J836">
        <v>49</v>
      </c>
      <c r="K836" t="str">
        <f t="shared" si="52"/>
        <v>Below</v>
      </c>
      <c r="L836" t="str" cm="1">
        <f t="array" ref="L836">_xlfn.IFS( J836&gt;=50, "Excellent", J836&gt;=40, "Good", J836&gt;=30, "Average", TRUE, "Poor" )</f>
        <v>Good</v>
      </c>
      <c r="M836" t="b">
        <f t="shared" si="53"/>
        <v>0</v>
      </c>
      <c r="N836" t="b">
        <f t="shared" si="54"/>
        <v>1</v>
      </c>
      <c r="O836" t="str">
        <f t="shared" si="55"/>
        <v>True</v>
      </c>
      <c r="AG836">
        <f>VLOOKUP(A836,Sheet1!$A$1:$F$1001,6,0)</f>
        <v>31854</v>
      </c>
    </row>
    <row r="837" spans="1:33" x14ac:dyDescent="0.3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2">
        <v>43185</v>
      </c>
      <c r="H837">
        <v>25710</v>
      </c>
      <c r="I837" t="s">
        <v>28</v>
      </c>
      <c r="J837">
        <v>53</v>
      </c>
      <c r="K837" t="str">
        <f t="shared" si="52"/>
        <v>Below</v>
      </c>
      <c r="L837" t="str" cm="1">
        <f t="array" ref="L837">_xlfn.IFS( J837&gt;=50, "Excellent", J837&gt;=40, "Good", J837&gt;=30, "Average", TRUE, "Poor" )</f>
        <v>Excellent</v>
      </c>
      <c r="M837" t="b">
        <f t="shared" si="53"/>
        <v>0</v>
      </c>
      <c r="N837" t="b">
        <f t="shared" si="54"/>
        <v>1</v>
      </c>
      <c r="O837" t="str">
        <f t="shared" si="55"/>
        <v>True</v>
      </c>
      <c r="AG837">
        <f>VLOOKUP(A837,Sheet1!$A$1:$F$1001,6,0)</f>
        <v>45908</v>
      </c>
    </row>
    <row r="838" spans="1:33" x14ac:dyDescent="0.3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2">
        <v>43486</v>
      </c>
      <c r="H838">
        <v>32104</v>
      </c>
      <c r="I838" t="s">
        <v>18</v>
      </c>
      <c r="J838">
        <v>25</v>
      </c>
      <c r="K838" t="str">
        <f t="shared" si="52"/>
        <v>Below</v>
      </c>
      <c r="L838" t="str" cm="1">
        <f t="array" ref="L838">_xlfn.IFS( J838&gt;=50, "Excellent", J838&gt;=40, "Good", J838&gt;=30, "Average", TRUE, "Poor" )</f>
        <v>Poor</v>
      </c>
      <c r="M838" t="b">
        <f t="shared" si="53"/>
        <v>0</v>
      </c>
      <c r="N838" t="b">
        <f t="shared" si="54"/>
        <v>0</v>
      </c>
      <c r="O838" t="str">
        <f t="shared" si="55"/>
        <v>False</v>
      </c>
      <c r="AG838">
        <f>VLOOKUP(A838,Sheet1!$A$1:$F$1001,6,0)</f>
        <v>35598</v>
      </c>
    </row>
    <row r="839" spans="1:33" x14ac:dyDescent="0.3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2">
        <v>45465</v>
      </c>
      <c r="H839">
        <v>22557</v>
      </c>
      <c r="I839" t="s">
        <v>28</v>
      </c>
      <c r="J839">
        <v>26</v>
      </c>
      <c r="K839" t="str">
        <f t="shared" si="52"/>
        <v>Above</v>
      </c>
      <c r="L839" t="str" cm="1">
        <f t="array" ref="L839">_xlfn.IFS( J839&gt;=50, "Excellent", J839&gt;=40, "Good", J839&gt;=30, "Average", TRUE, "Poor" )</f>
        <v>Poor</v>
      </c>
      <c r="M839" t="b">
        <f t="shared" si="53"/>
        <v>0</v>
      </c>
      <c r="N839" t="b">
        <f t="shared" si="54"/>
        <v>0</v>
      </c>
      <c r="O839" t="str">
        <f t="shared" si="55"/>
        <v>True</v>
      </c>
      <c r="AG839">
        <f>VLOOKUP(A839,Sheet1!$A$1:$F$1001,6,0)</f>
        <v>52201</v>
      </c>
    </row>
    <row r="840" spans="1:33" x14ac:dyDescent="0.3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2">
        <v>45459</v>
      </c>
      <c r="H840">
        <v>23579</v>
      </c>
      <c r="I840" t="s">
        <v>20</v>
      </c>
      <c r="J840">
        <v>38</v>
      </c>
      <c r="K840" t="str">
        <f t="shared" si="52"/>
        <v>Above</v>
      </c>
      <c r="L840" t="str" cm="1">
        <f t="array" ref="L840">_xlfn.IFS( J840&gt;=50, "Excellent", J840&gt;=40, "Good", J840&gt;=30, "Average", TRUE, "Poor" )</f>
        <v>Average</v>
      </c>
      <c r="M840" t="b">
        <f t="shared" si="53"/>
        <v>0</v>
      </c>
      <c r="N840" t="b">
        <f t="shared" si="54"/>
        <v>1</v>
      </c>
      <c r="O840" t="str">
        <f t="shared" si="55"/>
        <v>True</v>
      </c>
      <c r="AG840">
        <f>VLOOKUP(A840,Sheet1!$A$1:$F$1001,6,0)</f>
        <v>58384</v>
      </c>
    </row>
    <row r="841" spans="1:33" x14ac:dyDescent="0.3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2">
        <v>42251</v>
      </c>
      <c r="H841">
        <v>10421</v>
      </c>
      <c r="I841" t="s">
        <v>20</v>
      </c>
      <c r="J841">
        <v>53</v>
      </c>
      <c r="K841" t="str">
        <f t="shared" si="52"/>
        <v>Above</v>
      </c>
      <c r="L841" t="str" cm="1">
        <f t="array" ref="L841">_xlfn.IFS( J841&gt;=50, "Excellent", J841&gt;=40, "Good", J841&gt;=30, "Average", TRUE, "Poor" )</f>
        <v>Excellent</v>
      </c>
      <c r="M841" t="b">
        <f t="shared" si="53"/>
        <v>0</v>
      </c>
      <c r="N841" t="b">
        <f t="shared" si="54"/>
        <v>0</v>
      </c>
      <c r="O841" t="str">
        <f t="shared" si="55"/>
        <v>True</v>
      </c>
      <c r="AG841">
        <f>VLOOKUP(A841,Sheet1!$A$1:$F$1001,6,0)</f>
        <v>53441</v>
      </c>
    </row>
    <row r="842" spans="1:33" x14ac:dyDescent="0.3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2">
        <v>44365</v>
      </c>
      <c r="H842">
        <v>23038</v>
      </c>
      <c r="I842" t="s">
        <v>20</v>
      </c>
      <c r="J842">
        <v>33</v>
      </c>
      <c r="K842" t="str">
        <f t="shared" si="52"/>
        <v>Above</v>
      </c>
      <c r="L842" t="str" cm="1">
        <f t="array" ref="L842">_xlfn.IFS( J842&gt;=50, "Excellent", J842&gt;=40, "Good", J842&gt;=30, "Average", TRUE, "Poor" )</f>
        <v>Average</v>
      </c>
      <c r="M842" t="b">
        <f t="shared" si="53"/>
        <v>0</v>
      </c>
      <c r="N842" t="b">
        <f t="shared" si="54"/>
        <v>1</v>
      </c>
      <c r="O842" t="str">
        <f t="shared" si="55"/>
        <v>True</v>
      </c>
      <c r="AG842">
        <f>VLOOKUP(A842,Sheet1!$A$1:$F$1001,6,0)</f>
        <v>67675</v>
      </c>
    </row>
    <row r="843" spans="1:33" x14ac:dyDescent="0.3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2">
        <v>45456</v>
      </c>
      <c r="H843">
        <v>31858</v>
      </c>
      <c r="I843" t="s">
        <v>18</v>
      </c>
      <c r="J843">
        <v>37</v>
      </c>
      <c r="K843" t="str">
        <f t="shared" si="52"/>
        <v>Below</v>
      </c>
      <c r="L843" t="str" cm="1">
        <f t="array" ref="L843">_xlfn.IFS( J843&gt;=50, "Excellent", J843&gt;=40, "Good", J843&gt;=30, "Average", TRUE, "Poor" )</f>
        <v>Average</v>
      </c>
      <c r="M843" t="b">
        <f t="shared" si="53"/>
        <v>0</v>
      </c>
      <c r="N843" t="b">
        <f t="shared" si="54"/>
        <v>0</v>
      </c>
      <c r="O843" t="str">
        <f t="shared" si="55"/>
        <v>False</v>
      </c>
      <c r="AG843">
        <f>VLOOKUP(A843,Sheet1!$A$1:$F$1001,6,0)</f>
        <v>45055</v>
      </c>
    </row>
    <row r="844" spans="1:33" x14ac:dyDescent="0.3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2">
        <v>44694</v>
      </c>
      <c r="H844">
        <v>23877</v>
      </c>
      <c r="I844" t="s">
        <v>20</v>
      </c>
      <c r="J844">
        <v>38</v>
      </c>
      <c r="K844" t="str">
        <f t="shared" si="52"/>
        <v>Below</v>
      </c>
      <c r="L844" t="str" cm="1">
        <f t="array" ref="L844">_xlfn.IFS( J844&gt;=50, "Excellent", J844&gt;=40, "Good", J844&gt;=30, "Average", TRUE, "Poor" )</f>
        <v>Average</v>
      </c>
      <c r="M844" t="b">
        <f t="shared" si="53"/>
        <v>0</v>
      </c>
      <c r="N844" t="b">
        <f t="shared" si="54"/>
        <v>0</v>
      </c>
      <c r="O844" t="str">
        <f t="shared" si="55"/>
        <v>True</v>
      </c>
      <c r="AG844">
        <f>VLOOKUP(A844,Sheet1!$A$1:$F$1001,6,0)</f>
        <v>39346</v>
      </c>
    </row>
    <row r="845" spans="1:33" x14ac:dyDescent="0.3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2">
        <v>42847</v>
      </c>
      <c r="H845">
        <v>10147</v>
      </c>
      <c r="I845" t="s">
        <v>18</v>
      </c>
      <c r="J845">
        <v>56</v>
      </c>
      <c r="K845" t="str">
        <f t="shared" si="52"/>
        <v>Below</v>
      </c>
      <c r="L845" t="str" cm="1">
        <f t="array" ref="L845">_xlfn.IFS( J845&gt;=50, "Excellent", J845&gt;=40, "Good", J845&gt;=30, "Average", TRUE, "Poor" )</f>
        <v>Excellent</v>
      </c>
      <c r="M845" t="b">
        <f t="shared" si="53"/>
        <v>0</v>
      </c>
      <c r="N845" t="b">
        <f t="shared" si="54"/>
        <v>0</v>
      </c>
      <c r="O845" t="str">
        <f t="shared" si="55"/>
        <v>True</v>
      </c>
      <c r="AG845">
        <f>VLOOKUP(A845,Sheet1!$A$1:$F$1001,6,0)</f>
        <v>45601</v>
      </c>
    </row>
    <row r="846" spans="1:33" x14ac:dyDescent="0.3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2">
        <v>44064</v>
      </c>
      <c r="H846">
        <v>36341</v>
      </c>
      <c r="I846" t="s">
        <v>28</v>
      </c>
      <c r="J846">
        <v>25</v>
      </c>
      <c r="K846" t="str">
        <f t="shared" si="52"/>
        <v>Above</v>
      </c>
      <c r="L846" t="str" cm="1">
        <f t="array" ref="L846">_xlfn.IFS( J846&gt;=50, "Excellent", J846&gt;=40, "Good", J846&gt;=30, "Average", TRUE, "Poor" )</f>
        <v>Poor</v>
      </c>
      <c r="M846" t="b">
        <f t="shared" si="53"/>
        <v>0</v>
      </c>
      <c r="N846" t="b">
        <f t="shared" si="54"/>
        <v>0</v>
      </c>
      <c r="O846" t="str">
        <f t="shared" si="55"/>
        <v>True</v>
      </c>
      <c r="AG846">
        <f>VLOOKUP(A846,Sheet1!$A$1:$F$1001,6,0)</f>
        <v>56339</v>
      </c>
    </row>
    <row r="847" spans="1:33" x14ac:dyDescent="0.3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2">
        <v>42284</v>
      </c>
      <c r="H847">
        <v>17991</v>
      </c>
      <c r="I847" t="s">
        <v>13</v>
      </c>
      <c r="J847">
        <v>33</v>
      </c>
      <c r="K847" t="str">
        <f t="shared" si="52"/>
        <v>Above</v>
      </c>
      <c r="L847" t="str" cm="1">
        <f t="array" ref="L847">_xlfn.IFS( J847&gt;=50, "Excellent", J847&gt;=40, "Good", J847&gt;=30, "Average", TRUE, "Poor" )</f>
        <v>Average</v>
      </c>
      <c r="M847" t="b">
        <f t="shared" si="53"/>
        <v>0</v>
      </c>
      <c r="N847" t="b">
        <f t="shared" si="54"/>
        <v>1</v>
      </c>
      <c r="O847" t="str">
        <f t="shared" si="55"/>
        <v>True</v>
      </c>
      <c r="AG847">
        <f>VLOOKUP(A847,Sheet1!$A$1:$F$1001,6,0)</f>
        <v>77031</v>
      </c>
    </row>
    <row r="848" spans="1:33" x14ac:dyDescent="0.3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2">
        <v>42197</v>
      </c>
      <c r="H848">
        <v>23052</v>
      </c>
      <c r="I848" t="s">
        <v>13</v>
      </c>
      <c r="J848">
        <v>20</v>
      </c>
      <c r="K848" t="str">
        <f t="shared" si="52"/>
        <v>Below</v>
      </c>
      <c r="L848" t="str" cm="1">
        <f t="array" ref="L848">_xlfn.IFS( J848&gt;=50, "Excellent", J848&gt;=40, "Good", J848&gt;=30, "Average", TRUE, "Poor" )</f>
        <v>Poor</v>
      </c>
      <c r="M848" t="b">
        <f t="shared" si="53"/>
        <v>0</v>
      </c>
      <c r="N848" t="b">
        <f t="shared" si="54"/>
        <v>1</v>
      </c>
      <c r="O848" t="str">
        <f t="shared" si="55"/>
        <v>True</v>
      </c>
      <c r="AG848">
        <f>VLOOKUP(A848,Sheet1!$A$1:$F$1001,6,0)</f>
        <v>42838</v>
      </c>
    </row>
    <row r="849" spans="1:33" x14ac:dyDescent="0.3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2">
        <v>44729</v>
      </c>
      <c r="H849">
        <v>25966</v>
      </c>
      <c r="I849" t="s">
        <v>20</v>
      </c>
      <c r="J849">
        <v>53</v>
      </c>
      <c r="K849" t="str">
        <f t="shared" si="52"/>
        <v>Above</v>
      </c>
      <c r="L849" t="str" cm="1">
        <f t="array" ref="L849">_xlfn.IFS( J849&gt;=50, "Excellent", J849&gt;=40, "Good", J849&gt;=30, "Average", TRUE, "Poor" )</f>
        <v>Excellent</v>
      </c>
      <c r="M849" t="b">
        <f t="shared" si="53"/>
        <v>0</v>
      </c>
      <c r="N849" t="b">
        <f t="shared" si="54"/>
        <v>1</v>
      </c>
      <c r="O849" t="str">
        <f t="shared" si="55"/>
        <v>False</v>
      </c>
      <c r="AG849">
        <f>VLOOKUP(A849,Sheet1!$A$1:$F$1001,6,0)</f>
        <v>64643</v>
      </c>
    </row>
    <row r="850" spans="1:33" x14ac:dyDescent="0.3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2">
        <v>43588</v>
      </c>
      <c r="H850">
        <v>19919</v>
      </c>
      <c r="I850" t="s">
        <v>18</v>
      </c>
      <c r="J850">
        <v>35</v>
      </c>
      <c r="K850" t="str">
        <f t="shared" si="52"/>
        <v>Above</v>
      </c>
      <c r="L850" t="str" cm="1">
        <f t="array" ref="L850">_xlfn.IFS( J850&gt;=50, "Excellent", J850&gt;=40, "Good", J850&gt;=30, "Average", TRUE, "Poor" )</f>
        <v>Average</v>
      </c>
      <c r="M850" t="b">
        <f t="shared" si="53"/>
        <v>0</v>
      </c>
      <c r="N850" t="b">
        <f t="shared" si="54"/>
        <v>0</v>
      </c>
      <c r="O850" t="str">
        <f t="shared" si="55"/>
        <v>False</v>
      </c>
      <c r="AG850">
        <f>VLOOKUP(A850,Sheet1!$A$1:$F$1001,6,0)</f>
        <v>55610</v>
      </c>
    </row>
    <row r="851" spans="1:33" x14ac:dyDescent="0.3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2">
        <v>45228</v>
      </c>
      <c r="H851">
        <v>31228</v>
      </c>
      <c r="I851" t="s">
        <v>28</v>
      </c>
      <c r="J851">
        <v>48</v>
      </c>
      <c r="K851" t="str">
        <f t="shared" si="52"/>
        <v>Above</v>
      </c>
      <c r="L851" t="str" cm="1">
        <f t="array" ref="L851">_xlfn.IFS( J851&gt;=50, "Excellent", J851&gt;=40, "Good", J851&gt;=30, "Average", TRUE, "Poor" )</f>
        <v>Good</v>
      </c>
      <c r="M851" t="b">
        <f t="shared" si="53"/>
        <v>0</v>
      </c>
      <c r="N851" t="b">
        <f t="shared" si="54"/>
        <v>0</v>
      </c>
      <c r="O851" t="str">
        <f t="shared" si="55"/>
        <v>False</v>
      </c>
      <c r="AG851">
        <f>VLOOKUP(A851,Sheet1!$A$1:$F$1001,6,0)</f>
        <v>50173</v>
      </c>
    </row>
    <row r="852" spans="1:33" x14ac:dyDescent="0.3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2">
        <v>45358</v>
      </c>
      <c r="H852">
        <v>10537</v>
      </c>
      <c r="I852" t="s">
        <v>18</v>
      </c>
      <c r="J852">
        <v>39</v>
      </c>
      <c r="K852" t="str">
        <f t="shared" si="52"/>
        <v>Above</v>
      </c>
      <c r="L852" t="str" cm="1">
        <f t="array" ref="L852">_xlfn.IFS( J852&gt;=50, "Excellent", J852&gt;=40, "Good", J852&gt;=30, "Average", TRUE, "Poor" )</f>
        <v>Average</v>
      </c>
      <c r="M852" t="b">
        <f t="shared" si="53"/>
        <v>0</v>
      </c>
      <c r="N852" t="b">
        <f t="shared" si="54"/>
        <v>1</v>
      </c>
      <c r="O852" t="str">
        <f t="shared" si="55"/>
        <v>True</v>
      </c>
      <c r="AG852">
        <f>VLOOKUP(A852,Sheet1!$A$1:$F$1001,6,0)</f>
        <v>79128</v>
      </c>
    </row>
    <row r="853" spans="1:33" x14ac:dyDescent="0.3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2">
        <v>43750</v>
      </c>
      <c r="H853">
        <v>29387</v>
      </c>
      <c r="I853" t="s">
        <v>28</v>
      </c>
      <c r="J853">
        <v>41</v>
      </c>
      <c r="K853" t="str">
        <f t="shared" si="52"/>
        <v>Below</v>
      </c>
      <c r="L853" t="str" cm="1">
        <f t="array" ref="L853">_xlfn.IFS( J853&gt;=50, "Excellent", J853&gt;=40, "Good", J853&gt;=30, "Average", TRUE, "Poor" )</f>
        <v>Good</v>
      </c>
      <c r="M853" t="b">
        <f t="shared" si="53"/>
        <v>0</v>
      </c>
      <c r="N853" t="b">
        <f t="shared" si="54"/>
        <v>0</v>
      </c>
      <c r="O853" t="str">
        <f t="shared" si="55"/>
        <v>True</v>
      </c>
      <c r="AG853">
        <f>VLOOKUP(A853,Sheet1!$A$1:$F$1001,6,0)</f>
        <v>41911</v>
      </c>
    </row>
    <row r="854" spans="1:33" x14ac:dyDescent="0.3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2">
        <v>44146</v>
      </c>
      <c r="H854">
        <v>36837</v>
      </c>
      <c r="I854" t="s">
        <v>20</v>
      </c>
      <c r="J854">
        <v>33</v>
      </c>
      <c r="K854" t="str">
        <f t="shared" si="52"/>
        <v>Above</v>
      </c>
      <c r="L854" t="str" cm="1">
        <f t="array" ref="L854">_xlfn.IFS( J854&gt;=50, "Excellent", J854&gt;=40, "Good", J854&gt;=30, "Average", TRUE, "Poor" )</f>
        <v>Average</v>
      </c>
      <c r="M854" t="b">
        <f t="shared" si="53"/>
        <v>0</v>
      </c>
      <c r="N854" t="b">
        <f t="shared" si="54"/>
        <v>1</v>
      </c>
      <c r="O854" t="str">
        <f t="shared" si="55"/>
        <v>False</v>
      </c>
      <c r="AG854">
        <f>VLOOKUP(A854,Sheet1!$A$1:$F$1001,6,0)</f>
        <v>77203</v>
      </c>
    </row>
    <row r="855" spans="1:33" x14ac:dyDescent="0.3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2">
        <v>43963</v>
      </c>
      <c r="H855">
        <v>39482</v>
      </c>
      <c r="I855" t="s">
        <v>18</v>
      </c>
      <c r="J855">
        <v>50</v>
      </c>
      <c r="K855" t="str">
        <f t="shared" si="52"/>
        <v>Above</v>
      </c>
      <c r="L855" t="str" cm="1">
        <f t="array" ref="L855">_xlfn.IFS( J855&gt;=50, "Excellent", J855&gt;=40, "Good", J855&gt;=30, "Average", TRUE, "Poor" )</f>
        <v>Excellent</v>
      </c>
      <c r="M855" t="b">
        <f t="shared" si="53"/>
        <v>0</v>
      </c>
      <c r="N855" t="b">
        <f t="shared" si="54"/>
        <v>1</v>
      </c>
      <c r="O855" t="str">
        <f t="shared" si="55"/>
        <v>True</v>
      </c>
      <c r="AG855">
        <f>VLOOKUP(A855,Sheet1!$A$1:$F$1001,6,0)</f>
        <v>78401</v>
      </c>
    </row>
    <row r="856" spans="1:33" x14ac:dyDescent="0.3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2">
        <v>45034</v>
      </c>
      <c r="H856">
        <v>26921</v>
      </c>
      <c r="I856" t="s">
        <v>13</v>
      </c>
      <c r="J856">
        <v>50</v>
      </c>
      <c r="K856" t="str">
        <f t="shared" si="52"/>
        <v>Above</v>
      </c>
      <c r="L856" t="str" cm="1">
        <f t="array" ref="L856">_xlfn.IFS( J856&gt;=50, "Excellent", J856&gt;=40, "Good", J856&gt;=30, "Average", TRUE, "Poor" )</f>
        <v>Excellent</v>
      </c>
      <c r="M856" t="b">
        <f t="shared" si="53"/>
        <v>0</v>
      </c>
      <c r="N856" t="b">
        <f t="shared" si="54"/>
        <v>0</v>
      </c>
      <c r="O856" t="str">
        <f t="shared" si="55"/>
        <v>False</v>
      </c>
      <c r="AG856">
        <f>VLOOKUP(A856,Sheet1!$A$1:$F$1001,6,0)</f>
        <v>50028</v>
      </c>
    </row>
    <row r="857" spans="1:33" x14ac:dyDescent="0.3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2">
        <v>42628</v>
      </c>
      <c r="H857">
        <v>27173</v>
      </c>
      <c r="I857" t="s">
        <v>28</v>
      </c>
      <c r="J857">
        <v>26</v>
      </c>
      <c r="K857" t="str">
        <f t="shared" si="52"/>
        <v>Above</v>
      </c>
      <c r="L857" t="str" cm="1">
        <f t="array" ref="L857">_xlfn.IFS( J857&gt;=50, "Excellent", J857&gt;=40, "Good", J857&gt;=30, "Average", TRUE, "Poor" )</f>
        <v>Poor</v>
      </c>
      <c r="M857" t="b">
        <f t="shared" si="53"/>
        <v>0</v>
      </c>
      <c r="N857" t="b">
        <f t="shared" si="54"/>
        <v>1</v>
      </c>
      <c r="O857" t="str">
        <f t="shared" si="55"/>
        <v>True</v>
      </c>
      <c r="AG857">
        <f>VLOOKUP(A857,Sheet1!$A$1:$F$1001,6,0)</f>
        <v>77430</v>
      </c>
    </row>
    <row r="858" spans="1:33" x14ac:dyDescent="0.3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2">
        <v>42286</v>
      </c>
      <c r="H858">
        <v>20026</v>
      </c>
      <c r="I858" t="s">
        <v>13</v>
      </c>
      <c r="J858">
        <v>34</v>
      </c>
      <c r="K858" t="str">
        <f t="shared" si="52"/>
        <v>Above</v>
      </c>
      <c r="L858" t="str" cm="1">
        <f t="array" ref="L858">_xlfn.IFS( J858&gt;=50, "Excellent", J858&gt;=40, "Good", J858&gt;=30, "Average", TRUE, "Poor" )</f>
        <v>Average</v>
      </c>
      <c r="M858" t="b">
        <f t="shared" si="53"/>
        <v>0</v>
      </c>
      <c r="N858" t="b">
        <f t="shared" si="54"/>
        <v>1</v>
      </c>
      <c r="O858" t="str">
        <f t="shared" si="55"/>
        <v>True</v>
      </c>
      <c r="AG858">
        <f>VLOOKUP(A858,Sheet1!$A$1:$F$1001,6,0)</f>
        <v>74949</v>
      </c>
    </row>
    <row r="859" spans="1:33" x14ac:dyDescent="0.3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2">
        <v>42916</v>
      </c>
      <c r="H859">
        <v>20265</v>
      </c>
      <c r="I859" t="s">
        <v>20</v>
      </c>
      <c r="J859">
        <v>37</v>
      </c>
      <c r="K859" t="str">
        <f t="shared" si="52"/>
        <v>Above</v>
      </c>
      <c r="L859" t="str" cm="1">
        <f t="array" ref="L859">_xlfn.IFS( J859&gt;=50, "Excellent", J859&gt;=40, "Good", J859&gt;=30, "Average", TRUE, "Poor" )</f>
        <v>Average</v>
      </c>
      <c r="M859" t="b">
        <f t="shared" si="53"/>
        <v>0</v>
      </c>
      <c r="N859" t="b">
        <f t="shared" si="54"/>
        <v>1</v>
      </c>
      <c r="O859" t="str">
        <f t="shared" si="55"/>
        <v>True</v>
      </c>
      <c r="AG859">
        <f>VLOOKUP(A859,Sheet1!$A$1:$F$1001,6,0)</f>
        <v>78910</v>
      </c>
    </row>
    <row r="860" spans="1:33" x14ac:dyDescent="0.3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2">
        <v>42908</v>
      </c>
      <c r="H860">
        <v>19507</v>
      </c>
      <c r="I860" t="s">
        <v>18</v>
      </c>
      <c r="J860">
        <v>36</v>
      </c>
      <c r="K860" t="str">
        <f t="shared" si="52"/>
        <v>Above</v>
      </c>
      <c r="L860" t="str" cm="1">
        <f t="array" ref="L860">_xlfn.IFS( J860&gt;=50, "Excellent", J860&gt;=40, "Good", J860&gt;=30, "Average", TRUE, "Poor" )</f>
        <v>Average</v>
      </c>
      <c r="M860" t="b">
        <f t="shared" si="53"/>
        <v>0</v>
      </c>
      <c r="N860" t="b">
        <f t="shared" si="54"/>
        <v>1</v>
      </c>
      <c r="O860" t="str">
        <f t="shared" si="55"/>
        <v>True</v>
      </c>
      <c r="AG860">
        <f>VLOOKUP(A860,Sheet1!$A$1:$F$1001,6,0)</f>
        <v>65112</v>
      </c>
    </row>
    <row r="861" spans="1:33" x14ac:dyDescent="0.3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2">
        <v>42065</v>
      </c>
      <c r="H861">
        <v>18558</v>
      </c>
      <c r="I861" t="s">
        <v>20</v>
      </c>
      <c r="J861">
        <v>44</v>
      </c>
      <c r="K861" t="str">
        <f t="shared" si="52"/>
        <v>Below</v>
      </c>
      <c r="L861" t="str" cm="1">
        <f t="array" ref="L861">_xlfn.IFS( J861&gt;=50, "Excellent", J861&gt;=40, "Good", J861&gt;=30, "Average", TRUE, "Poor" )</f>
        <v>Good</v>
      </c>
      <c r="M861" t="b">
        <f t="shared" si="53"/>
        <v>0</v>
      </c>
      <c r="N861" t="b">
        <f t="shared" si="54"/>
        <v>0</v>
      </c>
      <c r="O861" t="str">
        <f t="shared" si="55"/>
        <v>False</v>
      </c>
      <c r="AG861">
        <f>VLOOKUP(A861,Sheet1!$A$1:$F$1001,6,0)</f>
        <v>40089</v>
      </c>
    </row>
    <row r="862" spans="1:33" x14ac:dyDescent="0.3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2">
        <v>43351</v>
      </c>
      <c r="H862">
        <v>21750</v>
      </c>
      <c r="I862" t="s">
        <v>18</v>
      </c>
      <c r="J862">
        <v>41</v>
      </c>
      <c r="K862" t="str">
        <f t="shared" si="52"/>
        <v>Above</v>
      </c>
      <c r="L862" t="str" cm="1">
        <f t="array" ref="L862">_xlfn.IFS( J862&gt;=50, "Excellent", J862&gt;=40, "Good", J862&gt;=30, "Average", TRUE, "Poor" )</f>
        <v>Good</v>
      </c>
      <c r="M862" t="b">
        <f t="shared" si="53"/>
        <v>0</v>
      </c>
      <c r="N862" t="b">
        <f t="shared" si="54"/>
        <v>1</v>
      </c>
      <c r="O862" t="str">
        <f t="shared" si="55"/>
        <v>True</v>
      </c>
      <c r="AG862">
        <f>VLOOKUP(A862,Sheet1!$A$1:$F$1001,6,0)</f>
        <v>73001</v>
      </c>
    </row>
    <row r="863" spans="1:33" x14ac:dyDescent="0.3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2">
        <v>45484</v>
      </c>
      <c r="H863">
        <v>17026</v>
      </c>
      <c r="I863" t="s">
        <v>13</v>
      </c>
      <c r="J863">
        <v>40</v>
      </c>
      <c r="K863" t="str">
        <f t="shared" si="52"/>
        <v>Above</v>
      </c>
      <c r="L863" t="str" cm="1">
        <f t="array" ref="L863">_xlfn.IFS( J863&gt;=50, "Excellent", J863&gt;=40, "Good", J863&gt;=30, "Average", TRUE, "Poor" )</f>
        <v>Good</v>
      </c>
      <c r="M863" t="b">
        <f t="shared" si="53"/>
        <v>0</v>
      </c>
      <c r="N863" t="b">
        <f t="shared" si="54"/>
        <v>1</v>
      </c>
      <c r="O863" t="str">
        <f t="shared" si="55"/>
        <v>True</v>
      </c>
      <c r="AG863">
        <f>VLOOKUP(A863,Sheet1!$A$1:$F$1001,6,0)</f>
        <v>67253</v>
      </c>
    </row>
    <row r="864" spans="1:33" x14ac:dyDescent="0.3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2">
        <v>44075</v>
      </c>
      <c r="H864">
        <v>15722</v>
      </c>
      <c r="I864" t="s">
        <v>20</v>
      </c>
      <c r="J864">
        <v>44</v>
      </c>
      <c r="K864" t="str">
        <f t="shared" si="52"/>
        <v>Above</v>
      </c>
      <c r="L864" t="str" cm="1">
        <f t="array" ref="L864">_xlfn.IFS( J864&gt;=50, "Excellent", J864&gt;=40, "Good", J864&gt;=30, "Average", TRUE, "Poor" )</f>
        <v>Good</v>
      </c>
      <c r="M864" t="b">
        <f t="shared" si="53"/>
        <v>0</v>
      </c>
      <c r="N864" t="b">
        <f t="shared" si="54"/>
        <v>1</v>
      </c>
      <c r="O864" t="str">
        <f t="shared" si="55"/>
        <v>True</v>
      </c>
      <c r="AG864">
        <f>VLOOKUP(A864,Sheet1!$A$1:$F$1001,6,0)</f>
        <v>79313</v>
      </c>
    </row>
    <row r="865" spans="1:33" x14ac:dyDescent="0.3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2">
        <v>42021</v>
      </c>
      <c r="H865">
        <v>12490</v>
      </c>
      <c r="I865" t="s">
        <v>13</v>
      </c>
      <c r="J865">
        <v>31</v>
      </c>
      <c r="K865" t="str">
        <f t="shared" si="52"/>
        <v>Below</v>
      </c>
      <c r="L865" t="str" cm="1">
        <f t="array" ref="L865">_xlfn.IFS( J865&gt;=50, "Excellent", J865&gt;=40, "Good", J865&gt;=30, "Average", TRUE, "Poor" )</f>
        <v>Average</v>
      </c>
      <c r="M865" t="b">
        <f t="shared" si="53"/>
        <v>0</v>
      </c>
      <c r="N865" t="b">
        <f t="shared" si="54"/>
        <v>0</v>
      </c>
      <c r="O865" t="str">
        <f t="shared" si="55"/>
        <v>True</v>
      </c>
      <c r="AG865">
        <f>VLOOKUP(A865,Sheet1!$A$1:$F$1001,6,0)</f>
        <v>36140</v>
      </c>
    </row>
    <row r="866" spans="1:33" x14ac:dyDescent="0.3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2">
        <v>44032</v>
      </c>
      <c r="H866">
        <v>36349</v>
      </c>
      <c r="I866" t="s">
        <v>20</v>
      </c>
      <c r="J866">
        <v>54</v>
      </c>
      <c r="K866" t="str">
        <f t="shared" si="52"/>
        <v>Above</v>
      </c>
      <c r="L866" t="str" cm="1">
        <f t="array" ref="L866">_xlfn.IFS( J866&gt;=50, "Excellent", J866&gt;=40, "Good", J866&gt;=30, "Average", TRUE, "Poor" )</f>
        <v>Excellent</v>
      </c>
      <c r="M866" t="b">
        <f t="shared" si="53"/>
        <v>0</v>
      </c>
      <c r="N866" t="b">
        <f t="shared" si="54"/>
        <v>0</v>
      </c>
      <c r="O866" t="str">
        <f t="shared" si="55"/>
        <v>True</v>
      </c>
      <c r="AG866">
        <f>VLOOKUP(A866,Sheet1!$A$1:$F$1001,6,0)</f>
        <v>59884</v>
      </c>
    </row>
    <row r="867" spans="1:33" x14ac:dyDescent="0.3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2">
        <v>45274</v>
      </c>
      <c r="H867">
        <v>17727</v>
      </c>
      <c r="I867" t="s">
        <v>18</v>
      </c>
      <c r="J867">
        <v>21</v>
      </c>
      <c r="K867" t="str">
        <f t="shared" si="52"/>
        <v>Below</v>
      </c>
      <c r="L867" t="str" cm="1">
        <f t="array" ref="L867">_xlfn.IFS( J867&gt;=50, "Excellent", J867&gt;=40, "Good", J867&gt;=30, "Average", TRUE, "Poor" )</f>
        <v>Poor</v>
      </c>
      <c r="M867" t="b">
        <f t="shared" si="53"/>
        <v>0</v>
      </c>
      <c r="N867" t="b">
        <f t="shared" si="54"/>
        <v>1</v>
      </c>
      <c r="O867" t="str">
        <f t="shared" si="55"/>
        <v>True</v>
      </c>
      <c r="AG867">
        <f>VLOOKUP(A867,Sheet1!$A$1:$F$1001,6,0)</f>
        <v>45926</v>
      </c>
    </row>
    <row r="868" spans="1:33" x14ac:dyDescent="0.3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2">
        <v>43401</v>
      </c>
      <c r="H868">
        <v>17699</v>
      </c>
      <c r="I868" t="s">
        <v>20</v>
      </c>
      <c r="J868">
        <v>25</v>
      </c>
      <c r="K868" t="str">
        <f t="shared" si="52"/>
        <v>Above</v>
      </c>
      <c r="L868" t="str" cm="1">
        <f t="array" ref="L868">_xlfn.IFS( J868&gt;=50, "Excellent", J868&gt;=40, "Good", J868&gt;=30, "Average", TRUE, "Poor" )</f>
        <v>Poor</v>
      </c>
      <c r="M868" t="b">
        <f t="shared" si="53"/>
        <v>0</v>
      </c>
      <c r="N868" t="b">
        <f t="shared" si="54"/>
        <v>0</v>
      </c>
      <c r="O868" t="str">
        <f t="shared" si="55"/>
        <v>True</v>
      </c>
      <c r="AG868">
        <f>VLOOKUP(A868,Sheet1!$A$1:$F$1001,6,0)</f>
        <v>50047</v>
      </c>
    </row>
    <row r="869" spans="1:33" x14ac:dyDescent="0.3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2">
        <v>44239</v>
      </c>
      <c r="H869">
        <v>32871</v>
      </c>
      <c r="I869" t="s">
        <v>18</v>
      </c>
      <c r="J869">
        <v>48</v>
      </c>
      <c r="K869" t="str">
        <f t="shared" si="52"/>
        <v>Below</v>
      </c>
      <c r="L869" t="str" cm="1">
        <f t="array" ref="L869">_xlfn.IFS( J869&gt;=50, "Excellent", J869&gt;=40, "Good", J869&gt;=30, "Average", TRUE, "Poor" )</f>
        <v>Good</v>
      </c>
      <c r="M869" t="b">
        <f t="shared" si="53"/>
        <v>0</v>
      </c>
      <c r="N869" t="b">
        <f t="shared" si="54"/>
        <v>0</v>
      </c>
      <c r="O869" t="str">
        <f t="shared" si="55"/>
        <v>True</v>
      </c>
      <c r="AG869">
        <f>VLOOKUP(A869,Sheet1!$A$1:$F$1001,6,0)</f>
        <v>38856</v>
      </c>
    </row>
    <row r="870" spans="1:33" x14ac:dyDescent="0.3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2">
        <v>43524</v>
      </c>
      <c r="H870">
        <v>22236</v>
      </c>
      <c r="I870" t="s">
        <v>13</v>
      </c>
      <c r="J870">
        <v>27</v>
      </c>
      <c r="K870" t="str">
        <f t="shared" si="52"/>
        <v>Below</v>
      </c>
      <c r="L870" t="str" cm="1">
        <f t="array" ref="L870">_xlfn.IFS( J870&gt;=50, "Excellent", J870&gt;=40, "Good", J870&gt;=30, "Average", TRUE, "Poor" )</f>
        <v>Poor</v>
      </c>
      <c r="M870" t="b">
        <f t="shared" si="53"/>
        <v>0</v>
      </c>
      <c r="N870" t="b">
        <f t="shared" si="54"/>
        <v>0</v>
      </c>
      <c r="O870" t="str">
        <f t="shared" si="55"/>
        <v>True</v>
      </c>
      <c r="AG870">
        <f>VLOOKUP(A870,Sheet1!$A$1:$F$1001,6,0)</f>
        <v>44635</v>
      </c>
    </row>
    <row r="871" spans="1:33" x14ac:dyDescent="0.3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2">
        <v>42355</v>
      </c>
      <c r="H871">
        <v>29832</v>
      </c>
      <c r="I871" t="s">
        <v>13</v>
      </c>
      <c r="J871">
        <v>54</v>
      </c>
      <c r="K871" t="str">
        <f t="shared" si="52"/>
        <v>Above</v>
      </c>
      <c r="L871" t="str" cm="1">
        <f t="array" ref="L871">_xlfn.IFS( J871&gt;=50, "Excellent", J871&gt;=40, "Good", J871&gt;=30, "Average", TRUE, "Poor" )</f>
        <v>Excellent</v>
      </c>
      <c r="M871" t="b">
        <f t="shared" si="53"/>
        <v>0</v>
      </c>
      <c r="N871" t="b">
        <f t="shared" si="54"/>
        <v>0</v>
      </c>
      <c r="O871" t="str">
        <f t="shared" si="55"/>
        <v>False</v>
      </c>
      <c r="AG871">
        <f>VLOOKUP(A871,Sheet1!$A$1:$F$1001,6,0)</f>
        <v>59102</v>
      </c>
    </row>
    <row r="872" spans="1:33" x14ac:dyDescent="0.3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2">
        <v>44991</v>
      </c>
      <c r="H872">
        <v>32639</v>
      </c>
      <c r="I872" t="s">
        <v>20</v>
      </c>
      <c r="J872">
        <v>49</v>
      </c>
      <c r="K872" t="str">
        <f t="shared" si="52"/>
        <v>Below</v>
      </c>
      <c r="L872" t="str" cm="1">
        <f t="array" ref="L872">_xlfn.IFS( J872&gt;=50, "Excellent", J872&gt;=40, "Good", J872&gt;=30, "Average", TRUE, "Poor" )</f>
        <v>Good</v>
      </c>
      <c r="M872" t="b">
        <f t="shared" si="53"/>
        <v>0</v>
      </c>
      <c r="N872" t="b">
        <f t="shared" si="54"/>
        <v>0</v>
      </c>
      <c r="O872" t="str">
        <f t="shared" si="55"/>
        <v>False</v>
      </c>
      <c r="AG872">
        <f>VLOOKUP(A872,Sheet1!$A$1:$F$1001,6,0)</f>
        <v>45255</v>
      </c>
    </row>
    <row r="873" spans="1:33" x14ac:dyDescent="0.3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2">
        <v>43746</v>
      </c>
      <c r="H873">
        <v>20423</v>
      </c>
      <c r="I873" t="s">
        <v>20</v>
      </c>
      <c r="J873">
        <v>56</v>
      </c>
      <c r="K873" t="str">
        <f t="shared" si="52"/>
        <v>Above</v>
      </c>
      <c r="L873" t="str" cm="1">
        <f t="array" ref="L873">_xlfn.IFS( J873&gt;=50, "Excellent", J873&gt;=40, "Good", J873&gt;=30, "Average", TRUE, "Poor" )</f>
        <v>Excellent</v>
      </c>
      <c r="M873" t="b">
        <f t="shared" si="53"/>
        <v>0</v>
      </c>
      <c r="N873" t="b">
        <f t="shared" si="54"/>
        <v>1</v>
      </c>
      <c r="O873" t="str">
        <f t="shared" si="55"/>
        <v>True</v>
      </c>
      <c r="AG873">
        <f>VLOOKUP(A873,Sheet1!$A$1:$F$1001,6,0)</f>
        <v>79143</v>
      </c>
    </row>
    <row r="874" spans="1:33" x14ac:dyDescent="0.3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2">
        <v>43970</v>
      </c>
      <c r="H874">
        <v>27407</v>
      </c>
      <c r="I874" t="s">
        <v>13</v>
      </c>
      <c r="J874">
        <v>25</v>
      </c>
      <c r="K874" t="str">
        <f t="shared" si="52"/>
        <v>Above</v>
      </c>
      <c r="L874" t="str" cm="1">
        <f t="array" ref="L874">_xlfn.IFS( J874&gt;=50, "Excellent", J874&gt;=40, "Good", J874&gt;=30, "Average", TRUE, "Poor" )</f>
        <v>Poor</v>
      </c>
      <c r="M874" t="b">
        <f t="shared" si="53"/>
        <v>0</v>
      </c>
      <c r="N874" t="b">
        <f t="shared" si="54"/>
        <v>1</v>
      </c>
      <c r="O874" t="str">
        <f t="shared" si="55"/>
        <v>False</v>
      </c>
      <c r="AG874">
        <f>VLOOKUP(A874,Sheet1!$A$1:$F$1001,6,0)</f>
        <v>65736</v>
      </c>
    </row>
    <row r="875" spans="1:33" x14ac:dyDescent="0.3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2">
        <v>44415</v>
      </c>
      <c r="H875">
        <v>14726</v>
      </c>
      <c r="I875" t="s">
        <v>13</v>
      </c>
      <c r="J875">
        <v>47</v>
      </c>
      <c r="K875" t="str">
        <f t="shared" si="52"/>
        <v>Above</v>
      </c>
      <c r="L875" t="str" cm="1">
        <f t="array" ref="L875">_xlfn.IFS( J875&gt;=50, "Excellent", J875&gt;=40, "Good", J875&gt;=30, "Average", TRUE, "Poor" )</f>
        <v>Good</v>
      </c>
      <c r="M875" t="b">
        <f t="shared" si="53"/>
        <v>0</v>
      </c>
      <c r="N875" t="b">
        <f t="shared" si="54"/>
        <v>1</v>
      </c>
      <c r="O875" t="str">
        <f t="shared" si="55"/>
        <v>True</v>
      </c>
      <c r="AG875">
        <f>VLOOKUP(A875,Sheet1!$A$1:$F$1001,6,0)</f>
        <v>69820</v>
      </c>
    </row>
    <row r="876" spans="1:33" x14ac:dyDescent="0.3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2">
        <v>44348</v>
      </c>
      <c r="H876">
        <v>22413</v>
      </c>
      <c r="I876" t="s">
        <v>28</v>
      </c>
      <c r="J876">
        <v>47</v>
      </c>
      <c r="K876" t="str">
        <f t="shared" si="52"/>
        <v>Above</v>
      </c>
      <c r="L876" t="str" cm="1">
        <f t="array" ref="L876">_xlfn.IFS( J876&gt;=50, "Excellent", J876&gt;=40, "Good", J876&gt;=30, "Average", TRUE, "Poor" )</f>
        <v>Good</v>
      </c>
      <c r="M876" t="b">
        <f t="shared" si="53"/>
        <v>0</v>
      </c>
      <c r="N876" t="b">
        <f t="shared" si="54"/>
        <v>1</v>
      </c>
      <c r="O876" t="str">
        <f t="shared" si="55"/>
        <v>False</v>
      </c>
      <c r="AG876">
        <f>VLOOKUP(A876,Sheet1!$A$1:$F$1001,6,0)</f>
        <v>75253</v>
      </c>
    </row>
    <row r="877" spans="1:33" x14ac:dyDescent="0.3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2">
        <v>43222</v>
      </c>
      <c r="H877">
        <v>24693</v>
      </c>
      <c r="I877" t="s">
        <v>13</v>
      </c>
      <c r="J877">
        <v>20</v>
      </c>
      <c r="K877" t="str">
        <f t="shared" si="52"/>
        <v>Above</v>
      </c>
      <c r="L877" t="str" cm="1">
        <f t="array" ref="L877">_xlfn.IFS( J877&gt;=50, "Excellent", J877&gt;=40, "Good", J877&gt;=30, "Average", TRUE, "Poor" )</f>
        <v>Poor</v>
      </c>
      <c r="M877" t="b">
        <f t="shared" si="53"/>
        <v>0</v>
      </c>
      <c r="N877" t="b">
        <f t="shared" si="54"/>
        <v>1</v>
      </c>
      <c r="O877" t="str">
        <f t="shared" si="55"/>
        <v>True</v>
      </c>
      <c r="AG877">
        <f>VLOOKUP(A877,Sheet1!$A$1:$F$1001,6,0)</f>
        <v>59049</v>
      </c>
    </row>
    <row r="878" spans="1:33" x14ac:dyDescent="0.3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2">
        <v>43195</v>
      </c>
      <c r="H878">
        <v>29387</v>
      </c>
      <c r="I878" t="s">
        <v>18</v>
      </c>
      <c r="J878">
        <v>43</v>
      </c>
      <c r="K878" t="str">
        <f t="shared" si="52"/>
        <v>Above</v>
      </c>
      <c r="L878" t="str" cm="1">
        <f t="array" ref="L878">_xlfn.IFS( J878&gt;=50, "Excellent", J878&gt;=40, "Good", J878&gt;=30, "Average", TRUE, "Poor" )</f>
        <v>Good</v>
      </c>
      <c r="M878" t="b">
        <f t="shared" si="53"/>
        <v>0</v>
      </c>
      <c r="N878" t="b">
        <f t="shared" si="54"/>
        <v>1</v>
      </c>
      <c r="O878" t="str">
        <f t="shared" si="55"/>
        <v>True</v>
      </c>
      <c r="AG878">
        <f>VLOOKUP(A878,Sheet1!$A$1:$F$1001,6,0)</f>
        <v>64879</v>
      </c>
    </row>
    <row r="879" spans="1:33" x14ac:dyDescent="0.3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2">
        <v>44981</v>
      </c>
      <c r="H879">
        <v>39099</v>
      </c>
      <c r="I879" t="s">
        <v>20</v>
      </c>
      <c r="J879">
        <v>23</v>
      </c>
      <c r="K879" t="str">
        <f t="shared" si="52"/>
        <v>Above</v>
      </c>
      <c r="L879" t="str" cm="1">
        <f t="array" ref="L879">_xlfn.IFS( J879&gt;=50, "Excellent", J879&gt;=40, "Good", J879&gt;=30, "Average", TRUE, "Poor" )</f>
        <v>Poor</v>
      </c>
      <c r="M879" t="b">
        <f t="shared" si="53"/>
        <v>0</v>
      </c>
      <c r="N879" t="b">
        <f t="shared" si="54"/>
        <v>1</v>
      </c>
      <c r="O879" t="str">
        <f t="shared" si="55"/>
        <v>True</v>
      </c>
      <c r="AG879">
        <f>VLOOKUP(A879,Sheet1!$A$1:$F$1001,6,0)</f>
        <v>75112</v>
      </c>
    </row>
    <row r="880" spans="1:33" x14ac:dyDescent="0.3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2">
        <v>41937</v>
      </c>
      <c r="H880">
        <v>28357</v>
      </c>
      <c r="I880" t="s">
        <v>20</v>
      </c>
      <c r="J880">
        <v>59</v>
      </c>
      <c r="K880" t="str">
        <f t="shared" si="52"/>
        <v>Below</v>
      </c>
      <c r="L880" t="str" cm="1">
        <f t="array" ref="L880">_xlfn.IFS( J880&gt;=50, "Excellent", J880&gt;=40, "Good", J880&gt;=30, "Average", TRUE, "Poor" )</f>
        <v>Excellent</v>
      </c>
      <c r="M880" t="b">
        <f t="shared" si="53"/>
        <v>0</v>
      </c>
      <c r="N880" t="b">
        <f t="shared" si="54"/>
        <v>1</v>
      </c>
      <c r="O880" t="str">
        <f t="shared" si="55"/>
        <v>True</v>
      </c>
      <c r="AG880">
        <f>VLOOKUP(A880,Sheet1!$A$1:$F$1001,6,0)</f>
        <v>37197</v>
      </c>
    </row>
    <row r="881" spans="1:33" x14ac:dyDescent="0.3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2">
        <v>44098</v>
      </c>
      <c r="H881">
        <v>11158</v>
      </c>
      <c r="I881" t="s">
        <v>18</v>
      </c>
      <c r="J881">
        <v>24</v>
      </c>
      <c r="K881" t="str">
        <f t="shared" si="52"/>
        <v>Below</v>
      </c>
      <c r="L881" t="str" cm="1">
        <f t="array" ref="L881">_xlfn.IFS( J881&gt;=50, "Excellent", J881&gt;=40, "Good", J881&gt;=30, "Average", TRUE, "Poor" )</f>
        <v>Poor</v>
      </c>
      <c r="M881" t="b">
        <f t="shared" si="53"/>
        <v>0</v>
      </c>
      <c r="N881" t="b">
        <f t="shared" si="54"/>
        <v>0</v>
      </c>
      <c r="O881" t="str">
        <f t="shared" si="55"/>
        <v>False</v>
      </c>
      <c r="AG881">
        <f>VLOOKUP(A881,Sheet1!$A$1:$F$1001,6,0)</f>
        <v>49876</v>
      </c>
    </row>
    <row r="882" spans="1:33" x14ac:dyDescent="0.3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2">
        <v>45027</v>
      </c>
      <c r="H882">
        <v>10263</v>
      </c>
      <c r="I882" t="s">
        <v>18</v>
      </c>
      <c r="J882">
        <v>20</v>
      </c>
      <c r="K882" t="str">
        <f t="shared" si="52"/>
        <v>Above</v>
      </c>
      <c r="L882" t="str" cm="1">
        <f t="array" ref="L882">_xlfn.IFS( J882&gt;=50, "Excellent", J882&gt;=40, "Good", J882&gt;=30, "Average", TRUE, "Poor" )</f>
        <v>Poor</v>
      </c>
      <c r="M882" t="b">
        <f t="shared" si="53"/>
        <v>0</v>
      </c>
      <c r="N882" t="b">
        <f t="shared" si="54"/>
        <v>1</v>
      </c>
      <c r="O882" t="str">
        <f t="shared" si="55"/>
        <v>True</v>
      </c>
      <c r="AG882">
        <f>VLOOKUP(A882,Sheet1!$A$1:$F$1001,6,0)</f>
        <v>65187</v>
      </c>
    </row>
    <row r="883" spans="1:33" x14ac:dyDescent="0.3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2">
        <v>44717</v>
      </c>
      <c r="H883">
        <v>15237</v>
      </c>
      <c r="I883" t="s">
        <v>20</v>
      </c>
      <c r="J883">
        <v>39</v>
      </c>
      <c r="K883" t="str">
        <f t="shared" si="52"/>
        <v>Below</v>
      </c>
      <c r="L883" t="str" cm="1">
        <f t="array" ref="L883">_xlfn.IFS( J883&gt;=50, "Excellent", J883&gt;=40, "Good", J883&gt;=30, "Average", TRUE, "Poor" )</f>
        <v>Average</v>
      </c>
      <c r="M883" t="b">
        <f t="shared" si="53"/>
        <v>0</v>
      </c>
      <c r="N883" t="b">
        <f t="shared" si="54"/>
        <v>0</v>
      </c>
      <c r="O883" t="str">
        <f t="shared" si="55"/>
        <v>True</v>
      </c>
      <c r="AG883">
        <f>VLOOKUP(A883,Sheet1!$A$1:$F$1001,6,0)</f>
        <v>37548</v>
      </c>
    </row>
    <row r="884" spans="1:33" x14ac:dyDescent="0.3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2">
        <v>42700</v>
      </c>
      <c r="H884">
        <v>34441</v>
      </c>
      <c r="I884" t="s">
        <v>13</v>
      </c>
      <c r="J884">
        <v>26</v>
      </c>
      <c r="K884" t="str">
        <f t="shared" si="52"/>
        <v>Below</v>
      </c>
      <c r="L884" t="str" cm="1">
        <f t="array" ref="L884">_xlfn.IFS( J884&gt;=50, "Excellent", J884&gt;=40, "Good", J884&gt;=30, "Average", TRUE, "Poor" )</f>
        <v>Poor</v>
      </c>
      <c r="M884" t="b">
        <f t="shared" si="53"/>
        <v>1</v>
      </c>
      <c r="N884" t="b">
        <f t="shared" si="54"/>
        <v>0</v>
      </c>
      <c r="O884" t="str">
        <f t="shared" si="55"/>
        <v>True</v>
      </c>
      <c r="AG884">
        <f>VLOOKUP(A884,Sheet1!$A$1:$F$1001,6,0)</f>
        <v>32145</v>
      </c>
    </row>
    <row r="885" spans="1:33" x14ac:dyDescent="0.3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2">
        <v>42125</v>
      </c>
      <c r="H885">
        <v>23384</v>
      </c>
      <c r="I885" t="s">
        <v>20</v>
      </c>
      <c r="J885">
        <v>48</v>
      </c>
      <c r="K885" t="str">
        <f t="shared" si="52"/>
        <v>Above</v>
      </c>
      <c r="L885" t="str" cm="1">
        <f t="array" ref="L885">_xlfn.IFS( J885&gt;=50, "Excellent", J885&gt;=40, "Good", J885&gt;=30, "Average", TRUE, "Poor" )</f>
        <v>Good</v>
      </c>
      <c r="M885" t="b">
        <f t="shared" si="53"/>
        <v>0</v>
      </c>
      <c r="N885" t="b">
        <f t="shared" si="54"/>
        <v>1</v>
      </c>
      <c r="O885" t="str">
        <f t="shared" si="55"/>
        <v>True</v>
      </c>
      <c r="AG885">
        <f>VLOOKUP(A885,Sheet1!$A$1:$F$1001,6,0)</f>
        <v>61099</v>
      </c>
    </row>
    <row r="886" spans="1:33" x14ac:dyDescent="0.3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2">
        <v>43105</v>
      </c>
      <c r="H886">
        <v>29557</v>
      </c>
      <c r="I886" t="s">
        <v>18</v>
      </c>
      <c r="J886">
        <v>35</v>
      </c>
      <c r="K886" t="str">
        <f t="shared" si="52"/>
        <v>Above</v>
      </c>
      <c r="L886" t="str" cm="1">
        <f t="array" ref="L886">_xlfn.IFS( J886&gt;=50, "Excellent", J886&gt;=40, "Good", J886&gt;=30, "Average", TRUE, "Poor" )</f>
        <v>Average</v>
      </c>
      <c r="M886" t="b">
        <f t="shared" si="53"/>
        <v>0</v>
      </c>
      <c r="N886" t="b">
        <f t="shared" si="54"/>
        <v>0</v>
      </c>
      <c r="O886" t="str">
        <f t="shared" si="55"/>
        <v>True</v>
      </c>
      <c r="AG886">
        <f>VLOOKUP(A886,Sheet1!$A$1:$F$1001,6,0)</f>
        <v>55575</v>
      </c>
    </row>
    <row r="887" spans="1:33" x14ac:dyDescent="0.3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2">
        <v>43767</v>
      </c>
      <c r="H887">
        <v>39484</v>
      </c>
      <c r="I887" t="s">
        <v>13</v>
      </c>
      <c r="J887">
        <v>31</v>
      </c>
      <c r="K887" t="str">
        <f t="shared" si="52"/>
        <v>Above</v>
      </c>
      <c r="L887" t="str" cm="1">
        <f t="array" ref="L887">_xlfn.IFS( J887&gt;=50, "Excellent", J887&gt;=40, "Good", J887&gt;=30, "Average", TRUE, "Poor" )</f>
        <v>Average</v>
      </c>
      <c r="M887" t="b">
        <f t="shared" si="53"/>
        <v>1</v>
      </c>
      <c r="N887" t="b">
        <f t="shared" si="54"/>
        <v>0</v>
      </c>
      <c r="O887" t="str">
        <f t="shared" si="55"/>
        <v>True</v>
      </c>
      <c r="AG887">
        <f>VLOOKUP(A887,Sheet1!$A$1:$F$1001,6,0)</f>
        <v>59378</v>
      </c>
    </row>
    <row r="888" spans="1:33" x14ac:dyDescent="0.3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2">
        <v>44271</v>
      </c>
      <c r="H888">
        <v>31948</v>
      </c>
      <c r="I888" t="s">
        <v>28</v>
      </c>
      <c r="J888">
        <v>37</v>
      </c>
      <c r="K888" t="str">
        <f t="shared" si="52"/>
        <v>Below</v>
      </c>
      <c r="L888" t="str" cm="1">
        <f t="array" ref="L888">_xlfn.IFS( J888&gt;=50, "Excellent", J888&gt;=40, "Good", J888&gt;=30, "Average", TRUE, "Poor" )</f>
        <v>Average</v>
      </c>
      <c r="M888" t="b">
        <f t="shared" si="53"/>
        <v>0</v>
      </c>
      <c r="N888" t="b">
        <f t="shared" si="54"/>
        <v>0</v>
      </c>
      <c r="O888" t="str">
        <f t="shared" si="55"/>
        <v>False</v>
      </c>
      <c r="AG888">
        <f>VLOOKUP(A888,Sheet1!$A$1:$F$1001,6,0)</f>
        <v>33762</v>
      </c>
    </row>
    <row r="889" spans="1:33" x14ac:dyDescent="0.3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2">
        <v>43618</v>
      </c>
      <c r="H889">
        <v>13013</v>
      </c>
      <c r="I889" t="s">
        <v>28</v>
      </c>
      <c r="J889">
        <v>47</v>
      </c>
      <c r="K889" t="str">
        <f t="shared" si="52"/>
        <v>Above</v>
      </c>
      <c r="L889" t="str" cm="1">
        <f t="array" ref="L889">_xlfn.IFS( J889&gt;=50, "Excellent", J889&gt;=40, "Good", J889&gt;=30, "Average", TRUE, "Poor" )</f>
        <v>Good</v>
      </c>
      <c r="M889" t="b">
        <f t="shared" si="53"/>
        <v>0</v>
      </c>
      <c r="N889" t="b">
        <f t="shared" si="54"/>
        <v>1</v>
      </c>
      <c r="O889" t="str">
        <f t="shared" si="55"/>
        <v>True</v>
      </c>
      <c r="AG889">
        <f>VLOOKUP(A889,Sheet1!$A$1:$F$1001,6,0)</f>
        <v>60615</v>
      </c>
    </row>
    <row r="890" spans="1:33" x14ac:dyDescent="0.3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2">
        <v>44634</v>
      </c>
      <c r="H890">
        <v>39679</v>
      </c>
      <c r="I890" t="s">
        <v>20</v>
      </c>
      <c r="J890">
        <v>54</v>
      </c>
      <c r="K890" t="str">
        <f t="shared" si="52"/>
        <v>Below</v>
      </c>
      <c r="L890" t="str" cm="1">
        <f t="array" ref="L890">_xlfn.IFS( J890&gt;=50, "Excellent", J890&gt;=40, "Good", J890&gt;=30, "Average", TRUE, "Poor" )</f>
        <v>Excellent</v>
      </c>
      <c r="M890" t="b">
        <f t="shared" si="53"/>
        <v>0</v>
      </c>
      <c r="N890" t="b">
        <f t="shared" si="54"/>
        <v>0</v>
      </c>
      <c r="O890" t="str">
        <f t="shared" si="55"/>
        <v>True</v>
      </c>
      <c r="AG890">
        <f>VLOOKUP(A890,Sheet1!$A$1:$F$1001,6,0)</f>
        <v>40399</v>
      </c>
    </row>
    <row r="891" spans="1:33" x14ac:dyDescent="0.3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2">
        <v>43699</v>
      </c>
      <c r="H891">
        <v>24298</v>
      </c>
      <c r="I891" t="s">
        <v>13</v>
      </c>
      <c r="J891">
        <v>31</v>
      </c>
      <c r="K891" t="str">
        <f t="shared" si="52"/>
        <v>Below</v>
      </c>
      <c r="L891" t="str" cm="1">
        <f t="array" ref="L891">_xlfn.IFS( J891&gt;=50, "Excellent", J891&gt;=40, "Good", J891&gt;=30, "Average", TRUE, "Poor" )</f>
        <v>Average</v>
      </c>
      <c r="M891" t="b">
        <f t="shared" si="53"/>
        <v>0</v>
      </c>
      <c r="N891" t="b">
        <f t="shared" si="54"/>
        <v>0</v>
      </c>
      <c r="O891" t="str">
        <f t="shared" si="55"/>
        <v>True</v>
      </c>
      <c r="AG891">
        <f>VLOOKUP(A891,Sheet1!$A$1:$F$1001,6,0)</f>
        <v>46397</v>
      </c>
    </row>
    <row r="892" spans="1:33" x14ac:dyDescent="0.3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2">
        <v>41898</v>
      </c>
      <c r="H892">
        <v>17183</v>
      </c>
      <c r="I892" t="s">
        <v>20</v>
      </c>
      <c r="J892">
        <v>56</v>
      </c>
      <c r="K892" t="str">
        <f t="shared" si="52"/>
        <v>Above</v>
      </c>
      <c r="L892" t="str" cm="1">
        <f t="array" ref="L892">_xlfn.IFS( J892&gt;=50, "Excellent", J892&gt;=40, "Good", J892&gt;=30, "Average", TRUE, "Poor" )</f>
        <v>Excellent</v>
      </c>
      <c r="M892" t="b">
        <f t="shared" si="53"/>
        <v>0</v>
      </c>
      <c r="N892" t="b">
        <f t="shared" si="54"/>
        <v>1</v>
      </c>
      <c r="O892" t="str">
        <f t="shared" si="55"/>
        <v>True</v>
      </c>
      <c r="AG892">
        <f>VLOOKUP(A892,Sheet1!$A$1:$F$1001,6,0)</f>
        <v>74353</v>
      </c>
    </row>
    <row r="893" spans="1:33" x14ac:dyDescent="0.3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2">
        <v>42199</v>
      </c>
      <c r="H893">
        <v>36661</v>
      </c>
      <c r="I893" t="s">
        <v>20</v>
      </c>
      <c r="J893">
        <v>43</v>
      </c>
      <c r="K893" t="str">
        <f t="shared" si="52"/>
        <v>Above</v>
      </c>
      <c r="L893" t="str" cm="1">
        <f t="array" ref="L893">_xlfn.IFS( J893&gt;=50, "Excellent", J893&gt;=40, "Good", J893&gt;=30, "Average", TRUE, "Poor" )</f>
        <v>Good</v>
      </c>
      <c r="M893" t="b">
        <f t="shared" si="53"/>
        <v>0</v>
      </c>
      <c r="N893" t="b">
        <f t="shared" si="54"/>
        <v>1</v>
      </c>
      <c r="O893" t="str">
        <f t="shared" si="55"/>
        <v>True</v>
      </c>
      <c r="AG893">
        <f>VLOOKUP(A893,Sheet1!$A$1:$F$1001,6,0)</f>
        <v>77280</v>
      </c>
    </row>
    <row r="894" spans="1:33" x14ac:dyDescent="0.3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2">
        <v>44696</v>
      </c>
      <c r="H894">
        <v>30017</v>
      </c>
      <c r="I894" t="s">
        <v>28</v>
      </c>
      <c r="J894">
        <v>42</v>
      </c>
      <c r="K894" t="str">
        <f t="shared" si="52"/>
        <v>Below</v>
      </c>
      <c r="L894" t="str" cm="1">
        <f t="array" ref="L894">_xlfn.IFS( J894&gt;=50, "Excellent", J894&gt;=40, "Good", J894&gt;=30, "Average", TRUE, "Poor" )</f>
        <v>Good</v>
      </c>
      <c r="M894" t="b">
        <f t="shared" si="53"/>
        <v>0</v>
      </c>
      <c r="N894" t="b">
        <f t="shared" si="54"/>
        <v>0</v>
      </c>
      <c r="O894" t="str">
        <f t="shared" si="55"/>
        <v>False</v>
      </c>
      <c r="AG894">
        <f>VLOOKUP(A894,Sheet1!$A$1:$F$1001,6,0)</f>
        <v>45338</v>
      </c>
    </row>
    <row r="895" spans="1:33" x14ac:dyDescent="0.3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2">
        <v>43488</v>
      </c>
      <c r="H895">
        <v>17258</v>
      </c>
      <c r="I895" t="s">
        <v>28</v>
      </c>
      <c r="J895">
        <v>27</v>
      </c>
      <c r="K895" t="str">
        <f t="shared" si="52"/>
        <v>Above</v>
      </c>
      <c r="L895" t="str" cm="1">
        <f t="array" ref="L895">_xlfn.IFS( J895&gt;=50, "Excellent", J895&gt;=40, "Good", J895&gt;=30, "Average", TRUE, "Poor" )</f>
        <v>Poor</v>
      </c>
      <c r="M895" t="b">
        <f t="shared" si="53"/>
        <v>0</v>
      </c>
      <c r="N895" t="b">
        <f t="shared" si="54"/>
        <v>1</v>
      </c>
      <c r="O895" t="str">
        <f t="shared" si="55"/>
        <v>True</v>
      </c>
      <c r="AG895">
        <f>VLOOKUP(A895,Sheet1!$A$1:$F$1001,6,0)</f>
        <v>73552</v>
      </c>
    </row>
    <row r="896" spans="1:33" x14ac:dyDescent="0.3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2">
        <v>42293</v>
      </c>
      <c r="H896">
        <v>10680</v>
      </c>
      <c r="I896" t="s">
        <v>20</v>
      </c>
      <c r="J896">
        <v>25</v>
      </c>
      <c r="K896" t="str">
        <f t="shared" si="52"/>
        <v>Above</v>
      </c>
      <c r="L896" t="str" cm="1">
        <f t="array" ref="L896">_xlfn.IFS( J896&gt;=50, "Excellent", J896&gt;=40, "Good", J896&gt;=30, "Average", TRUE, "Poor" )</f>
        <v>Poor</v>
      </c>
      <c r="M896" t="b">
        <f t="shared" si="53"/>
        <v>0</v>
      </c>
      <c r="N896" t="b">
        <f t="shared" si="54"/>
        <v>1</v>
      </c>
      <c r="O896" t="str">
        <f t="shared" si="55"/>
        <v>False</v>
      </c>
      <c r="AG896">
        <f>VLOOKUP(A896,Sheet1!$A$1:$F$1001,6,0)</f>
        <v>67549</v>
      </c>
    </row>
    <row r="897" spans="1:33" x14ac:dyDescent="0.3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2">
        <v>44430</v>
      </c>
      <c r="H897">
        <v>26946</v>
      </c>
      <c r="I897" t="s">
        <v>18</v>
      </c>
      <c r="J897">
        <v>23</v>
      </c>
      <c r="K897" t="str">
        <f t="shared" si="52"/>
        <v>Below</v>
      </c>
      <c r="L897" t="str" cm="1">
        <f t="array" ref="L897">_xlfn.IFS( J897&gt;=50, "Excellent", J897&gt;=40, "Good", J897&gt;=30, "Average", TRUE, "Poor" )</f>
        <v>Poor</v>
      </c>
      <c r="M897" t="b">
        <f t="shared" si="53"/>
        <v>0</v>
      </c>
      <c r="N897" t="b">
        <f t="shared" si="54"/>
        <v>1</v>
      </c>
      <c r="O897" t="str">
        <f t="shared" si="55"/>
        <v>True</v>
      </c>
      <c r="AG897">
        <f>VLOOKUP(A897,Sheet1!$A$1:$F$1001,6,0)</f>
        <v>32928</v>
      </c>
    </row>
    <row r="898" spans="1:33" x14ac:dyDescent="0.3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2">
        <v>45304</v>
      </c>
      <c r="H898">
        <v>13946</v>
      </c>
      <c r="I898" t="s">
        <v>28</v>
      </c>
      <c r="J898">
        <v>20</v>
      </c>
      <c r="K898" t="str">
        <f t="shared" si="52"/>
        <v>Above</v>
      </c>
      <c r="L898" t="str" cm="1">
        <f t="array" ref="L898">_xlfn.IFS( J898&gt;=50, "Excellent", J898&gt;=40, "Good", J898&gt;=30, "Average", TRUE, "Poor" )</f>
        <v>Poor</v>
      </c>
      <c r="M898" t="b">
        <f t="shared" si="53"/>
        <v>0</v>
      </c>
      <c r="N898" t="b">
        <f t="shared" si="54"/>
        <v>1</v>
      </c>
      <c r="O898" t="str">
        <f t="shared" si="55"/>
        <v>True</v>
      </c>
      <c r="AG898">
        <f>VLOOKUP(A898,Sheet1!$A$1:$F$1001,6,0)</f>
        <v>54271</v>
      </c>
    </row>
    <row r="899" spans="1:33" x14ac:dyDescent="0.3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2">
        <v>43276</v>
      </c>
      <c r="H899">
        <v>35307</v>
      </c>
      <c r="I899" t="s">
        <v>18</v>
      </c>
      <c r="J899">
        <v>27</v>
      </c>
      <c r="K899" t="str">
        <f t="shared" ref="K899:K962" si="56">IF(F899&gt;50000,"Above","Below")</f>
        <v>Above</v>
      </c>
      <c r="L899" t="str" cm="1">
        <f t="array" ref="L899">_xlfn.IFS( J899&gt;=50, "Excellent", J899&gt;=40, "Good", J899&gt;=30, "Average", TRUE, "Poor" )</f>
        <v>Poor</v>
      </c>
      <c r="M899" t="b">
        <f t="shared" ref="M899:M962" si="57">AND(E899="HR", I899="North", H899&gt;15000)</f>
        <v>0</v>
      </c>
      <c r="N899" t="b">
        <f t="shared" ref="N899:N962" si="58">OR(E899="IT",F899&gt;60000)</f>
        <v>1</v>
      </c>
      <c r="O899" t="str">
        <f t="shared" ref="O899:O962" si="59">IF(NOT(E899="Marketing"), "True", "False")</f>
        <v>True</v>
      </c>
      <c r="AG899">
        <f>VLOOKUP(A899,Sheet1!$A$1:$F$1001,6,0)</f>
        <v>77927</v>
      </c>
    </row>
    <row r="900" spans="1:33" x14ac:dyDescent="0.3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2">
        <v>41889</v>
      </c>
      <c r="H900">
        <v>27509</v>
      </c>
      <c r="I900" t="s">
        <v>18</v>
      </c>
      <c r="J900">
        <v>26</v>
      </c>
      <c r="K900" t="str">
        <f t="shared" si="56"/>
        <v>Below</v>
      </c>
      <c r="L900" t="str" cm="1">
        <f t="array" ref="L900">_xlfn.IFS( J900&gt;=50, "Excellent", J900&gt;=40, "Good", J900&gt;=30, "Average", TRUE, "Poor" )</f>
        <v>Poor</v>
      </c>
      <c r="M900" t="b">
        <f t="shared" si="57"/>
        <v>0</v>
      </c>
      <c r="N900" t="b">
        <f t="shared" si="58"/>
        <v>0</v>
      </c>
      <c r="O900" t="str">
        <f t="shared" si="59"/>
        <v>True</v>
      </c>
      <c r="AG900">
        <f>VLOOKUP(A900,Sheet1!$A$1:$F$1001,6,0)</f>
        <v>38725</v>
      </c>
    </row>
    <row r="901" spans="1:33" x14ac:dyDescent="0.3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2">
        <v>43589</v>
      </c>
      <c r="H901">
        <v>23918</v>
      </c>
      <c r="I901" t="s">
        <v>13</v>
      </c>
      <c r="J901">
        <v>39</v>
      </c>
      <c r="K901" t="str">
        <f t="shared" si="56"/>
        <v>Below</v>
      </c>
      <c r="L901" t="str" cm="1">
        <f t="array" ref="L901">_xlfn.IFS( J901&gt;=50, "Excellent", J901&gt;=40, "Good", J901&gt;=30, "Average", TRUE, "Poor" )</f>
        <v>Average</v>
      </c>
      <c r="M901" t="b">
        <f t="shared" si="57"/>
        <v>0</v>
      </c>
      <c r="N901" t="b">
        <f t="shared" si="58"/>
        <v>0</v>
      </c>
      <c r="O901" t="str">
        <f t="shared" si="59"/>
        <v>True</v>
      </c>
      <c r="AG901">
        <f>VLOOKUP(A901,Sheet1!$A$1:$F$1001,6,0)</f>
        <v>30560</v>
      </c>
    </row>
    <row r="902" spans="1:33" x14ac:dyDescent="0.3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2">
        <v>44420</v>
      </c>
      <c r="H902">
        <v>36301</v>
      </c>
      <c r="I902" t="s">
        <v>18</v>
      </c>
      <c r="J902">
        <v>24</v>
      </c>
      <c r="K902" t="str">
        <f t="shared" si="56"/>
        <v>Above</v>
      </c>
      <c r="L902" t="str" cm="1">
        <f t="array" ref="L902">_xlfn.IFS( J902&gt;=50, "Excellent", J902&gt;=40, "Good", J902&gt;=30, "Average", TRUE, "Poor" )</f>
        <v>Poor</v>
      </c>
      <c r="M902" t="b">
        <f t="shared" si="57"/>
        <v>0</v>
      </c>
      <c r="N902" t="b">
        <f t="shared" si="58"/>
        <v>1</v>
      </c>
      <c r="O902" t="str">
        <f t="shared" si="59"/>
        <v>True</v>
      </c>
      <c r="AG902">
        <f>VLOOKUP(A902,Sheet1!$A$1:$F$1001,6,0)</f>
        <v>68335</v>
      </c>
    </row>
    <row r="903" spans="1:33" x14ac:dyDescent="0.3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2">
        <v>45461</v>
      </c>
      <c r="H903">
        <v>19217</v>
      </c>
      <c r="I903" t="s">
        <v>20</v>
      </c>
      <c r="J903">
        <v>20</v>
      </c>
      <c r="K903" t="str">
        <f t="shared" si="56"/>
        <v>Above</v>
      </c>
      <c r="L903" t="str" cm="1">
        <f t="array" ref="L903">_xlfn.IFS( J903&gt;=50, "Excellent", J903&gt;=40, "Good", J903&gt;=30, "Average", TRUE, "Poor" )</f>
        <v>Poor</v>
      </c>
      <c r="M903" t="b">
        <f t="shared" si="57"/>
        <v>0</v>
      </c>
      <c r="N903" t="b">
        <f t="shared" si="58"/>
        <v>1</v>
      </c>
      <c r="O903" t="str">
        <f t="shared" si="59"/>
        <v>True</v>
      </c>
      <c r="AG903">
        <f>VLOOKUP(A903,Sheet1!$A$1:$F$1001,6,0)</f>
        <v>78091</v>
      </c>
    </row>
    <row r="904" spans="1:33" x14ac:dyDescent="0.3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2">
        <v>44413</v>
      </c>
      <c r="H904">
        <v>22903</v>
      </c>
      <c r="I904" t="s">
        <v>13</v>
      </c>
      <c r="J904">
        <v>53</v>
      </c>
      <c r="K904" t="str">
        <f t="shared" si="56"/>
        <v>Below</v>
      </c>
      <c r="L904" t="str" cm="1">
        <f t="array" ref="L904">_xlfn.IFS( J904&gt;=50, "Excellent", J904&gt;=40, "Good", J904&gt;=30, "Average", TRUE, "Poor" )</f>
        <v>Excellent</v>
      </c>
      <c r="M904" t="b">
        <f t="shared" si="57"/>
        <v>0</v>
      </c>
      <c r="N904" t="b">
        <f t="shared" si="58"/>
        <v>1</v>
      </c>
      <c r="O904" t="str">
        <f t="shared" si="59"/>
        <v>True</v>
      </c>
      <c r="AG904">
        <f>VLOOKUP(A904,Sheet1!$A$1:$F$1001,6,0)</f>
        <v>39893</v>
      </c>
    </row>
    <row r="905" spans="1:33" x14ac:dyDescent="0.3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2">
        <v>44386</v>
      </c>
      <c r="H905">
        <v>32317</v>
      </c>
      <c r="I905" t="s">
        <v>28</v>
      </c>
      <c r="J905">
        <v>22</v>
      </c>
      <c r="K905" t="str">
        <f t="shared" si="56"/>
        <v>Above</v>
      </c>
      <c r="L905" t="str" cm="1">
        <f t="array" ref="L905">_xlfn.IFS( J905&gt;=50, "Excellent", J905&gt;=40, "Good", J905&gt;=30, "Average", TRUE, "Poor" )</f>
        <v>Poor</v>
      </c>
      <c r="M905" t="b">
        <f t="shared" si="57"/>
        <v>0</v>
      </c>
      <c r="N905" t="b">
        <f t="shared" si="58"/>
        <v>1</v>
      </c>
      <c r="O905" t="str">
        <f t="shared" si="59"/>
        <v>True</v>
      </c>
      <c r="AG905">
        <f>VLOOKUP(A905,Sheet1!$A$1:$F$1001,6,0)</f>
        <v>71118</v>
      </c>
    </row>
    <row r="906" spans="1:33" x14ac:dyDescent="0.3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2">
        <v>42388</v>
      </c>
      <c r="H906">
        <v>25341</v>
      </c>
      <c r="I906" t="s">
        <v>28</v>
      </c>
      <c r="J906">
        <v>59</v>
      </c>
      <c r="K906" t="str">
        <f t="shared" si="56"/>
        <v>Above</v>
      </c>
      <c r="L906" t="str" cm="1">
        <f t="array" ref="L906">_xlfn.IFS( J906&gt;=50, "Excellent", J906&gt;=40, "Good", J906&gt;=30, "Average", TRUE, "Poor" )</f>
        <v>Excellent</v>
      </c>
      <c r="M906" t="b">
        <f t="shared" si="57"/>
        <v>0</v>
      </c>
      <c r="N906" t="b">
        <f t="shared" si="58"/>
        <v>0</v>
      </c>
      <c r="O906" t="str">
        <f t="shared" si="59"/>
        <v>False</v>
      </c>
      <c r="AG906">
        <f>VLOOKUP(A906,Sheet1!$A$1:$F$1001,6,0)</f>
        <v>58084</v>
      </c>
    </row>
    <row r="907" spans="1:33" x14ac:dyDescent="0.3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2">
        <v>44082</v>
      </c>
      <c r="H907">
        <v>25025</v>
      </c>
      <c r="I907" t="s">
        <v>28</v>
      </c>
      <c r="J907">
        <v>32</v>
      </c>
      <c r="K907" t="str">
        <f t="shared" si="56"/>
        <v>Below</v>
      </c>
      <c r="L907" t="str" cm="1">
        <f t="array" ref="L907">_xlfn.IFS( J907&gt;=50, "Excellent", J907&gt;=40, "Good", J907&gt;=30, "Average", TRUE, "Poor" )</f>
        <v>Average</v>
      </c>
      <c r="M907" t="b">
        <f t="shared" si="57"/>
        <v>0</v>
      </c>
      <c r="N907" t="b">
        <f t="shared" si="58"/>
        <v>1</v>
      </c>
      <c r="O907" t="str">
        <f t="shared" si="59"/>
        <v>True</v>
      </c>
      <c r="AG907">
        <f>VLOOKUP(A907,Sheet1!$A$1:$F$1001,6,0)</f>
        <v>47704</v>
      </c>
    </row>
    <row r="908" spans="1:33" x14ac:dyDescent="0.3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2">
        <v>44544</v>
      </c>
      <c r="H908">
        <v>10458</v>
      </c>
      <c r="I908" t="s">
        <v>20</v>
      </c>
      <c r="J908">
        <v>47</v>
      </c>
      <c r="K908" t="str">
        <f t="shared" si="56"/>
        <v>Above</v>
      </c>
      <c r="L908" t="str" cm="1">
        <f t="array" ref="L908">_xlfn.IFS( J908&gt;=50, "Excellent", J908&gt;=40, "Good", J908&gt;=30, "Average", TRUE, "Poor" )</f>
        <v>Good</v>
      </c>
      <c r="M908" t="b">
        <f t="shared" si="57"/>
        <v>0</v>
      </c>
      <c r="N908" t="b">
        <f t="shared" si="58"/>
        <v>1</v>
      </c>
      <c r="O908" t="str">
        <f t="shared" si="59"/>
        <v>False</v>
      </c>
      <c r="AG908">
        <f>VLOOKUP(A908,Sheet1!$A$1:$F$1001,6,0)</f>
        <v>71759</v>
      </c>
    </row>
    <row r="909" spans="1:33" x14ac:dyDescent="0.3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2">
        <v>44665</v>
      </c>
      <c r="H909">
        <v>17922</v>
      </c>
      <c r="I909" t="s">
        <v>28</v>
      </c>
      <c r="J909">
        <v>45</v>
      </c>
      <c r="K909" t="str">
        <f t="shared" si="56"/>
        <v>Below</v>
      </c>
      <c r="L909" t="str" cm="1">
        <f t="array" ref="L909">_xlfn.IFS( J909&gt;=50, "Excellent", J909&gt;=40, "Good", J909&gt;=30, "Average", TRUE, "Poor" )</f>
        <v>Good</v>
      </c>
      <c r="M909" t="b">
        <f t="shared" si="57"/>
        <v>0</v>
      </c>
      <c r="N909" t="b">
        <f t="shared" si="58"/>
        <v>0</v>
      </c>
      <c r="O909" t="str">
        <f t="shared" si="59"/>
        <v>False</v>
      </c>
      <c r="AG909">
        <f>VLOOKUP(A909,Sheet1!$A$1:$F$1001,6,0)</f>
        <v>34461</v>
      </c>
    </row>
    <row r="910" spans="1:33" x14ac:dyDescent="0.3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2">
        <v>43635</v>
      </c>
      <c r="H910">
        <v>11854</v>
      </c>
      <c r="I910" t="s">
        <v>13</v>
      </c>
      <c r="J910">
        <v>21</v>
      </c>
      <c r="K910" t="str">
        <f t="shared" si="56"/>
        <v>Above</v>
      </c>
      <c r="L910" t="str" cm="1">
        <f t="array" ref="L910">_xlfn.IFS( J910&gt;=50, "Excellent", J910&gt;=40, "Good", J910&gt;=30, "Average", TRUE, "Poor" )</f>
        <v>Poor</v>
      </c>
      <c r="M910" t="b">
        <f t="shared" si="57"/>
        <v>0</v>
      </c>
      <c r="N910" t="b">
        <f t="shared" si="58"/>
        <v>1</v>
      </c>
      <c r="O910" t="str">
        <f t="shared" si="59"/>
        <v>True</v>
      </c>
      <c r="AG910">
        <f>VLOOKUP(A910,Sheet1!$A$1:$F$1001,6,0)</f>
        <v>74824</v>
      </c>
    </row>
    <row r="911" spans="1:33" x14ac:dyDescent="0.3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2">
        <v>43703</v>
      </c>
      <c r="H911">
        <v>17582</v>
      </c>
      <c r="I911" t="s">
        <v>18</v>
      </c>
      <c r="J911">
        <v>58</v>
      </c>
      <c r="K911" t="str">
        <f t="shared" si="56"/>
        <v>Above</v>
      </c>
      <c r="L911" t="str" cm="1">
        <f t="array" ref="L911">_xlfn.IFS( J911&gt;=50, "Excellent", J911&gt;=40, "Good", J911&gt;=30, "Average", TRUE, "Poor" )</f>
        <v>Excellent</v>
      </c>
      <c r="M911" t="b">
        <f t="shared" si="57"/>
        <v>0</v>
      </c>
      <c r="N911" t="b">
        <f t="shared" si="58"/>
        <v>0</v>
      </c>
      <c r="O911" t="str">
        <f t="shared" si="59"/>
        <v>True</v>
      </c>
      <c r="AG911">
        <f>VLOOKUP(A911,Sheet1!$A$1:$F$1001,6,0)</f>
        <v>52931</v>
      </c>
    </row>
    <row r="912" spans="1:33" x14ac:dyDescent="0.3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2">
        <v>43709</v>
      </c>
      <c r="H912">
        <v>12243</v>
      </c>
      <c r="I912" t="s">
        <v>28</v>
      </c>
      <c r="J912">
        <v>50</v>
      </c>
      <c r="K912" t="str">
        <f t="shared" si="56"/>
        <v>Above</v>
      </c>
      <c r="L912" t="str" cm="1">
        <f t="array" ref="L912">_xlfn.IFS( J912&gt;=50, "Excellent", J912&gt;=40, "Good", J912&gt;=30, "Average", TRUE, "Poor" )</f>
        <v>Excellent</v>
      </c>
      <c r="M912" t="b">
        <f t="shared" si="57"/>
        <v>0</v>
      </c>
      <c r="N912" t="b">
        <f t="shared" si="58"/>
        <v>1</v>
      </c>
      <c r="O912" t="str">
        <f t="shared" si="59"/>
        <v>False</v>
      </c>
      <c r="AG912">
        <f>VLOOKUP(A912,Sheet1!$A$1:$F$1001,6,0)</f>
        <v>72702</v>
      </c>
    </row>
    <row r="913" spans="1:33" x14ac:dyDescent="0.3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2">
        <v>42477</v>
      </c>
      <c r="H913">
        <v>13715</v>
      </c>
      <c r="I913" t="s">
        <v>20</v>
      </c>
      <c r="J913">
        <v>42</v>
      </c>
      <c r="K913" t="str">
        <f t="shared" si="56"/>
        <v>Below</v>
      </c>
      <c r="L913" t="str" cm="1">
        <f t="array" ref="L913">_xlfn.IFS( J913&gt;=50, "Excellent", J913&gt;=40, "Good", J913&gt;=30, "Average", TRUE, "Poor" )</f>
        <v>Good</v>
      </c>
      <c r="M913" t="b">
        <f t="shared" si="57"/>
        <v>0</v>
      </c>
      <c r="N913" t="b">
        <f t="shared" si="58"/>
        <v>0</v>
      </c>
      <c r="O913" t="str">
        <f t="shared" si="59"/>
        <v>True</v>
      </c>
      <c r="AG913">
        <f>VLOOKUP(A913,Sheet1!$A$1:$F$1001,6,0)</f>
        <v>34749</v>
      </c>
    </row>
    <row r="914" spans="1:33" x14ac:dyDescent="0.3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2">
        <v>44054</v>
      </c>
      <c r="H914">
        <v>14048</v>
      </c>
      <c r="I914" t="s">
        <v>20</v>
      </c>
      <c r="J914">
        <v>22</v>
      </c>
      <c r="K914" t="str">
        <f t="shared" si="56"/>
        <v>Below</v>
      </c>
      <c r="L914" t="str" cm="1">
        <f t="array" ref="L914">_xlfn.IFS( J914&gt;=50, "Excellent", J914&gt;=40, "Good", J914&gt;=30, "Average", TRUE, "Poor" )</f>
        <v>Poor</v>
      </c>
      <c r="M914" t="b">
        <f t="shared" si="57"/>
        <v>0</v>
      </c>
      <c r="N914" t="b">
        <f t="shared" si="58"/>
        <v>0</v>
      </c>
      <c r="O914" t="str">
        <f t="shared" si="59"/>
        <v>False</v>
      </c>
      <c r="AG914">
        <f>VLOOKUP(A914,Sheet1!$A$1:$F$1001,6,0)</f>
        <v>37889</v>
      </c>
    </row>
    <row r="915" spans="1:33" x14ac:dyDescent="0.3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2">
        <v>44873</v>
      </c>
      <c r="H915">
        <v>30101</v>
      </c>
      <c r="I915" t="s">
        <v>13</v>
      </c>
      <c r="J915">
        <v>53</v>
      </c>
      <c r="K915" t="str">
        <f t="shared" si="56"/>
        <v>Above</v>
      </c>
      <c r="L915" t="str" cm="1">
        <f t="array" ref="L915">_xlfn.IFS( J915&gt;=50, "Excellent", J915&gt;=40, "Good", J915&gt;=30, "Average", TRUE, "Poor" )</f>
        <v>Excellent</v>
      </c>
      <c r="M915" t="b">
        <f t="shared" si="57"/>
        <v>0</v>
      </c>
      <c r="N915" t="b">
        <f t="shared" si="58"/>
        <v>0</v>
      </c>
      <c r="O915" t="str">
        <f t="shared" si="59"/>
        <v>False</v>
      </c>
      <c r="AG915">
        <f>VLOOKUP(A915,Sheet1!$A$1:$F$1001,6,0)</f>
        <v>54561</v>
      </c>
    </row>
    <row r="916" spans="1:33" x14ac:dyDescent="0.3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2">
        <v>42032</v>
      </c>
      <c r="H916">
        <v>10912</v>
      </c>
      <c r="I916" t="s">
        <v>18</v>
      </c>
      <c r="J916">
        <v>57</v>
      </c>
      <c r="K916" t="str">
        <f t="shared" si="56"/>
        <v>Above</v>
      </c>
      <c r="L916" t="str" cm="1">
        <f t="array" ref="L916">_xlfn.IFS( J916&gt;=50, "Excellent", J916&gt;=40, "Good", J916&gt;=30, "Average", TRUE, "Poor" )</f>
        <v>Excellent</v>
      </c>
      <c r="M916" t="b">
        <f t="shared" si="57"/>
        <v>0</v>
      </c>
      <c r="N916" t="b">
        <f t="shared" si="58"/>
        <v>1</v>
      </c>
      <c r="O916" t="str">
        <f t="shared" si="59"/>
        <v>False</v>
      </c>
      <c r="AG916">
        <f>VLOOKUP(A916,Sheet1!$A$1:$F$1001,6,0)</f>
        <v>61042</v>
      </c>
    </row>
    <row r="917" spans="1:33" x14ac:dyDescent="0.3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2">
        <v>43904</v>
      </c>
      <c r="H917">
        <v>34355</v>
      </c>
      <c r="I917" t="s">
        <v>28</v>
      </c>
      <c r="J917">
        <v>46</v>
      </c>
      <c r="K917" t="str">
        <f t="shared" si="56"/>
        <v>Above</v>
      </c>
      <c r="L917" t="str" cm="1">
        <f t="array" ref="L917">_xlfn.IFS( J917&gt;=50, "Excellent", J917&gt;=40, "Good", J917&gt;=30, "Average", TRUE, "Poor" )</f>
        <v>Good</v>
      </c>
      <c r="M917" t="b">
        <f t="shared" si="57"/>
        <v>0</v>
      </c>
      <c r="N917" t="b">
        <f t="shared" si="58"/>
        <v>1</v>
      </c>
      <c r="O917" t="str">
        <f t="shared" si="59"/>
        <v>True</v>
      </c>
      <c r="AG917">
        <f>VLOOKUP(A917,Sheet1!$A$1:$F$1001,6,0)</f>
        <v>59932</v>
      </c>
    </row>
    <row r="918" spans="1:33" x14ac:dyDescent="0.3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2">
        <v>43232</v>
      </c>
      <c r="H918">
        <v>38543</v>
      </c>
      <c r="I918" t="s">
        <v>20</v>
      </c>
      <c r="J918">
        <v>56</v>
      </c>
      <c r="K918" t="str">
        <f t="shared" si="56"/>
        <v>Above</v>
      </c>
      <c r="L918" t="str" cm="1">
        <f t="array" ref="L918">_xlfn.IFS( J918&gt;=50, "Excellent", J918&gt;=40, "Good", J918&gt;=30, "Average", TRUE, "Poor" )</f>
        <v>Excellent</v>
      </c>
      <c r="M918" t="b">
        <f t="shared" si="57"/>
        <v>0</v>
      </c>
      <c r="N918" t="b">
        <f t="shared" si="58"/>
        <v>1</v>
      </c>
      <c r="O918" t="str">
        <f t="shared" si="59"/>
        <v>True</v>
      </c>
      <c r="AG918">
        <f>VLOOKUP(A918,Sheet1!$A$1:$F$1001,6,0)</f>
        <v>75533</v>
      </c>
    </row>
    <row r="919" spans="1:33" x14ac:dyDescent="0.3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2">
        <v>41992</v>
      </c>
      <c r="H919">
        <v>33150</v>
      </c>
      <c r="I919" t="s">
        <v>28</v>
      </c>
      <c r="J919">
        <v>60</v>
      </c>
      <c r="K919" t="str">
        <f t="shared" si="56"/>
        <v>Above</v>
      </c>
      <c r="L919" t="str" cm="1">
        <f t="array" ref="L919">_xlfn.IFS( J919&gt;=50, "Excellent", J919&gt;=40, "Good", J919&gt;=30, "Average", TRUE, "Poor" )</f>
        <v>Excellent</v>
      </c>
      <c r="M919" t="b">
        <f t="shared" si="57"/>
        <v>0</v>
      </c>
      <c r="N919" t="b">
        <f t="shared" si="58"/>
        <v>0</v>
      </c>
      <c r="O919" t="str">
        <f t="shared" si="59"/>
        <v>False</v>
      </c>
      <c r="AG919">
        <f>VLOOKUP(A919,Sheet1!$A$1:$F$1001,6,0)</f>
        <v>58901</v>
      </c>
    </row>
    <row r="920" spans="1:33" x14ac:dyDescent="0.3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2">
        <v>44588</v>
      </c>
      <c r="H920">
        <v>28774</v>
      </c>
      <c r="I920" t="s">
        <v>18</v>
      </c>
      <c r="J920">
        <v>45</v>
      </c>
      <c r="K920" t="str">
        <f t="shared" si="56"/>
        <v>Above</v>
      </c>
      <c r="L920" t="str" cm="1">
        <f t="array" ref="L920">_xlfn.IFS( J920&gt;=50, "Excellent", J920&gt;=40, "Good", J920&gt;=30, "Average", TRUE, "Poor" )</f>
        <v>Good</v>
      </c>
      <c r="M920" t="b">
        <f t="shared" si="57"/>
        <v>0</v>
      </c>
      <c r="N920" t="b">
        <f t="shared" si="58"/>
        <v>1</v>
      </c>
      <c r="O920" t="str">
        <f t="shared" si="59"/>
        <v>True</v>
      </c>
      <c r="AG920">
        <f>VLOOKUP(A920,Sheet1!$A$1:$F$1001,6,0)</f>
        <v>52889</v>
      </c>
    </row>
    <row r="921" spans="1:33" x14ac:dyDescent="0.3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2">
        <v>43357</v>
      </c>
      <c r="H921">
        <v>33305</v>
      </c>
      <c r="I921" t="s">
        <v>18</v>
      </c>
      <c r="J921">
        <v>25</v>
      </c>
      <c r="K921" t="str">
        <f t="shared" si="56"/>
        <v>Above</v>
      </c>
      <c r="L921" t="str" cm="1">
        <f t="array" ref="L921">_xlfn.IFS( J921&gt;=50, "Excellent", J921&gt;=40, "Good", J921&gt;=30, "Average", TRUE, "Poor" )</f>
        <v>Poor</v>
      </c>
      <c r="M921" t="b">
        <f t="shared" si="57"/>
        <v>0</v>
      </c>
      <c r="N921" t="b">
        <f t="shared" si="58"/>
        <v>1</v>
      </c>
      <c r="O921" t="str">
        <f t="shared" si="59"/>
        <v>True</v>
      </c>
      <c r="AG921">
        <f>VLOOKUP(A921,Sheet1!$A$1:$F$1001,6,0)</f>
        <v>64087</v>
      </c>
    </row>
    <row r="922" spans="1:33" x14ac:dyDescent="0.3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2">
        <v>42382</v>
      </c>
      <c r="H922">
        <v>38776</v>
      </c>
      <c r="I922" t="s">
        <v>13</v>
      </c>
      <c r="J922">
        <v>27</v>
      </c>
      <c r="K922" t="str">
        <f t="shared" si="56"/>
        <v>Above</v>
      </c>
      <c r="L922" t="str" cm="1">
        <f t="array" ref="L922">_xlfn.IFS( J922&gt;=50, "Excellent", J922&gt;=40, "Good", J922&gt;=30, "Average", TRUE, "Poor" )</f>
        <v>Poor</v>
      </c>
      <c r="M922" t="b">
        <f t="shared" si="57"/>
        <v>0</v>
      </c>
      <c r="N922" t="b">
        <f t="shared" si="58"/>
        <v>1</v>
      </c>
      <c r="O922" t="str">
        <f t="shared" si="59"/>
        <v>True</v>
      </c>
      <c r="AG922">
        <f>VLOOKUP(A922,Sheet1!$A$1:$F$1001,6,0)</f>
        <v>71884</v>
      </c>
    </row>
    <row r="923" spans="1:33" x14ac:dyDescent="0.3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2">
        <v>44101</v>
      </c>
      <c r="H923">
        <v>34658</v>
      </c>
      <c r="I923" t="s">
        <v>18</v>
      </c>
      <c r="J923">
        <v>60</v>
      </c>
      <c r="K923" t="str">
        <f t="shared" si="56"/>
        <v>Above</v>
      </c>
      <c r="L923" t="str" cm="1">
        <f t="array" ref="L923">_xlfn.IFS( J923&gt;=50, "Excellent", J923&gt;=40, "Good", J923&gt;=30, "Average", TRUE, "Poor" )</f>
        <v>Excellent</v>
      </c>
      <c r="M923" t="b">
        <f t="shared" si="57"/>
        <v>0</v>
      </c>
      <c r="N923" t="b">
        <f t="shared" si="58"/>
        <v>1</v>
      </c>
      <c r="O923" t="str">
        <f t="shared" si="59"/>
        <v>False</v>
      </c>
      <c r="AG923">
        <f>VLOOKUP(A923,Sheet1!$A$1:$F$1001,6,0)</f>
        <v>67817</v>
      </c>
    </row>
    <row r="924" spans="1:33" x14ac:dyDescent="0.3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2">
        <v>45316</v>
      </c>
      <c r="H924">
        <v>14016</v>
      </c>
      <c r="I924" t="s">
        <v>28</v>
      </c>
      <c r="J924">
        <v>43</v>
      </c>
      <c r="K924" t="str">
        <f t="shared" si="56"/>
        <v>Above</v>
      </c>
      <c r="L924" t="str" cm="1">
        <f t="array" ref="L924">_xlfn.IFS( J924&gt;=50, "Excellent", J924&gt;=40, "Good", J924&gt;=30, "Average", TRUE, "Poor" )</f>
        <v>Good</v>
      </c>
      <c r="M924" t="b">
        <f t="shared" si="57"/>
        <v>0</v>
      </c>
      <c r="N924" t="b">
        <f t="shared" si="58"/>
        <v>1</v>
      </c>
      <c r="O924" t="str">
        <f t="shared" si="59"/>
        <v>True</v>
      </c>
      <c r="AG924">
        <f>VLOOKUP(A924,Sheet1!$A$1:$F$1001,6,0)</f>
        <v>72018</v>
      </c>
    </row>
    <row r="925" spans="1:33" x14ac:dyDescent="0.3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2">
        <v>41975</v>
      </c>
      <c r="H925">
        <v>29812</v>
      </c>
      <c r="I925" t="s">
        <v>28</v>
      </c>
      <c r="J925">
        <v>42</v>
      </c>
      <c r="K925" t="str">
        <f t="shared" si="56"/>
        <v>Above</v>
      </c>
      <c r="L925" t="str" cm="1">
        <f t="array" ref="L925">_xlfn.IFS( J925&gt;=50, "Excellent", J925&gt;=40, "Good", J925&gt;=30, "Average", TRUE, "Poor" )</f>
        <v>Good</v>
      </c>
      <c r="M925" t="b">
        <f t="shared" si="57"/>
        <v>0</v>
      </c>
      <c r="N925" t="b">
        <f t="shared" si="58"/>
        <v>1</v>
      </c>
      <c r="O925" t="str">
        <f t="shared" si="59"/>
        <v>True</v>
      </c>
      <c r="AG925">
        <f>VLOOKUP(A925,Sheet1!$A$1:$F$1001,6,0)</f>
        <v>77322</v>
      </c>
    </row>
    <row r="926" spans="1:33" x14ac:dyDescent="0.3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2">
        <v>43220</v>
      </c>
      <c r="H926">
        <v>22309</v>
      </c>
      <c r="I926" t="s">
        <v>20</v>
      </c>
      <c r="J926">
        <v>56</v>
      </c>
      <c r="K926" t="str">
        <f t="shared" si="56"/>
        <v>Above</v>
      </c>
      <c r="L926" t="str" cm="1">
        <f t="array" ref="L926">_xlfn.IFS( J926&gt;=50, "Excellent", J926&gt;=40, "Good", J926&gt;=30, "Average", TRUE, "Poor" )</f>
        <v>Excellent</v>
      </c>
      <c r="M926" t="b">
        <f t="shared" si="57"/>
        <v>0</v>
      </c>
      <c r="N926" t="b">
        <f t="shared" si="58"/>
        <v>1</v>
      </c>
      <c r="O926" t="str">
        <f t="shared" si="59"/>
        <v>True</v>
      </c>
      <c r="AG926">
        <f>VLOOKUP(A926,Sheet1!$A$1:$F$1001,6,0)</f>
        <v>71508</v>
      </c>
    </row>
    <row r="927" spans="1:33" x14ac:dyDescent="0.3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2">
        <v>42759</v>
      </c>
      <c r="H927">
        <v>32110</v>
      </c>
      <c r="I927" t="s">
        <v>13</v>
      </c>
      <c r="J927">
        <v>43</v>
      </c>
      <c r="K927" t="str">
        <f t="shared" si="56"/>
        <v>Above</v>
      </c>
      <c r="L927" t="str" cm="1">
        <f t="array" ref="L927">_xlfn.IFS( J927&gt;=50, "Excellent", J927&gt;=40, "Good", J927&gt;=30, "Average", TRUE, "Poor" )</f>
        <v>Good</v>
      </c>
      <c r="M927" t="b">
        <f t="shared" si="57"/>
        <v>1</v>
      </c>
      <c r="N927" t="b">
        <f t="shared" si="58"/>
        <v>0</v>
      </c>
      <c r="O927" t="str">
        <f t="shared" si="59"/>
        <v>True</v>
      </c>
      <c r="AG927">
        <f>VLOOKUP(A927,Sheet1!$A$1:$F$1001,6,0)</f>
        <v>54674</v>
      </c>
    </row>
    <row r="928" spans="1:33" x14ac:dyDescent="0.3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2">
        <v>44501</v>
      </c>
      <c r="H928">
        <v>19202</v>
      </c>
      <c r="I928" t="s">
        <v>28</v>
      </c>
      <c r="J928">
        <v>34</v>
      </c>
      <c r="K928" t="str">
        <f t="shared" si="56"/>
        <v>Above</v>
      </c>
      <c r="L928" t="str" cm="1">
        <f t="array" ref="L928">_xlfn.IFS( J928&gt;=50, "Excellent", J928&gt;=40, "Good", J928&gt;=30, "Average", TRUE, "Poor" )</f>
        <v>Average</v>
      </c>
      <c r="M928" t="b">
        <f t="shared" si="57"/>
        <v>0</v>
      </c>
      <c r="N928" t="b">
        <f t="shared" si="58"/>
        <v>1</v>
      </c>
      <c r="O928" t="str">
        <f t="shared" si="59"/>
        <v>True</v>
      </c>
      <c r="AG928">
        <f>VLOOKUP(A928,Sheet1!$A$1:$F$1001,6,0)</f>
        <v>61443</v>
      </c>
    </row>
    <row r="929" spans="1:33" x14ac:dyDescent="0.3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2">
        <v>42189</v>
      </c>
      <c r="H929">
        <v>16274</v>
      </c>
      <c r="I929" t="s">
        <v>13</v>
      </c>
      <c r="J929">
        <v>35</v>
      </c>
      <c r="K929" t="str">
        <f t="shared" si="56"/>
        <v>Below</v>
      </c>
      <c r="L929" t="str" cm="1">
        <f t="array" ref="L929">_xlfn.IFS( J929&gt;=50, "Excellent", J929&gt;=40, "Good", J929&gt;=30, "Average", TRUE, "Poor" )</f>
        <v>Average</v>
      </c>
      <c r="M929" t="b">
        <f t="shared" si="57"/>
        <v>0</v>
      </c>
      <c r="N929" t="b">
        <f t="shared" si="58"/>
        <v>0</v>
      </c>
      <c r="O929" t="str">
        <f t="shared" si="59"/>
        <v>True</v>
      </c>
      <c r="AG929">
        <f>VLOOKUP(A929,Sheet1!$A$1:$F$1001,6,0)</f>
        <v>33945</v>
      </c>
    </row>
    <row r="930" spans="1:33" x14ac:dyDescent="0.3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2">
        <v>45183</v>
      </c>
      <c r="H930">
        <v>32758</v>
      </c>
      <c r="I930" t="s">
        <v>13</v>
      </c>
      <c r="J930">
        <v>38</v>
      </c>
      <c r="K930" t="str">
        <f t="shared" si="56"/>
        <v>Above</v>
      </c>
      <c r="L930" t="str" cm="1">
        <f t="array" ref="L930">_xlfn.IFS( J930&gt;=50, "Excellent", J930&gt;=40, "Good", J930&gt;=30, "Average", TRUE, "Poor" )</f>
        <v>Average</v>
      </c>
      <c r="M930" t="b">
        <f t="shared" si="57"/>
        <v>0</v>
      </c>
      <c r="N930" t="b">
        <f t="shared" si="58"/>
        <v>1</v>
      </c>
      <c r="O930" t="str">
        <f t="shared" si="59"/>
        <v>True</v>
      </c>
      <c r="AG930">
        <f>VLOOKUP(A930,Sheet1!$A$1:$F$1001,6,0)</f>
        <v>64428</v>
      </c>
    </row>
    <row r="931" spans="1:33" x14ac:dyDescent="0.3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2">
        <v>43505</v>
      </c>
      <c r="H931">
        <v>26643</v>
      </c>
      <c r="I931" t="s">
        <v>28</v>
      </c>
      <c r="J931">
        <v>27</v>
      </c>
      <c r="K931" t="str">
        <f t="shared" si="56"/>
        <v>Above</v>
      </c>
      <c r="L931" t="str" cm="1">
        <f t="array" ref="L931">_xlfn.IFS( J931&gt;=50, "Excellent", J931&gt;=40, "Good", J931&gt;=30, "Average", TRUE, "Poor" )</f>
        <v>Poor</v>
      </c>
      <c r="M931" t="b">
        <f t="shared" si="57"/>
        <v>0</v>
      </c>
      <c r="N931" t="b">
        <f t="shared" si="58"/>
        <v>1</v>
      </c>
      <c r="O931" t="str">
        <f t="shared" si="59"/>
        <v>True</v>
      </c>
      <c r="AG931">
        <f>VLOOKUP(A931,Sheet1!$A$1:$F$1001,6,0)</f>
        <v>78578</v>
      </c>
    </row>
    <row r="932" spans="1:33" x14ac:dyDescent="0.3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2">
        <v>42891</v>
      </c>
      <c r="H932">
        <v>23828</v>
      </c>
      <c r="I932" t="s">
        <v>13</v>
      </c>
      <c r="J932">
        <v>39</v>
      </c>
      <c r="K932" t="str">
        <f t="shared" si="56"/>
        <v>Above</v>
      </c>
      <c r="L932" t="str" cm="1">
        <f t="array" ref="L932">_xlfn.IFS( J932&gt;=50, "Excellent", J932&gt;=40, "Good", J932&gt;=30, "Average", TRUE, "Poor" )</f>
        <v>Average</v>
      </c>
      <c r="M932" t="b">
        <f t="shared" si="57"/>
        <v>0</v>
      </c>
      <c r="N932" t="b">
        <f t="shared" si="58"/>
        <v>1</v>
      </c>
      <c r="O932" t="str">
        <f t="shared" si="59"/>
        <v>True</v>
      </c>
      <c r="AG932">
        <f>VLOOKUP(A932,Sheet1!$A$1:$F$1001,6,0)</f>
        <v>50050</v>
      </c>
    </row>
    <row r="933" spans="1:33" x14ac:dyDescent="0.3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2">
        <v>44978</v>
      </c>
      <c r="H933">
        <v>37797</v>
      </c>
      <c r="I933" t="s">
        <v>18</v>
      </c>
      <c r="J933">
        <v>59</v>
      </c>
      <c r="K933" t="str">
        <f t="shared" si="56"/>
        <v>Above</v>
      </c>
      <c r="L933" t="str" cm="1">
        <f t="array" ref="L933">_xlfn.IFS( J933&gt;=50, "Excellent", J933&gt;=40, "Good", J933&gt;=30, "Average", TRUE, "Poor" )</f>
        <v>Excellent</v>
      </c>
      <c r="M933" t="b">
        <f t="shared" si="57"/>
        <v>0</v>
      </c>
      <c r="N933" t="b">
        <f t="shared" si="58"/>
        <v>1</v>
      </c>
      <c r="O933" t="str">
        <f t="shared" si="59"/>
        <v>False</v>
      </c>
      <c r="AG933">
        <f>VLOOKUP(A933,Sheet1!$A$1:$F$1001,6,0)</f>
        <v>63430</v>
      </c>
    </row>
    <row r="934" spans="1:33" x14ac:dyDescent="0.3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2">
        <v>42259</v>
      </c>
      <c r="H934">
        <v>14946</v>
      </c>
      <c r="I934" t="s">
        <v>20</v>
      </c>
      <c r="J934">
        <v>35</v>
      </c>
      <c r="K934" t="str">
        <f t="shared" si="56"/>
        <v>Below</v>
      </c>
      <c r="L934" t="str" cm="1">
        <f t="array" ref="L934">_xlfn.IFS( J934&gt;=50, "Excellent", J934&gt;=40, "Good", J934&gt;=30, "Average", TRUE, "Poor" )</f>
        <v>Average</v>
      </c>
      <c r="M934" t="b">
        <f t="shared" si="57"/>
        <v>0</v>
      </c>
      <c r="N934" t="b">
        <f t="shared" si="58"/>
        <v>0</v>
      </c>
      <c r="O934" t="str">
        <f t="shared" si="59"/>
        <v>True</v>
      </c>
      <c r="AG934">
        <f>VLOOKUP(A934,Sheet1!$A$1:$F$1001,6,0)</f>
        <v>32835</v>
      </c>
    </row>
    <row r="935" spans="1:33" x14ac:dyDescent="0.3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2">
        <v>44382</v>
      </c>
      <c r="H935">
        <v>30736</v>
      </c>
      <c r="I935" t="s">
        <v>28</v>
      </c>
      <c r="J935">
        <v>41</v>
      </c>
      <c r="K935" t="str">
        <f t="shared" si="56"/>
        <v>Above</v>
      </c>
      <c r="L935" t="str" cm="1">
        <f t="array" ref="L935">_xlfn.IFS( J935&gt;=50, "Excellent", J935&gt;=40, "Good", J935&gt;=30, "Average", TRUE, "Poor" )</f>
        <v>Good</v>
      </c>
      <c r="M935" t="b">
        <f t="shared" si="57"/>
        <v>0</v>
      </c>
      <c r="N935" t="b">
        <f t="shared" si="58"/>
        <v>1</v>
      </c>
      <c r="O935" t="str">
        <f t="shared" si="59"/>
        <v>True</v>
      </c>
      <c r="AG935">
        <f>VLOOKUP(A935,Sheet1!$A$1:$F$1001,6,0)</f>
        <v>50143</v>
      </c>
    </row>
    <row r="936" spans="1:33" x14ac:dyDescent="0.3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2">
        <v>42408</v>
      </c>
      <c r="H936">
        <v>38910</v>
      </c>
      <c r="I936" t="s">
        <v>28</v>
      </c>
      <c r="J936">
        <v>40</v>
      </c>
      <c r="K936" t="str">
        <f t="shared" si="56"/>
        <v>Above</v>
      </c>
      <c r="L936" t="str" cm="1">
        <f t="array" ref="L936">_xlfn.IFS( J936&gt;=50, "Excellent", J936&gt;=40, "Good", J936&gt;=30, "Average", TRUE, "Poor" )</f>
        <v>Good</v>
      </c>
      <c r="M936" t="b">
        <f t="shared" si="57"/>
        <v>0</v>
      </c>
      <c r="N936" t="b">
        <f t="shared" si="58"/>
        <v>0</v>
      </c>
      <c r="O936" t="str">
        <f t="shared" si="59"/>
        <v>False</v>
      </c>
      <c r="AG936">
        <f>VLOOKUP(A936,Sheet1!$A$1:$F$1001,6,0)</f>
        <v>59088</v>
      </c>
    </row>
    <row r="937" spans="1:33" x14ac:dyDescent="0.3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2">
        <v>41973</v>
      </c>
      <c r="H937">
        <v>29704</v>
      </c>
      <c r="I937" t="s">
        <v>18</v>
      </c>
      <c r="J937">
        <v>43</v>
      </c>
      <c r="K937" t="str">
        <f t="shared" si="56"/>
        <v>Above</v>
      </c>
      <c r="L937" t="str" cm="1">
        <f t="array" ref="L937">_xlfn.IFS( J937&gt;=50, "Excellent", J937&gt;=40, "Good", J937&gt;=30, "Average", TRUE, "Poor" )</f>
        <v>Good</v>
      </c>
      <c r="M937" t="b">
        <f t="shared" si="57"/>
        <v>0</v>
      </c>
      <c r="N937" t="b">
        <f t="shared" si="58"/>
        <v>1</v>
      </c>
      <c r="O937" t="str">
        <f t="shared" si="59"/>
        <v>True</v>
      </c>
      <c r="AG937">
        <f>VLOOKUP(A937,Sheet1!$A$1:$F$1001,6,0)</f>
        <v>54820</v>
      </c>
    </row>
    <row r="938" spans="1:33" x14ac:dyDescent="0.3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2">
        <v>44495</v>
      </c>
      <c r="H938">
        <v>38372</v>
      </c>
      <c r="I938" t="s">
        <v>28</v>
      </c>
      <c r="J938">
        <v>40</v>
      </c>
      <c r="K938" t="str">
        <f t="shared" si="56"/>
        <v>Above</v>
      </c>
      <c r="L938" t="str" cm="1">
        <f t="array" ref="L938">_xlfn.IFS( J938&gt;=50, "Excellent", J938&gt;=40, "Good", J938&gt;=30, "Average", TRUE, "Poor" )</f>
        <v>Good</v>
      </c>
      <c r="M938" t="b">
        <f t="shared" si="57"/>
        <v>0</v>
      </c>
      <c r="N938" t="b">
        <f t="shared" si="58"/>
        <v>0</v>
      </c>
      <c r="O938" t="str">
        <f t="shared" si="59"/>
        <v>True</v>
      </c>
      <c r="AG938">
        <f>VLOOKUP(A938,Sheet1!$A$1:$F$1001,6,0)</f>
        <v>50616</v>
      </c>
    </row>
    <row r="939" spans="1:33" x14ac:dyDescent="0.3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2">
        <v>43470</v>
      </c>
      <c r="H939">
        <v>15123</v>
      </c>
      <c r="I939" t="s">
        <v>13</v>
      </c>
      <c r="J939">
        <v>31</v>
      </c>
      <c r="K939" t="str">
        <f t="shared" si="56"/>
        <v>Above</v>
      </c>
      <c r="L939" t="str" cm="1">
        <f t="array" ref="L939">_xlfn.IFS( J939&gt;=50, "Excellent", J939&gt;=40, "Good", J939&gt;=30, "Average", TRUE, "Poor" )</f>
        <v>Average</v>
      </c>
      <c r="M939" t="b">
        <f t="shared" si="57"/>
        <v>0</v>
      </c>
      <c r="N939" t="b">
        <f t="shared" si="58"/>
        <v>1</v>
      </c>
      <c r="O939" t="str">
        <f t="shared" si="59"/>
        <v>False</v>
      </c>
      <c r="AG939">
        <f>VLOOKUP(A939,Sheet1!$A$1:$F$1001,6,0)</f>
        <v>66170</v>
      </c>
    </row>
    <row r="940" spans="1:33" x14ac:dyDescent="0.3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2">
        <v>42871</v>
      </c>
      <c r="H940">
        <v>24162</v>
      </c>
      <c r="I940" t="s">
        <v>18</v>
      </c>
      <c r="J940">
        <v>53</v>
      </c>
      <c r="K940" t="str">
        <f t="shared" si="56"/>
        <v>Above</v>
      </c>
      <c r="L940" t="str" cm="1">
        <f t="array" ref="L940">_xlfn.IFS( J940&gt;=50, "Excellent", J940&gt;=40, "Good", J940&gt;=30, "Average", TRUE, "Poor" )</f>
        <v>Excellent</v>
      </c>
      <c r="M940" t="b">
        <f t="shared" si="57"/>
        <v>0</v>
      </c>
      <c r="N940" t="b">
        <f t="shared" si="58"/>
        <v>0</v>
      </c>
      <c r="O940" t="str">
        <f t="shared" si="59"/>
        <v>False</v>
      </c>
      <c r="AG940">
        <f>VLOOKUP(A940,Sheet1!$A$1:$F$1001,6,0)</f>
        <v>55723</v>
      </c>
    </row>
    <row r="941" spans="1:33" x14ac:dyDescent="0.3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2">
        <v>44918</v>
      </c>
      <c r="H941">
        <v>19189</v>
      </c>
      <c r="I941" t="s">
        <v>18</v>
      </c>
      <c r="J941">
        <v>24</v>
      </c>
      <c r="K941" t="str">
        <f t="shared" si="56"/>
        <v>Above</v>
      </c>
      <c r="L941" t="str" cm="1">
        <f t="array" ref="L941">_xlfn.IFS( J941&gt;=50, "Excellent", J941&gt;=40, "Good", J941&gt;=30, "Average", TRUE, "Poor" )</f>
        <v>Poor</v>
      </c>
      <c r="M941" t="b">
        <f t="shared" si="57"/>
        <v>0</v>
      </c>
      <c r="N941" t="b">
        <f t="shared" si="58"/>
        <v>1</v>
      </c>
      <c r="O941" t="str">
        <f t="shared" si="59"/>
        <v>False</v>
      </c>
      <c r="AG941">
        <f>VLOOKUP(A941,Sheet1!$A$1:$F$1001,6,0)</f>
        <v>65910</v>
      </c>
    </row>
    <row r="942" spans="1:33" x14ac:dyDescent="0.3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2">
        <v>43082</v>
      </c>
      <c r="H942">
        <v>14940</v>
      </c>
      <c r="I942" t="s">
        <v>18</v>
      </c>
      <c r="J942">
        <v>37</v>
      </c>
      <c r="K942" t="str">
        <f t="shared" si="56"/>
        <v>Below</v>
      </c>
      <c r="L942" t="str" cm="1">
        <f t="array" ref="L942">_xlfn.IFS( J942&gt;=50, "Excellent", J942&gt;=40, "Good", J942&gt;=30, "Average", TRUE, "Poor" )</f>
        <v>Average</v>
      </c>
      <c r="M942" t="b">
        <f t="shared" si="57"/>
        <v>0</v>
      </c>
      <c r="N942" t="b">
        <f t="shared" si="58"/>
        <v>0</v>
      </c>
      <c r="O942" t="str">
        <f t="shared" si="59"/>
        <v>False</v>
      </c>
      <c r="AG942">
        <f>VLOOKUP(A942,Sheet1!$A$1:$F$1001,6,0)</f>
        <v>35574</v>
      </c>
    </row>
    <row r="943" spans="1:33" x14ac:dyDescent="0.3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2">
        <v>43108</v>
      </c>
      <c r="H943">
        <v>31664</v>
      </c>
      <c r="I943" t="s">
        <v>20</v>
      </c>
      <c r="J943">
        <v>39</v>
      </c>
      <c r="K943" t="str">
        <f t="shared" si="56"/>
        <v>Above</v>
      </c>
      <c r="L943" t="str" cm="1">
        <f t="array" ref="L943">_xlfn.IFS( J943&gt;=50, "Excellent", J943&gt;=40, "Good", J943&gt;=30, "Average", TRUE, "Poor" )</f>
        <v>Average</v>
      </c>
      <c r="M943" t="b">
        <f t="shared" si="57"/>
        <v>0</v>
      </c>
      <c r="N943" t="b">
        <f t="shared" si="58"/>
        <v>0</v>
      </c>
      <c r="O943" t="str">
        <f t="shared" si="59"/>
        <v>True</v>
      </c>
      <c r="AG943">
        <f>VLOOKUP(A943,Sheet1!$A$1:$F$1001,6,0)</f>
        <v>52444</v>
      </c>
    </row>
    <row r="944" spans="1:33" x14ac:dyDescent="0.3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2">
        <v>42683</v>
      </c>
      <c r="H944">
        <v>10264</v>
      </c>
      <c r="I944" t="s">
        <v>18</v>
      </c>
      <c r="J944">
        <v>24</v>
      </c>
      <c r="K944" t="str">
        <f t="shared" si="56"/>
        <v>Above</v>
      </c>
      <c r="L944" t="str" cm="1">
        <f t="array" ref="L944">_xlfn.IFS( J944&gt;=50, "Excellent", J944&gt;=40, "Good", J944&gt;=30, "Average", TRUE, "Poor" )</f>
        <v>Poor</v>
      </c>
      <c r="M944" t="b">
        <f t="shared" si="57"/>
        <v>0</v>
      </c>
      <c r="N944" t="b">
        <f t="shared" si="58"/>
        <v>1</v>
      </c>
      <c r="O944" t="str">
        <f t="shared" si="59"/>
        <v>True</v>
      </c>
      <c r="AG944">
        <f>VLOOKUP(A944,Sheet1!$A$1:$F$1001,6,0)</f>
        <v>72638</v>
      </c>
    </row>
    <row r="945" spans="1:33" x14ac:dyDescent="0.3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2">
        <v>44991</v>
      </c>
      <c r="H945">
        <v>18369</v>
      </c>
      <c r="I945" t="s">
        <v>28</v>
      </c>
      <c r="J945">
        <v>23</v>
      </c>
      <c r="K945" t="str">
        <f t="shared" si="56"/>
        <v>Above</v>
      </c>
      <c r="L945" t="str" cm="1">
        <f t="array" ref="L945">_xlfn.IFS( J945&gt;=50, "Excellent", J945&gt;=40, "Good", J945&gt;=30, "Average", TRUE, "Poor" )</f>
        <v>Poor</v>
      </c>
      <c r="M945" t="b">
        <f t="shared" si="57"/>
        <v>0</v>
      </c>
      <c r="N945" t="b">
        <f t="shared" si="58"/>
        <v>1</v>
      </c>
      <c r="O945" t="str">
        <f t="shared" si="59"/>
        <v>True</v>
      </c>
      <c r="AG945">
        <f>VLOOKUP(A945,Sheet1!$A$1:$F$1001,6,0)</f>
        <v>73829</v>
      </c>
    </row>
    <row r="946" spans="1:33" x14ac:dyDescent="0.3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2">
        <v>45179</v>
      </c>
      <c r="H946">
        <v>39646</v>
      </c>
      <c r="I946" t="s">
        <v>28</v>
      </c>
      <c r="J946">
        <v>27</v>
      </c>
      <c r="K946" t="str">
        <f t="shared" si="56"/>
        <v>Above</v>
      </c>
      <c r="L946" t="str" cm="1">
        <f t="array" ref="L946">_xlfn.IFS( J946&gt;=50, "Excellent", J946&gt;=40, "Good", J946&gt;=30, "Average", TRUE, "Poor" )</f>
        <v>Poor</v>
      </c>
      <c r="M946" t="b">
        <f t="shared" si="57"/>
        <v>0</v>
      </c>
      <c r="N946" t="b">
        <f t="shared" si="58"/>
        <v>1</v>
      </c>
      <c r="O946" t="str">
        <f t="shared" si="59"/>
        <v>True</v>
      </c>
      <c r="AG946">
        <f>VLOOKUP(A946,Sheet1!$A$1:$F$1001,6,0)</f>
        <v>61164</v>
      </c>
    </row>
    <row r="947" spans="1:33" x14ac:dyDescent="0.3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2">
        <v>42849</v>
      </c>
      <c r="H947">
        <v>12104</v>
      </c>
      <c r="I947" t="s">
        <v>13</v>
      </c>
      <c r="J947">
        <v>39</v>
      </c>
      <c r="K947" t="str">
        <f t="shared" si="56"/>
        <v>Above</v>
      </c>
      <c r="L947" t="str" cm="1">
        <f t="array" ref="L947">_xlfn.IFS( J947&gt;=50, "Excellent", J947&gt;=40, "Good", J947&gt;=30, "Average", TRUE, "Poor" )</f>
        <v>Average</v>
      </c>
      <c r="M947" t="b">
        <f t="shared" si="57"/>
        <v>0</v>
      </c>
      <c r="N947" t="b">
        <f t="shared" si="58"/>
        <v>1</v>
      </c>
      <c r="O947" t="str">
        <f t="shared" si="59"/>
        <v>True</v>
      </c>
      <c r="AG947">
        <f>VLOOKUP(A947,Sheet1!$A$1:$F$1001,6,0)</f>
        <v>79722</v>
      </c>
    </row>
    <row r="948" spans="1:33" x14ac:dyDescent="0.3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2">
        <v>44907</v>
      </c>
      <c r="H948">
        <v>31879</v>
      </c>
      <c r="I948" t="s">
        <v>20</v>
      </c>
      <c r="J948">
        <v>51</v>
      </c>
      <c r="K948" t="str">
        <f t="shared" si="56"/>
        <v>Above</v>
      </c>
      <c r="L948" t="str" cm="1">
        <f t="array" ref="L948">_xlfn.IFS( J948&gt;=50, "Excellent", J948&gt;=40, "Good", J948&gt;=30, "Average", TRUE, "Poor" )</f>
        <v>Excellent</v>
      </c>
      <c r="M948" t="b">
        <f t="shared" si="57"/>
        <v>0</v>
      </c>
      <c r="N948" t="b">
        <f t="shared" si="58"/>
        <v>1</v>
      </c>
      <c r="O948" t="str">
        <f t="shared" si="59"/>
        <v>True</v>
      </c>
      <c r="AG948">
        <f>VLOOKUP(A948,Sheet1!$A$1:$F$1001,6,0)</f>
        <v>59076</v>
      </c>
    </row>
    <row r="949" spans="1:33" x14ac:dyDescent="0.3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2">
        <v>43233</v>
      </c>
      <c r="H949">
        <v>34240</v>
      </c>
      <c r="I949" t="s">
        <v>28</v>
      </c>
      <c r="J949">
        <v>20</v>
      </c>
      <c r="K949" t="str">
        <f t="shared" si="56"/>
        <v>Above</v>
      </c>
      <c r="L949" t="str" cm="1">
        <f t="array" ref="L949">_xlfn.IFS( J949&gt;=50, "Excellent", J949&gt;=40, "Good", J949&gt;=30, "Average", TRUE, "Poor" )</f>
        <v>Poor</v>
      </c>
      <c r="M949" t="b">
        <f t="shared" si="57"/>
        <v>0</v>
      </c>
      <c r="N949" t="b">
        <f t="shared" si="58"/>
        <v>1</v>
      </c>
      <c r="O949" t="str">
        <f t="shared" si="59"/>
        <v>True</v>
      </c>
      <c r="AG949">
        <f>VLOOKUP(A949,Sheet1!$A$1:$F$1001,6,0)</f>
        <v>69315</v>
      </c>
    </row>
    <row r="950" spans="1:33" x14ac:dyDescent="0.3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2">
        <v>44916</v>
      </c>
      <c r="H950">
        <v>33042</v>
      </c>
      <c r="I950" t="s">
        <v>18</v>
      </c>
      <c r="J950">
        <v>39</v>
      </c>
      <c r="K950" t="str">
        <f t="shared" si="56"/>
        <v>Below</v>
      </c>
      <c r="L950" t="str" cm="1">
        <f t="array" ref="L950">_xlfn.IFS( J950&gt;=50, "Excellent", J950&gt;=40, "Good", J950&gt;=30, "Average", TRUE, "Poor" )</f>
        <v>Average</v>
      </c>
      <c r="M950" t="b">
        <f t="shared" si="57"/>
        <v>0</v>
      </c>
      <c r="N950" t="b">
        <f t="shared" si="58"/>
        <v>0</v>
      </c>
      <c r="O950" t="str">
        <f t="shared" si="59"/>
        <v>True</v>
      </c>
      <c r="AG950">
        <f>VLOOKUP(A950,Sheet1!$A$1:$F$1001,6,0)</f>
        <v>45009</v>
      </c>
    </row>
    <row r="951" spans="1:33" x14ac:dyDescent="0.3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2">
        <v>42274</v>
      </c>
      <c r="H951">
        <v>17459</v>
      </c>
      <c r="I951" t="s">
        <v>13</v>
      </c>
      <c r="J951">
        <v>31</v>
      </c>
      <c r="K951" t="str">
        <f t="shared" si="56"/>
        <v>Above</v>
      </c>
      <c r="L951" t="str" cm="1">
        <f t="array" ref="L951">_xlfn.IFS( J951&gt;=50, "Excellent", J951&gt;=40, "Good", J951&gt;=30, "Average", TRUE, "Poor" )</f>
        <v>Average</v>
      </c>
      <c r="M951" t="b">
        <f t="shared" si="57"/>
        <v>1</v>
      </c>
      <c r="N951" t="b">
        <f t="shared" si="58"/>
        <v>1</v>
      </c>
      <c r="O951" t="str">
        <f t="shared" si="59"/>
        <v>True</v>
      </c>
      <c r="AG951">
        <f>VLOOKUP(A951,Sheet1!$A$1:$F$1001,6,0)</f>
        <v>66142</v>
      </c>
    </row>
    <row r="952" spans="1:33" x14ac:dyDescent="0.3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2">
        <v>42543</v>
      </c>
      <c r="H952">
        <v>18145</v>
      </c>
      <c r="I952" t="s">
        <v>20</v>
      </c>
      <c r="J952">
        <v>22</v>
      </c>
      <c r="K952" t="str">
        <f t="shared" si="56"/>
        <v>Above</v>
      </c>
      <c r="L952" t="str" cm="1">
        <f t="array" ref="L952">_xlfn.IFS( J952&gt;=50, "Excellent", J952&gt;=40, "Good", J952&gt;=30, "Average", TRUE, "Poor" )</f>
        <v>Poor</v>
      </c>
      <c r="M952" t="b">
        <f t="shared" si="57"/>
        <v>0</v>
      </c>
      <c r="N952" t="b">
        <f t="shared" si="58"/>
        <v>0</v>
      </c>
      <c r="O952" t="str">
        <f t="shared" si="59"/>
        <v>True</v>
      </c>
      <c r="AG952">
        <f>VLOOKUP(A952,Sheet1!$A$1:$F$1001,6,0)</f>
        <v>50068</v>
      </c>
    </row>
    <row r="953" spans="1:33" x14ac:dyDescent="0.3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2">
        <v>45279</v>
      </c>
      <c r="H953">
        <v>19525</v>
      </c>
      <c r="I953" t="s">
        <v>18</v>
      </c>
      <c r="J953">
        <v>35</v>
      </c>
      <c r="K953" t="str">
        <f t="shared" si="56"/>
        <v>Above</v>
      </c>
      <c r="L953" t="str" cm="1">
        <f t="array" ref="L953">_xlfn.IFS( J953&gt;=50, "Excellent", J953&gt;=40, "Good", J953&gt;=30, "Average", TRUE, "Poor" )</f>
        <v>Average</v>
      </c>
      <c r="M953" t="b">
        <f t="shared" si="57"/>
        <v>0</v>
      </c>
      <c r="N953" t="b">
        <f t="shared" si="58"/>
        <v>1</v>
      </c>
      <c r="O953" t="str">
        <f t="shared" si="59"/>
        <v>False</v>
      </c>
      <c r="AG953">
        <f>VLOOKUP(A953,Sheet1!$A$1:$F$1001,6,0)</f>
        <v>72843</v>
      </c>
    </row>
    <row r="954" spans="1:33" x14ac:dyDescent="0.3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2">
        <v>43601</v>
      </c>
      <c r="H954">
        <v>16975</v>
      </c>
      <c r="I954" t="s">
        <v>28</v>
      </c>
      <c r="J954">
        <v>28</v>
      </c>
      <c r="K954" t="str">
        <f t="shared" si="56"/>
        <v>Above</v>
      </c>
      <c r="L954" t="str" cm="1">
        <f t="array" ref="L954">_xlfn.IFS( J954&gt;=50, "Excellent", J954&gt;=40, "Good", J954&gt;=30, "Average", TRUE, "Poor" )</f>
        <v>Poor</v>
      </c>
      <c r="M954" t="b">
        <f t="shared" si="57"/>
        <v>0</v>
      </c>
      <c r="N954" t="b">
        <f t="shared" si="58"/>
        <v>0</v>
      </c>
      <c r="O954" t="str">
        <f t="shared" si="59"/>
        <v>True</v>
      </c>
      <c r="AG954">
        <f>VLOOKUP(A954,Sheet1!$A$1:$F$1001,6,0)</f>
        <v>52944</v>
      </c>
    </row>
    <row r="955" spans="1:33" x14ac:dyDescent="0.3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2">
        <v>43713</v>
      </c>
      <c r="H955">
        <v>37301</v>
      </c>
      <c r="I955" t="s">
        <v>13</v>
      </c>
      <c r="J955">
        <v>59</v>
      </c>
      <c r="K955" t="str">
        <f t="shared" si="56"/>
        <v>Above</v>
      </c>
      <c r="L955" t="str" cm="1">
        <f t="array" ref="L955">_xlfn.IFS( J955&gt;=50, "Excellent", J955&gt;=40, "Good", J955&gt;=30, "Average", TRUE, "Poor" )</f>
        <v>Excellent</v>
      </c>
      <c r="M955" t="b">
        <f t="shared" si="57"/>
        <v>0</v>
      </c>
      <c r="N955" t="b">
        <f t="shared" si="58"/>
        <v>0</v>
      </c>
      <c r="O955" t="str">
        <f t="shared" si="59"/>
        <v>True</v>
      </c>
      <c r="AG955">
        <f>VLOOKUP(A955,Sheet1!$A$1:$F$1001,6,0)</f>
        <v>58092</v>
      </c>
    </row>
    <row r="956" spans="1:33" x14ac:dyDescent="0.3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2">
        <v>45280</v>
      </c>
      <c r="H956">
        <v>34088</v>
      </c>
      <c r="I956" t="s">
        <v>28</v>
      </c>
      <c r="J956">
        <v>37</v>
      </c>
      <c r="K956" t="str">
        <f t="shared" si="56"/>
        <v>Above</v>
      </c>
      <c r="L956" t="str" cm="1">
        <f t="array" ref="L956">_xlfn.IFS( J956&gt;=50, "Excellent", J956&gt;=40, "Good", J956&gt;=30, "Average", TRUE, "Poor" )</f>
        <v>Average</v>
      </c>
      <c r="M956" t="b">
        <f t="shared" si="57"/>
        <v>0</v>
      </c>
      <c r="N956" t="b">
        <f t="shared" si="58"/>
        <v>1</v>
      </c>
      <c r="O956" t="str">
        <f t="shared" si="59"/>
        <v>True</v>
      </c>
      <c r="AG956">
        <f>VLOOKUP(A956,Sheet1!$A$1:$F$1001,6,0)</f>
        <v>68649</v>
      </c>
    </row>
    <row r="957" spans="1:33" x14ac:dyDescent="0.3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2">
        <v>43482</v>
      </c>
      <c r="H957">
        <v>15989</v>
      </c>
      <c r="I957" t="s">
        <v>18</v>
      </c>
      <c r="J957">
        <v>54</v>
      </c>
      <c r="K957" t="str">
        <f t="shared" si="56"/>
        <v>Above</v>
      </c>
      <c r="L957" t="str" cm="1">
        <f t="array" ref="L957">_xlfn.IFS( J957&gt;=50, "Excellent", J957&gt;=40, "Good", J957&gt;=30, "Average", TRUE, "Poor" )</f>
        <v>Excellent</v>
      </c>
      <c r="M957" t="b">
        <f t="shared" si="57"/>
        <v>0</v>
      </c>
      <c r="N957" t="b">
        <f t="shared" si="58"/>
        <v>1</v>
      </c>
      <c r="O957" t="str">
        <f t="shared" si="59"/>
        <v>False</v>
      </c>
      <c r="AG957">
        <f>VLOOKUP(A957,Sheet1!$A$1:$F$1001,6,0)</f>
        <v>70583</v>
      </c>
    </row>
    <row r="958" spans="1:33" x14ac:dyDescent="0.3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2">
        <v>45334</v>
      </c>
      <c r="H958">
        <v>29697</v>
      </c>
      <c r="I958" t="s">
        <v>28</v>
      </c>
      <c r="J958">
        <v>21</v>
      </c>
      <c r="K958" t="str">
        <f t="shared" si="56"/>
        <v>Below</v>
      </c>
      <c r="L958" t="str" cm="1">
        <f t="array" ref="L958">_xlfn.IFS( J958&gt;=50, "Excellent", J958&gt;=40, "Good", J958&gt;=30, "Average", TRUE, "Poor" )</f>
        <v>Poor</v>
      </c>
      <c r="M958" t="b">
        <f t="shared" si="57"/>
        <v>0</v>
      </c>
      <c r="N958" t="b">
        <f t="shared" si="58"/>
        <v>1</v>
      </c>
      <c r="O958" t="str">
        <f t="shared" si="59"/>
        <v>True</v>
      </c>
      <c r="AG958">
        <f>VLOOKUP(A958,Sheet1!$A$1:$F$1001,6,0)</f>
        <v>48800</v>
      </c>
    </row>
    <row r="959" spans="1:33" x14ac:dyDescent="0.3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2">
        <v>44344</v>
      </c>
      <c r="H959">
        <v>37930</v>
      </c>
      <c r="I959" t="s">
        <v>20</v>
      </c>
      <c r="J959">
        <v>44</v>
      </c>
      <c r="K959" t="str">
        <f t="shared" si="56"/>
        <v>Above</v>
      </c>
      <c r="L959" t="str" cm="1">
        <f t="array" ref="L959">_xlfn.IFS( J959&gt;=50, "Excellent", J959&gt;=40, "Good", J959&gt;=30, "Average", TRUE, "Poor" )</f>
        <v>Good</v>
      </c>
      <c r="M959" t="b">
        <f t="shared" si="57"/>
        <v>0</v>
      </c>
      <c r="N959" t="b">
        <f t="shared" si="58"/>
        <v>1</v>
      </c>
      <c r="O959" t="str">
        <f t="shared" si="59"/>
        <v>True</v>
      </c>
      <c r="AG959">
        <f>VLOOKUP(A959,Sheet1!$A$1:$F$1001,6,0)</f>
        <v>64155</v>
      </c>
    </row>
    <row r="960" spans="1:33" x14ac:dyDescent="0.3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2">
        <v>45012</v>
      </c>
      <c r="H960">
        <v>35291</v>
      </c>
      <c r="I960" t="s">
        <v>20</v>
      </c>
      <c r="J960">
        <v>25</v>
      </c>
      <c r="K960" t="str">
        <f t="shared" si="56"/>
        <v>Below</v>
      </c>
      <c r="L960" t="str" cm="1">
        <f t="array" ref="L960">_xlfn.IFS( J960&gt;=50, "Excellent", J960&gt;=40, "Good", J960&gt;=30, "Average", TRUE, "Poor" )</f>
        <v>Poor</v>
      </c>
      <c r="M960" t="b">
        <f t="shared" si="57"/>
        <v>0</v>
      </c>
      <c r="N960" t="b">
        <f t="shared" si="58"/>
        <v>1</v>
      </c>
      <c r="O960" t="str">
        <f t="shared" si="59"/>
        <v>True</v>
      </c>
      <c r="AG960">
        <f>VLOOKUP(A960,Sheet1!$A$1:$F$1001,6,0)</f>
        <v>41052</v>
      </c>
    </row>
    <row r="961" spans="1:33" x14ac:dyDescent="0.3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2">
        <v>43434</v>
      </c>
      <c r="H961">
        <v>21747</v>
      </c>
      <c r="I961" t="s">
        <v>20</v>
      </c>
      <c r="J961">
        <v>49</v>
      </c>
      <c r="K961" t="str">
        <f t="shared" si="56"/>
        <v>Below</v>
      </c>
      <c r="L961" t="str" cm="1">
        <f t="array" ref="L961">_xlfn.IFS( J961&gt;=50, "Excellent", J961&gt;=40, "Good", J961&gt;=30, "Average", TRUE, "Poor" )</f>
        <v>Good</v>
      </c>
      <c r="M961" t="b">
        <f t="shared" si="57"/>
        <v>0</v>
      </c>
      <c r="N961" t="b">
        <f t="shared" si="58"/>
        <v>0</v>
      </c>
      <c r="O961" t="str">
        <f t="shared" si="59"/>
        <v>True</v>
      </c>
      <c r="AG961">
        <f>VLOOKUP(A961,Sheet1!$A$1:$F$1001,6,0)</f>
        <v>38083</v>
      </c>
    </row>
    <row r="962" spans="1:33" x14ac:dyDescent="0.3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2">
        <v>44648</v>
      </c>
      <c r="H962">
        <v>28440</v>
      </c>
      <c r="I962" t="s">
        <v>28</v>
      </c>
      <c r="J962">
        <v>60</v>
      </c>
      <c r="K962" t="str">
        <f t="shared" si="56"/>
        <v>Below</v>
      </c>
      <c r="L962" t="str" cm="1">
        <f t="array" ref="L962">_xlfn.IFS( J962&gt;=50, "Excellent", J962&gt;=40, "Good", J962&gt;=30, "Average", TRUE, "Poor" )</f>
        <v>Excellent</v>
      </c>
      <c r="M962" t="b">
        <f t="shared" si="57"/>
        <v>0</v>
      </c>
      <c r="N962" t="b">
        <f t="shared" si="58"/>
        <v>0</v>
      </c>
      <c r="O962" t="str">
        <f t="shared" si="59"/>
        <v>True</v>
      </c>
      <c r="AG962">
        <f>VLOOKUP(A962,Sheet1!$A$1:$F$1001,6,0)</f>
        <v>38843</v>
      </c>
    </row>
    <row r="963" spans="1:33" x14ac:dyDescent="0.3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2">
        <v>42781</v>
      </c>
      <c r="H963">
        <v>26244</v>
      </c>
      <c r="I963" t="s">
        <v>18</v>
      </c>
      <c r="J963">
        <v>29</v>
      </c>
      <c r="K963" t="str">
        <f t="shared" ref="K963:K999" si="60">IF(F963&gt;50000,"Above","Below")</f>
        <v>Above</v>
      </c>
      <c r="L963" t="str" cm="1">
        <f t="array" ref="L963">_xlfn.IFS( J963&gt;=50, "Excellent", J963&gt;=40, "Good", J963&gt;=30, "Average", TRUE, "Poor" )</f>
        <v>Poor</v>
      </c>
      <c r="M963" t="b">
        <f t="shared" ref="M963:M1001" si="61">AND(E963="HR", I963="North", H963&gt;15000)</f>
        <v>0</v>
      </c>
      <c r="N963" t="b">
        <f t="shared" ref="N963:N1001" si="62">OR(E963="IT",F963&gt;60000)</f>
        <v>1</v>
      </c>
      <c r="O963" t="str">
        <f t="shared" ref="O963:O1001" si="63">IF(NOT(E963="Marketing"), "True", "False")</f>
        <v>True</v>
      </c>
      <c r="AG963">
        <f>VLOOKUP(A963,Sheet1!$A$1:$F$1001,6,0)</f>
        <v>59633</v>
      </c>
    </row>
    <row r="964" spans="1:33" x14ac:dyDescent="0.3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2">
        <v>44554</v>
      </c>
      <c r="H964">
        <v>15896</v>
      </c>
      <c r="I964" t="s">
        <v>18</v>
      </c>
      <c r="J964">
        <v>49</v>
      </c>
      <c r="K964" t="str">
        <f t="shared" si="60"/>
        <v>Above</v>
      </c>
      <c r="L964" t="str" cm="1">
        <f t="array" ref="L964">_xlfn.IFS( J964&gt;=50, "Excellent", J964&gt;=40, "Good", J964&gt;=30, "Average", TRUE, "Poor" )</f>
        <v>Good</v>
      </c>
      <c r="M964" t="b">
        <f t="shared" si="61"/>
        <v>0</v>
      </c>
      <c r="N964" t="b">
        <f t="shared" si="62"/>
        <v>1</v>
      </c>
      <c r="O964" t="str">
        <f t="shared" si="63"/>
        <v>True</v>
      </c>
      <c r="AG964">
        <f>VLOOKUP(A964,Sheet1!$A$1:$F$1001,6,0)</f>
        <v>66154</v>
      </c>
    </row>
    <row r="965" spans="1:33" x14ac:dyDescent="0.3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2">
        <v>42345</v>
      </c>
      <c r="H965">
        <v>27838</v>
      </c>
      <c r="I965" t="s">
        <v>13</v>
      </c>
      <c r="J965">
        <v>24</v>
      </c>
      <c r="K965" t="str">
        <f t="shared" si="60"/>
        <v>Below</v>
      </c>
      <c r="L965" t="str" cm="1">
        <f t="array" ref="L965">_xlfn.IFS( J965&gt;=50, "Excellent", J965&gt;=40, "Good", J965&gt;=30, "Average", TRUE, "Poor" )</f>
        <v>Poor</v>
      </c>
      <c r="M965" t="b">
        <f t="shared" si="61"/>
        <v>1</v>
      </c>
      <c r="N965" t="b">
        <f t="shared" si="62"/>
        <v>0</v>
      </c>
      <c r="O965" t="str">
        <f t="shared" si="63"/>
        <v>True</v>
      </c>
      <c r="AG965">
        <f>VLOOKUP(A965,Sheet1!$A$1:$F$1001,6,0)</f>
        <v>36564</v>
      </c>
    </row>
    <row r="966" spans="1:33" x14ac:dyDescent="0.3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2">
        <v>42658</v>
      </c>
      <c r="H966">
        <v>14058</v>
      </c>
      <c r="I966" t="s">
        <v>18</v>
      </c>
      <c r="J966">
        <v>49</v>
      </c>
      <c r="K966" t="str">
        <f t="shared" si="60"/>
        <v>Above</v>
      </c>
      <c r="L966" t="str" cm="1">
        <f t="array" ref="L966">_xlfn.IFS( J966&gt;=50, "Excellent", J966&gt;=40, "Good", J966&gt;=30, "Average", TRUE, "Poor" )</f>
        <v>Good</v>
      </c>
      <c r="M966" t="b">
        <f t="shared" si="61"/>
        <v>0</v>
      </c>
      <c r="N966" t="b">
        <f t="shared" si="62"/>
        <v>0</v>
      </c>
      <c r="O966" t="str">
        <f t="shared" si="63"/>
        <v>True</v>
      </c>
      <c r="AG966">
        <f>VLOOKUP(A966,Sheet1!$A$1:$F$1001,6,0)</f>
        <v>52178</v>
      </c>
    </row>
    <row r="967" spans="1:33" x14ac:dyDescent="0.3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2">
        <v>42987</v>
      </c>
      <c r="H967">
        <v>20523</v>
      </c>
      <c r="I967" t="s">
        <v>13</v>
      </c>
      <c r="J967">
        <v>42</v>
      </c>
      <c r="K967" t="str">
        <f t="shared" si="60"/>
        <v>Above</v>
      </c>
      <c r="L967" t="str" cm="1">
        <f t="array" ref="L967">_xlfn.IFS( J967&gt;=50, "Excellent", J967&gt;=40, "Good", J967&gt;=30, "Average", TRUE, "Poor" )</f>
        <v>Good</v>
      </c>
      <c r="M967" t="b">
        <f t="shared" si="61"/>
        <v>0</v>
      </c>
      <c r="N967" t="b">
        <f t="shared" si="62"/>
        <v>0</v>
      </c>
      <c r="O967" t="str">
        <f t="shared" si="63"/>
        <v>True</v>
      </c>
      <c r="AG967">
        <f>VLOOKUP(A967,Sheet1!$A$1:$F$1001,6,0)</f>
        <v>56074</v>
      </c>
    </row>
    <row r="968" spans="1:33" x14ac:dyDescent="0.3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2">
        <v>42534</v>
      </c>
      <c r="H968">
        <v>33661</v>
      </c>
      <c r="I968" t="s">
        <v>18</v>
      </c>
      <c r="J968">
        <v>44</v>
      </c>
      <c r="K968" t="str">
        <f t="shared" si="60"/>
        <v>Above</v>
      </c>
      <c r="L968" t="str" cm="1">
        <f t="array" ref="L968">_xlfn.IFS( J968&gt;=50, "Excellent", J968&gt;=40, "Good", J968&gt;=30, "Average", TRUE, "Poor" )</f>
        <v>Good</v>
      </c>
      <c r="M968" t="b">
        <f t="shared" si="61"/>
        <v>0</v>
      </c>
      <c r="N968" t="b">
        <f t="shared" si="62"/>
        <v>1</v>
      </c>
      <c r="O968" t="str">
        <f t="shared" si="63"/>
        <v>False</v>
      </c>
      <c r="AG968">
        <f>VLOOKUP(A968,Sheet1!$A$1:$F$1001,6,0)</f>
        <v>61813</v>
      </c>
    </row>
    <row r="969" spans="1:33" x14ac:dyDescent="0.3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2">
        <v>44031</v>
      </c>
      <c r="H969">
        <v>26996</v>
      </c>
      <c r="I969" t="s">
        <v>20</v>
      </c>
      <c r="J969">
        <v>37</v>
      </c>
      <c r="K969" t="str">
        <f t="shared" si="60"/>
        <v>Below</v>
      </c>
      <c r="L969" t="str" cm="1">
        <f t="array" ref="L969">_xlfn.IFS( J969&gt;=50, "Excellent", J969&gt;=40, "Good", J969&gt;=30, "Average", TRUE, "Poor" )</f>
        <v>Average</v>
      </c>
      <c r="M969" t="b">
        <f t="shared" si="61"/>
        <v>0</v>
      </c>
      <c r="N969" t="b">
        <f t="shared" si="62"/>
        <v>1</v>
      </c>
      <c r="O969" t="str">
        <f t="shared" si="63"/>
        <v>True</v>
      </c>
      <c r="AG969">
        <f>VLOOKUP(A969,Sheet1!$A$1:$F$1001,6,0)</f>
        <v>38046</v>
      </c>
    </row>
    <row r="970" spans="1:33" x14ac:dyDescent="0.3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2">
        <v>44146</v>
      </c>
      <c r="H970">
        <v>39781</v>
      </c>
      <c r="I970" t="s">
        <v>13</v>
      </c>
      <c r="J970">
        <v>37</v>
      </c>
      <c r="K970" t="str">
        <f t="shared" si="60"/>
        <v>Above</v>
      </c>
      <c r="L970" t="str" cm="1">
        <f t="array" ref="L970">_xlfn.IFS( J970&gt;=50, "Excellent", J970&gt;=40, "Good", J970&gt;=30, "Average", TRUE, "Poor" )</f>
        <v>Average</v>
      </c>
      <c r="M970" t="b">
        <f t="shared" si="61"/>
        <v>0</v>
      </c>
      <c r="N970" t="b">
        <f t="shared" si="62"/>
        <v>1</v>
      </c>
      <c r="O970" t="str">
        <f t="shared" si="63"/>
        <v>True</v>
      </c>
      <c r="AG970">
        <f>VLOOKUP(A970,Sheet1!$A$1:$F$1001,6,0)</f>
        <v>63952</v>
      </c>
    </row>
    <row r="971" spans="1:33" x14ac:dyDescent="0.3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2">
        <v>42939</v>
      </c>
      <c r="H971">
        <v>37368</v>
      </c>
      <c r="I971" t="s">
        <v>18</v>
      </c>
      <c r="J971">
        <v>42</v>
      </c>
      <c r="K971" t="str">
        <f t="shared" si="60"/>
        <v>Above</v>
      </c>
      <c r="L971" t="str" cm="1">
        <f t="array" ref="L971">_xlfn.IFS( J971&gt;=50, "Excellent", J971&gt;=40, "Good", J971&gt;=30, "Average", TRUE, "Poor" )</f>
        <v>Good</v>
      </c>
      <c r="M971" t="b">
        <f t="shared" si="61"/>
        <v>0</v>
      </c>
      <c r="N971" t="b">
        <f t="shared" si="62"/>
        <v>1</v>
      </c>
      <c r="O971" t="str">
        <f t="shared" si="63"/>
        <v>False</v>
      </c>
      <c r="AG971">
        <f>VLOOKUP(A971,Sheet1!$A$1:$F$1001,6,0)</f>
        <v>78732</v>
      </c>
    </row>
    <row r="972" spans="1:33" x14ac:dyDescent="0.3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2">
        <v>44538</v>
      </c>
      <c r="H972">
        <v>27683</v>
      </c>
      <c r="I972" t="s">
        <v>20</v>
      </c>
      <c r="J972">
        <v>29</v>
      </c>
      <c r="K972" t="str">
        <f t="shared" si="60"/>
        <v>Above</v>
      </c>
      <c r="L972" t="str" cm="1">
        <f t="array" ref="L972">_xlfn.IFS( J972&gt;=50, "Excellent", J972&gt;=40, "Good", J972&gt;=30, "Average", TRUE, "Poor" )</f>
        <v>Poor</v>
      </c>
      <c r="M972" t="b">
        <f t="shared" si="61"/>
        <v>0</v>
      </c>
      <c r="N972" t="b">
        <f t="shared" si="62"/>
        <v>1</v>
      </c>
      <c r="O972" t="str">
        <f t="shared" si="63"/>
        <v>True</v>
      </c>
      <c r="AG972">
        <f>VLOOKUP(A972,Sheet1!$A$1:$F$1001,6,0)</f>
        <v>76762</v>
      </c>
    </row>
    <row r="973" spans="1:33" x14ac:dyDescent="0.3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2">
        <v>44363</v>
      </c>
      <c r="H973">
        <v>26684</v>
      </c>
      <c r="I973" t="s">
        <v>28</v>
      </c>
      <c r="J973">
        <v>36</v>
      </c>
      <c r="K973" t="str">
        <f t="shared" si="60"/>
        <v>Above</v>
      </c>
      <c r="L973" t="str" cm="1">
        <f t="array" ref="L973">_xlfn.IFS( J973&gt;=50, "Excellent", J973&gt;=40, "Good", J973&gt;=30, "Average", TRUE, "Poor" )</f>
        <v>Average</v>
      </c>
      <c r="M973" t="b">
        <f t="shared" si="61"/>
        <v>0</v>
      </c>
      <c r="N973" t="b">
        <f t="shared" si="62"/>
        <v>1</v>
      </c>
      <c r="O973" t="str">
        <f t="shared" si="63"/>
        <v>False</v>
      </c>
      <c r="AG973">
        <f>VLOOKUP(A973,Sheet1!$A$1:$F$1001,6,0)</f>
        <v>75719</v>
      </c>
    </row>
    <row r="974" spans="1:33" x14ac:dyDescent="0.3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2">
        <v>41963</v>
      </c>
      <c r="H974">
        <v>15289</v>
      </c>
      <c r="I974" t="s">
        <v>20</v>
      </c>
      <c r="J974">
        <v>44</v>
      </c>
      <c r="K974" t="str">
        <f t="shared" si="60"/>
        <v>Above</v>
      </c>
      <c r="L974" t="str" cm="1">
        <f t="array" ref="L974">_xlfn.IFS( J974&gt;=50, "Excellent", J974&gt;=40, "Good", J974&gt;=30, "Average", TRUE, "Poor" )</f>
        <v>Good</v>
      </c>
      <c r="M974" t="b">
        <f t="shared" si="61"/>
        <v>0</v>
      </c>
      <c r="N974" t="b">
        <f t="shared" si="62"/>
        <v>1</v>
      </c>
      <c r="O974" t="str">
        <f t="shared" si="63"/>
        <v>True</v>
      </c>
      <c r="AG974">
        <f>VLOOKUP(A974,Sheet1!$A$1:$F$1001,6,0)</f>
        <v>61318</v>
      </c>
    </row>
    <row r="975" spans="1:33" x14ac:dyDescent="0.3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2">
        <v>42139</v>
      </c>
      <c r="H975">
        <v>34941</v>
      </c>
      <c r="I975" t="s">
        <v>13</v>
      </c>
      <c r="J975">
        <v>33</v>
      </c>
      <c r="K975" t="str">
        <f t="shared" si="60"/>
        <v>Above</v>
      </c>
      <c r="L975" t="str" cm="1">
        <f t="array" ref="L975">_xlfn.IFS( J975&gt;=50, "Excellent", J975&gt;=40, "Good", J975&gt;=30, "Average", TRUE, "Poor" )</f>
        <v>Average</v>
      </c>
      <c r="M975" t="b">
        <f t="shared" si="61"/>
        <v>0</v>
      </c>
      <c r="N975" t="b">
        <f t="shared" si="62"/>
        <v>1</v>
      </c>
      <c r="O975" t="str">
        <f t="shared" si="63"/>
        <v>True</v>
      </c>
      <c r="AG975">
        <f>VLOOKUP(A975,Sheet1!$A$1:$F$1001,6,0)</f>
        <v>55081</v>
      </c>
    </row>
    <row r="976" spans="1:33" x14ac:dyDescent="0.3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2">
        <v>44352</v>
      </c>
      <c r="H976">
        <v>18673</v>
      </c>
      <c r="I976" t="s">
        <v>13</v>
      </c>
      <c r="J976">
        <v>43</v>
      </c>
      <c r="K976" t="str">
        <f t="shared" si="60"/>
        <v>Below</v>
      </c>
      <c r="L976" t="str" cm="1">
        <f t="array" ref="L976">_xlfn.IFS( J976&gt;=50, "Excellent", J976&gt;=40, "Good", J976&gt;=30, "Average", TRUE, "Poor" )</f>
        <v>Good</v>
      </c>
      <c r="M976" t="b">
        <f t="shared" si="61"/>
        <v>0</v>
      </c>
      <c r="N976" t="b">
        <f t="shared" si="62"/>
        <v>0</v>
      </c>
      <c r="O976" t="str">
        <f t="shared" si="63"/>
        <v>False</v>
      </c>
      <c r="AG976">
        <f>VLOOKUP(A976,Sheet1!$A$1:$F$1001,6,0)</f>
        <v>33587</v>
      </c>
    </row>
    <row r="977" spans="1:33" x14ac:dyDescent="0.3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2">
        <v>42223</v>
      </c>
      <c r="H977">
        <v>22055</v>
      </c>
      <c r="I977" t="s">
        <v>28</v>
      </c>
      <c r="J977">
        <v>25</v>
      </c>
      <c r="K977" t="str">
        <f t="shared" si="60"/>
        <v>Below</v>
      </c>
      <c r="L977" t="str" cm="1">
        <f t="array" ref="L977">_xlfn.IFS( J977&gt;=50, "Excellent", J977&gt;=40, "Good", J977&gt;=30, "Average", TRUE, "Poor" )</f>
        <v>Poor</v>
      </c>
      <c r="M977" t="b">
        <f t="shared" si="61"/>
        <v>0</v>
      </c>
      <c r="N977" t="b">
        <f t="shared" si="62"/>
        <v>0</v>
      </c>
      <c r="O977" t="str">
        <f t="shared" si="63"/>
        <v>False</v>
      </c>
      <c r="AG977">
        <f>VLOOKUP(A977,Sheet1!$A$1:$F$1001,6,0)</f>
        <v>48334</v>
      </c>
    </row>
    <row r="978" spans="1:33" x14ac:dyDescent="0.3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2">
        <v>43476</v>
      </c>
      <c r="H978">
        <v>17732</v>
      </c>
      <c r="I978" t="s">
        <v>13</v>
      </c>
      <c r="J978">
        <v>23</v>
      </c>
      <c r="K978" t="str">
        <f t="shared" si="60"/>
        <v>Above</v>
      </c>
      <c r="L978" t="str" cm="1">
        <f t="array" ref="L978">_xlfn.IFS( J978&gt;=50, "Excellent", J978&gt;=40, "Good", J978&gt;=30, "Average", TRUE, "Poor" )</f>
        <v>Poor</v>
      </c>
      <c r="M978" t="b">
        <f t="shared" si="61"/>
        <v>0</v>
      </c>
      <c r="N978" t="b">
        <f t="shared" si="62"/>
        <v>1</v>
      </c>
      <c r="O978" t="str">
        <f t="shared" si="63"/>
        <v>True</v>
      </c>
      <c r="AG978">
        <f>VLOOKUP(A978,Sheet1!$A$1:$F$1001,6,0)</f>
        <v>68714</v>
      </c>
    </row>
    <row r="979" spans="1:33" x14ac:dyDescent="0.3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2">
        <v>45273</v>
      </c>
      <c r="H979">
        <v>11648</v>
      </c>
      <c r="I979" t="s">
        <v>18</v>
      </c>
      <c r="J979">
        <v>34</v>
      </c>
      <c r="K979" t="str">
        <f t="shared" si="60"/>
        <v>Above</v>
      </c>
      <c r="L979" t="str" cm="1">
        <f t="array" ref="L979">_xlfn.IFS( J979&gt;=50, "Excellent", J979&gt;=40, "Good", J979&gt;=30, "Average", TRUE, "Poor" )</f>
        <v>Average</v>
      </c>
      <c r="M979" t="b">
        <f t="shared" si="61"/>
        <v>0</v>
      </c>
      <c r="N979" t="b">
        <f t="shared" si="62"/>
        <v>1</v>
      </c>
      <c r="O979" t="str">
        <f t="shared" si="63"/>
        <v>False</v>
      </c>
      <c r="AG979">
        <f>VLOOKUP(A979,Sheet1!$A$1:$F$1001,6,0)</f>
        <v>78017</v>
      </c>
    </row>
    <row r="980" spans="1:33" x14ac:dyDescent="0.3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2">
        <v>45460</v>
      </c>
      <c r="H980">
        <v>11791</v>
      </c>
      <c r="I980" t="s">
        <v>18</v>
      </c>
      <c r="J980">
        <v>35</v>
      </c>
      <c r="K980" t="str">
        <f t="shared" si="60"/>
        <v>Above</v>
      </c>
      <c r="L980" t="str" cm="1">
        <f t="array" ref="L980">_xlfn.IFS( J980&gt;=50, "Excellent", J980&gt;=40, "Good", J980&gt;=30, "Average", TRUE, "Poor" )</f>
        <v>Average</v>
      </c>
      <c r="M980" t="b">
        <f t="shared" si="61"/>
        <v>0</v>
      </c>
      <c r="N980" t="b">
        <f t="shared" si="62"/>
        <v>1</v>
      </c>
      <c r="O980" t="str">
        <f t="shared" si="63"/>
        <v>True</v>
      </c>
      <c r="AG980">
        <f>VLOOKUP(A980,Sheet1!$A$1:$F$1001,6,0)</f>
        <v>67702</v>
      </c>
    </row>
    <row r="981" spans="1:33" x14ac:dyDescent="0.3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2">
        <v>45180</v>
      </c>
      <c r="H981">
        <v>39882</v>
      </c>
      <c r="I981" t="s">
        <v>13</v>
      </c>
      <c r="J981">
        <v>42</v>
      </c>
      <c r="K981" t="str">
        <f t="shared" si="60"/>
        <v>Below</v>
      </c>
      <c r="L981" t="str" cm="1">
        <f t="array" ref="L981">_xlfn.IFS( J981&gt;=50, "Excellent", J981&gt;=40, "Good", J981&gt;=30, "Average", TRUE, "Poor" )</f>
        <v>Good</v>
      </c>
      <c r="M981" t="b">
        <f t="shared" si="61"/>
        <v>0</v>
      </c>
      <c r="N981" t="b">
        <f t="shared" si="62"/>
        <v>0</v>
      </c>
      <c r="O981" t="str">
        <f t="shared" si="63"/>
        <v>False</v>
      </c>
      <c r="AG981">
        <f>VLOOKUP(A981,Sheet1!$A$1:$F$1001,6,0)</f>
        <v>31691</v>
      </c>
    </row>
    <row r="982" spans="1:33" x14ac:dyDescent="0.3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2">
        <v>43237</v>
      </c>
      <c r="H982">
        <v>24872</v>
      </c>
      <c r="I982" t="s">
        <v>18</v>
      </c>
      <c r="J982">
        <v>55</v>
      </c>
      <c r="K982" t="str">
        <f t="shared" si="60"/>
        <v>Above</v>
      </c>
      <c r="L982" t="str" cm="1">
        <f t="array" ref="L982">_xlfn.IFS( J982&gt;=50, "Excellent", J982&gt;=40, "Good", J982&gt;=30, "Average", TRUE, "Poor" )</f>
        <v>Excellent</v>
      </c>
      <c r="M982" t="b">
        <f t="shared" si="61"/>
        <v>0</v>
      </c>
      <c r="N982" t="b">
        <f t="shared" si="62"/>
        <v>1</v>
      </c>
      <c r="O982" t="str">
        <f t="shared" si="63"/>
        <v>True</v>
      </c>
      <c r="AG982">
        <f>VLOOKUP(A982,Sheet1!$A$1:$F$1001,6,0)</f>
        <v>60755</v>
      </c>
    </row>
    <row r="983" spans="1:33" x14ac:dyDescent="0.3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2">
        <v>44969</v>
      </c>
      <c r="H983">
        <v>34106</v>
      </c>
      <c r="I983" t="s">
        <v>20</v>
      </c>
      <c r="J983">
        <v>46</v>
      </c>
      <c r="K983" t="str">
        <f t="shared" si="60"/>
        <v>Above</v>
      </c>
      <c r="L983" t="str" cm="1">
        <f t="array" ref="L983">_xlfn.IFS( J983&gt;=50, "Excellent", J983&gt;=40, "Good", J983&gt;=30, "Average", TRUE, "Poor" )</f>
        <v>Good</v>
      </c>
      <c r="M983" t="b">
        <f t="shared" si="61"/>
        <v>0</v>
      </c>
      <c r="N983" t="b">
        <f t="shared" si="62"/>
        <v>1</v>
      </c>
      <c r="O983" t="str">
        <f t="shared" si="63"/>
        <v>True</v>
      </c>
      <c r="AG983">
        <f>VLOOKUP(A983,Sheet1!$A$1:$F$1001,6,0)</f>
        <v>74521</v>
      </c>
    </row>
    <row r="984" spans="1:33" x14ac:dyDescent="0.3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2">
        <v>45370</v>
      </c>
      <c r="H984">
        <v>29985</v>
      </c>
      <c r="I984" t="s">
        <v>13</v>
      </c>
      <c r="J984">
        <v>31</v>
      </c>
      <c r="K984" t="str">
        <f t="shared" si="60"/>
        <v>Above</v>
      </c>
      <c r="L984" t="str" cm="1">
        <f t="array" ref="L984">_xlfn.IFS( J984&gt;=50, "Excellent", J984&gt;=40, "Good", J984&gt;=30, "Average", TRUE, "Poor" )</f>
        <v>Average</v>
      </c>
      <c r="M984" t="b">
        <f t="shared" si="61"/>
        <v>0</v>
      </c>
      <c r="N984" t="b">
        <f t="shared" si="62"/>
        <v>1</v>
      </c>
      <c r="O984" t="str">
        <f t="shared" si="63"/>
        <v>True</v>
      </c>
      <c r="AG984">
        <f>VLOOKUP(A984,Sheet1!$A$1:$F$1001,6,0)</f>
        <v>64049</v>
      </c>
    </row>
    <row r="985" spans="1:33" x14ac:dyDescent="0.3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2">
        <v>43359</v>
      </c>
      <c r="H985">
        <v>12266</v>
      </c>
      <c r="I985" t="s">
        <v>18</v>
      </c>
      <c r="J985">
        <v>29</v>
      </c>
      <c r="K985" t="str">
        <f t="shared" si="60"/>
        <v>Above</v>
      </c>
      <c r="L985" t="str" cm="1">
        <f t="array" ref="L985">_xlfn.IFS( J985&gt;=50, "Excellent", J985&gt;=40, "Good", J985&gt;=30, "Average", TRUE, "Poor" )</f>
        <v>Poor</v>
      </c>
      <c r="M985" t="b">
        <f t="shared" si="61"/>
        <v>0</v>
      </c>
      <c r="N985" t="b">
        <f t="shared" si="62"/>
        <v>1</v>
      </c>
      <c r="O985" t="str">
        <f t="shared" si="63"/>
        <v>True</v>
      </c>
      <c r="AG985">
        <f>VLOOKUP(A985,Sheet1!$A$1:$F$1001,6,0)</f>
        <v>62485</v>
      </c>
    </row>
    <row r="986" spans="1:33" x14ac:dyDescent="0.3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2">
        <v>43034</v>
      </c>
      <c r="H986">
        <v>25403</v>
      </c>
      <c r="I986" t="s">
        <v>13</v>
      </c>
      <c r="J986">
        <v>44</v>
      </c>
      <c r="K986" t="str">
        <f t="shared" si="60"/>
        <v>Above</v>
      </c>
      <c r="L986" t="str" cm="1">
        <f t="array" ref="L986">_xlfn.IFS( J986&gt;=50, "Excellent", J986&gt;=40, "Good", J986&gt;=30, "Average", TRUE, "Poor" )</f>
        <v>Good</v>
      </c>
      <c r="M986" t="b">
        <f t="shared" si="61"/>
        <v>0</v>
      </c>
      <c r="N986" t="b">
        <f t="shared" si="62"/>
        <v>1</v>
      </c>
      <c r="O986" t="str">
        <f t="shared" si="63"/>
        <v>True</v>
      </c>
      <c r="AG986">
        <f>VLOOKUP(A986,Sheet1!$A$1:$F$1001,6,0)</f>
        <v>66215</v>
      </c>
    </row>
    <row r="987" spans="1:33" x14ac:dyDescent="0.3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2">
        <v>43369</v>
      </c>
      <c r="H987">
        <v>29444</v>
      </c>
      <c r="I987" t="s">
        <v>20</v>
      </c>
      <c r="J987">
        <v>52</v>
      </c>
      <c r="K987" t="str">
        <f t="shared" si="60"/>
        <v>Above</v>
      </c>
      <c r="L987" t="str" cm="1">
        <f t="array" ref="L987">_xlfn.IFS( J987&gt;=50, "Excellent", J987&gt;=40, "Good", J987&gt;=30, "Average", TRUE, "Poor" )</f>
        <v>Excellent</v>
      </c>
      <c r="M987" t="b">
        <f t="shared" si="61"/>
        <v>0</v>
      </c>
      <c r="N987" t="b">
        <f t="shared" si="62"/>
        <v>0</v>
      </c>
      <c r="O987" t="str">
        <f t="shared" si="63"/>
        <v>True</v>
      </c>
      <c r="AG987">
        <f>VLOOKUP(A987,Sheet1!$A$1:$F$1001,6,0)</f>
        <v>58684</v>
      </c>
    </row>
    <row r="988" spans="1:33" x14ac:dyDescent="0.3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2">
        <v>43024</v>
      </c>
      <c r="H988">
        <v>36635</v>
      </c>
      <c r="I988" t="s">
        <v>18</v>
      </c>
      <c r="J988">
        <v>56</v>
      </c>
      <c r="K988" t="str">
        <f t="shared" si="60"/>
        <v>Above</v>
      </c>
      <c r="L988" t="str" cm="1">
        <f t="array" ref="L988">_xlfn.IFS( J988&gt;=50, "Excellent", J988&gt;=40, "Good", J988&gt;=30, "Average", TRUE, "Poor" )</f>
        <v>Excellent</v>
      </c>
      <c r="M988" t="b">
        <f t="shared" si="61"/>
        <v>0</v>
      </c>
      <c r="N988" t="b">
        <f t="shared" si="62"/>
        <v>1</v>
      </c>
      <c r="O988" t="str">
        <f t="shared" si="63"/>
        <v>True</v>
      </c>
      <c r="AG988">
        <f>VLOOKUP(A988,Sheet1!$A$1:$F$1001,6,0)</f>
        <v>61324</v>
      </c>
    </row>
    <row r="989" spans="1:33" x14ac:dyDescent="0.3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2">
        <v>44003</v>
      </c>
      <c r="H989">
        <v>26712</v>
      </c>
      <c r="I989" t="s">
        <v>20</v>
      </c>
      <c r="J989">
        <v>27</v>
      </c>
      <c r="K989" t="str">
        <f t="shared" si="60"/>
        <v>Below</v>
      </c>
      <c r="L989" t="str" cm="1">
        <f t="array" ref="L989">_xlfn.IFS( J989&gt;=50, "Excellent", J989&gt;=40, "Good", J989&gt;=30, "Average", TRUE, "Poor" )</f>
        <v>Poor</v>
      </c>
      <c r="M989" t="b">
        <f t="shared" si="61"/>
        <v>0</v>
      </c>
      <c r="N989" t="b">
        <f t="shared" si="62"/>
        <v>0</v>
      </c>
      <c r="O989" t="str">
        <f t="shared" si="63"/>
        <v>True</v>
      </c>
      <c r="AG989">
        <f>VLOOKUP(A989,Sheet1!$A$1:$F$1001,6,0)</f>
        <v>42178</v>
      </c>
    </row>
    <row r="990" spans="1:33" x14ac:dyDescent="0.3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2">
        <v>44504</v>
      </c>
      <c r="H990">
        <v>37782</v>
      </c>
      <c r="I990" t="s">
        <v>13</v>
      </c>
      <c r="J990">
        <v>32</v>
      </c>
      <c r="K990" t="str">
        <f t="shared" si="60"/>
        <v>Below</v>
      </c>
      <c r="L990" t="str" cm="1">
        <f t="array" ref="L990">_xlfn.IFS( J990&gt;=50, "Excellent", J990&gt;=40, "Good", J990&gt;=30, "Average", TRUE, "Poor" )</f>
        <v>Average</v>
      </c>
      <c r="M990" t="b">
        <f t="shared" si="61"/>
        <v>0</v>
      </c>
      <c r="N990" t="b">
        <f t="shared" si="62"/>
        <v>0</v>
      </c>
      <c r="O990" t="str">
        <f t="shared" si="63"/>
        <v>True</v>
      </c>
      <c r="AG990">
        <f>VLOOKUP(A990,Sheet1!$A$1:$F$1001,6,0)</f>
        <v>42511</v>
      </c>
    </row>
    <row r="991" spans="1:33" x14ac:dyDescent="0.3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2">
        <v>42471</v>
      </c>
      <c r="H991">
        <v>19727</v>
      </c>
      <c r="I991" t="s">
        <v>13</v>
      </c>
      <c r="J991">
        <v>51</v>
      </c>
      <c r="K991" t="str">
        <f t="shared" si="60"/>
        <v>Below</v>
      </c>
      <c r="L991" t="str" cm="1">
        <f t="array" ref="L991">_xlfn.IFS( J991&gt;=50, "Excellent", J991&gt;=40, "Good", J991&gt;=30, "Average", TRUE, "Poor" )</f>
        <v>Excellent</v>
      </c>
      <c r="M991" t="b">
        <f t="shared" si="61"/>
        <v>0</v>
      </c>
      <c r="N991" t="b">
        <f t="shared" si="62"/>
        <v>0</v>
      </c>
      <c r="O991" t="str">
        <f t="shared" si="63"/>
        <v>False</v>
      </c>
      <c r="AG991">
        <f>VLOOKUP(A991,Sheet1!$A$1:$F$1001,6,0)</f>
        <v>32117</v>
      </c>
    </row>
    <row r="992" spans="1:33" x14ac:dyDescent="0.3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2">
        <v>44824</v>
      </c>
      <c r="H992">
        <v>39743</v>
      </c>
      <c r="I992" t="s">
        <v>28</v>
      </c>
      <c r="J992">
        <v>53</v>
      </c>
      <c r="K992" t="str">
        <f t="shared" si="60"/>
        <v>Above</v>
      </c>
      <c r="L992" t="str" cm="1">
        <f t="array" ref="L992">_xlfn.IFS( J992&gt;=50, "Excellent", J992&gt;=40, "Good", J992&gt;=30, "Average", TRUE, "Poor" )</f>
        <v>Excellent</v>
      </c>
      <c r="M992" t="b">
        <f t="shared" si="61"/>
        <v>0</v>
      </c>
      <c r="N992" t="b">
        <f t="shared" si="62"/>
        <v>0</v>
      </c>
      <c r="O992" t="str">
        <f t="shared" si="63"/>
        <v>False</v>
      </c>
      <c r="AG992">
        <f>VLOOKUP(A992,Sheet1!$A$1:$F$1001,6,0)</f>
        <v>53797</v>
      </c>
    </row>
    <row r="993" spans="1:33" x14ac:dyDescent="0.3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2">
        <v>45079</v>
      </c>
      <c r="H993">
        <v>17484</v>
      </c>
      <c r="I993" t="s">
        <v>20</v>
      </c>
      <c r="J993">
        <v>38</v>
      </c>
      <c r="K993" t="str">
        <f t="shared" si="60"/>
        <v>Above</v>
      </c>
      <c r="L993" t="str" cm="1">
        <f t="array" ref="L993">_xlfn.IFS( J993&gt;=50, "Excellent", J993&gt;=40, "Good", J993&gt;=30, "Average", TRUE, "Poor" )</f>
        <v>Average</v>
      </c>
      <c r="M993" t="b">
        <f t="shared" si="61"/>
        <v>0</v>
      </c>
      <c r="N993" t="b">
        <f t="shared" si="62"/>
        <v>1</v>
      </c>
      <c r="O993" t="str">
        <f t="shared" si="63"/>
        <v>True</v>
      </c>
      <c r="AG993">
        <f>VLOOKUP(A993,Sheet1!$A$1:$F$1001,6,0)</f>
        <v>61181</v>
      </c>
    </row>
    <row r="994" spans="1:33" x14ac:dyDescent="0.3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2">
        <v>42313</v>
      </c>
      <c r="H994">
        <v>39024</v>
      </c>
      <c r="I994" t="s">
        <v>20</v>
      </c>
      <c r="J994">
        <v>20</v>
      </c>
      <c r="K994" t="str">
        <f t="shared" si="60"/>
        <v>Below</v>
      </c>
      <c r="L994" t="str" cm="1">
        <f t="array" ref="L994">_xlfn.IFS( J994&gt;=50, "Excellent", J994&gt;=40, "Good", J994&gt;=30, "Average", TRUE, "Poor" )</f>
        <v>Poor</v>
      </c>
      <c r="M994" t="b">
        <f t="shared" si="61"/>
        <v>0</v>
      </c>
      <c r="N994" t="b">
        <f t="shared" si="62"/>
        <v>0</v>
      </c>
      <c r="O994" t="str">
        <f t="shared" si="63"/>
        <v>True</v>
      </c>
      <c r="AG994">
        <f>VLOOKUP(A994,Sheet1!$A$1:$F$1001,6,0)</f>
        <v>45644</v>
      </c>
    </row>
    <row r="995" spans="1:33" x14ac:dyDescent="0.3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2">
        <v>43748</v>
      </c>
      <c r="H995">
        <v>14081</v>
      </c>
      <c r="I995" t="s">
        <v>28</v>
      </c>
      <c r="J995">
        <v>42</v>
      </c>
      <c r="K995" t="str">
        <f t="shared" si="60"/>
        <v>Above</v>
      </c>
      <c r="L995" t="str" cm="1">
        <f t="array" ref="L995">_xlfn.IFS( J995&gt;=50, "Excellent", J995&gt;=40, "Good", J995&gt;=30, "Average", TRUE, "Poor" )</f>
        <v>Good</v>
      </c>
      <c r="M995" t="b">
        <f t="shared" si="61"/>
        <v>0</v>
      </c>
      <c r="N995" t="b">
        <f t="shared" si="62"/>
        <v>1</v>
      </c>
      <c r="O995" t="str">
        <f t="shared" si="63"/>
        <v>False</v>
      </c>
      <c r="AG995">
        <f>VLOOKUP(A995,Sheet1!$A$1:$F$1001,6,0)</f>
        <v>68264</v>
      </c>
    </row>
    <row r="996" spans="1:33" x14ac:dyDescent="0.3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2">
        <v>44104</v>
      </c>
      <c r="H996">
        <v>29392</v>
      </c>
      <c r="I996" t="s">
        <v>13</v>
      </c>
      <c r="J996">
        <v>21</v>
      </c>
      <c r="K996" t="str">
        <f t="shared" si="60"/>
        <v>Below</v>
      </c>
      <c r="L996" t="str" cm="1">
        <f t="array" ref="L996">_xlfn.IFS( J996&gt;=50, "Excellent", J996&gt;=40, "Good", J996&gt;=30, "Average", TRUE, "Poor" )</f>
        <v>Poor</v>
      </c>
      <c r="M996" t="b">
        <f t="shared" si="61"/>
        <v>0</v>
      </c>
      <c r="N996" t="b">
        <f t="shared" si="62"/>
        <v>0</v>
      </c>
      <c r="O996" t="str">
        <f t="shared" si="63"/>
        <v>True</v>
      </c>
      <c r="AG996">
        <f>VLOOKUP(A996,Sheet1!$A$1:$F$1001,6,0)</f>
        <v>43024</v>
      </c>
    </row>
    <row r="997" spans="1:33" x14ac:dyDescent="0.3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2">
        <v>43308</v>
      </c>
      <c r="H997">
        <v>23565</v>
      </c>
      <c r="I997" t="s">
        <v>18</v>
      </c>
      <c r="J997">
        <v>55</v>
      </c>
      <c r="K997" t="str">
        <f t="shared" si="60"/>
        <v>Above</v>
      </c>
      <c r="L997" t="str" cm="1">
        <f t="array" ref="L997">_xlfn.IFS( J997&gt;=50, "Excellent", J997&gt;=40, "Good", J997&gt;=30, "Average", TRUE, "Poor" )</f>
        <v>Excellent</v>
      </c>
      <c r="M997" t="b">
        <f t="shared" si="61"/>
        <v>0</v>
      </c>
      <c r="N997" t="b">
        <f t="shared" si="62"/>
        <v>1</v>
      </c>
      <c r="O997" t="str">
        <f t="shared" si="63"/>
        <v>True</v>
      </c>
      <c r="AG997">
        <f>VLOOKUP(A997,Sheet1!$A$1:$F$1001,6,0)</f>
        <v>65670</v>
      </c>
    </row>
    <row r="998" spans="1:33" x14ac:dyDescent="0.3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2">
        <v>42882</v>
      </c>
      <c r="H998">
        <v>23332</v>
      </c>
      <c r="I998" t="s">
        <v>18</v>
      </c>
      <c r="J998">
        <v>27</v>
      </c>
      <c r="K998" t="str">
        <f t="shared" si="60"/>
        <v>Above</v>
      </c>
      <c r="L998" t="str" cm="1">
        <f t="array" ref="L998">_xlfn.IFS( J998&gt;=50, "Excellent", J998&gt;=40, "Good", J998&gt;=30, "Average", TRUE, "Poor" )</f>
        <v>Poor</v>
      </c>
      <c r="M998" t="b">
        <f t="shared" si="61"/>
        <v>0</v>
      </c>
      <c r="N998" t="b">
        <f t="shared" si="62"/>
        <v>0</v>
      </c>
      <c r="O998" t="str">
        <f t="shared" si="63"/>
        <v>True</v>
      </c>
      <c r="AG998">
        <f>VLOOKUP(A998,Sheet1!$A$1:$F$1001,6,0)</f>
        <v>51926</v>
      </c>
    </row>
    <row r="999" spans="1:33" x14ac:dyDescent="0.3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2">
        <v>44126</v>
      </c>
      <c r="H999">
        <v>15749</v>
      </c>
      <c r="I999" t="s">
        <v>20</v>
      </c>
      <c r="J999">
        <v>21</v>
      </c>
      <c r="K999" t="str">
        <f t="shared" si="60"/>
        <v>Below</v>
      </c>
      <c r="L999" t="str" cm="1">
        <f t="array" ref="L999">_xlfn.IFS( J999&gt;=50, "Excellent", J999&gt;=40, "Good", J999&gt;=30, "Average", TRUE, "Poor" )</f>
        <v>Poor</v>
      </c>
      <c r="M999" t="b">
        <f t="shared" si="61"/>
        <v>0</v>
      </c>
      <c r="N999" t="b">
        <f t="shared" si="62"/>
        <v>0</v>
      </c>
      <c r="O999" t="str">
        <f t="shared" si="63"/>
        <v>True</v>
      </c>
      <c r="AG999">
        <f>VLOOKUP(A999,Sheet1!$A$1:$F$1001,6,0)</f>
        <v>32410</v>
      </c>
    </row>
    <row r="1000" spans="1:33" x14ac:dyDescent="0.3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2">
        <v>42998</v>
      </c>
      <c r="H1000">
        <v>17898</v>
      </c>
      <c r="I1000" t="s">
        <v>20</v>
      </c>
      <c r="J1000">
        <v>26</v>
      </c>
      <c r="K1000" t="str">
        <f>IF(F1000&gt;50000,"Above","Below")</f>
        <v>Above</v>
      </c>
      <c r="L1000" t="str" cm="1">
        <f t="array" ref="L1000">_xlfn.IFS( J1000&gt;=50, "Excellent", J1000&gt;=40, "Good", J1000&gt;=30, "Average", TRUE, "Poor" )</f>
        <v>Poor</v>
      </c>
      <c r="M1000" t="b">
        <f t="shared" si="61"/>
        <v>0</v>
      </c>
      <c r="N1000" t="b">
        <f t="shared" si="62"/>
        <v>0</v>
      </c>
      <c r="O1000" t="str">
        <f t="shared" si="63"/>
        <v>True</v>
      </c>
      <c r="AG1000">
        <f>VLOOKUP(A1000,Sheet1!$A$1:$F$1001,6,0)</f>
        <v>50792</v>
      </c>
    </row>
    <row r="1001" spans="1:33" x14ac:dyDescent="0.3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2">
        <v>42210</v>
      </c>
      <c r="H1001">
        <v>25057</v>
      </c>
      <c r="I1001" t="s">
        <v>18</v>
      </c>
      <c r="J1001">
        <v>52</v>
      </c>
      <c r="K1001" t="str">
        <f t="shared" ref="K1001" si="64">IF(F1001&gt;50000,"Above","Below")</f>
        <v>Above</v>
      </c>
      <c r="L1001" t="str" cm="1">
        <f t="array" ref="L1001">_xlfn.IFS( J1001&gt;=50, "Excellent", J1001&gt;=40, "Good", J1001&gt;=30, "Average", TRUE, "Poor" )</f>
        <v>Excellent</v>
      </c>
      <c r="M1001" t="b">
        <f t="shared" si="61"/>
        <v>0</v>
      </c>
      <c r="N1001" t="b">
        <f t="shared" si="62"/>
        <v>1</v>
      </c>
      <c r="O1001" t="str">
        <f t="shared" si="63"/>
        <v>False</v>
      </c>
      <c r="AG1001">
        <f>VLOOKUP(A1001,Sheet1!$A$1:$F$1001,6,0)</f>
        <v>75919</v>
      </c>
    </row>
  </sheetData>
  <phoneticPr fontId="4" type="noConversion"/>
  <conditionalFormatting sqref="F2:F10001">
    <cfRule type="expression" dxfId="1" priority="1">
      <formula>F2:F1001&gt;60000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B5F8-CE81-4903-A91B-313B5F13300A}">
  <dimension ref="A1:D8"/>
  <sheetViews>
    <sheetView workbookViewId="0">
      <selection activeCell="N23" sqref="N23"/>
    </sheetView>
  </sheetViews>
  <sheetFormatPr defaultRowHeight="14.4" x14ac:dyDescent="0.3"/>
  <cols>
    <col min="3" max="3" width="12.5546875" bestFit="1" customWidth="1"/>
    <col min="4" max="4" width="28.33203125" customWidth="1"/>
  </cols>
  <sheetData>
    <row r="1" spans="1:4" x14ac:dyDescent="0.3">
      <c r="A1" s="4" t="s">
        <v>1037</v>
      </c>
    </row>
    <row r="2" spans="1:4" x14ac:dyDescent="0.3">
      <c r="C2" s="8" t="s">
        <v>1031</v>
      </c>
      <c r="D2" t="s">
        <v>1034</v>
      </c>
    </row>
    <row r="3" spans="1:4" x14ac:dyDescent="0.3">
      <c r="C3" s="9" t="s">
        <v>22</v>
      </c>
      <c r="D3" s="10">
        <v>5515682</v>
      </c>
    </row>
    <row r="4" spans="1:4" x14ac:dyDescent="0.3">
      <c r="C4" s="9" t="s">
        <v>16</v>
      </c>
      <c r="D4" s="10">
        <v>4641066</v>
      </c>
    </row>
    <row r="5" spans="1:4" x14ac:dyDescent="0.3">
      <c r="C5" s="9" t="s">
        <v>27</v>
      </c>
      <c r="D5" s="10">
        <v>5661788</v>
      </c>
    </row>
    <row r="6" spans="1:4" x14ac:dyDescent="0.3">
      <c r="C6" s="9" t="s">
        <v>12</v>
      </c>
      <c r="D6" s="10">
        <v>4998307</v>
      </c>
    </row>
    <row r="7" spans="1:4" x14ac:dyDescent="0.3">
      <c r="C7" s="9" t="s">
        <v>7</v>
      </c>
      <c r="D7" s="10">
        <v>4627541</v>
      </c>
    </row>
    <row r="8" spans="1:4" x14ac:dyDescent="0.3">
      <c r="C8" s="9" t="s">
        <v>1032</v>
      </c>
      <c r="D8" s="10">
        <v>25444384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2D4E-4D1F-4D81-AAC5-E39A9D476E67}">
  <dimension ref="A1:G7"/>
  <sheetViews>
    <sheetView tabSelected="1" topLeftCell="A4" workbookViewId="0">
      <selection activeCell="K8" sqref="K8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8" bestFit="1" customWidth="1"/>
    <col min="5" max="5" width="9.6640625" bestFit="1" customWidth="1"/>
    <col min="6" max="6" width="8" bestFit="1" customWidth="1"/>
    <col min="7" max="7" width="10.77734375" bestFit="1" customWidth="1"/>
  </cols>
  <sheetData>
    <row r="1" spans="1:7" x14ac:dyDescent="0.3">
      <c r="A1" s="8" t="s">
        <v>1034</v>
      </c>
      <c r="B1" s="8" t="s">
        <v>1033</v>
      </c>
    </row>
    <row r="2" spans="1:7" x14ac:dyDescent="0.3">
      <c r="A2" s="8" t="s">
        <v>1031</v>
      </c>
      <c r="B2" t="s">
        <v>22</v>
      </c>
      <c r="C2" t="s">
        <v>16</v>
      </c>
      <c r="D2" t="s">
        <v>27</v>
      </c>
      <c r="E2" t="s">
        <v>12</v>
      </c>
      <c r="F2" t="s">
        <v>7</v>
      </c>
      <c r="G2" t="s">
        <v>1032</v>
      </c>
    </row>
    <row r="3" spans="1:7" x14ac:dyDescent="0.3">
      <c r="A3" s="9" t="s">
        <v>28</v>
      </c>
      <c r="B3" s="10">
        <v>1159012</v>
      </c>
      <c r="C3" s="10">
        <v>868356</v>
      </c>
      <c r="D3" s="10">
        <v>1366419</v>
      </c>
      <c r="E3" s="10">
        <v>1290845</v>
      </c>
      <c r="F3" s="10">
        <v>949189</v>
      </c>
      <c r="G3" s="10">
        <v>5633821</v>
      </c>
    </row>
    <row r="4" spans="1:7" x14ac:dyDescent="0.3">
      <c r="A4" s="9" t="s">
        <v>13</v>
      </c>
      <c r="B4" s="10">
        <v>1419836</v>
      </c>
      <c r="C4" s="10">
        <v>1273136</v>
      </c>
      <c r="D4" s="10">
        <v>1633688</v>
      </c>
      <c r="E4" s="10">
        <v>1327821</v>
      </c>
      <c r="F4" s="10">
        <v>1565478</v>
      </c>
      <c r="G4" s="10">
        <v>7219959</v>
      </c>
    </row>
    <row r="5" spans="1:7" x14ac:dyDescent="0.3">
      <c r="A5" s="9" t="s">
        <v>20</v>
      </c>
      <c r="B5" s="10">
        <v>1233052</v>
      </c>
      <c r="C5" s="10">
        <v>1296970</v>
      </c>
      <c r="D5" s="10">
        <v>1403258</v>
      </c>
      <c r="E5" s="10">
        <v>1115482</v>
      </c>
      <c r="F5" s="10">
        <v>1160049</v>
      </c>
      <c r="G5" s="10">
        <v>6208811</v>
      </c>
    </row>
    <row r="6" spans="1:7" x14ac:dyDescent="0.3">
      <c r="A6" s="9" t="s">
        <v>18</v>
      </c>
      <c r="B6" s="10">
        <v>1703782</v>
      </c>
      <c r="C6" s="10">
        <v>1202604</v>
      </c>
      <c r="D6" s="10">
        <v>1258423</v>
      </c>
      <c r="E6" s="10">
        <v>1264159</v>
      </c>
      <c r="F6" s="10">
        <v>952825</v>
      </c>
      <c r="G6" s="10">
        <v>6381793</v>
      </c>
    </row>
    <row r="7" spans="1:7" x14ac:dyDescent="0.3">
      <c r="A7" s="9" t="s">
        <v>1032</v>
      </c>
      <c r="B7" s="10">
        <v>5515682</v>
      </c>
      <c r="C7" s="10">
        <v>4641066</v>
      </c>
      <c r="D7" s="10">
        <v>5661788</v>
      </c>
      <c r="E7" s="10">
        <v>4998307</v>
      </c>
      <c r="F7" s="10">
        <v>4627541</v>
      </c>
      <c r="G7" s="10">
        <v>25444384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C7C-F3E1-45A2-AEB2-4C54323A76D8}">
  <dimension ref="A1:B3"/>
  <sheetViews>
    <sheetView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2" x14ac:dyDescent="0.3">
      <c r="A1" s="4" t="s">
        <v>1035</v>
      </c>
      <c r="B1" s="4"/>
    </row>
    <row r="2" spans="1:2" x14ac:dyDescent="0.3">
      <c r="A2" s="4" t="s">
        <v>1036</v>
      </c>
    </row>
    <row r="3" spans="1:2" x14ac:dyDescent="0.3">
      <c r="A3" s="11">
        <v>42370</v>
      </c>
    </row>
  </sheetData>
  <dataValidations count="1">
    <dataValidation type="date" operator="greaterThan" allowBlank="1" showInputMessage="1" showErrorMessage="1" sqref="A3:A24" xr:uid="{FC616E3B-29EB-4290-AF2B-677A4C8F45DA}">
      <formula1>42005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Kumar</cp:lastModifiedBy>
  <dcterms:created xsi:type="dcterms:W3CDTF">2024-07-17T08:58:40Z</dcterms:created>
  <dcterms:modified xsi:type="dcterms:W3CDTF">2024-07-19T09:35:48Z</dcterms:modified>
</cp:coreProperties>
</file>