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42" documentId="11_F25DC773A252ABEACE02EC2C3BDD75FC5BDE589E" xr6:coauthVersionLast="41" xr6:coauthVersionMax="41" xr10:uidLastSave="{D9602E5D-EAFF-43CC-A037-D4C55B606CA0}"/>
  <bookViews>
    <workbookView xWindow="-108" yWindow="-108" windowWidth="23256" windowHeight="12576" activeTab="1" xr2:uid="{00000000-000D-0000-FFFF-FFFF00000000}"/>
  </bookViews>
  <sheets>
    <sheet name="result-spyder" sheetId="1" r:id="rId1"/>
    <sheet name="resultAll" sheetId="3" r:id="rId2"/>
    <sheet name="result-AL" sheetId="2" r:id="rId3"/>
  </sheets>
  <definedNames>
    <definedName name="_xlnm._FilterDatabase" localSheetId="2" hidden="1">'result-AL'!$A$1:$I$21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B12" i="1"/>
  <c r="C12" i="1"/>
  <c r="D12" i="1"/>
  <c r="E12" i="1"/>
  <c r="A12" i="1"/>
</calcChain>
</file>

<file path=xl/sharedStrings.xml><?xml version="1.0" encoding="utf-8"?>
<sst xmlns="http://schemas.openxmlformats.org/spreadsheetml/2006/main" count="15" uniqueCount="15">
  <si>
    <t>AGV0</t>
  </si>
  <si>
    <t>AGV1</t>
  </si>
  <si>
    <t>AGV2</t>
  </si>
  <si>
    <t>Matheuristic</t>
  </si>
  <si>
    <t>EDDBID</t>
  </si>
  <si>
    <t>ID</t>
  </si>
  <si>
    <t>Src</t>
  </si>
  <si>
    <t>Dst</t>
  </si>
  <si>
    <t>EPT</t>
  </si>
  <si>
    <t>S</t>
  </si>
  <si>
    <t>LDT</t>
  </si>
  <si>
    <t>D</t>
  </si>
  <si>
    <t>reqCost</t>
  </si>
  <si>
    <t>tardiness</t>
  </si>
  <si>
    <t>Request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</si>
</sst>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54430696162978"/>
          <c:y val="0.12878472222222223"/>
          <c:w val="0.68516535433070869"/>
          <c:h val="0.74939960629921265"/>
        </c:manualLayout>
      </c:layout>
      <c:pieChart>
        <c:varyColors val="1"/>
        <c:ser>
          <c:idx val="4"/>
          <c:order val="0"/>
          <c:tx>
            <c:strRef>
              <c:f>resultAll!$A$3</c:f>
              <c:strCache>
                <c:ptCount val="1"/>
                <c:pt idx="0">
                  <c:v>Matheuristic</c:v>
                </c:pt>
              </c:strCache>
            </c:strRef>
          </c:tx>
          <c:dPt>
            <c:idx val="0"/>
            <c:bubble3D val="0"/>
            <c:explosion val="4"/>
            <c:extLst>
              <c:ext xmlns:c16="http://schemas.microsoft.com/office/drawing/2014/chart" uri="{C3380CC4-5D6E-409C-BE32-E72D297353CC}">
                <c16:uniqueId val="{00000031-5F8F-4A23-8F3A-41437BD3C277}"/>
              </c:ext>
            </c:extLst>
          </c:dPt>
          <c:dLbls>
            <c:dLbl>
              <c:idx val="0"/>
              <c:layout>
                <c:manualLayout>
                  <c:x val="-3.7405324334458191E-3"/>
                  <c:y val="9.6108787182852137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/>
                    </a:pPr>
                    <a:fld id="{E002E177-98DA-4EDF-A2B6-DA5F285A2555}" type="PERCENTAGE">
                      <a:rPr lang="en-US"/>
                      <a:pPr>
                        <a:defRPr/>
                      </a:pPr>
                      <a:t>[PERCENTAGE]</a:t>
                    </a:fld>
                    <a:r>
                      <a:rPr lang="en-US"/>
                      <a:t> </a:t>
                    </a:r>
                  </a:p>
                  <a:p>
                    <a:pPr>
                      <a:defRPr/>
                    </a:pPr>
                    <a:r>
                      <a:rPr lang="en-US"/>
                      <a:t>616.5 sec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708561429821273"/>
                      <c:h val="0.1791899059492563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1-5F8F-4A23-8F3A-41437BD3C277}"/>
                </c:ext>
              </c:extLst>
            </c:dLbl>
            <c:dLbl>
              <c:idx val="1"/>
              <c:layout>
                <c:manualLayout>
                  <c:x val="2.1642294713160818E-3"/>
                  <c:y val="-7.1560859580052524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/>
                    </a:pPr>
                    <a:fld id="{837E8F63-8065-422B-9C50-294DCE9941B3}" type="PERCENTAGE">
                      <a:rPr lang="en-US"/>
                      <a:pPr>
                        <a:defRPr/>
                      </a:pPr>
                      <a:t>[PERCENTAGE]</a:t>
                    </a:fld>
                    <a:endParaRPr lang="en-US"/>
                  </a:p>
                  <a:p>
                    <a:pPr>
                      <a:defRPr/>
                    </a:pPr>
                    <a:r>
                      <a:rPr lang="en-US"/>
                      <a:t>378</a:t>
                    </a:r>
                    <a:r>
                      <a:rPr lang="en-US" baseline="0"/>
                      <a:t> sec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989583333333333"/>
                      <c:h val="0.150017497812773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0-5F8F-4A23-8F3A-41437BD3C277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multiLvlStrRef>
              <c:f>resultAll!$B$1:$C$2</c:f>
              <c:multiLvlStrCache>
                <c:ptCount val="2"/>
                <c:lvl>
                  <c:pt idx="0">
                    <c:v>1</c:v>
                  </c:pt>
                  <c:pt idx="1">
                    <c:v>10</c:v>
                  </c:pt>
                </c:lvl>
                <c:lvl>
                  <c:pt idx="0">
                    <c:v>Request Cost:</c:v>
                  </c:pt>
                </c:lvl>
              </c:multiLvlStrCache>
            </c:multiLvlStrRef>
          </c:cat>
          <c:val>
            <c:numRef>
              <c:f>resultAll!$B$3:$C$3</c:f>
              <c:numCache>
                <c:formatCode>General</c:formatCode>
                <c:ptCount val="2"/>
                <c:pt idx="0">
                  <c:v>616.5</c:v>
                </c:pt>
                <c:pt idx="1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F8F-4A23-8F3A-41437BD3C277}"/>
            </c:ext>
          </c:extLst>
        </c:ser>
        <c:ser>
          <c:idx val="5"/>
          <c:order val="1"/>
          <c:tx>
            <c:strRef>
              <c:f>resultAll!$A$3</c:f>
              <c:strCache>
                <c:ptCount val="1"/>
                <c:pt idx="0">
                  <c:v>Matheuristic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5F8F-4A23-8F3A-41437BD3C2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5F8F-4A23-8F3A-41437BD3C27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multiLvlStrRef>
              <c:f>resultAll!$B$1:$C$2</c:f>
              <c:multiLvlStrCache>
                <c:ptCount val="2"/>
                <c:lvl>
                  <c:pt idx="0">
                    <c:v>1</c:v>
                  </c:pt>
                  <c:pt idx="1">
                    <c:v>10</c:v>
                  </c:pt>
                </c:lvl>
                <c:lvl>
                  <c:pt idx="0">
                    <c:v>Request Cost:</c:v>
                  </c:pt>
                </c:lvl>
              </c:multiLvlStrCache>
            </c:multiLvlStrRef>
          </c:cat>
          <c:val>
            <c:numRef>
              <c:f>resultAll!$B$3:$C$3</c:f>
              <c:numCache>
                <c:formatCode>General</c:formatCode>
                <c:ptCount val="2"/>
                <c:pt idx="0">
                  <c:v>616.5</c:v>
                </c:pt>
                <c:pt idx="1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F8F-4A23-8F3A-41437BD3C277}"/>
            </c:ext>
          </c:extLst>
        </c:ser>
        <c:ser>
          <c:idx val="6"/>
          <c:order val="2"/>
          <c:tx>
            <c:strRef>
              <c:f>resultAll!$A$3</c:f>
              <c:strCache>
                <c:ptCount val="1"/>
                <c:pt idx="0">
                  <c:v>Matheuristic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multiLvlStrRef>
              <c:f>resultAll!$B$1:$C$2</c:f>
              <c:multiLvlStrCache>
                <c:ptCount val="2"/>
                <c:lvl>
                  <c:pt idx="0">
                    <c:v>1</c:v>
                  </c:pt>
                  <c:pt idx="1">
                    <c:v>10</c:v>
                  </c:pt>
                </c:lvl>
                <c:lvl>
                  <c:pt idx="0">
                    <c:v>Request Cost:</c:v>
                  </c:pt>
                </c:lvl>
              </c:multiLvlStrCache>
            </c:multiLvlStrRef>
          </c:cat>
          <c:val>
            <c:numRef>
              <c:f>resultAll!$B$3:$C$3</c:f>
              <c:numCache>
                <c:formatCode>General</c:formatCode>
                <c:ptCount val="2"/>
                <c:pt idx="0">
                  <c:v>616.5</c:v>
                </c:pt>
                <c:pt idx="1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F8F-4A23-8F3A-41437BD3C277}"/>
            </c:ext>
          </c:extLst>
        </c:ser>
        <c:ser>
          <c:idx val="7"/>
          <c:order val="3"/>
          <c:tx>
            <c:strRef>
              <c:f>resultAll!$A$3</c:f>
              <c:strCache>
                <c:ptCount val="1"/>
                <c:pt idx="0">
                  <c:v>Matheuristic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5F8F-4A23-8F3A-41437BD3C2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5F8F-4A23-8F3A-41437BD3C27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multiLvlStrRef>
              <c:f>resultAll!$B$1:$C$2</c:f>
              <c:multiLvlStrCache>
                <c:ptCount val="2"/>
                <c:lvl>
                  <c:pt idx="0">
                    <c:v>1</c:v>
                  </c:pt>
                  <c:pt idx="1">
                    <c:v>10</c:v>
                  </c:pt>
                </c:lvl>
                <c:lvl>
                  <c:pt idx="0">
                    <c:v>Request Cost:</c:v>
                  </c:pt>
                </c:lvl>
              </c:multiLvlStrCache>
            </c:multiLvlStrRef>
          </c:cat>
          <c:val>
            <c:numRef>
              <c:f>resultAll!$B$3:$C$3</c:f>
              <c:numCache>
                <c:formatCode>General</c:formatCode>
                <c:ptCount val="2"/>
                <c:pt idx="0">
                  <c:v>616.5</c:v>
                </c:pt>
                <c:pt idx="1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F8F-4A23-8F3A-41437BD3C277}"/>
            </c:ext>
          </c:extLst>
        </c:ser>
        <c:ser>
          <c:idx val="2"/>
          <c:order val="4"/>
          <c:tx>
            <c:strRef>
              <c:f>resultAll!$A$3</c:f>
              <c:strCache>
                <c:ptCount val="1"/>
                <c:pt idx="0">
                  <c:v>Matheuristic</c:v>
                </c:pt>
              </c:strCache>
            </c:strRef>
          </c:tx>
          <c:dPt>
            <c:idx val="0"/>
            <c:bubble3D val="0"/>
            <c:explosion val="44"/>
            <c:extLst>
              <c:ext xmlns:c16="http://schemas.microsoft.com/office/drawing/2014/chart" uri="{C3380CC4-5D6E-409C-BE32-E72D297353CC}">
                <c16:uniqueId val="{00000018-5F8F-4A23-8F3A-41437BD3C27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multiLvlStrRef>
              <c:f>resultAll!$B$1:$C$2</c:f>
              <c:multiLvlStrCache>
                <c:ptCount val="2"/>
                <c:lvl>
                  <c:pt idx="0">
                    <c:v>1</c:v>
                  </c:pt>
                  <c:pt idx="1">
                    <c:v>10</c:v>
                  </c:pt>
                </c:lvl>
                <c:lvl>
                  <c:pt idx="0">
                    <c:v>Request Cost:</c:v>
                  </c:pt>
                </c:lvl>
              </c:multiLvlStrCache>
            </c:multiLvlStrRef>
          </c:cat>
          <c:val>
            <c:numRef>
              <c:f>resultAll!$B$3:$C$3</c:f>
              <c:numCache>
                <c:formatCode>General</c:formatCode>
                <c:ptCount val="2"/>
                <c:pt idx="0">
                  <c:v>616.5</c:v>
                </c:pt>
                <c:pt idx="1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F8F-4A23-8F3A-41437BD3C277}"/>
            </c:ext>
          </c:extLst>
        </c:ser>
        <c:ser>
          <c:idx val="3"/>
          <c:order val="5"/>
          <c:tx>
            <c:strRef>
              <c:f>resultAll!$A$3</c:f>
              <c:strCache>
                <c:ptCount val="1"/>
                <c:pt idx="0">
                  <c:v>Matheuristic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5F8F-4A23-8F3A-41437BD3C2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5F8F-4A23-8F3A-41437BD3C27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multiLvlStrRef>
              <c:f>resultAll!$B$1:$C$2</c:f>
              <c:multiLvlStrCache>
                <c:ptCount val="2"/>
                <c:lvl>
                  <c:pt idx="0">
                    <c:v>1</c:v>
                  </c:pt>
                  <c:pt idx="1">
                    <c:v>10</c:v>
                  </c:pt>
                </c:lvl>
                <c:lvl>
                  <c:pt idx="0">
                    <c:v>Request Cost:</c:v>
                  </c:pt>
                </c:lvl>
              </c:multiLvlStrCache>
            </c:multiLvlStrRef>
          </c:cat>
          <c:val>
            <c:numRef>
              <c:f>resultAll!$B$3:$C$3</c:f>
              <c:numCache>
                <c:formatCode>General</c:formatCode>
                <c:ptCount val="2"/>
                <c:pt idx="0">
                  <c:v>616.5</c:v>
                </c:pt>
                <c:pt idx="1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F8F-4A23-8F3A-41437BD3C277}"/>
            </c:ext>
          </c:extLst>
        </c:ser>
        <c:ser>
          <c:idx val="1"/>
          <c:order val="6"/>
          <c:tx>
            <c:strRef>
              <c:f>resultAll!$A$3</c:f>
              <c:strCache>
                <c:ptCount val="1"/>
                <c:pt idx="0">
                  <c:v>Matheuristic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multiLvlStrRef>
              <c:f>resultAll!$B$1:$C$2</c:f>
              <c:multiLvlStrCache>
                <c:ptCount val="2"/>
                <c:lvl>
                  <c:pt idx="0">
                    <c:v>1</c:v>
                  </c:pt>
                  <c:pt idx="1">
                    <c:v>10</c:v>
                  </c:pt>
                </c:lvl>
                <c:lvl>
                  <c:pt idx="0">
                    <c:v>Request Cost:</c:v>
                  </c:pt>
                </c:lvl>
              </c:multiLvlStrCache>
            </c:multiLvlStrRef>
          </c:cat>
          <c:val>
            <c:numRef>
              <c:f>resultAll!$B$3:$C$3</c:f>
              <c:numCache>
                <c:formatCode>General</c:formatCode>
                <c:ptCount val="2"/>
                <c:pt idx="0">
                  <c:v>616.5</c:v>
                </c:pt>
                <c:pt idx="1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F8F-4A23-8F3A-41437BD3C277}"/>
            </c:ext>
          </c:extLst>
        </c:ser>
        <c:ser>
          <c:idx val="0"/>
          <c:order val="7"/>
          <c:tx>
            <c:strRef>
              <c:f>resultAll!$A$3</c:f>
              <c:strCache>
                <c:ptCount val="1"/>
                <c:pt idx="0">
                  <c:v>Matheuristic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5F8F-4A23-8F3A-41437BD3C2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5F8F-4A23-8F3A-41437BD3C2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resultAll!$B$1:$C$2</c:f>
              <c:multiLvlStrCache>
                <c:ptCount val="2"/>
                <c:lvl>
                  <c:pt idx="0">
                    <c:v>1</c:v>
                  </c:pt>
                  <c:pt idx="1">
                    <c:v>10</c:v>
                  </c:pt>
                </c:lvl>
                <c:lvl>
                  <c:pt idx="0">
                    <c:v>Request Cost:</c:v>
                  </c:pt>
                </c:lvl>
              </c:multiLvlStrCache>
            </c:multiLvlStrRef>
          </c:cat>
          <c:val>
            <c:numRef>
              <c:f>resultAll!$B$3:$C$3</c:f>
              <c:numCache>
                <c:formatCode>General</c:formatCode>
                <c:ptCount val="2"/>
                <c:pt idx="0">
                  <c:v>616.5</c:v>
                </c:pt>
                <c:pt idx="1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F8F-4A23-8F3A-41437BD3C27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b"/>
      <c:layout>
        <c:manualLayout>
          <c:xMode val="edge"/>
          <c:yMode val="edge"/>
          <c:x val="0.19942957130358704"/>
          <c:y val="0.89988380358705167"/>
          <c:w val="0.60757927800008604"/>
          <c:h val="8.3717191601049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resultAll!$A$4</c:f>
              <c:strCache>
                <c:ptCount val="1"/>
                <c:pt idx="0">
                  <c:v>EDDBID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58E-4053-A79A-9A9B0AC6EAB5}"/>
              </c:ext>
            </c:extLst>
          </c:dPt>
          <c:dPt>
            <c:idx val="1"/>
            <c:bubble3D val="0"/>
            <c:explosion val="3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8E-4053-A79A-9A9B0AC6EAB5}"/>
              </c:ext>
            </c:extLst>
          </c:dPt>
          <c:dLbls>
            <c:dLbl>
              <c:idx val="0"/>
              <c:layout>
                <c:manualLayout>
                  <c:x val="-2.0833333333333332E-2"/>
                  <c:y val="-0.19139763779527563"/>
                </c:manualLayout>
              </c:layout>
              <c:tx>
                <c:rich>
                  <a:bodyPr/>
                  <a:lstStyle/>
                  <a:p>
                    <a:fld id="{D61D10FC-BBF9-4A6C-8EC1-C949B42F4E1F}" type="PERCENTAGE">
                      <a:rPr lang="en-US"/>
                      <a:pPr/>
                      <a:t>[PERCENTAGE]</a:t>
                    </a:fld>
                    <a:endParaRPr lang="en-US"/>
                  </a:p>
                  <a:p>
                    <a:r>
                      <a:rPr lang="en-US"/>
                      <a:t>1757.5 sec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58E-4053-A79A-9A9B0AC6EAB5}"/>
                </c:ext>
              </c:extLst>
            </c:dLbl>
            <c:dLbl>
              <c:idx val="1"/>
              <c:layout>
                <c:manualLayout>
                  <c:x val="1.1929954068241469E-2"/>
                  <c:y val="8.3934000437445325E-2"/>
                </c:manualLayout>
              </c:layout>
              <c:tx>
                <c:rich>
                  <a:bodyPr/>
                  <a:lstStyle/>
                  <a:p>
                    <a:fld id="{638D8AD3-3F3B-4E69-B674-0966D69F86C2}" type="PERCENTAGE">
                      <a:rPr lang="en-US"/>
                      <a:pPr/>
                      <a:t>[PERCENTAGE]</a:t>
                    </a:fld>
                    <a:endParaRPr lang="en-US"/>
                  </a:p>
                  <a:p>
                    <a:r>
                      <a:rPr lang="en-US"/>
                      <a:t>2433 sec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58E-4053-A79A-9A9B0AC6EA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resultAll!$B$1:$C$2</c:f>
              <c:multiLvlStrCache>
                <c:ptCount val="2"/>
                <c:lvl>
                  <c:pt idx="0">
                    <c:v>1</c:v>
                  </c:pt>
                  <c:pt idx="1">
                    <c:v>10</c:v>
                  </c:pt>
                </c:lvl>
                <c:lvl>
                  <c:pt idx="0">
                    <c:v>Request Cost:</c:v>
                  </c:pt>
                </c:lvl>
              </c:multiLvlStrCache>
            </c:multiLvlStrRef>
          </c:cat>
          <c:val>
            <c:numRef>
              <c:f>resultAll!$B$4:$C$4</c:f>
              <c:numCache>
                <c:formatCode>General</c:formatCode>
                <c:ptCount val="2"/>
                <c:pt idx="0">
                  <c:v>1757.45</c:v>
                </c:pt>
                <c:pt idx="1">
                  <c:v>2433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E-4053-A79A-9A9B0AC6EA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7</xdr:row>
      <xdr:rowOff>0</xdr:rowOff>
    </xdr:from>
    <xdr:to>
      <xdr:col>8</xdr:col>
      <xdr:colOff>411480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3925D-AB8E-4408-8569-2D358060C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556260</xdr:colOff>
      <xdr:row>7</xdr:row>
      <xdr:rowOff>0</xdr:rowOff>
    </xdr:from>
    <xdr:to>
      <xdr:col>15</xdr:col>
      <xdr:colOff>556260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B0A15E-EB65-44C8-8E66-BB7034986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2" sqref="A12:B12"/>
    </sheetView>
  </sheetViews>
  <sheetFormatPr defaultRowHeight="14.4" x14ac:dyDescent="0.3"/>
  <cols>
    <col min="1" max="1" width="8" bestFit="1" customWidth="1"/>
    <col min="2" max="2" width="22" bestFit="1" customWidth="1"/>
    <col min="3" max="3" width="22.5546875" bestFit="1" customWidth="1"/>
  </cols>
  <sheetData>
    <row r="1" spans="1:5" x14ac:dyDescent="0.3">
      <c r="A1">
        <v>1</v>
      </c>
      <c r="B1">
        <v>10</v>
      </c>
      <c r="C1" t="s">
        <v>0</v>
      </c>
      <c r="D1" t="s">
        <v>1</v>
      </c>
      <c r="E1" t="s">
        <v>2</v>
      </c>
    </row>
    <row r="2" spans="1:5" x14ac:dyDescent="0.3">
      <c r="A2">
        <v>15</v>
      </c>
      <c r="B2">
        <v>0</v>
      </c>
      <c r="C2">
        <v>2712.0798847000001</v>
      </c>
      <c r="D2">
        <v>1989.3103874599999</v>
      </c>
      <c r="E2">
        <v>1991.42456996999</v>
      </c>
    </row>
    <row r="3" spans="1:5" x14ac:dyDescent="0.3">
      <c r="A3">
        <v>757</v>
      </c>
      <c r="B3">
        <v>988</v>
      </c>
      <c r="C3">
        <v>2617.3741565300002</v>
      </c>
      <c r="D3">
        <v>1977.8752055499999</v>
      </c>
      <c r="E3">
        <v>2667.5100857000002</v>
      </c>
    </row>
    <row r="4" spans="1:5" x14ac:dyDescent="0.3">
      <c r="A4">
        <v>324</v>
      </c>
      <c r="B4">
        <v>671</v>
      </c>
      <c r="C4">
        <v>2337.8610033300001</v>
      </c>
      <c r="D4">
        <v>2553.8543474500002</v>
      </c>
      <c r="E4">
        <v>2371.5003275399999</v>
      </c>
    </row>
    <row r="5" spans="1:5" x14ac:dyDescent="0.3">
      <c r="A5">
        <v>505</v>
      </c>
      <c r="B5">
        <v>0</v>
      </c>
      <c r="C5">
        <v>2231.9892283999998</v>
      </c>
      <c r="D5">
        <v>2083.1303080799998</v>
      </c>
      <c r="E5">
        <v>2454.6138555799998</v>
      </c>
    </row>
    <row r="6" spans="1:5" x14ac:dyDescent="0.3">
      <c r="A6">
        <v>362</v>
      </c>
      <c r="B6">
        <v>698</v>
      </c>
      <c r="C6">
        <v>2374.1177537499998</v>
      </c>
      <c r="D6">
        <v>2440.5515516999999</v>
      </c>
      <c r="E6">
        <v>2103.5542688599999</v>
      </c>
    </row>
    <row r="7" spans="1:5" x14ac:dyDescent="0.3">
      <c r="A7">
        <v>0</v>
      </c>
      <c r="B7">
        <v>386</v>
      </c>
      <c r="C7">
        <v>2405.0497316300002</v>
      </c>
      <c r="D7">
        <v>2442.3510167499999</v>
      </c>
      <c r="E7">
        <v>2363.23848546</v>
      </c>
    </row>
    <row r="8" spans="1:5" x14ac:dyDescent="0.3">
      <c r="A8">
        <v>1693</v>
      </c>
      <c r="B8">
        <v>134</v>
      </c>
      <c r="C8">
        <v>2101.90373709</v>
      </c>
      <c r="D8">
        <v>2721.6515963000002</v>
      </c>
      <c r="E8">
        <v>2948.8602521600001</v>
      </c>
    </row>
    <row r="9" spans="1:5" x14ac:dyDescent="0.3">
      <c r="A9">
        <v>429</v>
      </c>
      <c r="B9">
        <v>45</v>
      </c>
      <c r="C9">
        <v>2348.1959998399998</v>
      </c>
      <c r="D9">
        <v>2247.1763959800001</v>
      </c>
      <c r="E9">
        <v>2591.39561159</v>
      </c>
    </row>
    <row r="10" spans="1:5" x14ac:dyDescent="0.3">
      <c r="A10">
        <v>49</v>
      </c>
      <c r="B10">
        <v>0</v>
      </c>
      <c r="C10">
        <v>2662.0249586899999</v>
      </c>
      <c r="D10">
        <v>2606.4425174099902</v>
      </c>
      <c r="E10">
        <v>2021.2405974999999</v>
      </c>
    </row>
    <row r="11" spans="1:5" x14ac:dyDescent="0.3">
      <c r="A11">
        <v>2031</v>
      </c>
      <c r="B11">
        <v>858</v>
      </c>
      <c r="C11">
        <v>1750.0447986899901</v>
      </c>
      <c r="D11">
        <v>3215.37787058</v>
      </c>
      <c r="E11">
        <v>1886.46783819999</v>
      </c>
    </row>
    <row r="12" spans="1:5" x14ac:dyDescent="0.3">
      <c r="A12">
        <f>AVERAGE(A2:A11)</f>
        <v>616.5</v>
      </c>
      <c r="B12">
        <f t="shared" ref="B12:E12" si="0">AVERAGE(B2:B11)</f>
        <v>378</v>
      </c>
      <c r="C12">
        <f t="shared" si="0"/>
        <v>2354.0641252649989</v>
      </c>
      <c r="D12">
        <f t="shared" si="0"/>
        <v>2427.7721197259989</v>
      </c>
      <c r="E12">
        <f t="shared" si="0"/>
        <v>2339.980589255998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BD90-767B-48FB-9D73-03A823D54B6B}">
  <dimension ref="A1:C4"/>
  <sheetViews>
    <sheetView tabSelected="1" workbookViewId="0">
      <selection activeCell="F5" sqref="F5"/>
    </sheetView>
  </sheetViews>
  <sheetFormatPr defaultRowHeight="14.4" x14ac:dyDescent="0.3"/>
  <cols>
    <col min="1" max="1" width="11.21875" bestFit="1" customWidth="1"/>
  </cols>
  <sheetData>
    <row r="1" spans="1:3" x14ac:dyDescent="0.3">
      <c r="A1" s="1"/>
      <c r="B1" s="2" t="s">
        <v>14</v>
      </c>
      <c r="C1" s="2"/>
    </row>
    <row r="2" spans="1:3" x14ac:dyDescent="0.3">
      <c r="A2" s="1"/>
      <c r="B2" s="3">
        <v>1</v>
      </c>
      <c r="C2" s="3">
        <v>10</v>
      </c>
    </row>
    <row r="3" spans="1:3" x14ac:dyDescent="0.3">
      <c r="A3" s="3" t="s">
        <v>3</v>
      </c>
      <c r="B3">
        <v>616.5</v>
      </c>
      <c r="C3">
        <v>378</v>
      </c>
    </row>
    <row r="4" spans="1:3" x14ac:dyDescent="0.3">
      <c r="A4" s="3" t="s">
        <v>4</v>
      </c>
      <c r="B4" s="1">
        <v>1757.45</v>
      </c>
      <c r="C4" s="1">
        <v>2433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B92F-55E6-456B-B5FB-2490FD7FE0A0}">
  <sheetPr filterMode="1"/>
  <dimension ref="A1:I21"/>
  <sheetViews>
    <sheetView workbookViewId="0">
      <selection activeCell="I1" sqref="I1:I1048576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17</v>
      </c>
      <c r="B2">
        <v>23</v>
      </c>
      <c r="C2">
        <v>32</v>
      </c>
      <c r="D2">
        <v>132</v>
      </c>
      <c r="E2">
        <v>315.30486278921097</v>
      </c>
      <c r="F2">
        <v>604</v>
      </c>
      <c r="G2">
        <v>439.93431939042699</v>
      </c>
      <c r="H2">
        <v>1</v>
      </c>
      <c r="I2">
        <f>MAX(0,G2-F2)</f>
        <v>0</v>
      </c>
    </row>
    <row r="3" spans="1:9" hidden="1" x14ac:dyDescent="0.3">
      <c r="A3">
        <v>12</v>
      </c>
      <c r="B3">
        <v>17</v>
      </c>
      <c r="C3">
        <v>6</v>
      </c>
      <c r="D3">
        <v>158</v>
      </c>
      <c r="E3">
        <v>346.81960792603002</v>
      </c>
      <c r="F3">
        <v>962</v>
      </c>
      <c r="G3">
        <v>511.51414702793397</v>
      </c>
      <c r="H3">
        <v>10</v>
      </c>
      <c r="I3">
        <f t="shared" ref="I3:I21" si="0">MAX(0,G3-F3)</f>
        <v>0</v>
      </c>
    </row>
    <row r="4" spans="1:9" hidden="1" x14ac:dyDescent="0.3">
      <c r="A4">
        <v>4</v>
      </c>
      <c r="B4">
        <v>0</v>
      </c>
      <c r="C4">
        <v>9</v>
      </c>
      <c r="D4">
        <v>200</v>
      </c>
      <c r="E4">
        <v>278.95460151822198</v>
      </c>
      <c r="F4">
        <v>1440</v>
      </c>
      <c r="G4">
        <v>401.322131771545</v>
      </c>
      <c r="H4">
        <v>10</v>
      </c>
      <c r="I4">
        <f t="shared" si="0"/>
        <v>0</v>
      </c>
    </row>
    <row r="5" spans="1:9" x14ac:dyDescent="0.3">
      <c r="A5">
        <v>8</v>
      </c>
      <c r="B5">
        <v>15</v>
      </c>
      <c r="C5">
        <v>5</v>
      </c>
      <c r="D5">
        <v>262</v>
      </c>
      <c r="E5">
        <v>609.76364712822601</v>
      </c>
      <c r="F5">
        <v>1120</v>
      </c>
      <c r="G5">
        <v>824.66544739816902</v>
      </c>
      <c r="H5">
        <v>1</v>
      </c>
      <c r="I5">
        <f t="shared" si="0"/>
        <v>0</v>
      </c>
    </row>
    <row r="6" spans="1:9" x14ac:dyDescent="0.3">
      <c r="A6">
        <v>15</v>
      </c>
      <c r="B6">
        <v>34</v>
      </c>
      <c r="C6">
        <v>12</v>
      </c>
      <c r="D6">
        <v>442</v>
      </c>
      <c r="E6">
        <v>583.95186176404297</v>
      </c>
      <c r="F6">
        <v>1304</v>
      </c>
      <c r="G6">
        <v>720.46746484214498</v>
      </c>
      <c r="H6">
        <v>1</v>
      </c>
      <c r="I6">
        <f t="shared" si="0"/>
        <v>0</v>
      </c>
    </row>
    <row r="7" spans="1:9" hidden="1" x14ac:dyDescent="0.3">
      <c r="A7">
        <v>3</v>
      </c>
      <c r="B7">
        <v>30</v>
      </c>
      <c r="C7">
        <v>12</v>
      </c>
      <c r="D7">
        <v>444</v>
      </c>
      <c r="E7">
        <v>2475.04418599262</v>
      </c>
      <c r="F7">
        <v>1099</v>
      </c>
      <c r="G7">
        <v>2621.1165161813001</v>
      </c>
      <c r="H7">
        <v>10</v>
      </c>
      <c r="I7">
        <f t="shared" si="0"/>
        <v>1522.1165161813001</v>
      </c>
    </row>
    <row r="8" spans="1:9" hidden="1" x14ac:dyDescent="0.3">
      <c r="A8">
        <v>13</v>
      </c>
      <c r="B8">
        <v>8</v>
      </c>
      <c r="C8">
        <v>41</v>
      </c>
      <c r="D8">
        <v>480</v>
      </c>
      <c r="E8">
        <v>2253.9536421354701</v>
      </c>
      <c r="F8">
        <v>1107</v>
      </c>
      <c r="G8">
        <v>2393.7613783247002</v>
      </c>
      <c r="H8">
        <v>10</v>
      </c>
      <c r="I8">
        <f t="shared" si="0"/>
        <v>1286.7613783247002</v>
      </c>
    </row>
    <row r="9" spans="1:9" x14ac:dyDescent="0.3">
      <c r="A9">
        <v>0</v>
      </c>
      <c r="B9">
        <v>41</v>
      </c>
      <c r="C9">
        <v>35</v>
      </c>
      <c r="D9">
        <v>559</v>
      </c>
      <c r="E9">
        <v>2523.9929802622</v>
      </c>
      <c r="F9">
        <v>1070</v>
      </c>
      <c r="G9">
        <v>2627.4588141046202</v>
      </c>
      <c r="H9">
        <v>1</v>
      </c>
      <c r="I9">
        <f t="shared" si="0"/>
        <v>1557.4588141046202</v>
      </c>
    </row>
    <row r="10" spans="1:9" hidden="1" x14ac:dyDescent="0.3">
      <c r="A10">
        <v>2</v>
      </c>
      <c r="B10">
        <v>26</v>
      </c>
      <c r="C10">
        <v>33</v>
      </c>
      <c r="D10">
        <v>571</v>
      </c>
      <c r="E10">
        <v>1223.3537015910499</v>
      </c>
      <c r="F10">
        <v>1239</v>
      </c>
      <c r="G10">
        <v>1357.92516176605</v>
      </c>
      <c r="H10">
        <v>10</v>
      </c>
      <c r="I10">
        <f t="shared" si="0"/>
        <v>118.92516176605</v>
      </c>
    </row>
    <row r="11" spans="1:9" x14ac:dyDescent="0.3">
      <c r="A11">
        <v>14</v>
      </c>
      <c r="B11">
        <v>20</v>
      </c>
      <c r="C11">
        <v>0</v>
      </c>
      <c r="D11">
        <v>592</v>
      </c>
      <c r="E11">
        <v>783.81604327831701</v>
      </c>
      <c r="F11">
        <v>1432</v>
      </c>
      <c r="G11">
        <v>972.19199494743896</v>
      </c>
      <c r="H11">
        <v>1</v>
      </c>
      <c r="I11">
        <f t="shared" si="0"/>
        <v>0</v>
      </c>
    </row>
    <row r="12" spans="1:9" hidden="1" x14ac:dyDescent="0.3">
      <c r="A12">
        <v>1</v>
      </c>
      <c r="B12">
        <v>13</v>
      </c>
      <c r="C12">
        <v>27</v>
      </c>
      <c r="D12">
        <v>632</v>
      </c>
      <c r="E12">
        <v>1240.8545718548701</v>
      </c>
      <c r="F12">
        <v>1236</v>
      </c>
      <c r="G12">
        <v>1382.19217799029</v>
      </c>
      <c r="H12">
        <v>10</v>
      </c>
      <c r="I12">
        <f t="shared" si="0"/>
        <v>146.19217799029002</v>
      </c>
    </row>
    <row r="13" spans="1:9" hidden="1" x14ac:dyDescent="0.3">
      <c r="A13">
        <v>6</v>
      </c>
      <c r="B13">
        <v>1</v>
      </c>
      <c r="C13">
        <v>40</v>
      </c>
      <c r="D13">
        <v>634</v>
      </c>
      <c r="E13">
        <v>983.88707537422295</v>
      </c>
      <c r="F13">
        <v>1463</v>
      </c>
      <c r="G13">
        <v>1099.05996098586</v>
      </c>
      <c r="H13">
        <v>10</v>
      </c>
      <c r="I13">
        <f t="shared" si="0"/>
        <v>0</v>
      </c>
    </row>
    <row r="14" spans="1:9" x14ac:dyDescent="0.3">
      <c r="A14">
        <v>5</v>
      </c>
      <c r="B14">
        <v>0</v>
      </c>
      <c r="C14">
        <v>18</v>
      </c>
      <c r="D14">
        <v>646</v>
      </c>
      <c r="E14">
        <v>880.29156535034303</v>
      </c>
      <c r="F14">
        <v>1733</v>
      </c>
      <c r="G14">
        <v>1074.6579051881999</v>
      </c>
      <c r="H14">
        <v>1</v>
      </c>
      <c r="I14">
        <f t="shared" si="0"/>
        <v>0</v>
      </c>
    </row>
    <row r="15" spans="1:9" hidden="1" x14ac:dyDescent="0.3">
      <c r="A15">
        <v>11</v>
      </c>
      <c r="B15">
        <v>8</v>
      </c>
      <c r="C15">
        <v>13</v>
      </c>
      <c r="D15">
        <v>1137</v>
      </c>
      <c r="E15">
        <v>1598.19020622108</v>
      </c>
      <c r="F15">
        <v>1931</v>
      </c>
      <c r="G15">
        <v>1649.69139663653</v>
      </c>
      <c r="H15">
        <v>10</v>
      </c>
      <c r="I15">
        <f t="shared" si="0"/>
        <v>0</v>
      </c>
    </row>
    <row r="16" spans="1:9" hidden="1" x14ac:dyDescent="0.3">
      <c r="A16">
        <v>16</v>
      </c>
      <c r="B16">
        <v>2</v>
      </c>
      <c r="C16">
        <v>36</v>
      </c>
      <c r="D16">
        <v>1143</v>
      </c>
      <c r="E16">
        <v>1251.84932879449</v>
      </c>
      <c r="F16">
        <v>1983</v>
      </c>
      <c r="G16">
        <v>1357.5257601041901</v>
      </c>
      <c r="H16">
        <v>10</v>
      </c>
      <c r="I16">
        <f t="shared" si="0"/>
        <v>0</v>
      </c>
    </row>
    <row r="17" spans="1:9" hidden="1" x14ac:dyDescent="0.3">
      <c r="A17">
        <v>18</v>
      </c>
      <c r="B17">
        <v>36</v>
      </c>
      <c r="C17">
        <v>40</v>
      </c>
      <c r="D17">
        <v>1190</v>
      </c>
      <c r="E17">
        <v>1472.9069639792799</v>
      </c>
      <c r="F17">
        <v>1963</v>
      </c>
      <c r="G17">
        <v>1524.4970738507</v>
      </c>
      <c r="H17">
        <v>10</v>
      </c>
      <c r="I17">
        <f t="shared" si="0"/>
        <v>0</v>
      </c>
    </row>
    <row r="18" spans="1:9" x14ac:dyDescent="0.3">
      <c r="A18">
        <v>19</v>
      </c>
      <c r="B18">
        <v>24</v>
      </c>
      <c r="C18">
        <v>33</v>
      </c>
      <c r="D18">
        <v>1197</v>
      </c>
      <c r="E18">
        <v>1465.74353358556</v>
      </c>
      <c r="F18">
        <v>1950</v>
      </c>
      <c r="G18">
        <v>1594.6611370849701</v>
      </c>
      <c r="H18">
        <v>1</v>
      </c>
      <c r="I18">
        <f t="shared" si="0"/>
        <v>0</v>
      </c>
    </row>
    <row r="19" spans="1:9" x14ac:dyDescent="0.3">
      <c r="A19">
        <v>9</v>
      </c>
      <c r="B19">
        <v>19</v>
      </c>
      <c r="C19">
        <v>7</v>
      </c>
      <c r="D19">
        <v>1497</v>
      </c>
      <c r="E19">
        <v>1821.7966103050301</v>
      </c>
      <c r="F19">
        <v>2312</v>
      </c>
      <c r="G19">
        <v>1980.7978007204899</v>
      </c>
      <c r="H19">
        <v>1</v>
      </c>
      <c r="I19">
        <f t="shared" si="0"/>
        <v>0</v>
      </c>
    </row>
    <row r="20" spans="1:9" hidden="1" x14ac:dyDescent="0.3">
      <c r="A20">
        <v>10</v>
      </c>
      <c r="B20">
        <v>20</v>
      </c>
      <c r="C20">
        <v>7</v>
      </c>
      <c r="D20">
        <v>1501</v>
      </c>
      <c r="E20">
        <v>1990.3371024714399</v>
      </c>
      <c r="F20">
        <v>2084</v>
      </c>
      <c r="G20">
        <v>2143.0145713848301</v>
      </c>
      <c r="H20">
        <v>10</v>
      </c>
      <c r="I20">
        <f t="shared" si="0"/>
        <v>59.014571384830106</v>
      </c>
    </row>
    <row r="21" spans="1:9" x14ac:dyDescent="0.3">
      <c r="A21">
        <v>7</v>
      </c>
      <c r="B21">
        <v>25</v>
      </c>
      <c r="C21">
        <v>7</v>
      </c>
      <c r="D21">
        <v>1695</v>
      </c>
      <c r="E21">
        <v>1746.5164072510499</v>
      </c>
      <c r="F21">
        <v>2604</v>
      </c>
      <c r="G21">
        <v>1905.7013471263499</v>
      </c>
      <c r="H21">
        <v>1</v>
      </c>
      <c r="I21">
        <f t="shared" si="0"/>
        <v>0</v>
      </c>
    </row>
  </sheetData>
  <autoFilter ref="A1:I21" xr:uid="{0E2517E9-73C6-4BA9-9358-23259129F879}">
    <filterColumn colId="7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result-spyder</vt:lpstr>
      <vt:lpstr>resultAll</vt:lpstr>
      <vt:lpstr>result-AL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2019-08-12T16:19:42Z</dcterms:modified>
</cp:coreProperties>
</file>