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5" i="1"/>
  <c r="G5"/>
  <c r="H5"/>
  <c r="G6"/>
  <c r="G8"/>
  <c r="F9"/>
  <c r="G9"/>
  <c r="I9"/>
  <c r="H10"/>
  <c r="F11"/>
  <c r="G11"/>
  <c r="G13"/>
  <c r="H13"/>
  <c r="I13"/>
  <c r="F4"/>
  <c r="C15"/>
  <c r="D15" s="1"/>
  <c r="C16"/>
  <c r="D16" s="1"/>
  <c r="C17"/>
  <c r="D17" s="1"/>
  <c r="C18"/>
  <c r="D18" s="1"/>
  <c r="D7"/>
  <c r="D8"/>
  <c r="D11"/>
  <c r="D12"/>
  <c r="C5"/>
  <c r="D5" s="1"/>
  <c r="C6"/>
  <c r="D6" s="1"/>
  <c r="C7"/>
  <c r="C8"/>
  <c r="C9"/>
  <c r="D9" s="1"/>
  <c r="C10"/>
  <c r="D10" s="1"/>
  <c r="C11"/>
  <c r="C12"/>
  <c r="C13"/>
  <c r="D13" s="1"/>
  <c r="C4"/>
  <c r="D4" s="1"/>
</calcChain>
</file>

<file path=xl/sharedStrings.xml><?xml version="1.0" encoding="utf-8"?>
<sst xmlns="http://schemas.openxmlformats.org/spreadsheetml/2006/main" count="33" uniqueCount="28">
  <si>
    <t>2p1</t>
  </si>
  <si>
    <t>2p2</t>
  </si>
  <si>
    <t>2p3</t>
  </si>
  <si>
    <t xml:space="preserve">2p10 </t>
  </si>
  <si>
    <t>2p9</t>
  </si>
  <si>
    <t>2p8</t>
  </si>
  <si>
    <t>2p7</t>
  </si>
  <si>
    <t>2p5</t>
  </si>
  <si>
    <t>2p4</t>
  </si>
  <si>
    <t>Paschen notation</t>
  </si>
  <si>
    <t>1s5</t>
  </si>
  <si>
    <t>1s4</t>
  </si>
  <si>
    <t>1s3</t>
  </si>
  <si>
    <t>1s2</t>
  </si>
  <si>
    <t>2px - 1s2</t>
  </si>
  <si>
    <t>2px-1s3</t>
  </si>
  <si>
    <t>Ek (cm-1)</t>
  </si>
  <si>
    <t>NIST Ek (cm-1)</t>
  </si>
  <si>
    <t>Energy (eV)</t>
  </si>
  <si>
    <t>2px - 1s4</t>
  </si>
  <si>
    <t>2px-1s5</t>
  </si>
  <si>
    <t>1s2, 1s3, 1s4, 1s5</t>
  </si>
  <si>
    <t>1s5, 1s4</t>
  </si>
  <si>
    <t>1s5, 1s3, 1s2</t>
  </si>
  <si>
    <t>1s5, 1s4, 1s2</t>
  </si>
  <si>
    <t>1s5, 1s4, 1s3</t>
  </si>
  <si>
    <t>wavelength of emitted light (nm)</t>
  </si>
  <si>
    <t>valid energy level transitions (also boxed values)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</si>
</sst>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18"/>
  <sheetViews>
    <sheetView tabSelected="1" topLeftCell="B1" workbookViewId="0">
      <selection activeCell="I13" sqref="I13"/>
    </sheetView>
  </sheetViews>
  <sheetFormatPr defaultRowHeight="15"/>
  <cols>
    <col min="1" max="1" width="16.42578125" bestFit="1" customWidth="1"/>
    <col min="2" max="2" width="11.28515625" bestFit="1" customWidth="1"/>
    <col min="4" max="4" width="10.140625" customWidth="1"/>
    <col min="5" max="5" width="13.7109375" bestFit="1" customWidth="1"/>
  </cols>
  <sheetData>
    <row r="2" spans="1:10">
      <c r="F2" t="s">
        <v>26</v>
      </c>
      <c r="J2" t="s">
        <v>27</v>
      </c>
    </row>
    <row r="3" spans="1:10">
      <c r="A3" t="s">
        <v>9</v>
      </c>
      <c r="B3" t="s">
        <v>18</v>
      </c>
      <c r="D3" t="s">
        <v>16</v>
      </c>
      <c r="E3" t="s">
        <v>17</v>
      </c>
      <c r="F3" t="s">
        <v>14</v>
      </c>
      <c r="G3" t="s">
        <v>15</v>
      </c>
      <c r="H3" t="s">
        <v>19</v>
      </c>
      <c r="I3" t="s">
        <v>20</v>
      </c>
    </row>
    <row r="4" spans="1:10">
      <c r="A4" t="s">
        <v>3</v>
      </c>
      <c r="B4">
        <v>12.91</v>
      </c>
      <c r="C4">
        <f>1240/B4</f>
        <v>96.049573973663826</v>
      </c>
      <c r="D4">
        <f>1/(C4*10^-7)</f>
        <v>104112.90322580645</v>
      </c>
      <c r="E4">
        <v>104102.1</v>
      </c>
      <c r="F4">
        <f>1240/($B4-$B$18)</f>
        <v>1137.6146788990827</v>
      </c>
      <c r="G4" s="1">
        <v>1047</v>
      </c>
      <c r="H4" s="1">
        <v>965.78</v>
      </c>
      <c r="I4" s="1">
        <v>912.3</v>
      </c>
      <c r="J4" t="s">
        <v>25</v>
      </c>
    </row>
    <row r="5" spans="1:10">
      <c r="A5" t="s">
        <v>4</v>
      </c>
      <c r="B5">
        <v>13.08</v>
      </c>
      <c r="C5">
        <f t="shared" ref="C5:C18" si="0">1240/B5</f>
        <v>94.801223241590208</v>
      </c>
      <c r="D5">
        <f t="shared" ref="D5:D18" si="1">1/(C5*10^-7)</f>
        <v>105483.87096774194</v>
      </c>
      <c r="E5">
        <v>105462.8</v>
      </c>
      <c r="F5">
        <f t="shared" ref="F5:F13" si="2">1240/($B5-$B$18)</f>
        <v>984.12698412698433</v>
      </c>
      <c r="G5">
        <f t="shared" ref="G5:G13" si="3">1240/($B5-$B$17)</f>
        <v>911.76470588235327</v>
      </c>
      <c r="H5">
        <f t="shared" ref="H5:H13" si="4">1240/($B5-$B$16)</f>
        <v>849.31506849315019</v>
      </c>
      <c r="I5" s="2">
        <v>811.53</v>
      </c>
      <c r="J5" t="s">
        <v>10</v>
      </c>
    </row>
    <row r="6" spans="1:10">
      <c r="A6" t="s">
        <v>5</v>
      </c>
      <c r="B6">
        <v>13.1</v>
      </c>
      <c r="C6">
        <f t="shared" si="0"/>
        <v>94.656488549618317</v>
      </c>
      <c r="D6">
        <f t="shared" si="1"/>
        <v>105645.16129032261</v>
      </c>
      <c r="E6">
        <v>105617.3</v>
      </c>
      <c r="F6" s="1">
        <v>978.45</v>
      </c>
      <c r="G6">
        <f t="shared" si="3"/>
        <v>898.55072463768181</v>
      </c>
      <c r="H6" s="1">
        <v>842.46</v>
      </c>
      <c r="I6" s="1">
        <v>801.48</v>
      </c>
      <c r="J6" t="s">
        <v>24</v>
      </c>
    </row>
    <row r="7" spans="1:10">
      <c r="A7" t="s">
        <v>6</v>
      </c>
      <c r="B7">
        <v>13.15</v>
      </c>
      <c r="C7">
        <f t="shared" si="0"/>
        <v>94.296577946768053</v>
      </c>
      <c r="D7">
        <f t="shared" si="1"/>
        <v>106048.3870967742</v>
      </c>
      <c r="E7">
        <v>106087.3</v>
      </c>
      <c r="F7" s="1">
        <v>935.4</v>
      </c>
      <c r="G7" s="1">
        <v>866.8</v>
      </c>
      <c r="H7" s="1">
        <v>810.4</v>
      </c>
      <c r="I7" s="1">
        <v>772.37599999999998</v>
      </c>
      <c r="J7" t="s">
        <v>21</v>
      </c>
    </row>
    <row r="8" spans="1:10">
      <c r="B8">
        <v>13.17</v>
      </c>
      <c r="C8">
        <f t="shared" si="0"/>
        <v>94.153378891419891</v>
      </c>
      <c r="D8">
        <f t="shared" si="1"/>
        <v>106209.67741935485</v>
      </c>
      <c r="E8">
        <v>106237.6</v>
      </c>
      <c r="F8" s="2">
        <v>922.45</v>
      </c>
      <c r="G8">
        <f t="shared" si="3"/>
        <v>855.17241379310383</v>
      </c>
      <c r="H8" s="2">
        <v>800.62</v>
      </c>
      <c r="I8" s="2">
        <v>763.51</v>
      </c>
      <c r="J8" t="s">
        <v>24</v>
      </c>
    </row>
    <row r="9" spans="1:10">
      <c r="A9" t="s">
        <v>7</v>
      </c>
      <c r="B9">
        <v>13.27</v>
      </c>
      <c r="C9">
        <f t="shared" si="0"/>
        <v>93.443858327053505</v>
      </c>
      <c r="D9">
        <f t="shared" si="1"/>
        <v>107016.12903225808</v>
      </c>
      <c r="E9">
        <v>107054.3</v>
      </c>
      <c r="F9">
        <f t="shared" si="2"/>
        <v>855.17241379310383</v>
      </c>
      <c r="G9">
        <f t="shared" si="3"/>
        <v>800.00000000000057</v>
      </c>
      <c r="H9" s="1">
        <v>751.47</v>
      </c>
      <c r="I9">
        <f t="shared" ref="I5:I13" si="5">1240/($B9-$B$15)</f>
        <v>720.93023255814001</v>
      </c>
      <c r="J9" t="s">
        <v>11</v>
      </c>
    </row>
    <row r="10" spans="1:10">
      <c r="A10" t="s">
        <v>8</v>
      </c>
      <c r="B10">
        <v>13.28</v>
      </c>
      <c r="C10">
        <f t="shared" si="0"/>
        <v>93.373493975903614</v>
      </c>
      <c r="D10">
        <f t="shared" si="1"/>
        <v>107096.77419354839</v>
      </c>
      <c r="E10">
        <v>107131.7</v>
      </c>
      <c r="F10" s="1">
        <v>852.14</v>
      </c>
      <c r="G10" s="1">
        <v>794.82</v>
      </c>
      <c r="H10" s="3">
        <f t="shared" si="4"/>
        <v>746.9879518072288</v>
      </c>
      <c r="I10" s="1">
        <v>714.7</v>
      </c>
      <c r="J10" t="s">
        <v>23</v>
      </c>
    </row>
    <row r="11" spans="1:10">
      <c r="A11" t="s">
        <v>2</v>
      </c>
      <c r="B11">
        <v>13.3</v>
      </c>
      <c r="C11">
        <f t="shared" si="0"/>
        <v>93.233082706766908</v>
      </c>
      <c r="D11">
        <f t="shared" si="1"/>
        <v>107258.06451612904</v>
      </c>
      <c r="E11">
        <v>107289.7</v>
      </c>
      <c r="F11">
        <f t="shared" si="2"/>
        <v>837.83783783783758</v>
      </c>
      <c r="G11">
        <f t="shared" si="3"/>
        <v>784.81012658227849</v>
      </c>
      <c r="H11" s="1">
        <v>738.39800000000002</v>
      </c>
      <c r="I11" s="1">
        <v>706.72</v>
      </c>
      <c r="J11" t="s">
        <v>22</v>
      </c>
    </row>
    <row r="12" spans="1:10">
      <c r="A12" t="s">
        <v>1</v>
      </c>
      <c r="B12">
        <v>13.33</v>
      </c>
      <c r="C12">
        <f t="shared" si="0"/>
        <v>93.023255813953483</v>
      </c>
      <c r="D12">
        <f t="shared" si="1"/>
        <v>107500</v>
      </c>
      <c r="E12">
        <v>107496.4</v>
      </c>
      <c r="F12" s="1">
        <v>826.45</v>
      </c>
      <c r="G12" s="1">
        <v>772.42</v>
      </c>
      <c r="H12" s="1">
        <v>727.29</v>
      </c>
      <c r="I12" s="1">
        <v>696.54</v>
      </c>
      <c r="J12" t="s">
        <v>21</v>
      </c>
    </row>
    <row r="13" spans="1:10">
      <c r="A13" t="s">
        <v>0</v>
      </c>
      <c r="B13">
        <v>13.48</v>
      </c>
      <c r="C13">
        <f t="shared" si="0"/>
        <v>91.988130563798222</v>
      </c>
      <c r="D13">
        <f t="shared" si="1"/>
        <v>108709.67741935483</v>
      </c>
      <c r="E13">
        <v>108722</v>
      </c>
      <c r="F13" s="1">
        <v>750.38699999999994</v>
      </c>
      <c r="G13">
        <f t="shared" si="3"/>
        <v>704.54545454545462</v>
      </c>
      <c r="H13">
        <f t="shared" si="4"/>
        <v>666.66666666666629</v>
      </c>
      <c r="I13">
        <f t="shared" si="5"/>
        <v>642.48704663212447</v>
      </c>
      <c r="J13" t="s">
        <v>13</v>
      </c>
    </row>
    <row r="15" spans="1:10">
      <c r="A15" t="s">
        <v>10</v>
      </c>
      <c r="B15">
        <v>11.55</v>
      </c>
      <c r="C15">
        <f t="shared" si="0"/>
        <v>107.35930735930735</v>
      </c>
      <c r="D15">
        <f t="shared" si="1"/>
        <v>93145.161290322591</v>
      </c>
      <c r="E15">
        <v>93143.76</v>
      </c>
    </row>
    <row r="16" spans="1:10">
      <c r="A16" t="s">
        <v>11</v>
      </c>
      <c r="B16">
        <v>11.62</v>
      </c>
      <c r="C16">
        <f t="shared" si="0"/>
        <v>106.71256454388985</v>
      </c>
      <c r="D16">
        <f t="shared" si="1"/>
        <v>93709.677419354834</v>
      </c>
      <c r="E16">
        <v>93750.6</v>
      </c>
    </row>
    <row r="17" spans="1:5">
      <c r="A17" t="s">
        <v>12</v>
      </c>
      <c r="B17">
        <v>11.72</v>
      </c>
      <c r="C17">
        <f t="shared" si="0"/>
        <v>105.80204778156995</v>
      </c>
      <c r="D17">
        <f t="shared" si="1"/>
        <v>94516.129032258075</v>
      </c>
      <c r="E17">
        <v>94553.66</v>
      </c>
    </row>
    <row r="18" spans="1:5">
      <c r="A18" t="s">
        <v>13</v>
      </c>
      <c r="B18">
        <v>11.82</v>
      </c>
      <c r="C18">
        <f t="shared" si="0"/>
        <v>104.90693739424704</v>
      </c>
      <c r="D18">
        <f t="shared" si="1"/>
        <v>95322.580645161303</v>
      </c>
      <c r="E18">
        <v>95399.83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Rufus</dc:creator>
  <cp:lastModifiedBy>Rufus</cp:lastModifiedBy>
  <dcterms:created xsi:type="dcterms:W3CDTF">2011-06-09T18:06:17Z</dcterms:created>
  <dcterms:modified xsi:type="dcterms:W3CDTF">2011-06-09T19:48:12Z</dcterms:modified>
</cp:coreProperties>
</file>