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DieseArbeitsmappe" defaultThemeVersion="124226"/>
  <bookViews>
    <workbookView xWindow="14400" yWindow="-15" windowWidth="14445" windowHeight="11760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externalReferences>
    <externalReference r:id="rId8"/>
    <externalReference r:id="rId9"/>
  </externalReferences>
  <definedNames>
    <definedName name="_xlnm._FilterDatabase" localSheetId="2" hidden="1">'Ergebnis KEP'!$A$1:$G$1</definedName>
    <definedName name="_xlnm._FilterDatabase" localSheetId="3" hidden="1">'Importtabelle E001'!$A$2:$G$11</definedName>
    <definedName name="_xlnm._FilterDatabase" localSheetId="5" hidden="1">'Importtabelle E003'!$A$2:$G$3</definedName>
    <definedName name="_xlnm._FilterDatabase" localSheetId="0" hidden="1">Kraftwerkszuordnung!$A$1:$L$337</definedName>
  </definedNames>
  <calcPr calcId="152511"/>
</workbook>
</file>

<file path=xl/calcChain.xml><?xml version="1.0" encoding="utf-8"?>
<calcChain xmlns="http://schemas.openxmlformats.org/spreadsheetml/2006/main">
  <c r="C12" i="4" l="1"/>
  <c r="C11" i="4"/>
  <c r="I332" i="3"/>
  <c r="I331" i="3"/>
  <c r="I329" i="3"/>
  <c r="I328" i="3"/>
  <c r="I327" i="3"/>
  <c r="I326" i="3"/>
  <c r="I324" i="3"/>
  <c r="I323" i="3"/>
  <c r="I322" i="3"/>
  <c r="I320" i="3"/>
  <c r="I319" i="3"/>
  <c r="I318" i="3"/>
  <c r="I317" i="3"/>
  <c r="I316" i="3"/>
  <c r="I315" i="3"/>
  <c r="I314" i="3"/>
  <c r="I313" i="3"/>
  <c r="I310" i="3"/>
  <c r="I309" i="3"/>
  <c r="I308" i="3"/>
  <c r="I305" i="3"/>
  <c r="I304" i="3"/>
  <c r="I303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7" i="3"/>
  <c r="I286" i="3"/>
  <c r="I276" i="3"/>
  <c r="I275" i="3"/>
  <c r="I274" i="3"/>
  <c r="I273" i="3"/>
  <c r="I271" i="3"/>
  <c r="I270" i="3"/>
  <c r="I269" i="3"/>
  <c r="I268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0" i="3"/>
  <c r="I249" i="3"/>
  <c r="I246" i="3"/>
  <c r="I245" i="3"/>
  <c r="I244" i="3"/>
  <c r="I243" i="3"/>
  <c r="I240" i="3"/>
  <c r="I238" i="3"/>
  <c r="I237" i="3"/>
  <c r="I236" i="3"/>
  <c r="I235" i="3"/>
  <c r="I234" i="3"/>
  <c r="I233" i="3"/>
  <c r="I232" i="3"/>
  <c r="I231" i="3"/>
  <c r="I229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6" i="3"/>
  <c r="I205" i="3"/>
  <c r="I199" i="3"/>
  <c r="I197" i="3"/>
  <c r="I196" i="3"/>
  <c r="I195" i="3"/>
  <c r="I191" i="3"/>
  <c r="I190" i="3"/>
  <c r="I189" i="3"/>
  <c r="I187" i="3"/>
  <c r="I186" i="3"/>
  <c r="I184" i="3"/>
  <c r="I183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4" i="3"/>
  <c r="I152" i="3"/>
  <c r="I151" i="3"/>
  <c r="I150" i="3"/>
  <c r="I149" i="3"/>
  <c r="I148" i="3"/>
  <c r="I147" i="3"/>
  <c r="I142" i="3"/>
  <c r="I138" i="3"/>
  <c r="I137" i="3"/>
  <c r="I136" i="3"/>
  <c r="I135" i="3"/>
  <c r="I133" i="3"/>
  <c r="I131" i="3"/>
  <c r="I130" i="3"/>
  <c r="I128" i="3"/>
  <c r="I127" i="3"/>
  <c r="I126" i="3"/>
  <c r="I125" i="3"/>
  <c r="I124" i="3"/>
  <c r="I123" i="3"/>
  <c r="I117" i="3"/>
  <c r="I116" i="3"/>
  <c r="I114" i="3"/>
  <c r="I113" i="3"/>
  <c r="I112" i="3"/>
  <c r="I111" i="3"/>
  <c r="I110" i="3"/>
  <c r="I109" i="3"/>
  <c r="I107" i="3"/>
  <c r="I106" i="3"/>
  <c r="I105" i="3"/>
  <c r="I100" i="3"/>
  <c r="I99" i="3"/>
  <c r="I98" i="3"/>
  <c r="I97" i="3"/>
  <c r="I96" i="3"/>
  <c r="I95" i="3"/>
  <c r="I94" i="3"/>
  <c r="I92" i="3"/>
  <c r="I84" i="3"/>
  <c r="I83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57" i="3"/>
  <c r="I56" i="3"/>
  <c r="I55" i="3"/>
  <c r="I48" i="3"/>
  <c r="I46" i="3"/>
  <c r="I45" i="3"/>
  <c r="I44" i="3"/>
  <c r="I43" i="3"/>
  <c r="I42" i="3"/>
  <c r="I41" i="3"/>
  <c r="I40" i="3"/>
  <c r="I39" i="3"/>
  <c r="I38" i="3"/>
  <c r="I30" i="3"/>
  <c r="I29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8" i="3"/>
  <c r="C10" i="4" l="1"/>
  <c r="H332" i="3" l="1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8" i="4"/>
  <c r="C8" i="4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306" i="3" l="1"/>
  <c r="I302" i="3"/>
  <c r="I209" i="3"/>
  <c r="I193" i="3"/>
  <c r="I146" i="3"/>
  <c r="I122" i="3"/>
  <c r="I102" i="3"/>
  <c r="I26" i="3"/>
  <c r="I208" i="3"/>
  <c r="I204" i="3"/>
  <c r="I192" i="3"/>
  <c r="I181" i="3"/>
  <c r="I121" i="3"/>
  <c r="I25" i="3"/>
  <c r="I330" i="3"/>
  <c r="I207" i="3"/>
  <c r="I203" i="3"/>
  <c r="I180" i="3"/>
  <c r="I144" i="3"/>
  <c r="I120" i="3"/>
  <c r="I104" i="3"/>
  <c r="I27" i="3"/>
  <c r="I267" i="3"/>
  <c r="I194" i="3"/>
  <c r="I230" i="3"/>
  <c r="I143" i="3"/>
  <c r="I119" i="3"/>
  <c r="I11" i="3"/>
  <c r="I307" i="3"/>
  <c r="I202" i="3"/>
  <c r="I103" i="3"/>
  <c r="I28" i="3"/>
  <c r="F13" i="4"/>
  <c r="C13" i="4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D5" i="9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D5" i="8"/>
  <c r="C14" i="9" l="1"/>
  <c r="G13" i="7" s="1"/>
  <c r="C25" i="9"/>
  <c r="G24" i="7" s="1"/>
  <c r="C22" i="9"/>
  <c r="G21" i="7" s="1"/>
  <c r="C17" i="9"/>
  <c r="G16" i="7" s="1"/>
  <c r="C6" i="9"/>
  <c r="G5" i="7" s="1"/>
  <c r="C11" i="9"/>
  <c r="G10" i="7" s="1"/>
  <c r="C15" i="9"/>
  <c r="G14" i="7" s="1"/>
  <c r="C12" i="9"/>
  <c r="G11" i="7" s="1"/>
  <c r="C10" i="9"/>
  <c r="G9" i="7" s="1"/>
  <c r="C8" i="9"/>
  <c r="G7" i="7" s="1"/>
  <c r="C7" i="9"/>
  <c r="G6" i="7" s="1"/>
  <c r="C21" i="9"/>
  <c r="G20" i="7" s="1"/>
  <c r="C19" i="9"/>
  <c r="G18" i="7" s="1"/>
  <c r="C13" i="9"/>
  <c r="G12" i="7" s="1"/>
  <c r="C5" i="9"/>
  <c r="G4" i="7" s="1"/>
  <c r="C24" i="9"/>
  <c r="G23" i="7" s="1"/>
  <c r="C23" i="9"/>
  <c r="G22" i="7" s="1"/>
  <c r="C20" i="9"/>
  <c r="G19" i="7" s="1"/>
  <c r="C18" i="9"/>
  <c r="G17" i="7" s="1"/>
  <c r="C16" i="9"/>
  <c r="G15" i="7" s="1"/>
  <c r="C9" i="9"/>
  <c r="G8" i="7" s="1"/>
  <c r="C6" i="8"/>
  <c r="G5" i="6" s="1"/>
  <c r="C7" i="8"/>
  <c r="G6" i="6" s="1"/>
  <c r="C8" i="8"/>
  <c r="G7" i="6" s="1"/>
  <c r="C9" i="8"/>
  <c r="G8" i="6" s="1"/>
  <c r="C10" i="8"/>
  <c r="G9" i="6" s="1"/>
  <c r="C11" i="8"/>
  <c r="G10" i="6" s="1"/>
  <c r="C12" i="8"/>
  <c r="G11" i="6" s="1"/>
  <c r="C13" i="8"/>
  <c r="G12" i="6" s="1"/>
  <c r="C14" i="8"/>
  <c r="G13" i="6" s="1"/>
  <c r="C15" i="8"/>
  <c r="G14" i="6" s="1"/>
  <c r="C16" i="8"/>
  <c r="G15" i="6" s="1"/>
  <c r="C5" i="8"/>
  <c r="G4" i="6" s="1"/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F22" i="7"/>
  <c r="F23" i="7"/>
  <c r="F24" i="7"/>
  <c r="F15" i="7"/>
  <c r="F16" i="7"/>
  <c r="F17" i="7"/>
  <c r="F18" i="7"/>
  <c r="F19" i="7"/>
  <c r="F20" i="7"/>
  <c r="F21" i="7"/>
  <c r="F9" i="7"/>
  <c r="F10" i="7"/>
  <c r="F11" i="7"/>
  <c r="F12" i="7"/>
  <c r="F13" i="7"/>
  <c r="F14" i="7"/>
  <c r="F4" i="7"/>
  <c r="F5" i="7"/>
  <c r="F6" i="7"/>
  <c r="F7" i="7"/>
  <c r="F8" i="7"/>
  <c r="H15" i="6"/>
  <c r="H10" i="6"/>
  <c r="H11" i="6"/>
  <c r="H12" i="6"/>
  <c r="H13" i="6"/>
  <c r="H14" i="6"/>
  <c r="H5" i="6"/>
  <c r="H6" i="6"/>
  <c r="H7" i="6"/>
  <c r="H8" i="6"/>
  <c r="H9" i="6"/>
  <c r="H4" i="6"/>
  <c r="F10" i="6"/>
  <c r="F11" i="6"/>
  <c r="F12" i="6"/>
  <c r="F13" i="6"/>
  <c r="F14" i="6"/>
  <c r="F15" i="6"/>
  <c r="F5" i="6"/>
  <c r="F6" i="6"/>
  <c r="F7" i="6"/>
  <c r="F8" i="6"/>
  <c r="F9" i="6"/>
  <c r="F4" i="6"/>
  <c r="H60" i="5"/>
  <c r="H61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53" i="5"/>
  <c r="H54" i="5"/>
  <c r="H55" i="5"/>
  <c r="H56" i="5"/>
  <c r="H57" i="5"/>
  <c r="H58" i="5"/>
  <c r="H59" i="5"/>
  <c r="H62" i="5"/>
  <c r="H63" i="5"/>
  <c r="H64" i="5"/>
  <c r="H65" i="5"/>
  <c r="H39" i="5"/>
  <c r="H5" i="5"/>
  <c r="C3" i="4"/>
  <c r="C4" i="4"/>
  <c r="C5" i="4"/>
  <c r="C6" i="4"/>
  <c r="C7" i="4"/>
  <c r="C9" i="4"/>
  <c r="C2" i="4"/>
  <c r="C14" i="4" l="1"/>
  <c r="H3" i="5"/>
  <c r="H6" i="5"/>
  <c r="H7" i="5"/>
  <c r="H8" i="5"/>
  <c r="H9" i="5"/>
  <c r="H10" i="5"/>
  <c r="H11" i="5"/>
  <c r="H12" i="5"/>
  <c r="H16" i="5"/>
  <c r="H21" i="5"/>
  <c r="H30" i="5"/>
  <c r="H34" i="5"/>
  <c r="H37" i="5"/>
  <c r="H40" i="5"/>
  <c r="H41" i="5"/>
  <c r="H42" i="5"/>
  <c r="H43" i="5"/>
  <c r="H45" i="5"/>
  <c r="H47" i="5"/>
  <c r="H48" i="5"/>
  <c r="H49" i="5"/>
  <c r="H24" i="5"/>
  <c r="H25" i="5"/>
  <c r="H28" i="5"/>
  <c r="H52" i="5"/>
  <c r="H13" i="5"/>
  <c r="H15" i="5"/>
  <c r="H19" i="5"/>
  <c r="H23" i="5"/>
  <c r="H26" i="5"/>
  <c r="H27" i="5"/>
  <c r="H33" i="5"/>
  <c r="H46" i="5"/>
  <c r="H2" i="5"/>
  <c r="F3" i="4"/>
  <c r="F2" i="4"/>
  <c r="I288" i="3" l="1"/>
  <c r="I289" i="3"/>
  <c r="I321" i="3"/>
  <c r="I282" i="3"/>
  <c r="I278" i="3"/>
  <c r="I252" i="3"/>
  <c r="I248" i="3"/>
  <c r="I241" i="3"/>
  <c r="I201" i="3"/>
  <c r="I185" i="3"/>
  <c r="I182" i="3"/>
  <c r="I178" i="3"/>
  <c r="I158" i="3"/>
  <c r="I134" i="3"/>
  <c r="I118" i="3"/>
  <c r="I90" i="3"/>
  <c r="I86" i="3"/>
  <c r="I82" i="3"/>
  <c r="I66" i="3"/>
  <c r="I62" i="3"/>
  <c r="I58" i="3"/>
  <c r="I54" i="3"/>
  <c r="I50" i="3"/>
  <c r="I34" i="3"/>
  <c r="I10" i="3"/>
  <c r="I6" i="3"/>
  <c r="I285" i="3"/>
  <c r="I281" i="3"/>
  <c r="I277" i="3"/>
  <c r="I251" i="3"/>
  <c r="I247" i="3"/>
  <c r="I228" i="3"/>
  <c r="I200" i="3"/>
  <c r="I188" i="3"/>
  <c r="I157" i="3"/>
  <c r="I153" i="3"/>
  <c r="I145" i="3"/>
  <c r="I141" i="3"/>
  <c r="I129" i="3"/>
  <c r="I101" i="3"/>
  <c r="I93" i="3"/>
  <c r="I89" i="3"/>
  <c r="I85" i="3"/>
  <c r="I65" i="3"/>
  <c r="I61" i="3"/>
  <c r="I53" i="3"/>
  <c r="I49" i="3"/>
  <c r="I37" i="3"/>
  <c r="I33" i="3"/>
  <c r="I9" i="3"/>
  <c r="I5" i="3"/>
  <c r="I325" i="3"/>
  <c r="I312" i="3"/>
  <c r="I284" i="3"/>
  <c r="I280" i="3"/>
  <c r="I272" i="3"/>
  <c r="I242" i="3"/>
  <c r="I239" i="3"/>
  <c r="I227" i="3"/>
  <c r="I156" i="3"/>
  <c r="I140" i="3"/>
  <c r="I132" i="3"/>
  <c r="I108" i="3"/>
  <c r="I88" i="3"/>
  <c r="I64" i="3"/>
  <c r="I60" i="3"/>
  <c r="I279" i="3"/>
  <c r="I139" i="3"/>
  <c r="I91" i="3"/>
  <c r="I59" i="3"/>
  <c r="I52" i="3"/>
  <c r="I31" i="3"/>
  <c r="I7" i="3"/>
  <c r="I198" i="3"/>
  <c r="I159" i="3"/>
  <c r="I115" i="3"/>
  <c r="I87" i="3"/>
  <c r="I51" i="3"/>
  <c r="I36" i="3"/>
  <c r="I4" i="3"/>
  <c r="I179" i="3"/>
  <c r="I155" i="3"/>
  <c r="I67" i="3"/>
  <c r="I35" i="3"/>
  <c r="I3" i="3"/>
  <c r="I311" i="3"/>
  <c r="I283" i="3"/>
  <c r="I63" i="3"/>
  <c r="I47" i="3"/>
  <c r="I32" i="3"/>
  <c r="I2" i="3"/>
  <c r="H29" i="5"/>
  <c r="H20" i="5"/>
  <c r="H44" i="5"/>
  <c r="H35" i="5"/>
  <c r="H14" i="5"/>
  <c r="H31" i="5"/>
  <c r="H50" i="5"/>
  <c r="H38" i="5"/>
  <c r="H18" i="5"/>
  <c r="H32" i="5"/>
  <c r="H17" i="5"/>
  <c r="H4" i="5"/>
  <c r="H22" i="5"/>
  <c r="H51" i="5"/>
  <c r="H36" i="5"/>
</calcChain>
</file>

<file path=xl/sharedStrings.xml><?xml version="1.0" encoding="utf-8"?>
<sst xmlns="http://schemas.openxmlformats.org/spreadsheetml/2006/main" count="2498" uniqueCount="692">
  <si>
    <t>Kraftwerk</t>
  </si>
  <si>
    <t>Gas</t>
  </si>
  <si>
    <t>GuD</t>
  </si>
  <si>
    <t>Pumpspeicher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</si>
  <si>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</si>
  <si>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</si>
  <si>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</si>
  <si>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</si>
  <si>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</si>
  <si>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</si>
  <si>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</si>
  <si>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</si>
  <si>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</si>
  <si>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</si>
  <si>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</si>
  <si>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</si>
  <si>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</si>
  <si>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</si>
  <si>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</si>
  <si>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</si>
  <si>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</si>
  <si>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</si>
  <si>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</si>
  <si>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</si>
  <si>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</si>
  <si>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</si>
  <si>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</si>
  <si>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</si>
  <si>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</si>
  <si>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</si>
  <si>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</si>
  <si>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</si>
  <si>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AT_001</t>
  </si>
  <si>
    <t>AT_002</t>
  </si>
  <si>
    <t>AT_003</t>
  </si>
  <si>
    <t>AT_004</t>
  </si>
  <si>
    <t>AT_005</t>
  </si>
  <si>
    <t>AT_006</t>
  </si>
  <si>
    <t>AT_007</t>
  </si>
  <si>
    <t>AT_008</t>
  </si>
  <si>
    <t>AT_009</t>
  </si>
  <si>
    <t>AT_010</t>
  </si>
  <si>
    <t>AT_011</t>
  </si>
  <si>
    <t>AT_012</t>
  </si>
  <si>
    <t>AT_013</t>
  </si>
  <si>
    <t>AT_014</t>
  </si>
  <si>
    <t>AT_015</t>
  </si>
  <si>
    <t>AT_016</t>
  </si>
  <si>
    <t>AT_017</t>
  </si>
  <si>
    <t>AT_018</t>
  </si>
  <si>
    <t>AT_019</t>
  </si>
  <si>
    <t>AT_020</t>
  </si>
  <si>
    <t>AT_021</t>
  </si>
  <si>
    <t>AT_022</t>
  </si>
  <si>
    <t>AT_023</t>
  </si>
  <si>
    <t>AT_024</t>
  </si>
  <si>
    <t>AT_025</t>
  </si>
  <si>
    <t>AT_026</t>
  </si>
  <si>
    <t>AT_027</t>
  </si>
  <si>
    <t>AT_028</t>
  </si>
  <si>
    <t>AT_029</t>
  </si>
  <si>
    <t>AT_030</t>
  </si>
  <si>
    <t>AT_031</t>
  </si>
  <si>
    <t>AT_032</t>
  </si>
  <si>
    <t>AT_033</t>
  </si>
  <si>
    <t>AT_034</t>
  </si>
  <si>
    <t>AT_035</t>
  </si>
  <si>
    <t>AT_036</t>
  </si>
  <si>
    <t>AT_037</t>
  </si>
  <si>
    <t>AT_038</t>
  </si>
  <si>
    <t>AT_039</t>
  </si>
  <si>
    <t>AT_040</t>
  </si>
  <si>
    <t>AT_041</t>
  </si>
  <si>
    <t>AT_042</t>
  </si>
  <si>
    <t>AT_043</t>
  </si>
  <si>
    <t>AT_044</t>
  </si>
  <si>
    <t>AT_045</t>
  </si>
  <si>
    <t>AT_046</t>
  </si>
  <si>
    <t>AT_047</t>
  </si>
  <si>
    <t>AT_048</t>
  </si>
  <si>
    <t>AT_049</t>
  </si>
  <si>
    <t>AT_050</t>
  </si>
  <si>
    <t>AT_051</t>
  </si>
  <si>
    <t>ALTENWÖRTH</t>
  </si>
  <si>
    <t>E001</t>
  </si>
  <si>
    <t>BISAMBERG</t>
  </si>
  <si>
    <t>DÜRNROHR</t>
  </si>
  <si>
    <t>HÄUSLING</t>
  </si>
  <si>
    <t>E003</t>
  </si>
  <si>
    <t>HAUSRUCK</t>
  </si>
  <si>
    <t>HESSENBERG</t>
  </si>
  <si>
    <t>KAINACHTAL</t>
  </si>
  <si>
    <t>KAPRUN</t>
  </si>
  <si>
    <t>KOPS I</t>
  </si>
  <si>
    <t>KÜHTAI</t>
  </si>
  <si>
    <t>LIENZ</t>
  </si>
  <si>
    <t>LÜNERSEE</t>
  </si>
  <si>
    <t>MALTA</t>
  </si>
  <si>
    <t>MAYRHOFEN</t>
  </si>
  <si>
    <t>OSTSTEIERMARKT</t>
  </si>
  <si>
    <t>OTTENSHEIM</t>
  </si>
  <si>
    <t>PRUTZ</t>
  </si>
  <si>
    <t>PYHRN</t>
  </si>
  <si>
    <t>RODUND</t>
  </si>
  <si>
    <t>ROSEGG</t>
  </si>
  <si>
    <t>ROßHAG</t>
  </si>
  <si>
    <t>SALZACH</t>
  </si>
  <si>
    <t>SATTLEDT</t>
  </si>
  <si>
    <t>SILZ</t>
  </si>
  <si>
    <t>ST. ANDRÄ</t>
  </si>
  <si>
    <t>TAUERN</t>
  </si>
  <si>
    <t>THAUR</t>
  </si>
  <si>
    <t>WEIßENBACH</t>
  </si>
  <si>
    <t>WERBEN</t>
  </si>
  <si>
    <t>WIEN SÜDOST</t>
  </si>
  <si>
    <t>ZELL/ZILLER</t>
  </si>
  <si>
    <t>ZELTWEG</t>
  </si>
  <si>
    <t>AT_052</t>
  </si>
  <si>
    <t>AT_053</t>
  </si>
  <si>
    <t>AT_054</t>
  </si>
  <si>
    <t>AT_055</t>
  </si>
  <si>
    <t>AT_056</t>
  </si>
  <si>
    <t>AT_057</t>
  </si>
  <si>
    <t>AT_058</t>
  </si>
  <si>
    <t>AT_059</t>
  </si>
  <si>
    <t>AT_060</t>
  </si>
  <si>
    <t>AT_061</t>
  </si>
  <si>
    <t>AT_062</t>
  </si>
  <si>
    <t>AT_063</t>
  </si>
  <si>
    <t>AT_064</t>
  </si>
  <si>
    <t>AT_065</t>
  </si>
  <si>
    <t>AT_066</t>
  </si>
  <si>
    <t>AT_067</t>
  </si>
  <si>
    <t>AT_068</t>
  </si>
  <si>
    <t>AT_069</t>
  </si>
  <si>
    <t>AT_070</t>
  </si>
  <si>
    <t>AT_071</t>
  </si>
  <si>
    <t>AT_072</t>
  </si>
  <si>
    <t>AT_073</t>
  </si>
  <si>
    <t>AT_074</t>
  </si>
  <si>
    <t>AT_075</t>
  </si>
  <si>
    <t>AT_076</t>
  </si>
  <si>
    <t>AT_077</t>
  </si>
  <si>
    <t>AT_078</t>
  </si>
  <si>
    <t>AT_079</t>
  </si>
  <si>
    <t>AT_080</t>
  </si>
  <si>
    <t>THEIß</t>
  </si>
  <si>
    <t>DONAUSTADT 3</t>
  </si>
  <si>
    <t>KORNEUBURG</t>
  </si>
  <si>
    <t>ZISTERSDORF</t>
  </si>
  <si>
    <t>Müll</t>
  </si>
  <si>
    <t>TIMELKAM CC</t>
  </si>
  <si>
    <t>TIMELKAM 4</t>
  </si>
  <si>
    <t>LENZING</t>
  </si>
  <si>
    <t>Heizkraftwerk</t>
  </si>
  <si>
    <t>NIKALSDORF</t>
  </si>
  <si>
    <t>WERNDORF</t>
  </si>
  <si>
    <t>MELLACH 1</t>
  </si>
  <si>
    <t>MELLACH 2</t>
  </si>
  <si>
    <t>HEILIGENKREUZ</t>
  </si>
  <si>
    <t>KAPRUN LIMBERG II</t>
  </si>
  <si>
    <t>REMSACH</t>
  </si>
  <si>
    <t>Wasserspeicher</t>
  </si>
  <si>
    <t>BÖCKSTEIN</t>
  </si>
  <si>
    <t>NASSFELD</t>
  </si>
  <si>
    <t>KAPRUN-HAUPTSTUFE</t>
  </si>
  <si>
    <t>KAPRUN-OBERSTUFE</t>
  </si>
  <si>
    <t>BÄRENWERK</t>
  </si>
  <si>
    <t>RIFAWERK</t>
  </si>
  <si>
    <t>VERMUNT</t>
  </si>
  <si>
    <t>KOPSWERK I</t>
  </si>
  <si>
    <t>KOPSWERK II</t>
  </si>
  <si>
    <t>FELDSEE</t>
  </si>
  <si>
    <t>ZIRKNITZ</t>
  </si>
  <si>
    <t>AUßERFRAGANT</t>
  </si>
  <si>
    <t>INNERFRAGANT</t>
  </si>
  <si>
    <t>WALGAU</t>
  </si>
  <si>
    <t>ZEDERHAUS</t>
  </si>
  <si>
    <t>KREUZECK</t>
  </si>
  <si>
    <t>ROTGÜLDEN</t>
  </si>
  <si>
    <t>MURFALL</t>
  </si>
  <si>
    <t>HINTERMUHR</t>
  </si>
  <si>
    <t>REIßECK</t>
  </si>
  <si>
    <t>MALTA-HAUPTSTUFE</t>
  </si>
  <si>
    <t>MALTA-OBERSTUFE</t>
  </si>
  <si>
    <t>GRAZ</t>
  </si>
  <si>
    <t>H. LINZ</t>
  </si>
  <si>
    <t>LINZ</t>
  </si>
  <si>
    <t>KAUNERTAL</t>
  </si>
  <si>
    <t>HIEFLAU</t>
  </si>
  <si>
    <t>LATSCHAUWERK</t>
  </si>
  <si>
    <t>ARNOLDSTEIN</t>
  </si>
  <si>
    <t>RIEDERSBACH 1</t>
  </si>
  <si>
    <t>RIEDERSBACH 2</t>
  </si>
  <si>
    <t>SALZBURG NORD</t>
  </si>
  <si>
    <t>SALZBURG MITTE</t>
  </si>
  <si>
    <t>STRUBKLAMM</t>
  </si>
  <si>
    <t>WIESTAL</t>
  </si>
  <si>
    <t>WELS</t>
  </si>
  <si>
    <t>KORALPE</t>
  </si>
  <si>
    <t>DIESSBACH</t>
  </si>
  <si>
    <t>SCHWARZACH</t>
  </si>
  <si>
    <t>ACHENSEE</t>
  </si>
  <si>
    <t>GOSAU</t>
  </si>
  <si>
    <t>SALZA</t>
  </si>
  <si>
    <t>MANDLING</t>
  </si>
  <si>
    <t>SÖLK</t>
  </si>
  <si>
    <t>LANGENEGG</t>
  </si>
  <si>
    <t>SIMMERING</t>
  </si>
  <si>
    <t>LEOPOLDAU</t>
  </si>
  <si>
    <t>PFAFFENAU</t>
  </si>
  <si>
    <t>SPITTELAU</t>
  </si>
  <si>
    <t>FUNSINGAU</t>
  </si>
  <si>
    <t>HOLLERSBACH</t>
  </si>
  <si>
    <t>TRATTENBACH</t>
  </si>
  <si>
    <t>GERLOS</t>
  </si>
  <si>
    <t>ST. MARTIN</t>
  </si>
  <si>
    <t>BÖSDORNAU</t>
  </si>
  <si>
    <t>BODENDORF-PAAL</t>
  </si>
  <si>
    <t>ARNSTEIN</t>
  </si>
  <si>
    <t>Wärme (Gas)</t>
  </si>
  <si>
    <t>Bezeichner</t>
  </si>
  <si>
    <t>Langname</t>
  </si>
  <si>
    <t>Konventionell</t>
  </si>
  <si>
    <t>Speicher</t>
  </si>
  <si>
    <t>Pmin</t>
  </si>
  <si>
    <t>Wärme(Gas)</t>
  </si>
  <si>
    <t>DE_01</t>
  </si>
  <si>
    <t>DE_02</t>
  </si>
  <si>
    <t>DE_03</t>
  </si>
  <si>
    <t>DE_04</t>
  </si>
  <si>
    <t>DE_05</t>
  </si>
  <si>
    <t>DE_06</t>
  </si>
  <si>
    <t>DE_07</t>
  </si>
  <si>
    <t>DE_08</t>
  </si>
  <si>
    <t>DE_09</t>
  </si>
  <si>
    <t>DE_10</t>
  </si>
  <si>
    <t>DE_11</t>
  </si>
  <si>
    <t>DE_12</t>
  </si>
  <si>
    <t>DE_13</t>
  </si>
  <si>
    <t>DE_14</t>
  </si>
  <si>
    <t>DE_15</t>
  </si>
  <si>
    <t>DE_16</t>
  </si>
  <si>
    <t>DE_17</t>
  </si>
  <si>
    <t>DE_18</t>
  </si>
  <si>
    <t>DE_19</t>
  </si>
  <si>
    <t>DE_20</t>
  </si>
  <si>
    <t>DE_21</t>
  </si>
  <si>
    <t>DE_22</t>
  </si>
  <si>
    <t>DE_23</t>
  </si>
  <si>
    <t>DE_24</t>
  </si>
  <si>
    <t>DE_25</t>
  </si>
  <si>
    <t>DE_26</t>
  </si>
  <si>
    <t>DE_27</t>
  </si>
  <si>
    <t>DE_28</t>
  </si>
  <si>
    <t>DE_29</t>
  </si>
  <si>
    <t>DE_30</t>
  </si>
  <si>
    <t>DE_31</t>
  </si>
  <si>
    <t>DE_32</t>
  </si>
  <si>
    <t>DE_33</t>
  </si>
  <si>
    <t>DE_34</t>
  </si>
  <si>
    <t>DE_35</t>
  </si>
  <si>
    <t>DE_36</t>
  </si>
  <si>
    <t>DE_37</t>
  </si>
  <si>
    <t>DE_38</t>
  </si>
  <si>
    <t>DE_39</t>
  </si>
  <si>
    <t>DE_40</t>
  </si>
  <si>
    <t>DE_42</t>
  </si>
  <si>
    <t>DE_44</t>
  </si>
  <si>
    <t>DE_45</t>
  </si>
  <si>
    <t>DE_49</t>
  </si>
  <si>
    <t>DE_50</t>
  </si>
  <si>
    <t>DE_53</t>
  </si>
  <si>
    <t>DE_54</t>
  </si>
  <si>
    <t>DE_55</t>
  </si>
  <si>
    <t>DE_56</t>
  </si>
  <si>
    <t>DE_57</t>
  </si>
  <si>
    <t>DE_58</t>
  </si>
  <si>
    <t>DE_59</t>
  </si>
  <si>
    <t>DE_60</t>
  </si>
  <si>
    <t>DE_62</t>
  </si>
  <si>
    <t>DE_63</t>
  </si>
  <si>
    <t>DE_64</t>
  </si>
  <si>
    <t>DE_65</t>
  </si>
  <si>
    <t>DE_66</t>
  </si>
  <si>
    <t>DE_67</t>
  </si>
  <si>
    <t>DE_68</t>
  </si>
  <si>
    <t>DE_69</t>
  </si>
  <si>
    <t>DE_70</t>
  </si>
  <si>
    <t>DE_71</t>
  </si>
  <si>
    <t>DE_72</t>
  </si>
  <si>
    <t>DE_73</t>
  </si>
  <si>
    <t>DE_74</t>
  </si>
  <si>
    <t>DE_75</t>
  </si>
  <si>
    <t>DE_76</t>
  </si>
  <si>
    <t>DE_77</t>
  </si>
  <si>
    <t>DE_78</t>
  </si>
  <si>
    <t>DE_79</t>
  </si>
  <si>
    <t>DE_80</t>
  </si>
  <si>
    <t>DE_81</t>
  </si>
  <si>
    <t>DE_82</t>
  </si>
  <si>
    <t>DE_83</t>
  </si>
  <si>
    <t>DE_84</t>
  </si>
  <si>
    <t>DE_85</t>
  </si>
  <si>
    <t>DE_86</t>
  </si>
  <si>
    <t>DE_87</t>
  </si>
  <si>
    <t>DE_88</t>
  </si>
  <si>
    <t>DE_89</t>
  </si>
  <si>
    <t>DE_90</t>
  </si>
  <si>
    <t>DE_91</t>
  </si>
  <si>
    <t>DE_92</t>
  </si>
  <si>
    <t>DE_93</t>
  </si>
  <si>
    <t>DE_94</t>
  </si>
  <si>
    <t>DE_95</t>
  </si>
  <si>
    <t>DE_96</t>
  </si>
  <si>
    <t>DE_97</t>
  </si>
  <si>
    <t>DE_98</t>
  </si>
  <si>
    <t>DE_99</t>
  </si>
  <si>
    <t>DE_100</t>
  </si>
  <si>
    <t>DE_101</t>
  </si>
  <si>
    <t>DE_102</t>
  </si>
  <si>
    <t>DE_103</t>
  </si>
  <si>
    <t>DE_104</t>
  </si>
  <si>
    <t>DE_105</t>
  </si>
  <si>
    <t>DE_106</t>
  </si>
  <si>
    <t>DE_107</t>
  </si>
  <si>
    <t>DE_108</t>
  </si>
  <si>
    <t>DE_109</t>
  </si>
  <si>
    <t>DE_110</t>
  </si>
  <si>
    <t>DE_111</t>
  </si>
  <si>
    <t>DE_112</t>
  </si>
  <si>
    <t>DE_113</t>
  </si>
  <si>
    <t>DE_114</t>
  </si>
  <si>
    <t>DE_115</t>
  </si>
  <si>
    <t>DE_116</t>
  </si>
  <si>
    <t>DE_117</t>
  </si>
  <si>
    <t>DE_118</t>
  </si>
  <si>
    <t>DE_119</t>
  </si>
  <si>
    <t>DE_120</t>
  </si>
  <si>
    <t>DE_121</t>
  </si>
  <si>
    <t>DE_122</t>
  </si>
  <si>
    <t>DE_123</t>
  </si>
  <si>
    <t>DE_124</t>
  </si>
  <si>
    <t>DE_125</t>
  </si>
  <si>
    <t>DE_126</t>
  </si>
  <si>
    <t>DE_127</t>
  </si>
  <si>
    <t>DE_128</t>
  </si>
  <si>
    <t>DE_129</t>
  </si>
  <si>
    <t>DE_130</t>
  </si>
  <si>
    <t>DE_131</t>
  </si>
  <si>
    <t>DE_132</t>
  </si>
  <si>
    <t>DE_133</t>
  </si>
  <si>
    <t>DE_134</t>
  </si>
  <si>
    <t>DE_135</t>
  </si>
  <si>
    <t>DE_136</t>
  </si>
  <si>
    <t>DE_137</t>
  </si>
  <si>
    <t>DE_138</t>
  </si>
  <si>
    <t>DE_139</t>
  </si>
  <si>
    <t>DE_140</t>
  </si>
  <si>
    <t>DE_141</t>
  </si>
  <si>
    <t>DE_142</t>
  </si>
  <si>
    <t>DE_143</t>
  </si>
  <si>
    <t>DE_144</t>
  </si>
  <si>
    <t>DE_145</t>
  </si>
  <si>
    <t>DE_146</t>
  </si>
  <si>
    <t>DE_147</t>
  </si>
  <si>
    <t>DE_148</t>
  </si>
  <si>
    <t>DE_149</t>
  </si>
  <si>
    <t>DE_150</t>
  </si>
  <si>
    <t>DE_151</t>
  </si>
  <si>
    <t>DE_152</t>
  </si>
  <si>
    <t>DE_153</t>
  </si>
  <si>
    <t>DE_154</t>
  </si>
  <si>
    <t>DE_155</t>
  </si>
  <si>
    <t>DE_156</t>
  </si>
  <si>
    <t>DE_157</t>
  </si>
  <si>
    <t>DE_158</t>
  </si>
  <si>
    <t>DE_159</t>
  </si>
  <si>
    <t>DE_160</t>
  </si>
  <si>
    <t>DE_161</t>
  </si>
  <si>
    <t>DE_162</t>
  </si>
  <si>
    <t>DE_163</t>
  </si>
  <si>
    <t>DE_164</t>
  </si>
  <si>
    <t>DE_165</t>
  </si>
  <si>
    <t>DE_166</t>
  </si>
  <si>
    <t>DE_167</t>
  </si>
  <si>
    <t>DE_168</t>
  </si>
  <si>
    <t>DE_169</t>
  </si>
  <si>
    <t>DE_170</t>
  </si>
  <si>
    <t>DE_171</t>
  </si>
  <si>
    <t>DE_172</t>
  </si>
  <si>
    <t>DE_173</t>
  </si>
  <si>
    <t>DE_174</t>
  </si>
  <si>
    <t>DE_175</t>
  </si>
  <si>
    <t>DE_176</t>
  </si>
  <si>
    <t>DE_177</t>
  </si>
  <si>
    <t>DE_178</t>
  </si>
  <si>
    <t>DE_179</t>
  </si>
  <si>
    <t>DE_180</t>
  </si>
  <si>
    <t>DE_181</t>
  </si>
  <si>
    <t>DE_182</t>
  </si>
  <si>
    <t>DE_183</t>
  </si>
  <si>
    <t>DE_184</t>
  </si>
  <si>
    <t>DE_185</t>
  </si>
  <si>
    <t>DE_186</t>
  </si>
  <si>
    <t>DE_187</t>
  </si>
  <si>
    <t>DE_188</t>
  </si>
  <si>
    <t>DE_189</t>
  </si>
  <si>
    <t>DE_190</t>
  </si>
  <si>
    <t>DE_191</t>
  </si>
  <si>
    <t>DE_193</t>
  </si>
  <si>
    <t>DE_194</t>
  </si>
  <si>
    <t>DE_195</t>
  </si>
  <si>
    <t>DE_196</t>
  </si>
  <si>
    <t>DE_197</t>
  </si>
  <si>
    <t>DE_198</t>
  </si>
  <si>
    <t>DE_199</t>
  </si>
  <si>
    <t>DE_200</t>
  </si>
  <si>
    <t>DE_201</t>
  </si>
  <si>
    <t>DE_202</t>
  </si>
  <si>
    <t>DE_203</t>
  </si>
  <si>
    <t>DE_204</t>
  </si>
  <si>
    <t>DE_205</t>
  </si>
  <si>
    <t>DE_206</t>
  </si>
  <si>
    <t>DE_207</t>
  </si>
  <si>
    <t>DE_208</t>
  </si>
  <si>
    <t>DE_209</t>
  </si>
  <si>
    <t>DE_210</t>
  </si>
  <si>
    <t>DE_211</t>
  </si>
  <si>
    <t>DE_212</t>
  </si>
  <si>
    <t>DE_213</t>
  </si>
  <si>
    <t>DE_214</t>
  </si>
  <si>
    <t>DE_215</t>
  </si>
  <si>
    <t>DE_216</t>
  </si>
  <si>
    <t>DE_217</t>
  </si>
  <si>
    <t>DE_220</t>
  </si>
  <si>
    <t>DE_221</t>
  </si>
  <si>
    <t>DE_224</t>
  </si>
  <si>
    <t>DE_225</t>
  </si>
  <si>
    <t>DE_226</t>
  </si>
  <si>
    <t>DE_227</t>
  </si>
  <si>
    <t>DE_228</t>
  </si>
  <si>
    <t>DE_229</t>
  </si>
  <si>
    <t>DE_230</t>
  </si>
  <si>
    <t>DE_231</t>
  </si>
  <si>
    <t>DE_232</t>
  </si>
  <si>
    <t>DE_233</t>
  </si>
  <si>
    <t>DE_234</t>
  </si>
  <si>
    <t>DE_235</t>
  </si>
  <si>
    <t>DE_236</t>
  </si>
  <si>
    <t>DE_237</t>
  </si>
  <si>
    <t>DE_238</t>
  </si>
  <si>
    <t>DE_239</t>
  </si>
  <si>
    <t>DE_240</t>
  </si>
  <si>
    <t>DE_241</t>
  </si>
  <si>
    <t>DE_242</t>
  </si>
  <si>
    <t>DE_243</t>
  </si>
  <si>
    <t>DE_244</t>
  </si>
  <si>
    <t>DE_245</t>
  </si>
  <si>
    <t>DE_246</t>
  </si>
  <si>
    <t>DE_247</t>
  </si>
  <si>
    <t>DE_248</t>
  </si>
  <si>
    <t>DE_249</t>
  </si>
  <si>
    <t>DE_250</t>
  </si>
  <si>
    <t>DE_251</t>
  </si>
  <si>
    <t>DE_252</t>
  </si>
  <si>
    <t>DE_253</t>
  </si>
  <si>
    <t>DE_255</t>
  </si>
  <si>
    <t>DE_256</t>
  </si>
  <si>
    <t>DE_257</t>
  </si>
  <si>
    <t>DE_258</t>
  </si>
  <si>
    <t>DE_259</t>
  </si>
  <si>
    <t>DE_260</t>
  </si>
  <si>
    <t>DE_261</t>
  </si>
  <si>
    <t>DE_262</t>
  </si>
  <si>
    <t>DE_263</t>
  </si>
  <si>
    <t>DE_264</t>
  </si>
  <si>
    <t>DE_265</t>
  </si>
  <si>
    <t>DE_268</t>
  </si>
  <si>
    <t>DE_269</t>
  </si>
  <si>
    <t>DE_270</t>
  </si>
  <si>
    <t>DE_271</t>
  </si>
  <si>
    <t>DE_272</t>
  </si>
  <si>
    <t>DE_273</t>
  </si>
  <si>
    <t>DE_274</t>
  </si>
  <si>
    <t>DE_275</t>
  </si>
  <si>
    <t>DE_276</t>
  </si>
  <si>
    <t>DE_277</t>
  </si>
  <si>
    <t>DE_278</t>
  </si>
  <si>
    <t>DE_279</t>
  </si>
  <si>
    <t>DE_280</t>
  </si>
  <si>
    <t>DE_281</t>
  </si>
  <si>
    <t>DE_282</t>
  </si>
  <si>
    <t>DE_283</t>
  </si>
  <si>
    <t>DE_284</t>
  </si>
  <si>
    <t>DE_285</t>
  </si>
  <si>
    <t>DE_286</t>
  </si>
  <si>
    <t>DE_287</t>
  </si>
  <si>
    <t>DE_288</t>
  </si>
  <si>
    <t>DE_289</t>
  </si>
  <si>
    <t>DE_290</t>
  </si>
  <si>
    <t>DE_291</t>
  </si>
  <si>
    <t>DE_292</t>
  </si>
  <si>
    <t>DE_293</t>
  </si>
  <si>
    <t>DE_294</t>
  </si>
  <si>
    <t>DE_295</t>
  </si>
  <si>
    <t>DE_296</t>
  </si>
  <si>
    <t>DE_297</t>
  </si>
  <si>
    <t>DE_298</t>
  </si>
  <si>
    <t>DE_299</t>
  </si>
  <si>
    <t>DE_300</t>
  </si>
  <si>
    <t>DE_301</t>
  </si>
  <si>
    <t>DE_302</t>
  </si>
  <si>
    <t>DE_303</t>
  </si>
  <si>
    <t>DE_304</t>
  </si>
  <si>
    <t>DE_305</t>
  </si>
  <si>
    <t>DE_306</t>
  </si>
  <si>
    <t>DE_307</t>
  </si>
  <si>
    <t>DE_308</t>
  </si>
  <si>
    <t>DE_309</t>
  </si>
  <si>
    <t>DE_310</t>
  </si>
  <si>
    <t>DE_311</t>
  </si>
  <si>
    <t>DE_312</t>
  </si>
  <si>
    <t>DE_313</t>
  </si>
  <si>
    <t>DE_314</t>
  </si>
  <si>
    <t>DE_315</t>
  </si>
  <si>
    <t>DE_316</t>
  </si>
  <si>
    <t>DE_317</t>
  </si>
  <si>
    <t>DE_318</t>
  </si>
  <si>
    <t>DE_319</t>
  </si>
  <si>
    <t>DE_320</t>
  </si>
  <si>
    <t>DE_321</t>
  </si>
  <si>
    <t>DE_322</t>
  </si>
  <si>
    <t>DE_323</t>
  </si>
  <si>
    <t>DE_324</t>
  </si>
  <si>
    <t>DE_325</t>
  </si>
  <si>
    <t>DE_326</t>
  </si>
  <si>
    <t>DE_327</t>
  </si>
  <si>
    <t>DE_328</t>
  </si>
  <si>
    <t>DE_329</t>
  </si>
  <si>
    <t>DE_330</t>
  </si>
  <si>
    <t>DE_331</t>
  </si>
  <si>
    <t>DE_332</t>
  </si>
  <si>
    <t>DE_333</t>
  </si>
  <si>
    <t>DE_334</t>
  </si>
  <si>
    <t>DE_335</t>
  </si>
  <si>
    <t>DE_337</t>
  </si>
  <si>
    <t>DE_338</t>
  </si>
  <si>
    <t>DE_339</t>
  </si>
  <si>
    <t>DE_342</t>
  </si>
  <si>
    <t>DE_343</t>
  </si>
  <si>
    <t>DE_344</t>
  </si>
  <si>
    <t>DE_345</t>
  </si>
  <si>
    <t>DE_346</t>
  </si>
  <si>
    <t>DE_350</t>
  </si>
  <si>
    <t>DE_351</t>
  </si>
  <si>
    <t>DE_352</t>
  </si>
  <si>
    <t>DE_353</t>
  </si>
  <si>
    <t>Braunkohle</t>
  </si>
  <si>
    <t>Laufwasser</t>
  </si>
  <si>
    <t>Öl</t>
  </si>
  <si>
    <t>KKW</t>
  </si>
  <si>
    <t>string</t>
  </si>
  <si>
    <t>MALCH</t>
  </si>
  <si>
    <t>WENDL</t>
  </si>
  <si>
    <t>KUPFE</t>
  </si>
  <si>
    <t>AUDOR</t>
  </si>
  <si>
    <t>MENGE</t>
  </si>
  <si>
    <t>KNAPS</t>
  </si>
  <si>
    <t>BEXBA</t>
  </si>
  <si>
    <t>BIBLI</t>
  </si>
  <si>
    <t>ATKSH</t>
  </si>
  <si>
    <t>REMPT</t>
  </si>
  <si>
    <t>ROMME</t>
  </si>
  <si>
    <t>BOXBE</t>
  </si>
  <si>
    <t>BRUNS</t>
  </si>
  <si>
    <t>SCHOL</t>
  </si>
  <si>
    <t>HELMS</t>
  </si>
  <si>
    <t>CHARL</t>
  </si>
  <si>
    <t>NWIES</t>
  </si>
  <si>
    <t>GERST</t>
  </si>
  <si>
    <t>LAUCH</t>
  </si>
  <si>
    <t>WALSU</t>
  </si>
  <si>
    <t>RHEIN</t>
  </si>
  <si>
    <t>EMDEN</t>
  </si>
  <si>
    <t>HANEK</t>
  </si>
  <si>
    <t>URBER</t>
  </si>
  <si>
    <t>FARGE</t>
  </si>
  <si>
    <t>OSTER</t>
  </si>
  <si>
    <t>KRIEG</t>
  </si>
  <si>
    <t>GOHRP</t>
  </si>
  <si>
    <t>OPLAD</t>
  </si>
  <si>
    <t>KRUEM</t>
  </si>
  <si>
    <t>GUNDE</t>
  </si>
  <si>
    <t>MOELL</t>
  </si>
  <si>
    <t>METZI</t>
  </si>
  <si>
    <t>ALTEN</t>
  </si>
  <si>
    <t>HALFE</t>
  </si>
  <si>
    <t>TIENG</t>
  </si>
  <si>
    <t>FRANF</t>
  </si>
  <si>
    <t>HAMBO</t>
  </si>
  <si>
    <t>BLOCK</t>
  </si>
  <si>
    <t>NDVIE</t>
  </si>
  <si>
    <t>UENTR</t>
  </si>
  <si>
    <t>LUDER</t>
  </si>
  <si>
    <t>MARIE</t>
  </si>
  <si>
    <t>HEILB</t>
  </si>
  <si>
    <t>ZUKUN</t>
  </si>
  <si>
    <t>WALDE</t>
  </si>
  <si>
    <t>GAREN</t>
  </si>
  <si>
    <t>BOCHU</t>
  </si>
  <si>
    <t>HANNO</t>
  </si>
  <si>
    <t>HEYDE</t>
  </si>
  <si>
    <t>KRUCK</t>
  </si>
  <si>
    <t>ERFUR</t>
  </si>
  <si>
    <t>MUEND</t>
  </si>
  <si>
    <t>HUNTO</t>
  </si>
  <si>
    <t>WESTE</t>
  </si>
  <si>
    <t>INGOL</t>
  </si>
  <si>
    <t>IRSCH</t>
  </si>
  <si>
    <t>ITZEH</t>
  </si>
  <si>
    <t>JAENS</t>
  </si>
  <si>
    <t>BERGS</t>
  </si>
  <si>
    <t>KIEL</t>
  </si>
  <si>
    <t>BROKD</t>
  </si>
  <si>
    <t>GRAFE</t>
  </si>
  <si>
    <t>GROHN</t>
  </si>
  <si>
    <t>ISAR</t>
  </si>
  <si>
    <t>NECKA</t>
  </si>
  <si>
    <t>PHILI</t>
  </si>
  <si>
    <t>UNTER</t>
  </si>
  <si>
    <t>POEPI</t>
  </si>
  <si>
    <t>KOEPC</t>
  </si>
  <si>
    <t>PULGA</t>
  </si>
  <si>
    <t>BASF</t>
  </si>
  <si>
    <t>ELMEN</t>
  </si>
  <si>
    <t>BISCH</t>
  </si>
  <si>
    <t>NEURO</t>
  </si>
  <si>
    <t>GROSG</t>
  </si>
  <si>
    <t>HOHEN</t>
  </si>
  <si>
    <t>MARKB</t>
  </si>
  <si>
    <t>MEHRU</t>
  </si>
  <si>
    <t>MITTE</t>
  </si>
  <si>
    <t>LIPPB</t>
  </si>
  <si>
    <t>ROXEL</t>
  </si>
  <si>
    <t>BRAUW</t>
  </si>
  <si>
    <t>STREU</t>
  </si>
  <si>
    <t>NIEDS</t>
  </si>
  <si>
    <t>PLEIN</t>
  </si>
  <si>
    <t>ETZEN</t>
  </si>
  <si>
    <t>REUTE</t>
  </si>
  <si>
    <t>DAXLA</t>
  </si>
  <si>
    <t>LANDE</t>
  </si>
  <si>
    <t>UCHTE</t>
  </si>
  <si>
    <t>LEUPO</t>
  </si>
  <si>
    <t>ROSTO</t>
  </si>
  <si>
    <t>HBORN</t>
  </si>
  <si>
    <t>KUEHM</t>
  </si>
  <si>
    <t>RAITE</t>
  </si>
  <si>
    <t>KUSEN</t>
  </si>
  <si>
    <t>BERGM</t>
  </si>
  <si>
    <t>POLSU</t>
  </si>
  <si>
    <t>SWPUM</t>
  </si>
  <si>
    <t>HERNE</t>
  </si>
  <si>
    <t>BIXTE</t>
  </si>
  <si>
    <t>GROSK</t>
  </si>
  <si>
    <t>THYRO</t>
  </si>
  <si>
    <t>BECHT</t>
  </si>
  <si>
    <t>VELTH</t>
  </si>
  <si>
    <t>ZENSE</t>
  </si>
  <si>
    <t>SIEGB</t>
  </si>
  <si>
    <t>OBERN</t>
  </si>
  <si>
    <t>DOLLE</t>
  </si>
  <si>
    <t>GURTW</t>
  </si>
  <si>
    <t>OBERZ</t>
  </si>
  <si>
    <t>KLOST</t>
  </si>
  <si>
    <t>WILHE</t>
  </si>
  <si>
    <t>LU_354</t>
  </si>
  <si>
    <t>LEUDELANGE</t>
  </si>
  <si>
    <t>LU_355</t>
  </si>
  <si>
    <t>ESCH</t>
  </si>
  <si>
    <t>TWINERG</t>
  </si>
  <si>
    <t>LU_356</t>
  </si>
  <si>
    <t>ESCH-SUR-SURE</t>
  </si>
  <si>
    <t>LU_357</t>
  </si>
  <si>
    <t>REDANGE</t>
  </si>
  <si>
    <t>LU_358</t>
  </si>
  <si>
    <t>VIANDEN</t>
  </si>
  <si>
    <t>BER</t>
  </si>
  <si>
    <t>FLE</t>
  </si>
  <si>
    <t>ROO</t>
  </si>
  <si>
    <t>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</si>
</sst>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0" xfId="0" applyNumberFormat="1"/>
    <xf numFmtId="0" fontId="0" fillId="0" borderId="1" xfId="0" applyBorder="1" applyAlignment="1"/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0" fontId="0" fillId="0" borderId="3" xfId="0" applyFill="1" applyBorder="1"/>
    <xf numFmtId="0" fontId="0" fillId="0" borderId="0" xfId="0" applyFill="1" applyBorder="1"/>
    <xf numFmtId="0" fontId="1" fillId="0" borderId="1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1" xfId="0" applyFont="1" applyBorder="1" applyAlignme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tzeinspeisungen-E001-E003-Belg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iff/03_konventionelle_Erzeugung/Netzeinspeisungen-E001-E003-Frankrei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aftwerkszuordnung"/>
      <sheetName val="Kraftwerkspark"/>
      <sheetName val="Ergebnis KEP"/>
      <sheetName val="Importtabelle E001"/>
      <sheetName val="Pmin_E001"/>
      <sheetName val="Importtabelle E003"/>
      <sheetName val="Pmin_E003"/>
    </sheetNames>
    <sheetDataSet>
      <sheetData sheetId="0">
        <row r="2">
          <cell r="F2" t="str">
            <v>Gas</v>
          </cell>
          <cell r="J2">
            <v>879</v>
          </cell>
        </row>
        <row r="3">
          <cell r="F3" t="str">
            <v>Gas</v>
          </cell>
          <cell r="J3">
            <v>48</v>
          </cell>
        </row>
        <row r="4">
          <cell r="F4" t="str">
            <v>Öl</v>
          </cell>
          <cell r="J4">
            <v>18</v>
          </cell>
        </row>
        <row r="5">
          <cell r="F5" t="str">
            <v>Pumpspeicher</v>
          </cell>
          <cell r="J5">
            <v>1164</v>
          </cell>
        </row>
        <row r="6">
          <cell r="F6" t="str">
            <v>Gas</v>
          </cell>
          <cell r="J6">
            <v>261</v>
          </cell>
        </row>
        <row r="7">
          <cell r="F7" t="str">
            <v>Gas</v>
          </cell>
          <cell r="J7">
            <v>130</v>
          </cell>
        </row>
        <row r="8">
          <cell r="F8" t="str">
            <v>Gas</v>
          </cell>
          <cell r="J8">
            <v>58</v>
          </cell>
        </row>
        <row r="9">
          <cell r="F9" t="str">
            <v>Gas</v>
          </cell>
          <cell r="J9">
            <v>85</v>
          </cell>
        </row>
        <row r="10">
          <cell r="F10" t="str">
            <v>Gas</v>
          </cell>
          <cell r="J10">
            <v>43</v>
          </cell>
        </row>
        <row r="11">
          <cell r="F11" t="str">
            <v>Gas</v>
          </cell>
          <cell r="J11">
            <v>43</v>
          </cell>
        </row>
        <row r="12">
          <cell r="F12" t="str">
            <v>Gas</v>
          </cell>
          <cell r="J12">
            <v>154</v>
          </cell>
        </row>
        <row r="13">
          <cell r="F13" t="str">
            <v>KKW</v>
          </cell>
          <cell r="J13">
            <v>2911</v>
          </cell>
        </row>
        <row r="14">
          <cell r="F14" t="str">
            <v>Gas</v>
          </cell>
          <cell r="J14">
            <v>538</v>
          </cell>
        </row>
        <row r="15">
          <cell r="F15" t="str">
            <v>Öl</v>
          </cell>
          <cell r="J15">
            <v>18</v>
          </cell>
        </row>
        <row r="16">
          <cell r="F16" t="str">
            <v>Gas</v>
          </cell>
          <cell r="J16">
            <v>460</v>
          </cell>
        </row>
        <row r="17">
          <cell r="F17" t="str">
            <v>Gas</v>
          </cell>
          <cell r="J17">
            <v>40</v>
          </cell>
        </row>
        <row r="18">
          <cell r="F18" t="str">
            <v>Öl</v>
          </cell>
          <cell r="J18">
            <v>18</v>
          </cell>
        </row>
        <row r="19">
          <cell r="F19" t="str">
            <v>Öl</v>
          </cell>
          <cell r="J19">
            <v>18</v>
          </cell>
        </row>
        <row r="20">
          <cell r="F20" t="str">
            <v>Öl</v>
          </cell>
          <cell r="J20">
            <v>18</v>
          </cell>
        </row>
        <row r="21">
          <cell r="F21" t="str">
            <v>Gas</v>
          </cell>
          <cell r="J21">
            <v>350</v>
          </cell>
        </row>
        <row r="22">
          <cell r="F22" t="str">
            <v>Gas</v>
          </cell>
          <cell r="J22">
            <v>420</v>
          </cell>
        </row>
        <row r="23">
          <cell r="F23" t="str">
            <v>Öl</v>
          </cell>
          <cell r="J23">
            <v>17</v>
          </cell>
        </row>
        <row r="24">
          <cell r="F24" t="str">
            <v>Gas</v>
          </cell>
          <cell r="J24">
            <v>22</v>
          </cell>
        </row>
        <row r="25">
          <cell r="F25" t="str">
            <v>Gas</v>
          </cell>
          <cell r="J25">
            <v>83</v>
          </cell>
        </row>
        <row r="26">
          <cell r="F26" t="str">
            <v>Öl</v>
          </cell>
          <cell r="J26">
            <v>18</v>
          </cell>
        </row>
        <row r="27">
          <cell r="F27" t="str">
            <v>Öl</v>
          </cell>
          <cell r="J27">
            <v>18</v>
          </cell>
        </row>
        <row r="28">
          <cell r="F28" t="str">
            <v>Gas</v>
          </cell>
          <cell r="J28">
            <v>73.7</v>
          </cell>
        </row>
        <row r="29">
          <cell r="F29" t="str">
            <v>Öl</v>
          </cell>
          <cell r="J29">
            <v>17</v>
          </cell>
        </row>
        <row r="30">
          <cell r="F30" t="str">
            <v>Gas</v>
          </cell>
          <cell r="J30">
            <v>43</v>
          </cell>
        </row>
        <row r="31">
          <cell r="F31" t="str">
            <v>Steinkohle</v>
          </cell>
          <cell r="J31">
            <v>556</v>
          </cell>
        </row>
        <row r="32">
          <cell r="F32" t="str">
            <v>Gas</v>
          </cell>
          <cell r="J32">
            <v>30</v>
          </cell>
        </row>
        <row r="33">
          <cell r="F33" t="str">
            <v>Öl</v>
          </cell>
          <cell r="J33">
            <v>32</v>
          </cell>
        </row>
        <row r="34">
          <cell r="F34" t="str">
            <v>Gas</v>
          </cell>
          <cell r="J34">
            <v>43</v>
          </cell>
        </row>
        <row r="35">
          <cell r="F35" t="str">
            <v>Gas</v>
          </cell>
          <cell r="J35">
            <v>420</v>
          </cell>
        </row>
        <row r="36">
          <cell r="F36" t="str">
            <v>Gas</v>
          </cell>
          <cell r="J36">
            <v>14.5</v>
          </cell>
        </row>
        <row r="37">
          <cell r="F37" t="str">
            <v>Gas</v>
          </cell>
          <cell r="J37">
            <v>22.8</v>
          </cell>
        </row>
        <row r="38">
          <cell r="F38" t="str">
            <v>Gas</v>
          </cell>
          <cell r="J38">
            <v>410</v>
          </cell>
        </row>
        <row r="39">
          <cell r="F39" t="str">
            <v>Pumpspeicher</v>
          </cell>
          <cell r="J39">
            <v>144</v>
          </cell>
        </row>
        <row r="40">
          <cell r="F40" t="str">
            <v>Gas</v>
          </cell>
          <cell r="J40">
            <v>346</v>
          </cell>
        </row>
        <row r="41">
          <cell r="F41" t="str">
            <v>Gas</v>
          </cell>
          <cell r="J41">
            <v>357</v>
          </cell>
        </row>
        <row r="42">
          <cell r="F42" t="str">
            <v>Gas</v>
          </cell>
          <cell r="J42">
            <v>350</v>
          </cell>
        </row>
        <row r="43">
          <cell r="F43" t="str">
            <v>Gas</v>
          </cell>
          <cell r="J43">
            <v>156</v>
          </cell>
        </row>
        <row r="44">
          <cell r="F44" t="str">
            <v>Gas</v>
          </cell>
          <cell r="J44">
            <v>37</v>
          </cell>
        </row>
        <row r="45">
          <cell r="F45" t="str">
            <v>Gas</v>
          </cell>
          <cell r="J45">
            <v>305</v>
          </cell>
        </row>
        <row r="46">
          <cell r="F46" t="str">
            <v>Öl</v>
          </cell>
          <cell r="J46">
            <v>18</v>
          </cell>
        </row>
        <row r="47">
          <cell r="F47" t="str">
            <v>Gas</v>
          </cell>
          <cell r="J47">
            <v>450</v>
          </cell>
        </row>
        <row r="48">
          <cell r="F48" t="str">
            <v>Gas</v>
          </cell>
          <cell r="J48">
            <v>238</v>
          </cell>
        </row>
        <row r="49">
          <cell r="F49" t="str">
            <v>Gas</v>
          </cell>
          <cell r="J49">
            <v>94</v>
          </cell>
        </row>
        <row r="50">
          <cell r="F50" t="str">
            <v>KKW</v>
          </cell>
          <cell r="J50">
            <v>3016</v>
          </cell>
        </row>
        <row r="51">
          <cell r="F51" t="str">
            <v>Gas</v>
          </cell>
          <cell r="J51">
            <v>385</v>
          </cell>
        </row>
        <row r="52">
          <cell r="F52" t="str">
            <v>GuD</v>
          </cell>
          <cell r="J52">
            <v>395</v>
          </cell>
        </row>
      </sheetData>
      <sheetData sheetId="1">
        <row r="3">
          <cell r="B3" t="str">
            <v>GuD</v>
          </cell>
          <cell r="H3">
            <v>20</v>
          </cell>
        </row>
        <row r="4">
          <cell r="B4" t="str">
            <v>KKW</v>
          </cell>
          <cell r="H4">
            <v>70</v>
          </cell>
        </row>
        <row r="5">
          <cell r="B5" t="str">
            <v>Steinkohle</v>
          </cell>
          <cell r="H5">
            <v>30</v>
          </cell>
        </row>
        <row r="6">
          <cell r="B6" t="str">
            <v>Öl</v>
          </cell>
          <cell r="H6">
            <v>20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aftwerkszuordnung"/>
      <sheetName val="Kraftwerkspark"/>
      <sheetName val="Ergebnis KEP"/>
      <sheetName val="Importtabelle E001"/>
      <sheetName val="Pmin_E001"/>
      <sheetName val="Importtabelle E003"/>
      <sheetName val="Pmin_E003"/>
    </sheetNames>
    <sheetDataSet>
      <sheetData sheetId="0">
        <row r="2">
          <cell r="F2" t="str">
            <v>Öl</v>
          </cell>
          <cell r="J2">
            <v>1485.93</v>
          </cell>
        </row>
        <row r="3">
          <cell r="F3" t="str">
            <v>Gas</v>
          </cell>
          <cell r="J3">
            <v>335.93</v>
          </cell>
        </row>
        <row r="4">
          <cell r="F4" t="str">
            <v>Wasserspeicher</v>
          </cell>
          <cell r="J4">
            <v>155.15</v>
          </cell>
        </row>
        <row r="5">
          <cell r="F5" t="str">
            <v>Wasserspeicher</v>
          </cell>
          <cell r="J5">
            <v>237.15</v>
          </cell>
        </row>
        <row r="6">
          <cell r="F6" t="str">
            <v>Müll</v>
          </cell>
          <cell r="J6">
            <v>107.53</v>
          </cell>
        </row>
        <row r="7">
          <cell r="F7" t="str">
            <v>Müll</v>
          </cell>
          <cell r="J7">
            <v>88.93</v>
          </cell>
        </row>
        <row r="8">
          <cell r="F8" t="str">
            <v>Gas</v>
          </cell>
          <cell r="J8">
            <v>493.93</v>
          </cell>
        </row>
        <row r="9">
          <cell r="F9" t="str">
            <v>Gas</v>
          </cell>
          <cell r="J9">
            <v>86.830000000000013</v>
          </cell>
        </row>
        <row r="10">
          <cell r="F10" t="str">
            <v>Müll</v>
          </cell>
          <cell r="J10">
            <v>91.93</v>
          </cell>
        </row>
        <row r="11">
          <cell r="F11" t="str">
            <v>KKW</v>
          </cell>
          <cell r="J11">
            <v>2620</v>
          </cell>
        </row>
        <row r="12">
          <cell r="F12" t="str">
            <v>Müll</v>
          </cell>
          <cell r="J12">
            <v>92.93</v>
          </cell>
        </row>
        <row r="13">
          <cell r="F13" t="str">
            <v>Wasserspeicher</v>
          </cell>
          <cell r="J13">
            <v>60.849999999999994</v>
          </cell>
        </row>
        <row r="14">
          <cell r="F14" t="str">
            <v>Gas</v>
          </cell>
          <cell r="J14">
            <v>885.93000000000006</v>
          </cell>
        </row>
        <row r="15">
          <cell r="F15" t="str">
            <v>Gas</v>
          </cell>
          <cell r="J15">
            <v>380.93</v>
          </cell>
        </row>
        <row r="16">
          <cell r="F16" t="str">
            <v>Wasserspeicher</v>
          </cell>
          <cell r="J16">
            <v>483.15</v>
          </cell>
        </row>
        <row r="17">
          <cell r="F17" t="str">
            <v>Gas</v>
          </cell>
          <cell r="J17">
            <v>86.23</v>
          </cell>
        </row>
        <row r="18">
          <cell r="F18" t="str">
            <v>Müll</v>
          </cell>
          <cell r="J18">
            <v>88.330000000000013</v>
          </cell>
        </row>
        <row r="19">
          <cell r="F19" t="str">
            <v>KKW</v>
          </cell>
          <cell r="J19">
            <v>5200</v>
          </cell>
        </row>
        <row r="20">
          <cell r="F20" t="str">
            <v>Müll</v>
          </cell>
          <cell r="J20">
            <v>95.23</v>
          </cell>
        </row>
        <row r="21">
          <cell r="F21" t="str">
            <v>Gas</v>
          </cell>
          <cell r="J21">
            <v>87.13000000000001</v>
          </cell>
        </row>
        <row r="22">
          <cell r="F22" t="str">
            <v>Müll</v>
          </cell>
          <cell r="J22">
            <v>98.73</v>
          </cell>
        </row>
        <row r="23">
          <cell r="F23" t="str">
            <v>KKW</v>
          </cell>
          <cell r="J23">
            <v>3620</v>
          </cell>
        </row>
        <row r="24">
          <cell r="F24" t="str">
            <v>KKW</v>
          </cell>
          <cell r="J24">
            <v>3000</v>
          </cell>
        </row>
        <row r="25">
          <cell r="F25" t="str">
            <v>KKW</v>
          </cell>
          <cell r="J25">
            <v>2990</v>
          </cell>
        </row>
        <row r="26">
          <cell r="F26" t="str">
            <v>Wasserspeicher</v>
          </cell>
          <cell r="J26">
            <v>80.650000000000006</v>
          </cell>
        </row>
        <row r="27">
          <cell r="F27" t="str">
            <v>Steinkohle</v>
          </cell>
          <cell r="J27">
            <v>2685.93</v>
          </cell>
        </row>
        <row r="28">
          <cell r="F28" t="str">
            <v>Müll</v>
          </cell>
          <cell r="J28">
            <v>101.53</v>
          </cell>
        </row>
        <row r="29">
          <cell r="F29" t="str">
            <v>Müll</v>
          </cell>
          <cell r="J29">
            <v>88.830000000000013</v>
          </cell>
        </row>
        <row r="30">
          <cell r="F30" t="str">
            <v>Gas</v>
          </cell>
          <cell r="J30">
            <v>498.93</v>
          </cell>
        </row>
        <row r="31">
          <cell r="F31" t="str">
            <v>Gas</v>
          </cell>
          <cell r="J31">
            <v>91.43</v>
          </cell>
        </row>
        <row r="32">
          <cell r="F32" t="str">
            <v>Müll</v>
          </cell>
          <cell r="J32">
            <v>99.93</v>
          </cell>
        </row>
        <row r="33">
          <cell r="F33" t="str">
            <v>Gas</v>
          </cell>
          <cell r="J33">
            <v>0</v>
          </cell>
        </row>
        <row r="34">
          <cell r="F34" t="str">
            <v>KKW</v>
          </cell>
          <cell r="J34">
            <v>3660</v>
          </cell>
        </row>
        <row r="35">
          <cell r="F35" t="str">
            <v>Wasserspeicher</v>
          </cell>
          <cell r="J35">
            <v>55.65</v>
          </cell>
        </row>
        <row r="36">
          <cell r="F36" t="str">
            <v>Wasserspeicher</v>
          </cell>
          <cell r="J36">
            <v>204.15</v>
          </cell>
        </row>
        <row r="37">
          <cell r="F37" t="str">
            <v>KKW</v>
          </cell>
          <cell r="J37">
            <v>3560</v>
          </cell>
        </row>
        <row r="38">
          <cell r="F38" t="str">
            <v>Gas</v>
          </cell>
          <cell r="J38">
            <v>255.93</v>
          </cell>
        </row>
        <row r="39">
          <cell r="F39" t="str">
            <v>Müll</v>
          </cell>
          <cell r="J39">
            <v>87.93</v>
          </cell>
        </row>
        <row r="40">
          <cell r="F40" t="str">
            <v>Steinkohle</v>
          </cell>
          <cell r="J40">
            <v>953.93000000000006</v>
          </cell>
        </row>
        <row r="41">
          <cell r="F41" t="str">
            <v>KKW</v>
          </cell>
          <cell r="J41">
            <v>1760</v>
          </cell>
        </row>
        <row r="42">
          <cell r="F42" t="str">
            <v>KKW</v>
          </cell>
          <cell r="J42">
            <v>2660</v>
          </cell>
        </row>
        <row r="43">
          <cell r="F43" t="str">
            <v>Gas</v>
          </cell>
          <cell r="J43">
            <v>86.73</v>
          </cell>
        </row>
        <row r="44">
          <cell r="F44" t="str">
            <v>Müll</v>
          </cell>
          <cell r="J44">
            <v>108.23</v>
          </cell>
        </row>
        <row r="45">
          <cell r="F45" t="str">
            <v>Wasserspeicher</v>
          </cell>
          <cell r="J45">
            <v>155.15</v>
          </cell>
        </row>
        <row r="46">
          <cell r="F46" t="str">
            <v>Müll</v>
          </cell>
          <cell r="J46">
            <v>89.23</v>
          </cell>
        </row>
        <row r="47">
          <cell r="F47" t="str">
            <v>Müll</v>
          </cell>
          <cell r="J47">
            <v>96.830000000000013</v>
          </cell>
        </row>
        <row r="48">
          <cell r="F48" t="str">
            <v>Wasserspeicher</v>
          </cell>
          <cell r="J48">
            <v>459.15</v>
          </cell>
        </row>
        <row r="49">
          <cell r="F49" t="str">
            <v>Gas</v>
          </cell>
          <cell r="J49">
            <v>128.93</v>
          </cell>
        </row>
        <row r="50">
          <cell r="F50" t="str">
            <v>Müll</v>
          </cell>
          <cell r="J50">
            <v>91.43</v>
          </cell>
        </row>
        <row r="51">
          <cell r="F51" t="str">
            <v>KKW</v>
          </cell>
          <cell r="J51">
            <v>2620</v>
          </cell>
        </row>
        <row r="52">
          <cell r="F52" t="str">
            <v>KKW</v>
          </cell>
          <cell r="J52">
            <v>5460</v>
          </cell>
        </row>
        <row r="53">
          <cell r="F53" t="str">
            <v>Steinkohle</v>
          </cell>
          <cell r="J53">
            <v>338.93</v>
          </cell>
        </row>
        <row r="54">
          <cell r="F54" t="str">
            <v>Müll</v>
          </cell>
          <cell r="J54">
            <v>91.93</v>
          </cell>
        </row>
        <row r="55">
          <cell r="F55" t="str">
            <v>Wasserspeicher</v>
          </cell>
          <cell r="J55">
            <v>67.150000000000006</v>
          </cell>
        </row>
        <row r="56">
          <cell r="F56" t="str">
            <v>Wasserspeicher</v>
          </cell>
          <cell r="J56">
            <v>76.150000000000006</v>
          </cell>
        </row>
        <row r="57">
          <cell r="F57" t="str">
            <v>Wasserspeicher</v>
          </cell>
          <cell r="J57">
            <v>585.15</v>
          </cell>
        </row>
        <row r="58">
          <cell r="F58" t="str">
            <v>Pumpspeicher</v>
          </cell>
          <cell r="J58">
            <v>359.15</v>
          </cell>
        </row>
        <row r="59">
          <cell r="F59" t="str">
            <v>Steinkohle</v>
          </cell>
          <cell r="J59">
            <v>585.93000000000006</v>
          </cell>
        </row>
        <row r="60">
          <cell r="F60" t="str">
            <v>Wasserspeicher</v>
          </cell>
          <cell r="J60">
            <v>69.150000000000006</v>
          </cell>
        </row>
        <row r="61">
          <cell r="F61" t="str">
            <v>Wasserspeicher</v>
          </cell>
          <cell r="J61">
            <v>61.15</v>
          </cell>
        </row>
        <row r="62">
          <cell r="F62" t="str">
            <v>Wasserspeicher</v>
          </cell>
          <cell r="J62">
            <v>61.15</v>
          </cell>
        </row>
        <row r="63">
          <cell r="F63" t="str">
            <v>Wasserspeicher</v>
          </cell>
          <cell r="J63">
            <v>311.14999999999998</v>
          </cell>
        </row>
        <row r="64">
          <cell r="F64" t="str">
            <v>Wasserspeicher</v>
          </cell>
          <cell r="J64">
            <v>279.14999999999998</v>
          </cell>
        </row>
        <row r="65">
          <cell r="F65" t="str">
            <v>Wasserspeicher</v>
          </cell>
          <cell r="J65">
            <v>134.15</v>
          </cell>
        </row>
        <row r="66">
          <cell r="F66" t="str">
            <v>Wasserspeicher</v>
          </cell>
          <cell r="J66">
            <v>84.15</v>
          </cell>
        </row>
        <row r="67">
          <cell r="F67" t="str">
            <v>Gas</v>
          </cell>
          <cell r="J67">
            <v>86.93</v>
          </cell>
        </row>
        <row r="68">
          <cell r="F68" t="str">
            <v>KKW</v>
          </cell>
          <cell r="J68">
            <v>3640</v>
          </cell>
        </row>
        <row r="69">
          <cell r="F69" t="str">
            <v>Wasserspeicher</v>
          </cell>
          <cell r="J69">
            <v>105.15</v>
          </cell>
        </row>
        <row r="70">
          <cell r="F70" t="str">
            <v>Wasserspeicher</v>
          </cell>
          <cell r="J70">
            <v>399.15</v>
          </cell>
        </row>
        <row r="71">
          <cell r="F71" t="str">
            <v>Wasserspeicher</v>
          </cell>
          <cell r="J71">
            <v>91.15</v>
          </cell>
        </row>
        <row r="72">
          <cell r="F72" t="str">
            <v>Wasserspeicher</v>
          </cell>
          <cell r="J72">
            <v>89.15</v>
          </cell>
        </row>
        <row r="73">
          <cell r="F73" t="str">
            <v>KKW</v>
          </cell>
          <cell r="J73">
            <v>3580</v>
          </cell>
        </row>
        <row r="74">
          <cell r="F74" t="str">
            <v>Müll</v>
          </cell>
          <cell r="J74">
            <v>90.43</v>
          </cell>
        </row>
        <row r="75">
          <cell r="F75" t="str">
            <v>Wasserspeicher</v>
          </cell>
          <cell r="J75">
            <v>332.15</v>
          </cell>
        </row>
        <row r="76">
          <cell r="F76" t="str">
            <v>Pumpspeicher</v>
          </cell>
          <cell r="J76">
            <v>539.15</v>
          </cell>
        </row>
        <row r="77">
          <cell r="F77" t="str">
            <v>Steinkohle</v>
          </cell>
          <cell r="J77">
            <v>1535.93</v>
          </cell>
        </row>
        <row r="78">
          <cell r="F78" t="str">
            <v>Wasserspeicher</v>
          </cell>
          <cell r="J78">
            <v>66.55</v>
          </cell>
        </row>
        <row r="79">
          <cell r="F79" t="str">
            <v>Wasserspeicher</v>
          </cell>
          <cell r="J79">
            <v>178.15</v>
          </cell>
        </row>
        <row r="80">
          <cell r="F80" t="str">
            <v>Wasserspeicher</v>
          </cell>
          <cell r="J80">
            <v>115.15</v>
          </cell>
        </row>
        <row r="81">
          <cell r="F81" t="str">
            <v>KKW</v>
          </cell>
          <cell r="J81">
            <v>3660</v>
          </cell>
        </row>
        <row r="82">
          <cell r="F82" t="str">
            <v>Wasserspeicher</v>
          </cell>
          <cell r="J82">
            <v>435.15</v>
          </cell>
        </row>
        <row r="83">
          <cell r="F83" t="str">
            <v>Müll</v>
          </cell>
          <cell r="J83">
            <v>95.330000000000013</v>
          </cell>
        </row>
        <row r="84">
          <cell r="F84" t="str">
            <v>Müll</v>
          </cell>
          <cell r="J84">
            <v>95.93</v>
          </cell>
        </row>
        <row r="85">
          <cell r="F85" t="str">
            <v>Müll</v>
          </cell>
          <cell r="J85">
            <v>105.53</v>
          </cell>
        </row>
        <row r="86">
          <cell r="F86" t="str">
            <v>Wasserspeicher</v>
          </cell>
          <cell r="J86">
            <v>132.44999999999999</v>
          </cell>
        </row>
        <row r="87">
          <cell r="F87" t="str">
            <v>Steinkohle</v>
          </cell>
          <cell r="J87">
            <v>355.93</v>
          </cell>
        </row>
        <row r="88">
          <cell r="F88" t="str">
            <v>Müll</v>
          </cell>
          <cell r="J88">
            <v>91.43</v>
          </cell>
        </row>
        <row r="89">
          <cell r="F89" t="str">
            <v>Öl</v>
          </cell>
          <cell r="J89">
            <v>1015.9300000000001</v>
          </cell>
        </row>
        <row r="90">
          <cell r="F90" t="str">
            <v>Wasserspeicher</v>
          </cell>
          <cell r="J90">
            <v>68.150000000000006</v>
          </cell>
        </row>
        <row r="91">
          <cell r="F91" t="str">
            <v>Wasserspeicher</v>
          </cell>
          <cell r="J91">
            <v>89.15</v>
          </cell>
        </row>
        <row r="92">
          <cell r="F92" t="str">
            <v>Wasserspeicher</v>
          </cell>
          <cell r="J92">
            <v>45.449999999999996</v>
          </cell>
        </row>
        <row r="93">
          <cell r="F93" t="str">
            <v>Wasserspeicher</v>
          </cell>
          <cell r="J93">
            <v>127.94999999999999</v>
          </cell>
        </row>
        <row r="94">
          <cell r="F94" t="str">
            <v>Wasserspeicher</v>
          </cell>
          <cell r="J94">
            <v>136.15</v>
          </cell>
        </row>
        <row r="95">
          <cell r="F95" t="str">
            <v>Wasserspeicher</v>
          </cell>
          <cell r="J95">
            <v>80.25</v>
          </cell>
        </row>
        <row r="96">
          <cell r="F96" t="str">
            <v>Wasserspeicher</v>
          </cell>
          <cell r="J96">
            <v>127.15</v>
          </cell>
        </row>
        <row r="97">
          <cell r="F97" t="str">
            <v>Müll</v>
          </cell>
          <cell r="J97">
            <v>93.93</v>
          </cell>
        </row>
        <row r="98">
          <cell r="F98" t="str">
            <v>Wasserspeicher</v>
          </cell>
          <cell r="J98">
            <v>142.55000000000001</v>
          </cell>
        </row>
        <row r="99">
          <cell r="F99" t="str">
            <v>Gas</v>
          </cell>
          <cell r="J99">
            <v>455.93</v>
          </cell>
        </row>
        <row r="100">
          <cell r="F100" t="str">
            <v>Wasserspeicher</v>
          </cell>
          <cell r="J100">
            <v>405.15</v>
          </cell>
        </row>
        <row r="101">
          <cell r="F101" t="str">
            <v>Wasserspeicher</v>
          </cell>
          <cell r="J101">
            <v>99.15</v>
          </cell>
        </row>
        <row r="102">
          <cell r="F102" t="str">
            <v>Pumpspeicher</v>
          </cell>
          <cell r="J102">
            <v>949.15</v>
          </cell>
        </row>
        <row r="103">
          <cell r="F103" t="str">
            <v>Steinkohle</v>
          </cell>
          <cell r="J103">
            <v>640.93000000000006</v>
          </cell>
        </row>
        <row r="104">
          <cell r="F104" t="str">
            <v>Müll</v>
          </cell>
          <cell r="J104">
            <v>95.93</v>
          </cell>
        </row>
        <row r="105">
          <cell r="F105" t="str">
            <v>Müll</v>
          </cell>
          <cell r="J105">
            <v>135.93</v>
          </cell>
        </row>
        <row r="106">
          <cell r="F106" t="str">
            <v>Müll</v>
          </cell>
          <cell r="J106">
            <v>95.93</v>
          </cell>
        </row>
        <row r="107">
          <cell r="F107" t="str">
            <v>Müll</v>
          </cell>
          <cell r="J107">
            <v>98.93</v>
          </cell>
        </row>
        <row r="108">
          <cell r="F108" t="str">
            <v>Gas</v>
          </cell>
          <cell r="J108">
            <v>435.93</v>
          </cell>
        </row>
        <row r="109">
          <cell r="F109" t="str">
            <v>Gas</v>
          </cell>
          <cell r="J109">
            <v>86.73</v>
          </cell>
        </row>
        <row r="110">
          <cell r="F110" t="str">
            <v>KKW</v>
          </cell>
          <cell r="J110">
            <v>2620</v>
          </cell>
        </row>
        <row r="111">
          <cell r="F111" t="str">
            <v>KKW</v>
          </cell>
          <cell r="J111">
            <v>5320</v>
          </cell>
        </row>
        <row r="112">
          <cell r="F112" t="str">
            <v>Gas</v>
          </cell>
          <cell r="J112">
            <v>105.13000000000001</v>
          </cell>
        </row>
        <row r="113">
          <cell r="F113" t="str">
            <v>Müll</v>
          </cell>
          <cell r="J113">
            <v>89.53</v>
          </cell>
        </row>
        <row r="114">
          <cell r="F114" t="str">
            <v>KKW</v>
          </cell>
          <cell r="J114">
            <v>2660</v>
          </cell>
        </row>
        <row r="115">
          <cell r="F115" t="str">
            <v>Wasserspeicher</v>
          </cell>
          <cell r="J115">
            <v>95.15</v>
          </cell>
        </row>
        <row r="116">
          <cell r="F116" t="str">
            <v>Wasserspeicher</v>
          </cell>
          <cell r="J116">
            <v>58.15</v>
          </cell>
        </row>
        <row r="117">
          <cell r="F117" t="str">
            <v>Müll</v>
          </cell>
          <cell r="J117">
            <v>95.93</v>
          </cell>
        </row>
        <row r="118">
          <cell r="F118" t="str">
            <v>Wasserspeicher</v>
          </cell>
          <cell r="J118">
            <v>43.05</v>
          </cell>
        </row>
        <row r="119">
          <cell r="F119" t="str">
            <v>Wasserspeicher</v>
          </cell>
          <cell r="J119">
            <v>149.15</v>
          </cell>
        </row>
        <row r="120">
          <cell r="F120" t="str">
            <v>Wasserspeicher</v>
          </cell>
          <cell r="J120">
            <v>55.15</v>
          </cell>
        </row>
        <row r="121">
          <cell r="F121" t="str">
            <v>Öl</v>
          </cell>
          <cell r="J121">
            <v>2485.9299999999998</v>
          </cell>
        </row>
        <row r="122">
          <cell r="F122" t="str">
            <v>Gas</v>
          </cell>
          <cell r="J122">
            <v>525.93000000000006</v>
          </cell>
        </row>
        <row r="123">
          <cell r="F123" t="str">
            <v>Gas</v>
          </cell>
          <cell r="J123">
            <v>575.93000000000006</v>
          </cell>
        </row>
        <row r="124">
          <cell r="F124" t="str">
            <v>Gas</v>
          </cell>
          <cell r="J124">
            <v>574.93000000000006</v>
          </cell>
        </row>
        <row r="125">
          <cell r="F125" t="str">
            <v>Wasserspeicher</v>
          </cell>
          <cell r="J125">
            <v>96.15</v>
          </cell>
        </row>
        <row r="126">
          <cell r="F126" t="str">
            <v>Pumpspeicher</v>
          </cell>
          <cell r="J126">
            <v>331.15</v>
          </cell>
        </row>
        <row r="127">
          <cell r="F127" t="str">
            <v>Gas</v>
          </cell>
          <cell r="J127">
            <v>86.73</v>
          </cell>
        </row>
        <row r="128">
          <cell r="F128" t="str">
            <v>Müll</v>
          </cell>
          <cell r="J128">
            <v>89.03</v>
          </cell>
        </row>
        <row r="129">
          <cell r="F129" t="str">
            <v>Müll</v>
          </cell>
          <cell r="J129">
            <v>86.93</v>
          </cell>
        </row>
        <row r="130">
          <cell r="F130" t="str">
            <v>Gas</v>
          </cell>
          <cell r="J130">
            <v>497.93</v>
          </cell>
        </row>
        <row r="131">
          <cell r="F131" t="str">
            <v>Wasserspeicher</v>
          </cell>
          <cell r="J131">
            <v>80.150000000000006</v>
          </cell>
        </row>
        <row r="132">
          <cell r="F132" t="str">
            <v>Gas</v>
          </cell>
          <cell r="J132">
            <v>87.13000000000001</v>
          </cell>
        </row>
        <row r="133">
          <cell r="F133" t="str">
            <v>Müll</v>
          </cell>
          <cell r="J133">
            <v>93.93</v>
          </cell>
        </row>
        <row r="134">
          <cell r="F134" t="str">
            <v>Pumpspeicher</v>
          </cell>
          <cell r="J134">
            <v>847.15</v>
          </cell>
        </row>
        <row r="135">
          <cell r="F135" t="str">
            <v>Wasserspeicher</v>
          </cell>
          <cell r="J135">
            <v>97.15</v>
          </cell>
        </row>
        <row r="136">
          <cell r="F136" t="str">
            <v>Wasserspeicher</v>
          </cell>
          <cell r="J136">
            <v>145.65</v>
          </cell>
        </row>
        <row r="137">
          <cell r="F137" t="str">
            <v>Wasserspeicher</v>
          </cell>
          <cell r="J137">
            <v>79.150000000000006</v>
          </cell>
        </row>
        <row r="138">
          <cell r="F138" t="str">
            <v>Wasserspeicher</v>
          </cell>
          <cell r="J138">
            <v>171.15</v>
          </cell>
        </row>
        <row r="139">
          <cell r="F139" t="str">
            <v>Wasserspeicher</v>
          </cell>
          <cell r="J139">
            <v>86.65</v>
          </cell>
        </row>
        <row r="140">
          <cell r="F140" t="str">
            <v>Wasserspeicher</v>
          </cell>
          <cell r="J140">
            <v>226.15</v>
          </cell>
        </row>
        <row r="141">
          <cell r="F141" t="str">
            <v>Wasserspeicher</v>
          </cell>
          <cell r="J141">
            <v>55.15</v>
          </cell>
        </row>
        <row r="142">
          <cell r="F142" t="str">
            <v>Wasserspeicher</v>
          </cell>
          <cell r="J142">
            <v>53.65</v>
          </cell>
        </row>
        <row r="143">
          <cell r="F143" t="str">
            <v>Müll</v>
          </cell>
          <cell r="J143">
            <v>102.93</v>
          </cell>
        </row>
        <row r="144">
          <cell r="F144" t="str">
            <v>Wasserspeicher</v>
          </cell>
          <cell r="J144">
            <v>69.150000000000006</v>
          </cell>
        </row>
        <row r="145">
          <cell r="F145" t="str">
            <v>Gas</v>
          </cell>
          <cell r="J145">
            <v>86.73</v>
          </cell>
        </row>
        <row r="146">
          <cell r="F146" t="str">
            <v>Wasserspeicher</v>
          </cell>
          <cell r="J146">
            <v>52.65</v>
          </cell>
        </row>
        <row r="147">
          <cell r="F147" t="str">
            <v>Wasserspeicher</v>
          </cell>
          <cell r="J147">
            <v>64.150000000000006</v>
          </cell>
        </row>
        <row r="148">
          <cell r="F148" t="str">
            <v>Wasserspeicher</v>
          </cell>
          <cell r="J148">
            <v>409.15</v>
          </cell>
        </row>
        <row r="149">
          <cell r="F149" t="str">
            <v>Wasserspeicher</v>
          </cell>
          <cell r="J149">
            <v>253.15</v>
          </cell>
        </row>
        <row r="150">
          <cell r="F150" t="str">
            <v>Wasserspeicher</v>
          </cell>
          <cell r="J150">
            <v>63.45</v>
          </cell>
        </row>
        <row r="151">
          <cell r="F151" t="str">
            <v>Wasserspeicher</v>
          </cell>
          <cell r="J151">
            <v>107.15</v>
          </cell>
        </row>
        <row r="152">
          <cell r="F152" t="str">
            <v>Wasserspeicher</v>
          </cell>
          <cell r="J152">
            <v>197.15</v>
          </cell>
        </row>
        <row r="153">
          <cell r="F153" t="str">
            <v>Wasserspeicher</v>
          </cell>
          <cell r="J153">
            <v>51.15</v>
          </cell>
        </row>
        <row r="154">
          <cell r="F154" t="str">
            <v>Gas</v>
          </cell>
          <cell r="J154">
            <v>520.93000000000006</v>
          </cell>
        </row>
        <row r="155">
          <cell r="F155" t="str">
            <v>Pumpspeicher</v>
          </cell>
          <cell r="J155">
            <v>611.65</v>
          </cell>
        </row>
        <row r="156">
          <cell r="F156" t="str">
            <v>KKW</v>
          </cell>
          <cell r="J156">
            <v>2670</v>
          </cell>
        </row>
        <row r="157">
          <cell r="F157" t="str">
            <v>Steinkohle</v>
          </cell>
          <cell r="J157">
            <v>1395.93</v>
          </cell>
        </row>
        <row r="158">
          <cell r="F158" t="str">
            <v>KKW</v>
          </cell>
          <cell r="J158">
            <v>915</v>
          </cell>
        </row>
        <row r="159">
          <cell r="F159" t="str">
            <v>KKW</v>
          </cell>
          <cell r="J159">
            <v>915</v>
          </cell>
        </row>
        <row r="160">
          <cell r="F160" t="str">
            <v>Müll</v>
          </cell>
          <cell r="J160">
            <v>107.93</v>
          </cell>
        </row>
        <row r="161">
          <cell r="F161" t="str">
            <v>Pumpspeicher</v>
          </cell>
          <cell r="J161">
            <v>922.15</v>
          </cell>
        </row>
        <row r="162">
          <cell r="F162" t="str">
            <v>Gas</v>
          </cell>
          <cell r="J162">
            <v>265.93</v>
          </cell>
        </row>
        <row r="163">
          <cell r="F163" t="str">
            <v>Wasserspeicher</v>
          </cell>
          <cell r="J163">
            <v>71.650000000000006</v>
          </cell>
        </row>
        <row r="164">
          <cell r="F164" t="str">
            <v>Müll</v>
          </cell>
          <cell r="J164">
            <v>113.93</v>
          </cell>
        </row>
        <row r="165">
          <cell r="F165" t="str">
            <v>Steinkohle</v>
          </cell>
          <cell r="J165">
            <v>335.93</v>
          </cell>
        </row>
        <row r="166">
          <cell r="F166" t="str">
            <v>Müll</v>
          </cell>
          <cell r="J166">
            <v>100.93</v>
          </cell>
        </row>
        <row r="167">
          <cell r="F167" t="str">
            <v>Steinkohle</v>
          </cell>
          <cell r="J167">
            <v>835.93000000000006</v>
          </cell>
        </row>
        <row r="168">
          <cell r="F168" t="str">
            <v>Pumpspeicher</v>
          </cell>
          <cell r="J168">
            <v>1839.15</v>
          </cell>
        </row>
        <row r="169">
          <cell r="F169" t="str">
            <v>Müll</v>
          </cell>
          <cell r="J169">
            <v>102.93</v>
          </cell>
        </row>
        <row r="170">
          <cell r="F170" t="str">
            <v>Wasserspeicher</v>
          </cell>
          <cell r="J170">
            <v>399.15</v>
          </cell>
        </row>
        <row r="171">
          <cell r="F171" t="str">
            <v>Müll</v>
          </cell>
          <cell r="J171">
            <v>92.03</v>
          </cell>
        </row>
        <row r="172">
          <cell r="F172" t="str">
            <v>Müll</v>
          </cell>
          <cell r="J172">
            <v>97.43</v>
          </cell>
        </row>
        <row r="173">
          <cell r="F173" t="str">
            <v>Müll</v>
          </cell>
          <cell r="J173">
            <v>91.93</v>
          </cell>
        </row>
        <row r="174">
          <cell r="F174" t="str">
            <v>Steinkohle</v>
          </cell>
          <cell r="J174">
            <v>1285.93</v>
          </cell>
        </row>
        <row r="175">
          <cell r="F175" t="str">
            <v>Müll</v>
          </cell>
          <cell r="J175">
            <v>105.13000000000001</v>
          </cell>
        </row>
        <row r="176">
          <cell r="F176" t="str">
            <v>Müll</v>
          </cell>
          <cell r="J176">
            <v>148.93</v>
          </cell>
        </row>
        <row r="177">
          <cell r="F177" t="str">
            <v>Wasserspeicher</v>
          </cell>
          <cell r="J177">
            <v>327.14999999999998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337"/>
  <sheetViews>
    <sheetView tabSelected="1" topLeftCell="B1" zoomScaleNormal="100" workbookViewId="0">
      <pane ySplit="1" topLeftCell="A2" activePane="bottomLeft" state="frozen"/>
      <selection pane="bottomLeft" activeCell="C2" sqref="C2"/>
    </sheetView>
  </sheetViews>
  <sheetFormatPr baseColWidth="10" defaultRowHeight="15" x14ac:dyDescent="0.25"/>
  <cols>
    <col min="1" max="1" width="11.42578125" style="4"/>
    <col min="2" max="2" width="16.5703125" style="4" bestFit="1" customWidth="1"/>
    <col min="3" max="3" width="12.7109375" style="4" bestFit="1" customWidth="1"/>
    <col min="4" max="4" width="9.42578125" style="4" customWidth="1"/>
    <col min="5" max="5" width="22.85546875" style="4" customWidth="1"/>
    <col min="6" max="6" width="17.7109375" style="4" customWidth="1"/>
    <col min="7" max="7" width="14" style="4" customWidth="1"/>
    <col min="8" max="8" width="19.7109375" style="4" customWidth="1"/>
    <col min="9" max="9" width="18.5703125" style="4" customWidth="1"/>
    <col min="10" max="10" width="13.28515625" style="4" customWidth="1"/>
    <col min="11" max="11" width="16.42578125" style="4" customWidth="1"/>
    <col min="12" max="16384" width="11.42578125" style="4"/>
  </cols>
  <sheetData>
    <row r="1" spans="1:12" customFormat="1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5</v>
      </c>
      <c r="H1" s="13" t="s">
        <v>15</v>
      </c>
      <c r="I1" s="13" t="s">
        <v>17</v>
      </c>
      <c r="J1" s="10" t="s">
        <v>9</v>
      </c>
      <c r="K1" s="10" t="s">
        <v>10</v>
      </c>
      <c r="L1" s="4"/>
    </row>
    <row r="2" spans="1:12" customFormat="1" x14ac:dyDescent="0.25">
      <c r="A2" s="1" t="s">
        <v>227</v>
      </c>
      <c r="B2" s="3" t="s">
        <v>563</v>
      </c>
      <c r="C2" s="27" t="s">
        <v>84</v>
      </c>
      <c r="D2" s="3">
        <v>380</v>
      </c>
      <c r="E2" s="3" t="s">
        <v>562</v>
      </c>
      <c r="F2" s="1" t="s">
        <v>1</v>
      </c>
      <c r="G2" s="1">
        <f>VLOOKUP(F:F,Kraftwerkspark!$B$2:$F$23,4,FALSE)</f>
        <v>0.52</v>
      </c>
      <c r="H2" s="1">
        <f>VLOOKUP(F:F,Kraftwerkspark!$B$2:$F$23,3,FALSE)</f>
        <v>0.2</v>
      </c>
      <c r="I2" s="1">
        <f>VLOOKUP(F:F,Kraftwerkspark!$B$2:$F$23,5,FALSE)</f>
        <v>27.25</v>
      </c>
      <c r="J2" s="1">
        <v>37.5</v>
      </c>
      <c r="K2" s="1">
        <f>IF(F2=Kraftwerkspark!$B$2,J2*Kraftwerkspark!$H$2/100,
IF(F2=[1]Kraftwerkspark!$B$3,J2*[1]Kraftwerkspark!$H$3/100,
IF(F2=[1]Kraftwerkspark!$B$4,J2*[1]Kraftwerkspark!$H$4/100,
IF(F2=[1]Kraftwerkspark!$B$5,J2*[1]Kraftwerkspark!$H$5/100,
IF(F2=[1]Kraftwerkspark!$B$6,J2*[1]Kraftwerkspark!$H$6/100,0)))))</f>
        <v>7.5</v>
      </c>
    </row>
    <row r="3" spans="1:12" x14ac:dyDescent="0.25">
      <c r="A3" s="1" t="s">
        <v>228</v>
      </c>
      <c r="B3" s="3" t="s">
        <v>563</v>
      </c>
      <c r="C3" s="27" t="s">
        <v>84</v>
      </c>
      <c r="D3" s="3">
        <v>380</v>
      </c>
      <c r="E3" s="3" t="s">
        <v>562</v>
      </c>
      <c r="F3" s="1" t="s">
        <v>1</v>
      </c>
      <c r="G3" s="1">
        <f>VLOOKUP(F:F,Kraftwerkspark!$B$2:$F$23,4,FALSE)</f>
        <v>0.52</v>
      </c>
      <c r="H3" s="1">
        <f>VLOOKUP(F:F,Kraftwerkspark!$B$2:$F$23,3,FALSE)</f>
        <v>0.2</v>
      </c>
      <c r="I3" s="1">
        <f>VLOOKUP(F:F,Kraftwerkspark!$B$2:$F$23,5,FALSE)</f>
        <v>27.25</v>
      </c>
      <c r="J3" s="1">
        <v>37.5</v>
      </c>
      <c r="K3" s="1">
        <f>IF(F3=Kraftwerkspark!$B$2,J3*Kraftwerkspark!$H$2/100,
IF(F3=[1]Kraftwerkspark!$B$3,J3*[1]Kraftwerkspark!$H$3/100,
IF(F3=[1]Kraftwerkspark!$B$4,J3*[1]Kraftwerkspark!$H$4/100,
IF(F3=[1]Kraftwerkspark!$B$5,J3*[1]Kraftwerkspark!$H$5/100,
IF(F3=[1]Kraftwerkspark!$B$6,J3*[1]Kraftwerkspark!$H$6/100,0)))))</f>
        <v>7.5</v>
      </c>
    </row>
    <row r="4" spans="1:12" x14ac:dyDescent="0.25">
      <c r="A4" s="1" t="s">
        <v>229</v>
      </c>
      <c r="B4" s="3" t="s">
        <v>563</v>
      </c>
      <c r="C4" s="27" t="s">
        <v>84</v>
      </c>
      <c r="D4" s="3">
        <v>380</v>
      </c>
      <c r="E4" s="3" t="s">
        <v>562</v>
      </c>
      <c r="F4" s="1" t="s">
        <v>1</v>
      </c>
      <c r="G4" s="1">
        <f>VLOOKUP(F:F,Kraftwerkspark!$B$2:$F$23,4,FALSE)</f>
        <v>0.52</v>
      </c>
      <c r="H4" s="1">
        <f>VLOOKUP(F:F,Kraftwerkspark!$B$2:$F$23,3,FALSE)</f>
        <v>0.2</v>
      </c>
      <c r="I4" s="1">
        <f>VLOOKUP(F:F,Kraftwerkspark!$B$2:$F$23,5,FALSE)</f>
        <v>27.25</v>
      </c>
      <c r="J4" s="1">
        <v>37.5</v>
      </c>
      <c r="K4" s="1">
        <f>IF(F4=Kraftwerkspark!$B$2,J4*Kraftwerkspark!$H$2/100,
IF(F4=[1]Kraftwerkspark!$B$3,J4*[1]Kraftwerkspark!$H$3/100,
IF(F4=[1]Kraftwerkspark!$B$4,J4*[1]Kraftwerkspark!$H$4/100,
IF(F4=[1]Kraftwerkspark!$B$5,J4*[1]Kraftwerkspark!$H$5/100,
IF(F4=[1]Kraftwerkspark!$B$6,J4*[1]Kraftwerkspark!$H$6/100,0)))))</f>
        <v>7.5</v>
      </c>
    </row>
    <row r="5" spans="1:12" x14ac:dyDescent="0.25">
      <c r="A5" s="1" t="s">
        <v>230</v>
      </c>
      <c r="B5" s="3" t="s">
        <v>563</v>
      </c>
      <c r="C5" s="27" t="s">
        <v>84</v>
      </c>
      <c r="D5" s="3">
        <v>380</v>
      </c>
      <c r="E5" s="3" t="s">
        <v>562</v>
      </c>
      <c r="F5" s="1" t="s">
        <v>1</v>
      </c>
      <c r="G5" s="1">
        <f>VLOOKUP(F:F,Kraftwerkspark!$B$2:$F$23,4,FALSE)</f>
        <v>0.52</v>
      </c>
      <c r="H5" s="1">
        <f>VLOOKUP(F:F,Kraftwerkspark!$B$2:$F$23,3,FALSE)</f>
        <v>0.2</v>
      </c>
      <c r="I5" s="1">
        <f>VLOOKUP(F:F,Kraftwerkspark!$B$2:$F$23,5,FALSE)</f>
        <v>27.25</v>
      </c>
      <c r="J5" s="1">
        <v>37.5</v>
      </c>
      <c r="K5" s="1">
        <f>IF(F5=Kraftwerkspark!$B$2,J5*Kraftwerkspark!$H$2/100,
IF(F5=[1]Kraftwerkspark!$B$3,J5*[1]Kraftwerkspark!$H$3/100,
IF(F5=[1]Kraftwerkspark!$B$4,J5*[1]Kraftwerkspark!$H$4/100,
IF(F5=[1]Kraftwerkspark!$B$5,J5*[1]Kraftwerkspark!$H$5/100,
IF(F5=[1]Kraftwerkspark!$B$6,J5*[1]Kraftwerkspark!$H$6/100,0)))))</f>
        <v>7.5</v>
      </c>
    </row>
    <row r="6" spans="1:12" x14ac:dyDescent="0.25">
      <c r="A6" s="1" t="s">
        <v>231</v>
      </c>
      <c r="B6" s="3" t="s">
        <v>564</v>
      </c>
      <c r="C6" s="27" t="s">
        <v>84</v>
      </c>
      <c r="D6" s="3">
        <v>380</v>
      </c>
      <c r="E6" s="3" t="s">
        <v>562</v>
      </c>
      <c r="F6" s="1" t="s">
        <v>1</v>
      </c>
      <c r="G6" s="1">
        <f>VLOOKUP(F:F,Kraftwerkspark!$B$2:$F$23,4,FALSE)</f>
        <v>0.52</v>
      </c>
      <c r="H6" s="1">
        <f>VLOOKUP(F:F,Kraftwerkspark!$B$2:$F$23,3,FALSE)</f>
        <v>0.2</v>
      </c>
      <c r="I6" s="1">
        <f>VLOOKUP(F:F,Kraftwerkspark!$B$2:$F$23,5,FALSE)</f>
        <v>27.25</v>
      </c>
      <c r="J6" s="1">
        <v>65</v>
      </c>
      <c r="K6" s="1">
        <f>IF(F6=Kraftwerkspark!$B$2,J6*Kraftwerkspark!$H$2/100,
IF(F6=[1]Kraftwerkspark!$B$3,J6*[1]Kraftwerkspark!$H$3/100,
IF(F6=[1]Kraftwerkspark!$B$4,J6*[1]Kraftwerkspark!$H$4/100,
IF(F6=[1]Kraftwerkspark!$B$5,J6*[1]Kraftwerkspark!$H$5/100,
IF(F6=[1]Kraftwerkspark!$B$6,J6*[1]Kraftwerkspark!$H$6/100,0)))))</f>
        <v>13</v>
      </c>
    </row>
    <row r="7" spans="1:12" x14ac:dyDescent="0.25">
      <c r="A7" s="1" t="s">
        <v>232</v>
      </c>
      <c r="B7" s="3" t="s">
        <v>564</v>
      </c>
      <c r="C7" s="27" t="s">
        <v>84</v>
      </c>
      <c r="D7" s="3">
        <v>380</v>
      </c>
      <c r="E7" s="3" t="s">
        <v>562</v>
      </c>
      <c r="F7" s="1" t="s">
        <v>1</v>
      </c>
      <c r="G7" s="1">
        <f>VLOOKUP(F:F,Kraftwerkspark!$B$2:$F$23,4,FALSE)</f>
        <v>0.52</v>
      </c>
      <c r="H7" s="1">
        <f>VLOOKUP(F:F,Kraftwerkspark!$B$2:$F$23,3,FALSE)</f>
        <v>0.2</v>
      </c>
      <c r="I7" s="1">
        <f>VLOOKUP(F:F,Kraftwerkspark!$B$2:$F$23,5,FALSE)</f>
        <v>27.25</v>
      </c>
      <c r="J7" s="1">
        <v>81</v>
      </c>
      <c r="K7" s="1">
        <f>IF(F7=Kraftwerkspark!$B$2,J7*Kraftwerkspark!$H$2/100,
IF(F7=[1]Kraftwerkspark!$B$3,J7*[1]Kraftwerkspark!$H$3/100,
IF(F7=[1]Kraftwerkspark!$B$4,J7*[1]Kraftwerkspark!$H$4/100,
IF(F7=[1]Kraftwerkspark!$B$5,J7*[1]Kraftwerkspark!$H$5/100,
IF(F7=[1]Kraftwerkspark!$B$6,J7*[1]Kraftwerkspark!$H$6/100,0)))))</f>
        <v>16.2</v>
      </c>
    </row>
    <row r="8" spans="1:12" x14ac:dyDescent="0.25">
      <c r="A8" s="1" t="s">
        <v>233</v>
      </c>
      <c r="B8" s="3" t="s">
        <v>564</v>
      </c>
      <c r="C8" s="27" t="s">
        <v>84</v>
      </c>
      <c r="D8" s="3">
        <v>380</v>
      </c>
      <c r="E8" s="3" t="s">
        <v>562</v>
      </c>
      <c r="F8" s="1" t="s">
        <v>16</v>
      </c>
      <c r="G8" s="1">
        <f>VLOOKUP(F:F,Kraftwerkspark!$B$2:$F$23,4,FALSE)</f>
        <v>0.42</v>
      </c>
      <c r="H8" s="1">
        <f>VLOOKUP(F:F,Kraftwerkspark!$B$2:$F$23,3,FALSE)</f>
        <v>0.3</v>
      </c>
      <c r="I8" s="1">
        <f>VLOOKUP(F:F,Kraftwerkspark!$B$2:$F$23,5,FALSE)</f>
        <v>10.9</v>
      </c>
      <c r="J8" s="1">
        <v>302</v>
      </c>
      <c r="K8" s="1">
        <f>IF(F8=Kraftwerkspark!$B$2,J8*Kraftwerkspark!$H$2/100,
IF(F8=[1]Kraftwerkspark!$B$3,J8*[1]Kraftwerkspark!$H$3/100,
IF(F8=[1]Kraftwerkspark!$B$4,J8*[1]Kraftwerkspark!$H$4/100,
IF(F8=[1]Kraftwerkspark!$B$5,J8*[1]Kraftwerkspark!$H$5/100,
IF(F8=[1]Kraftwerkspark!$B$6,J8*[1]Kraftwerkspark!$H$6/100,0)))))</f>
        <v>90.6</v>
      </c>
    </row>
    <row r="9" spans="1:12" x14ac:dyDescent="0.25">
      <c r="A9" s="1" t="s">
        <v>234</v>
      </c>
      <c r="B9" s="3" t="s">
        <v>564</v>
      </c>
      <c r="C9" s="27" t="s">
        <v>84</v>
      </c>
      <c r="D9" s="3">
        <v>380</v>
      </c>
      <c r="E9" s="3" t="s">
        <v>562</v>
      </c>
      <c r="F9" s="1" t="s">
        <v>1</v>
      </c>
      <c r="G9" s="1">
        <f>VLOOKUP(F:F,Kraftwerkspark!$B$2:$F$23,4,FALSE)</f>
        <v>0.52</v>
      </c>
      <c r="H9" s="1">
        <f>VLOOKUP(F:F,Kraftwerkspark!$B$2:$F$23,3,FALSE)</f>
        <v>0.2</v>
      </c>
      <c r="I9" s="1">
        <f>VLOOKUP(F:F,Kraftwerkspark!$B$2:$F$23,5,FALSE)</f>
        <v>27.25</v>
      </c>
      <c r="J9" s="1">
        <v>50</v>
      </c>
      <c r="K9" s="1">
        <f>IF(F9=Kraftwerkspark!$B$2,J9*Kraftwerkspark!$H$2/100,
IF(F9=[1]Kraftwerkspark!$B$3,J9*[1]Kraftwerkspark!$H$3/100,
IF(F9=[1]Kraftwerkspark!$B$4,J9*[1]Kraftwerkspark!$H$4/100,
IF(F9=[1]Kraftwerkspark!$B$5,J9*[1]Kraftwerkspark!$H$5/100,
IF(F9=[1]Kraftwerkspark!$B$6,J9*[1]Kraftwerkspark!$H$6/100,0)))))</f>
        <v>10</v>
      </c>
    </row>
    <row r="10" spans="1:12" x14ac:dyDescent="0.25">
      <c r="A10" s="1" t="s">
        <v>235</v>
      </c>
      <c r="B10" s="3" t="s">
        <v>565</v>
      </c>
      <c r="C10" s="27" t="s">
        <v>84</v>
      </c>
      <c r="D10" s="3">
        <v>380</v>
      </c>
      <c r="E10" s="3" t="s">
        <v>562</v>
      </c>
      <c r="F10" s="1" t="s">
        <v>1</v>
      </c>
      <c r="G10" s="1">
        <f>VLOOKUP(F:F,Kraftwerkspark!$B$2:$F$23,4,FALSE)</f>
        <v>0.52</v>
      </c>
      <c r="H10" s="1">
        <f>VLOOKUP(F:F,Kraftwerkspark!$B$2:$F$23,3,FALSE)</f>
        <v>0.2</v>
      </c>
      <c r="I10" s="1">
        <f>VLOOKUP(F:F,Kraftwerkspark!$B$2:$F$23,5,FALSE)</f>
        <v>27.25</v>
      </c>
      <c r="J10" s="1">
        <v>57</v>
      </c>
      <c r="K10" s="1">
        <f>IF(F10=Kraftwerkspark!$B$2,J10*Kraftwerkspark!$H$2/100,
IF(F10=[1]Kraftwerkspark!$B$3,J10*[1]Kraftwerkspark!$H$3/100,
IF(F10=[1]Kraftwerkspark!$B$4,J10*[1]Kraftwerkspark!$H$4/100,
IF(F10=[1]Kraftwerkspark!$B$5,J10*[1]Kraftwerkspark!$H$5/100,
IF(F10=[1]Kraftwerkspark!$B$6,J10*[1]Kraftwerkspark!$H$6/100,0)))))</f>
        <v>11.4</v>
      </c>
    </row>
    <row r="11" spans="1:12" x14ac:dyDescent="0.25">
      <c r="A11" s="1" t="s">
        <v>236</v>
      </c>
      <c r="B11" s="3" t="s">
        <v>566</v>
      </c>
      <c r="C11" s="27" t="s">
        <v>84</v>
      </c>
      <c r="D11" s="3">
        <v>380</v>
      </c>
      <c r="E11" s="3" t="s">
        <v>562</v>
      </c>
      <c r="F11" s="1" t="s">
        <v>560</v>
      </c>
      <c r="G11" s="1">
        <f>VLOOKUP(F:F,Kraftwerkspark!$B$2:$F$23,4,FALSE)</f>
        <v>0.35</v>
      </c>
      <c r="H11" s="1">
        <f>VLOOKUP(F:F,Kraftwerkspark!$B$2:$F$23,3,FALSE)</f>
        <v>0.27</v>
      </c>
      <c r="I11" s="1">
        <f>VLOOKUP(F:F,Kraftwerkspark!$B$2:$F$23,5,FALSE)</f>
        <v>27.25</v>
      </c>
      <c r="J11" s="1">
        <v>87</v>
      </c>
      <c r="K11" s="1">
        <f>IF(F11=Kraftwerkspark!$B$2,J11*Kraftwerkspark!$H$2/100,
IF(F11=[1]Kraftwerkspark!$B$3,J11*[1]Kraftwerkspark!$H$3/100,
IF(F11=[1]Kraftwerkspark!$B$4,J11*[1]Kraftwerkspark!$H$4/100,
IF(F11=[1]Kraftwerkspark!$B$5,J11*[1]Kraftwerkspark!$H$5/100,
IF(F11=[1]Kraftwerkspark!$B$6,J11*[1]Kraftwerkspark!$H$6/100,0)))))</f>
        <v>17.399999999999999</v>
      </c>
    </row>
    <row r="12" spans="1:12" x14ac:dyDescent="0.25">
      <c r="A12" s="1" t="s">
        <v>237</v>
      </c>
      <c r="B12" s="3" t="s">
        <v>567</v>
      </c>
      <c r="C12" s="27" t="s">
        <v>84</v>
      </c>
      <c r="D12" s="3">
        <v>380</v>
      </c>
      <c r="E12" s="3" t="s">
        <v>562</v>
      </c>
      <c r="F12" s="1" t="s">
        <v>16</v>
      </c>
      <c r="G12" s="1">
        <f>VLOOKUP(F:F,Kraftwerkspark!$B$2:$F$23,4,FALSE)</f>
        <v>0.42</v>
      </c>
      <c r="H12" s="1">
        <f>VLOOKUP(F:F,Kraftwerkspark!$B$2:$F$23,3,FALSE)</f>
        <v>0.3</v>
      </c>
      <c r="I12" s="1">
        <f>VLOOKUP(F:F,Kraftwerkspark!$B$2:$F$23,5,FALSE)</f>
        <v>10.9</v>
      </c>
      <c r="J12" s="1">
        <v>717</v>
      </c>
      <c r="K12" s="1">
        <f>IF(F12=Kraftwerkspark!$B$2,J12*Kraftwerkspark!$H$2/100,
IF(F12=[1]Kraftwerkspark!$B$3,J12*[1]Kraftwerkspark!$H$3/100,
IF(F12=[1]Kraftwerkspark!$B$4,J12*[1]Kraftwerkspark!$H$4/100,
IF(F12=[1]Kraftwerkspark!$B$5,J12*[1]Kraftwerkspark!$H$5/100,
IF(F12=[1]Kraftwerkspark!$B$6,J12*[1]Kraftwerkspark!$H$6/100,0)))))</f>
        <v>215.1</v>
      </c>
    </row>
    <row r="13" spans="1:12" x14ac:dyDescent="0.25">
      <c r="A13" s="1" t="s">
        <v>238</v>
      </c>
      <c r="B13" s="3" t="s">
        <v>568</v>
      </c>
      <c r="C13" s="27" t="s">
        <v>84</v>
      </c>
      <c r="D13" s="3">
        <v>380</v>
      </c>
      <c r="E13" s="3" t="s">
        <v>562</v>
      </c>
      <c r="F13" s="1" t="s">
        <v>558</v>
      </c>
      <c r="G13" s="1">
        <f>VLOOKUP(F:F,Kraftwerkspark!$B$2:$F$23,4,FALSE)</f>
        <v>0.42</v>
      </c>
      <c r="H13" s="1">
        <f>VLOOKUP(F:F,Kraftwerkspark!$B$2:$F$23,3,FALSE)</f>
        <v>0.4</v>
      </c>
      <c r="I13" s="1">
        <f>VLOOKUP(F:F,Kraftwerkspark!$B$2:$F$23,5,FALSE)</f>
        <v>3.77</v>
      </c>
      <c r="J13" s="1">
        <v>52</v>
      </c>
      <c r="K13" s="1">
        <f>IF(F13=Kraftwerkspark!$B$2,J13*Kraftwerkspark!$H$2/100,
IF(F13=[1]Kraftwerkspark!$B$3,J13*[1]Kraftwerkspark!$H$3/100,
IF(F13=[1]Kraftwerkspark!$B$4,J13*[1]Kraftwerkspark!$H$4/100,
IF(F13=[1]Kraftwerkspark!$B$5,J13*[1]Kraftwerkspark!$H$5/100,
IF(F13=[1]Kraftwerkspark!$B$6,J13*[1]Kraftwerkspark!$H$6/100,0)))))</f>
        <v>0</v>
      </c>
    </row>
    <row r="14" spans="1:12" x14ac:dyDescent="0.25">
      <c r="A14" s="1" t="s">
        <v>239</v>
      </c>
      <c r="B14" s="3" t="s">
        <v>569</v>
      </c>
      <c r="C14" s="27" t="s">
        <v>84</v>
      </c>
      <c r="D14" s="3">
        <v>380</v>
      </c>
      <c r="E14" s="3" t="s">
        <v>562</v>
      </c>
      <c r="F14" s="1" t="s">
        <v>16</v>
      </c>
      <c r="G14" s="1">
        <f>VLOOKUP(F:F,Kraftwerkspark!$B$2:$F$23,4,FALSE)</f>
        <v>0.42</v>
      </c>
      <c r="H14" s="1">
        <f>VLOOKUP(F:F,Kraftwerkspark!$B$2:$F$23,3,FALSE)</f>
        <v>0.3</v>
      </c>
      <c r="I14" s="1">
        <f>VLOOKUP(F:F,Kraftwerkspark!$B$2:$F$23,5,FALSE)</f>
        <v>10.9</v>
      </c>
      <c r="J14" s="1">
        <v>721</v>
      </c>
      <c r="K14" s="1">
        <f>IF(F14=Kraftwerkspark!$B$2,J14*Kraftwerkspark!$H$2/100,
IF(F14=[1]Kraftwerkspark!$B$3,J14*[1]Kraftwerkspark!$H$3/100,
IF(F14=[1]Kraftwerkspark!$B$4,J14*[1]Kraftwerkspark!$H$4/100,
IF(F14=[1]Kraftwerkspark!$B$5,J14*[1]Kraftwerkspark!$H$5/100,
IF(F14=[1]Kraftwerkspark!$B$6,J14*[1]Kraftwerkspark!$H$6/100,0)))))</f>
        <v>216.3</v>
      </c>
    </row>
    <row r="15" spans="1:12" x14ac:dyDescent="0.25">
      <c r="A15" s="1" t="s">
        <v>240</v>
      </c>
      <c r="B15" s="3" t="s">
        <v>570</v>
      </c>
      <c r="C15" s="27" t="s">
        <v>84</v>
      </c>
      <c r="D15" s="3">
        <v>380</v>
      </c>
      <c r="E15" s="3" t="s">
        <v>562</v>
      </c>
      <c r="F15" s="1" t="s">
        <v>561</v>
      </c>
      <c r="G15" s="1">
        <f>VLOOKUP(F:F,Kraftwerkspark!$B$2:$F$23,4,FALSE)</f>
        <v>0.36</v>
      </c>
      <c r="H15" s="1">
        <f>VLOOKUP(F:F,Kraftwerkspark!$B$2:$F$23,3,FALSE)</f>
        <v>0</v>
      </c>
      <c r="I15" s="1">
        <f>VLOOKUP(F:F,Kraftwerkspark!$B$2:$F$23,5,FALSE)</f>
        <v>0.36</v>
      </c>
      <c r="J15" s="1">
        <v>1146</v>
      </c>
      <c r="K15" s="1">
        <f>IF(F15=Kraftwerkspark!$B$2,J15*Kraftwerkspark!$H$2/100,
IF(F15=[1]Kraftwerkspark!$B$3,J15*[1]Kraftwerkspark!$H$3/100,
IF(F15=[1]Kraftwerkspark!$B$4,J15*[1]Kraftwerkspark!$H$4/100,
IF(F15=[1]Kraftwerkspark!$B$5,J15*[1]Kraftwerkspark!$H$5/100,
IF(F15=[1]Kraftwerkspark!$B$6,J15*[1]Kraftwerkspark!$H$6/100,0)))))</f>
        <v>802.2</v>
      </c>
    </row>
    <row r="16" spans="1:12" x14ac:dyDescent="0.25">
      <c r="A16" s="1" t="s">
        <v>241</v>
      </c>
      <c r="B16" s="3" t="s">
        <v>570</v>
      </c>
      <c r="C16" s="27" t="s">
        <v>84</v>
      </c>
      <c r="D16" s="3">
        <v>380</v>
      </c>
      <c r="E16" s="3" t="s">
        <v>562</v>
      </c>
      <c r="F16" s="1" t="s">
        <v>561</v>
      </c>
      <c r="G16" s="1">
        <f>VLOOKUP(F:F,Kraftwerkspark!$B$2:$F$23,4,FALSE)</f>
        <v>0.36</v>
      </c>
      <c r="H16" s="1">
        <f>VLOOKUP(F:F,Kraftwerkspark!$B$2:$F$23,3,FALSE)</f>
        <v>0</v>
      </c>
      <c r="I16" s="1">
        <f>VLOOKUP(F:F,Kraftwerkspark!$B$2:$F$23,5,FALSE)</f>
        <v>0.36</v>
      </c>
      <c r="J16" s="1">
        <v>1240</v>
      </c>
      <c r="K16" s="1">
        <f>IF(F16=Kraftwerkspark!$B$2,J16*Kraftwerkspark!$H$2/100,
IF(F16=[1]Kraftwerkspark!$B$3,J16*[1]Kraftwerkspark!$H$3/100,
IF(F16=[1]Kraftwerkspark!$B$4,J16*[1]Kraftwerkspark!$H$4/100,
IF(F16=[1]Kraftwerkspark!$B$5,J16*[1]Kraftwerkspark!$H$5/100,
IF(F16=[1]Kraftwerkspark!$B$6,J16*[1]Kraftwerkspark!$H$6/100,0)))))</f>
        <v>868</v>
      </c>
    </row>
    <row r="17" spans="1:11" x14ac:dyDescent="0.25">
      <c r="A17" s="1" t="s">
        <v>242</v>
      </c>
      <c r="B17" s="3" t="s">
        <v>571</v>
      </c>
      <c r="C17" s="27" t="s">
        <v>88</v>
      </c>
      <c r="D17" s="3">
        <v>220</v>
      </c>
      <c r="E17" s="3" t="s">
        <v>562</v>
      </c>
      <c r="F17" s="1" t="s">
        <v>162</v>
      </c>
      <c r="G17" s="1">
        <f>VLOOKUP(F:F,Kraftwerkspark!$B$2:$F$23,4,FALSE)</f>
        <v>0.85</v>
      </c>
      <c r="H17" s="1">
        <f>VLOOKUP(F:F,Kraftwerkspark!$B$2:$F$23,3,FALSE)</f>
        <v>0</v>
      </c>
      <c r="I17" s="1">
        <f>VLOOKUP(F:F,Kraftwerkspark!$B$2:$F$23,5,FALSE)</f>
        <v>0</v>
      </c>
      <c r="J17" s="1">
        <v>15</v>
      </c>
      <c r="K17" s="1">
        <f>IF(F17=Kraftwerkspark!$B$2,J17*Kraftwerkspark!$H$2/100,
IF(F17=[1]Kraftwerkspark!$B$3,J17*[1]Kraftwerkspark!$H$3/100,
IF(F17=[1]Kraftwerkspark!$B$4,J17*[1]Kraftwerkspark!$H$4/100,
IF(F17=[1]Kraftwerkspark!$B$5,J17*[1]Kraftwerkspark!$H$5/100,
IF(F17=[1]Kraftwerkspark!$B$6,J17*[1]Kraftwerkspark!$H$6/100,0)))))</f>
        <v>0</v>
      </c>
    </row>
    <row r="18" spans="1:11" x14ac:dyDescent="0.25">
      <c r="A18" s="1" t="s">
        <v>243</v>
      </c>
      <c r="B18" s="3" t="s">
        <v>571</v>
      </c>
      <c r="C18" s="27" t="s">
        <v>88</v>
      </c>
      <c r="D18" s="3">
        <v>220</v>
      </c>
      <c r="E18" s="3" t="s">
        <v>562</v>
      </c>
      <c r="F18" s="1" t="s">
        <v>162</v>
      </c>
      <c r="G18" s="1">
        <f>VLOOKUP(F:F,Kraftwerkspark!$B$2:$F$23,4,FALSE)</f>
        <v>0.85</v>
      </c>
      <c r="H18" s="1">
        <f>VLOOKUP(F:F,Kraftwerkspark!$B$2:$F$23,3,FALSE)</f>
        <v>0</v>
      </c>
      <c r="I18" s="1">
        <f>VLOOKUP(F:F,Kraftwerkspark!$B$2:$F$23,5,FALSE)</f>
        <v>0</v>
      </c>
      <c r="J18" s="1">
        <v>15</v>
      </c>
      <c r="K18" s="1">
        <f>IF(F18=Kraftwerkspark!$B$2,J18*Kraftwerkspark!$H$2/100,
IF(F18=[1]Kraftwerkspark!$B$3,J18*[1]Kraftwerkspark!$H$3/100,
IF(F18=[1]Kraftwerkspark!$B$4,J18*[1]Kraftwerkspark!$H$4/100,
IF(F18=[1]Kraftwerkspark!$B$5,J18*[1]Kraftwerkspark!$H$5/100,
IF(F18=[1]Kraftwerkspark!$B$6,J18*[1]Kraftwerkspark!$H$6/100,0)))))</f>
        <v>0</v>
      </c>
    </row>
    <row r="19" spans="1:11" x14ac:dyDescent="0.25">
      <c r="A19" s="1" t="s">
        <v>244</v>
      </c>
      <c r="B19" s="3" t="s">
        <v>572</v>
      </c>
      <c r="C19" s="27" t="s">
        <v>88</v>
      </c>
      <c r="D19" s="3">
        <v>380</v>
      </c>
      <c r="E19" s="3" t="s">
        <v>562</v>
      </c>
      <c r="F19" s="1" t="s">
        <v>3</v>
      </c>
      <c r="G19" s="1">
        <f>VLOOKUP(F:F,Kraftwerkspark!$B$2:$F$23,4,FALSE)</f>
        <v>0.85</v>
      </c>
      <c r="H19" s="1">
        <f>VLOOKUP(F:F,Kraftwerkspark!$B$2:$F$23,3,FALSE)</f>
        <v>0</v>
      </c>
      <c r="I19" s="1">
        <f>VLOOKUP(F:F,Kraftwerkspark!$B$2:$F$23,5,FALSE)</f>
        <v>0</v>
      </c>
      <c r="J19" s="1">
        <v>79.8</v>
      </c>
      <c r="K19" s="1">
        <f>IF(F19=Kraftwerkspark!$B$2,J19*Kraftwerkspark!$H$2/100,
IF(F19=[1]Kraftwerkspark!$B$3,J19*[1]Kraftwerkspark!$H$3/100,
IF(F19=[1]Kraftwerkspark!$B$4,J19*[1]Kraftwerkspark!$H$4/100,
IF(F19=[1]Kraftwerkspark!$B$5,J19*[1]Kraftwerkspark!$H$5/100,
IF(F19=[1]Kraftwerkspark!$B$6,J19*[1]Kraftwerkspark!$H$6/100,0)))))</f>
        <v>0</v>
      </c>
    </row>
    <row r="20" spans="1:11" x14ac:dyDescent="0.25">
      <c r="A20" s="1" t="s">
        <v>245</v>
      </c>
      <c r="B20" s="3" t="s">
        <v>572</v>
      </c>
      <c r="C20" s="27" t="s">
        <v>88</v>
      </c>
      <c r="D20" s="3">
        <v>380</v>
      </c>
      <c r="E20" s="3" t="s">
        <v>562</v>
      </c>
      <c r="F20" s="1" t="s">
        <v>3</v>
      </c>
      <c r="G20" s="1">
        <f>VLOOKUP(F:F,Kraftwerkspark!$B$2:$F$23,4,FALSE)</f>
        <v>0.85</v>
      </c>
      <c r="H20" s="1">
        <f>VLOOKUP(F:F,Kraftwerkspark!$B$2:$F$23,3,FALSE)</f>
        <v>0</v>
      </c>
      <c r="I20" s="1">
        <f>VLOOKUP(F:F,Kraftwerkspark!$B$2:$F$23,5,FALSE)</f>
        <v>0</v>
      </c>
      <c r="J20" s="1">
        <v>79.8</v>
      </c>
      <c r="K20" s="1">
        <f>IF(F20=Kraftwerkspark!$B$2,J20*Kraftwerkspark!$H$2/100,
IF(F20=[1]Kraftwerkspark!$B$3,J20*[1]Kraftwerkspark!$H$3/100,
IF(F20=[1]Kraftwerkspark!$B$4,J20*[1]Kraftwerkspark!$H$4/100,
IF(F20=[1]Kraftwerkspark!$B$5,J20*[1]Kraftwerkspark!$H$5/100,
IF(F20=[1]Kraftwerkspark!$B$6,J20*[1]Kraftwerkspark!$H$6/100,0)))))</f>
        <v>0</v>
      </c>
    </row>
    <row r="21" spans="1:11" x14ac:dyDescent="0.25">
      <c r="A21" s="1" t="s">
        <v>246</v>
      </c>
      <c r="B21" s="3" t="s">
        <v>573</v>
      </c>
      <c r="C21" s="27" t="s">
        <v>84</v>
      </c>
      <c r="D21" s="3">
        <v>380</v>
      </c>
      <c r="E21" s="3" t="s">
        <v>562</v>
      </c>
      <c r="F21" s="1" t="s">
        <v>558</v>
      </c>
      <c r="G21" s="1">
        <f>VLOOKUP(F:F,Kraftwerkspark!$B$2:$F$23,4,FALSE)</f>
        <v>0.42</v>
      </c>
      <c r="H21" s="1">
        <f>VLOOKUP(F:F,Kraftwerkspark!$B$2:$F$23,3,FALSE)</f>
        <v>0.4</v>
      </c>
      <c r="I21" s="1">
        <f>VLOOKUP(F:F,Kraftwerkspark!$B$2:$F$23,5,FALSE)</f>
        <v>3.77</v>
      </c>
      <c r="J21" s="1">
        <v>1050</v>
      </c>
      <c r="K21" s="1">
        <f>IF(F21=Kraftwerkspark!$B$2,J21*Kraftwerkspark!$H$2/100,
IF(F21=[1]Kraftwerkspark!$B$3,J21*[1]Kraftwerkspark!$H$3/100,
IF(F21=[1]Kraftwerkspark!$B$4,J21*[1]Kraftwerkspark!$H$4/100,
IF(F21=[1]Kraftwerkspark!$B$5,J21*[1]Kraftwerkspark!$H$5/100,
IF(F21=[1]Kraftwerkspark!$B$6,J21*[1]Kraftwerkspark!$H$6/100,0)))))</f>
        <v>0</v>
      </c>
    </row>
    <row r="22" spans="1:11" x14ac:dyDescent="0.25">
      <c r="A22" s="1" t="s">
        <v>247</v>
      </c>
      <c r="B22" s="3" t="s">
        <v>574</v>
      </c>
      <c r="C22" s="27" t="s">
        <v>84</v>
      </c>
      <c r="D22" s="3">
        <v>380</v>
      </c>
      <c r="E22" s="3" t="s">
        <v>562</v>
      </c>
      <c r="F22" s="1" t="s">
        <v>558</v>
      </c>
      <c r="G22" s="1">
        <f>VLOOKUP(F:F,Kraftwerkspark!$B$2:$F$23,4,FALSE)</f>
        <v>0.42</v>
      </c>
      <c r="H22" s="1">
        <f>VLOOKUP(F:F,Kraftwerkspark!$B$2:$F$23,3,FALSE)</f>
        <v>0.4</v>
      </c>
      <c r="I22" s="1">
        <f>VLOOKUP(F:F,Kraftwerkspark!$B$2:$F$23,5,FALSE)</f>
        <v>3.77</v>
      </c>
      <c r="J22" s="1">
        <v>465</v>
      </c>
      <c r="K22" s="1">
        <f>IF(F22=Kraftwerkspark!$B$2,J22*Kraftwerkspark!$H$2/100,
IF(F22=[1]Kraftwerkspark!$B$3,J22*[1]Kraftwerkspark!$H$3/100,
IF(F22=[1]Kraftwerkspark!$B$4,J22*[1]Kraftwerkspark!$H$4/100,
IF(F22=[1]Kraftwerkspark!$B$5,J22*[1]Kraftwerkspark!$H$5/100,
IF(F22=[1]Kraftwerkspark!$B$6,J22*[1]Kraftwerkspark!$H$6/100,0)))))</f>
        <v>0</v>
      </c>
    </row>
    <row r="23" spans="1:11" x14ac:dyDescent="0.25">
      <c r="A23" s="1" t="s">
        <v>248</v>
      </c>
      <c r="B23" s="3" t="s">
        <v>574</v>
      </c>
      <c r="C23" s="27" t="s">
        <v>84</v>
      </c>
      <c r="D23" s="3">
        <v>380</v>
      </c>
      <c r="E23" s="3" t="s">
        <v>562</v>
      </c>
      <c r="F23" s="1" t="s">
        <v>558</v>
      </c>
      <c r="G23" s="1">
        <f>VLOOKUP(F:F,Kraftwerkspark!$B$2:$F$23,4,FALSE)</f>
        <v>0.42</v>
      </c>
      <c r="H23" s="1">
        <f>VLOOKUP(F:F,Kraftwerkspark!$B$2:$F$23,3,FALSE)</f>
        <v>0.4</v>
      </c>
      <c r="I23" s="1">
        <f>VLOOKUP(F:F,Kraftwerkspark!$B$2:$F$23,5,FALSE)</f>
        <v>3.77</v>
      </c>
      <c r="J23" s="1">
        <v>465</v>
      </c>
      <c r="K23" s="1">
        <f>IF(F23=Kraftwerkspark!$B$2,J23*Kraftwerkspark!$H$2/100,
IF(F23=[1]Kraftwerkspark!$B$3,J23*[1]Kraftwerkspark!$H$3/100,
IF(F23=[1]Kraftwerkspark!$B$4,J23*[1]Kraftwerkspark!$H$4/100,
IF(F23=[1]Kraftwerkspark!$B$5,J23*[1]Kraftwerkspark!$H$5/100,
IF(F23=[1]Kraftwerkspark!$B$6,J23*[1]Kraftwerkspark!$H$6/100,0)))))</f>
        <v>0</v>
      </c>
    </row>
    <row r="24" spans="1:11" x14ac:dyDescent="0.25">
      <c r="A24" s="1" t="s">
        <v>249</v>
      </c>
      <c r="B24" s="3" t="s">
        <v>574</v>
      </c>
      <c r="C24" s="27" t="s">
        <v>84</v>
      </c>
      <c r="D24" s="3">
        <v>380</v>
      </c>
      <c r="E24" s="3" t="s">
        <v>562</v>
      </c>
      <c r="F24" s="1" t="s">
        <v>558</v>
      </c>
      <c r="G24" s="1">
        <f>VLOOKUP(F:F,Kraftwerkspark!$B$2:$F$23,4,FALSE)</f>
        <v>0.42</v>
      </c>
      <c r="H24" s="1">
        <f>VLOOKUP(F:F,Kraftwerkspark!$B$2:$F$23,3,FALSE)</f>
        <v>0.4</v>
      </c>
      <c r="I24" s="1">
        <f>VLOOKUP(F:F,Kraftwerkspark!$B$2:$F$23,5,FALSE)</f>
        <v>3.77</v>
      </c>
      <c r="J24" s="1">
        <v>857</v>
      </c>
      <c r="K24" s="1">
        <f>IF(F24=Kraftwerkspark!$B$2,J24*Kraftwerkspark!$H$2/100,
IF(F24=[1]Kraftwerkspark!$B$3,J24*[1]Kraftwerkspark!$H$3/100,
IF(F24=[1]Kraftwerkspark!$B$4,J24*[1]Kraftwerkspark!$H$4/100,
IF(F24=[1]Kraftwerkspark!$B$5,J24*[1]Kraftwerkspark!$H$5/100,
IF(F24=[1]Kraftwerkspark!$B$6,J24*[1]Kraftwerkspark!$H$6/100,0)))))</f>
        <v>0</v>
      </c>
    </row>
    <row r="25" spans="1:11" x14ac:dyDescent="0.25">
      <c r="A25" s="1" t="s">
        <v>250</v>
      </c>
      <c r="B25" s="3" t="s">
        <v>575</v>
      </c>
      <c r="C25" s="27" t="s">
        <v>84</v>
      </c>
      <c r="D25" s="3">
        <v>380</v>
      </c>
      <c r="E25" s="3" t="s">
        <v>562</v>
      </c>
      <c r="F25" s="1" t="s">
        <v>560</v>
      </c>
      <c r="G25" s="1">
        <f>VLOOKUP(F:F,Kraftwerkspark!$B$2:$F$23,4,FALSE)</f>
        <v>0.35</v>
      </c>
      <c r="H25" s="1">
        <f>VLOOKUP(F:F,Kraftwerkspark!$B$2:$F$23,3,FALSE)</f>
        <v>0.27</v>
      </c>
      <c r="I25" s="1">
        <f>VLOOKUP(F:F,Kraftwerkspark!$B$2:$F$23,5,FALSE)</f>
        <v>27.25</v>
      </c>
      <c r="J25" s="1">
        <v>63.5</v>
      </c>
      <c r="K25" s="1">
        <f>IF(F25=Kraftwerkspark!$B$2,J25*Kraftwerkspark!$H$2/100,
IF(F25=[1]Kraftwerkspark!$B$3,J25*[1]Kraftwerkspark!$H$3/100,
IF(F25=[1]Kraftwerkspark!$B$4,J25*[1]Kraftwerkspark!$H$4/100,
IF(F25=[1]Kraftwerkspark!$B$5,J25*[1]Kraftwerkspark!$H$5/100,
IF(F25=[1]Kraftwerkspark!$B$6,J25*[1]Kraftwerkspark!$H$6/100,0)))))</f>
        <v>12.7</v>
      </c>
    </row>
    <row r="26" spans="1:11" x14ac:dyDescent="0.25">
      <c r="A26" s="1" t="s">
        <v>251</v>
      </c>
      <c r="B26" s="3" t="s">
        <v>575</v>
      </c>
      <c r="C26" s="27" t="s">
        <v>84</v>
      </c>
      <c r="D26" s="3">
        <v>380</v>
      </c>
      <c r="E26" s="3" t="s">
        <v>562</v>
      </c>
      <c r="F26" s="1" t="s">
        <v>560</v>
      </c>
      <c r="G26" s="1">
        <f>VLOOKUP(F:F,Kraftwerkspark!$B$2:$F$23,4,FALSE)</f>
        <v>0.35</v>
      </c>
      <c r="H26" s="1">
        <f>VLOOKUP(F:F,Kraftwerkspark!$B$2:$F$23,3,FALSE)</f>
        <v>0.27</v>
      </c>
      <c r="I26" s="1">
        <f>VLOOKUP(F:F,Kraftwerkspark!$B$2:$F$23,5,FALSE)</f>
        <v>27.25</v>
      </c>
      <c r="J26" s="1">
        <v>63.5</v>
      </c>
      <c r="K26" s="1">
        <f>IF(F26=Kraftwerkspark!$B$2,J26*Kraftwerkspark!$H$2/100,
IF(F26=[1]Kraftwerkspark!$B$3,J26*[1]Kraftwerkspark!$H$3/100,
IF(F26=[1]Kraftwerkspark!$B$4,J26*[1]Kraftwerkspark!$H$4/100,
IF(F26=[1]Kraftwerkspark!$B$5,J26*[1]Kraftwerkspark!$H$5/100,
IF(F26=[1]Kraftwerkspark!$B$6,J26*[1]Kraftwerkspark!$H$6/100,0)))))</f>
        <v>12.7</v>
      </c>
    </row>
    <row r="27" spans="1:11" x14ac:dyDescent="0.25">
      <c r="A27" s="1" t="s">
        <v>252</v>
      </c>
      <c r="B27" s="3" t="s">
        <v>575</v>
      </c>
      <c r="C27" s="27" t="s">
        <v>84</v>
      </c>
      <c r="D27" s="3">
        <v>380</v>
      </c>
      <c r="E27" s="3" t="s">
        <v>562</v>
      </c>
      <c r="F27" s="1" t="s">
        <v>560</v>
      </c>
      <c r="G27" s="1">
        <f>VLOOKUP(F:F,Kraftwerkspark!$B$2:$F$23,4,FALSE)</f>
        <v>0.35</v>
      </c>
      <c r="H27" s="1">
        <f>VLOOKUP(F:F,Kraftwerkspark!$B$2:$F$23,3,FALSE)</f>
        <v>0.27</v>
      </c>
      <c r="I27" s="1">
        <f>VLOOKUP(F:F,Kraftwerkspark!$B$2:$F$23,5,FALSE)</f>
        <v>27.25</v>
      </c>
      <c r="J27" s="1">
        <v>63.5</v>
      </c>
      <c r="K27" s="1">
        <f>IF(F27=Kraftwerkspark!$B$2,J27*Kraftwerkspark!$H$2/100,
IF(F27=[1]Kraftwerkspark!$B$3,J27*[1]Kraftwerkspark!$H$3/100,
IF(F27=[1]Kraftwerkspark!$B$4,J27*[1]Kraftwerkspark!$H$4/100,
IF(F27=[1]Kraftwerkspark!$B$5,J27*[1]Kraftwerkspark!$H$5/100,
IF(F27=[1]Kraftwerkspark!$B$6,J27*[1]Kraftwerkspark!$H$6/100,0)))))</f>
        <v>12.7</v>
      </c>
    </row>
    <row r="28" spans="1:11" x14ac:dyDescent="0.25">
      <c r="A28" s="1" t="s">
        <v>253</v>
      </c>
      <c r="B28" s="3" t="s">
        <v>575</v>
      </c>
      <c r="C28" s="27" t="s">
        <v>84</v>
      </c>
      <c r="D28" s="3">
        <v>380</v>
      </c>
      <c r="E28" s="3" t="s">
        <v>562</v>
      </c>
      <c r="F28" s="1" t="s">
        <v>560</v>
      </c>
      <c r="G28" s="1">
        <f>VLOOKUP(F:F,Kraftwerkspark!$B$2:$F$23,4,FALSE)</f>
        <v>0.35</v>
      </c>
      <c r="H28" s="1">
        <f>VLOOKUP(F:F,Kraftwerkspark!$B$2:$F$23,3,FALSE)</f>
        <v>0.27</v>
      </c>
      <c r="I28" s="1">
        <f>VLOOKUP(F:F,Kraftwerkspark!$B$2:$F$23,5,FALSE)</f>
        <v>27.25</v>
      </c>
      <c r="J28" s="1">
        <v>63.5</v>
      </c>
      <c r="K28" s="1">
        <f>IF(F28=Kraftwerkspark!$B$2,J28*Kraftwerkspark!$H$2/100,
IF(F28=[1]Kraftwerkspark!$B$3,J28*[1]Kraftwerkspark!$H$3/100,
IF(F28=[1]Kraftwerkspark!$B$4,J28*[1]Kraftwerkspark!$H$4/100,
IF(F28=[1]Kraftwerkspark!$B$5,J28*[1]Kraftwerkspark!$H$5/100,
IF(F28=[1]Kraftwerkspark!$B$6,J28*[1]Kraftwerkspark!$H$6/100,0)))))</f>
        <v>12.7</v>
      </c>
    </row>
    <row r="29" spans="1:11" x14ac:dyDescent="0.25">
      <c r="A29" s="1" t="s">
        <v>254</v>
      </c>
      <c r="B29" s="3" t="s">
        <v>576</v>
      </c>
      <c r="C29" s="27" t="s">
        <v>84</v>
      </c>
      <c r="D29" s="3">
        <v>380</v>
      </c>
      <c r="E29" s="3" t="s">
        <v>562</v>
      </c>
      <c r="F29" s="1" t="s">
        <v>16</v>
      </c>
      <c r="G29" s="1">
        <f>VLOOKUP(F:F,Kraftwerkspark!$B$2:$F$23,4,FALSE)</f>
        <v>0.42</v>
      </c>
      <c r="H29" s="1">
        <f>VLOOKUP(F:F,Kraftwerkspark!$B$2:$F$23,3,FALSE)</f>
        <v>0.3</v>
      </c>
      <c r="I29" s="1">
        <f>VLOOKUP(F:F,Kraftwerkspark!$B$2:$F$23,5,FALSE)</f>
        <v>10.9</v>
      </c>
      <c r="J29" s="1">
        <v>70</v>
      </c>
      <c r="K29" s="1">
        <f>IF(F29=Kraftwerkspark!$B$2,J29*Kraftwerkspark!$H$2/100,
IF(F29=[1]Kraftwerkspark!$B$3,J29*[1]Kraftwerkspark!$H$3/100,
IF(F29=[1]Kraftwerkspark!$B$4,J29*[1]Kraftwerkspark!$H$4/100,
IF(F29=[1]Kraftwerkspark!$B$5,J29*[1]Kraftwerkspark!$H$5/100,
IF(F29=[1]Kraftwerkspark!$B$6,J29*[1]Kraftwerkspark!$H$6/100,0)))))</f>
        <v>21</v>
      </c>
    </row>
    <row r="30" spans="1:11" x14ac:dyDescent="0.25">
      <c r="A30" s="1" t="s">
        <v>255</v>
      </c>
      <c r="B30" s="3" t="s">
        <v>577</v>
      </c>
      <c r="C30" s="27" t="s">
        <v>84</v>
      </c>
      <c r="D30" s="3">
        <v>380</v>
      </c>
      <c r="E30" s="3" t="s">
        <v>562</v>
      </c>
      <c r="F30" s="1" t="s">
        <v>558</v>
      </c>
      <c r="G30" s="1">
        <f>VLOOKUP(F:F,Kraftwerkspark!$B$2:$F$23,4,FALSE)</f>
        <v>0.42</v>
      </c>
      <c r="H30" s="1">
        <f>VLOOKUP(F:F,Kraftwerkspark!$B$2:$F$23,3,FALSE)</f>
        <v>0.4</v>
      </c>
      <c r="I30" s="1">
        <f>VLOOKUP(F:F,Kraftwerkspark!$B$2:$F$23,5,FALSE)</f>
        <v>3.77</v>
      </c>
      <c r="J30" s="1">
        <v>352</v>
      </c>
      <c r="K30" s="1">
        <f>IF(F30=Kraftwerkspark!$B$2,J30*Kraftwerkspark!$H$2/100,
IF(F30=[1]Kraftwerkspark!$B$3,J30*[1]Kraftwerkspark!$H$3/100,
IF(F30=[1]Kraftwerkspark!$B$4,J30*[1]Kraftwerkspark!$H$4/100,
IF(F30=[1]Kraftwerkspark!$B$5,J30*[1]Kraftwerkspark!$H$5/100,
IF(F30=[1]Kraftwerkspark!$B$6,J30*[1]Kraftwerkspark!$H$6/100,0)))))</f>
        <v>0</v>
      </c>
    </row>
    <row r="31" spans="1:11" x14ac:dyDescent="0.25">
      <c r="A31" s="1" t="s">
        <v>256</v>
      </c>
      <c r="B31" s="3" t="s">
        <v>578</v>
      </c>
      <c r="C31" s="27" t="s">
        <v>84</v>
      </c>
      <c r="D31" s="3">
        <v>380</v>
      </c>
      <c r="E31" s="3" t="s">
        <v>562</v>
      </c>
      <c r="F31" s="1" t="s">
        <v>1</v>
      </c>
      <c r="G31" s="1">
        <f>VLOOKUP(F:F,Kraftwerkspark!$B$2:$F$23,4,FALSE)</f>
        <v>0.52</v>
      </c>
      <c r="H31" s="1">
        <f>VLOOKUP(F:F,Kraftwerkspark!$B$2:$F$23,3,FALSE)</f>
        <v>0.2</v>
      </c>
      <c r="I31" s="1">
        <f>VLOOKUP(F:F,Kraftwerkspark!$B$2:$F$23,5,FALSE)</f>
        <v>27.25</v>
      </c>
      <c r="J31" s="1">
        <v>70</v>
      </c>
      <c r="K31" s="1">
        <f>IF(F31=Kraftwerkspark!$B$2,J31*Kraftwerkspark!$H$2/100,
IF(F31=[1]Kraftwerkspark!$B$3,J31*[1]Kraftwerkspark!$H$3/100,
IF(F31=[1]Kraftwerkspark!$B$4,J31*[1]Kraftwerkspark!$H$4/100,
IF(F31=[1]Kraftwerkspark!$B$5,J31*[1]Kraftwerkspark!$H$5/100,
IF(F31=[1]Kraftwerkspark!$B$6,J31*[1]Kraftwerkspark!$H$6/100,0)))))</f>
        <v>14</v>
      </c>
    </row>
    <row r="32" spans="1:11" x14ac:dyDescent="0.25">
      <c r="A32" s="1" t="s">
        <v>257</v>
      </c>
      <c r="B32" s="3" t="s">
        <v>578</v>
      </c>
      <c r="C32" s="27" t="s">
        <v>84</v>
      </c>
      <c r="D32" s="3">
        <v>380</v>
      </c>
      <c r="E32" s="3" t="s">
        <v>562</v>
      </c>
      <c r="F32" s="1" t="s">
        <v>1</v>
      </c>
      <c r="G32" s="1">
        <f>VLOOKUP(F:F,Kraftwerkspark!$B$2:$F$23,4,FALSE)</f>
        <v>0.52</v>
      </c>
      <c r="H32" s="1">
        <f>VLOOKUP(F:F,Kraftwerkspark!$B$2:$F$23,3,FALSE)</f>
        <v>0.2</v>
      </c>
      <c r="I32" s="1">
        <f>VLOOKUP(F:F,Kraftwerkspark!$B$2:$F$23,5,FALSE)</f>
        <v>27.25</v>
      </c>
      <c r="J32" s="1">
        <v>70</v>
      </c>
      <c r="K32" s="1">
        <f>IF(F32=Kraftwerkspark!$B$2,J32*Kraftwerkspark!$H$2/100,
IF(F32=[1]Kraftwerkspark!$B$3,J32*[1]Kraftwerkspark!$H$3/100,
IF(F32=[1]Kraftwerkspark!$B$4,J32*[1]Kraftwerkspark!$H$4/100,
IF(F32=[1]Kraftwerkspark!$B$5,J32*[1]Kraftwerkspark!$H$5/100,
IF(F32=[1]Kraftwerkspark!$B$6,J32*[1]Kraftwerkspark!$H$6/100,0)))))</f>
        <v>14</v>
      </c>
    </row>
    <row r="33" spans="1:11" x14ac:dyDescent="0.25">
      <c r="A33" s="1" t="s">
        <v>258</v>
      </c>
      <c r="B33" s="3" t="s">
        <v>578</v>
      </c>
      <c r="C33" s="27" t="s">
        <v>84</v>
      </c>
      <c r="D33" s="3">
        <v>380</v>
      </c>
      <c r="E33" s="3" t="s">
        <v>562</v>
      </c>
      <c r="F33" s="1" t="s">
        <v>1</v>
      </c>
      <c r="G33" s="1">
        <f>VLOOKUP(F:F,Kraftwerkspark!$B$2:$F$23,4,FALSE)</f>
        <v>0.52</v>
      </c>
      <c r="H33" s="1">
        <f>VLOOKUP(F:F,Kraftwerkspark!$B$2:$F$23,3,FALSE)</f>
        <v>0.2</v>
      </c>
      <c r="I33" s="1">
        <f>VLOOKUP(F:F,Kraftwerkspark!$B$2:$F$23,5,FALSE)</f>
        <v>27.25</v>
      </c>
      <c r="J33" s="1">
        <v>71</v>
      </c>
      <c r="K33" s="1">
        <f>IF(F33=Kraftwerkspark!$B$2,J33*Kraftwerkspark!$H$2/100,
IF(F33=[1]Kraftwerkspark!$B$3,J33*[1]Kraftwerkspark!$H$3/100,
IF(F33=[1]Kraftwerkspark!$B$4,J33*[1]Kraftwerkspark!$H$4/100,
IF(F33=[1]Kraftwerkspark!$B$5,J33*[1]Kraftwerkspark!$H$5/100,
IF(F33=[1]Kraftwerkspark!$B$6,J33*[1]Kraftwerkspark!$H$6/100,0)))))</f>
        <v>14.2</v>
      </c>
    </row>
    <row r="34" spans="1:11" x14ac:dyDescent="0.25">
      <c r="A34" s="1" t="s">
        <v>259</v>
      </c>
      <c r="B34" s="3" t="s">
        <v>578</v>
      </c>
      <c r="C34" s="27" t="s">
        <v>84</v>
      </c>
      <c r="D34" s="3">
        <v>380</v>
      </c>
      <c r="E34" s="3" t="s">
        <v>562</v>
      </c>
      <c r="F34" s="1" t="s">
        <v>1</v>
      </c>
      <c r="G34" s="1">
        <f>VLOOKUP(F:F,Kraftwerkspark!$B$2:$F$23,4,FALSE)</f>
        <v>0.52</v>
      </c>
      <c r="H34" s="1">
        <f>VLOOKUP(F:F,Kraftwerkspark!$B$2:$F$23,3,FALSE)</f>
        <v>0.2</v>
      </c>
      <c r="I34" s="1">
        <f>VLOOKUP(F:F,Kraftwerkspark!$B$2:$F$23,5,FALSE)</f>
        <v>27.25</v>
      </c>
      <c r="J34" s="1">
        <v>144</v>
      </c>
      <c r="K34" s="1">
        <f>IF(F34=Kraftwerkspark!$B$2,J34*Kraftwerkspark!$H$2/100,
IF(F34=[1]Kraftwerkspark!$B$3,J34*[1]Kraftwerkspark!$H$3/100,
IF(F34=[1]Kraftwerkspark!$B$4,J34*[1]Kraftwerkspark!$H$4/100,
IF(F34=[1]Kraftwerkspark!$B$5,J34*[1]Kraftwerkspark!$H$5/100,
IF(F34=[1]Kraftwerkspark!$B$6,J34*[1]Kraftwerkspark!$H$6/100,0)))))</f>
        <v>28.8</v>
      </c>
    </row>
    <row r="35" spans="1:11" x14ac:dyDescent="0.25">
      <c r="A35" s="1" t="s">
        <v>260</v>
      </c>
      <c r="B35" s="3" t="s">
        <v>578</v>
      </c>
      <c r="C35" s="27" t="s">
        <v>84</v>
      </c>
      <c r="D35" s="3">
        <v>380</v>
      </c>
      <c r="E35" s="3" t="s">
        <v>562</v>
      </c>
      <c r="F35" s="1" t="s">
        <v>1</v>
      </c>
      <c r="G35" s="1">
        <f>VLOOKUP(F:F,Kraftwerkspark!$B$2:$F$23,4,FALSE)</f>
        <v>0.52</v>
      </c>
      <c r="H35" s="1">
        <f>VLOOKUP(F:F,Kraftwerkspark!$B$2:$F$23,3,FALSE)</f>
        <v>0.2</v>
      </c>
      <c r="I35" s="1">
        <f>VLOOKUP(F:F,Kraftwerkspark!$B$2:$F$23,5,FALSE)</f>
        <v>27.25</v>
      </c>
      <c r="J35" s="1">
        <v>144</v>
      </c>
      <c r="K35" s="1">
        <f>IF(F35=Kraftwerkspark!$B$2,J35*Kraftwerkspark!$H$2/100,
IF(F35=[1]Kraftwerkspark!$B$3,J35*[1]Kraftwerkspark!$H$3/100,
IF(F35=[1]Kraftwerkspark!$B$4,J35*[1]Kraftwerkspark!$H$4/100,
IF(F35=[1]Kraftwerkspark!$B$5,J35*[1]Kraftwerkspark!$H$5/100,
IF(F35=[1]Kraftwerkspark!$B$6,J35*[1]Kraftwerkspark!$H$6/100,0)))))</f>
        <v>28.8</v>
      </c>
    </row>
    <row r="36" spans="1:11" x14ac:dyDescent="0.25">
      <c r="A36" s="1" t="s">
        <v>261</v>
      </c>
      <c r="B36" s="3" t="s">
        <v>578</v>
      </c>
      <c r="C36" s="27" t="s">
        <v>84</v>
      </c>
      <c r="D36" s="3">
        <v>380</v>
      </c>
      <c r="E36" s="3" t="s">
        <v>562</v>
      </c>
      <c r="F36" s="1" t="s">
        <v>1</v>
      </c>
      <c r="G36" s="1">
        <f>VLOOKUP(F:F,Kraftwerkspark!$B$2:$F$23,4,FALSE)</f>
        <v>0.52</v>
      </c>
      <c r="H36" s="1">
        <f>VLOOKUP(F:F,Kraftwerkspark!$B$2:$F$23,3,FALSE)</f>
        <v>0.2</v>
      </c>
      <c r="I36" s="1">
        <f>VLOOKUP(F:F,Kraftwerkspark!$B$2:$F$23,5,FALSE)</f>
        <v>27.25</v>
      </c>
      <c r="J36" s="1">
        <v>144</v>
      </c>
      <c r="K36" s="1">
        <f>IF(F36=Kraftwerkspark!$B$2,J36*Kraftwerkspark!$H$2/100,
IF(F36=[1]Kraftwerkspark!$B$3,J36*[1]Kraftwerkspark!$H$3/100,
IF(F36=[1]Kraftwerkspark!$B$4,J36*[1]Kraftwerkspark!$H$4/100,
IF(F36=[1]Kraftwerkspark!$B$5,J36*[1]Kraftwerkspark!$H$5/100,
IF(F36=[1]Kraftwerkspark!$B$6,J36*[1]Kraftwerkspark!$H$6/100,0)))))</f>
        <v>28.8</v>
      </c>
    </row>
    <row r="37" spans="1:11" x14ac:dyDescent="0.25">
      <c r="A37" s="1" t="s">
        <v>262</v>
      </c>
      <c r="B37" s="3" t="s">
        <v>579</v>
      </c>
      <c r="C37" s="27" t="s">
        <v>84</v>
      </c>
      <c r="D37" s="3">
        <v>220</v>
      </c>
      <c r="E37" s="3" t="s">
        <v>562</v>
      </c>
      <c r="F37" s="1" t="s">
        <v>1</v>
      </c>
      <c r="G37" s="1">
        <f>VLOOKUP(F:F,Kraftwerkspark!$B$2:$F$23,4,FALSE)</f>
        <v>0.52</v>
      </c>
      <c r="H37" s="1">
        <f>VLOOKUP(F:F,Kraftwerkspark!$B$2:$F$23,3,FALSE)</f>
        <v>0.2</v>
      </c>
      <c r="I37" s="1">
        <f>VLOOKUP(F:F,Kraftwerkspark!$B$2:$F$23,5,FALSE)</f>
        <v>27.25</v>
      </c>
      <c r="J37" s="1">
        <v>57.2</v>
      </c>
      <c r="K37" s="1">
        <f>IF(F37=Kraftwerkspark!$B$2,J37*Kraftwerkspark!$H$2/100,
IF(F37=[1]Kraftwerkspark!$B$3,J37*[1]Kraftwerkspark!$H$3/100,
IF(F37=[1]Kraftwerkspark!$B$4,J37*[1]Kraftwerkspark!$H$4/100,
IF(F37=[1]Kraftwerkspark!$B$5,J37*[1]Kraftwerkspark!$H$5/100,
IF(F37=[1]Kraftwerkspark!$B$6,J37*[1]Kraftwerkspark!$H$6/100,0)))))</f>
        <v>11.44</v>
      </c>
    </row>
    <row r="38" spans="1:11" x14ac:dyDescent="0.25">
      <c r="A38" s="1" t="s">
        <v>263</v>
      </c>
      <c r="B38" s="3" t="s">
        <v>579</v>
      </c>
      <c r="C38" s="27" t="s">
        <v>84</v>
      </c>
      <c r="D38" s="3">
        <v>220</v>
      </c>
      <c r="E38" s="3" t="s">
        <v>562</v>
      </c>
      <c r="F38" s="1" t="s">
        <v>558</v>
      </c>
      <c r="G38" s="1">
        <f>VLOOKUP(F:F,Kraftwerkspark!$B$2:$F$23,4,FALSE)</f>
        <v>0.42</v>
      </c>
      <c r="H38" s="1">
        <f>VLOOKUP(F:F,Kraftwerkspark!$B$2:$F$23,3,FALSE)</f>
        <v>0.4</v>
      </c>
      <c r="I38" s="1">
        <f>VLOOKUP(F:F,Kraftwerkspark!$B$2:$F$23,5,FALSE)</f>
        <v>3.77</v>
      </c>
      <c r="J38" s="1">
        <v>56.8</v>
      </c>
      <c r="K38" s="1">
        <f>IF(F38=Kraftwerkspark!$B$2,J38*Kraftwerkspark!$H$2/100,
IF(F38=[1]Kraftwerkspark!$B$3,J38*[1]Kraftwerkspark!$H$3/100,
IF(F38=[1]Kraftwerkspark!$B$4,J38*[1]Kraftwerkspark!$H$4/100,
IF(F38=[1]Kraftwerkspark!$B$5,J38*[1]Kraftwerkspark!$H$5/100,
IF(F38=[1]Kraftwerkspark!$B$6,J38*[1]Kraftwerkspark!$H$6/100,0)))))</f>
        <v>0</v>
      </c>
    </row>
    <row r="39" spans="1:11" x14ac:dyDescent="0.25">
      <c r="A39" s="1" t="s">
        <v>264</v>
      </c>
      <c r="B39" s="3" t="s">
        <v>580</v>
      </c>
      <c r="C39" s="27" t="s">
        <v>84</v>
      </c>
      <c r="D39" s="3">
        <v>380</v>
      </c>
      <c r="E39" s="3" t="s">
        <v>562</v>
      </c>
      <c r="F39" s="1" t="s">
        <v>16</v>
      </c>
      <c r="G39" s="1">
        <f>VLOOKUP(F:F,Kraftwerkspark!$B$2:$F$23,4,FALSE)</f>
        <v>0.42</v>
      </c>
      <c r="H39" s="1">
        <f>VLOOKUP(F:F,Kraftwerkspark!$B$2:$F$23,3,FALSE)</f>
        <v>0.3</v>
      </c>
      <c r="I39" s="1">
        <f>VLOOKUP(F:F,Kraftwerkspark!$B$2:$F$23,5,FALSE)</f>
        <v>10.9</v>
      </c>
      <c r="J39" s="1">
        <v>95</v>
      </c>
      <c r="K39" s="1">
        <f>IF(F39=Kraftwerkspark!$B$2,J39*Kraftwerkspark!$H$2/100,
IF(F39=[1]Kraftwerkspark!$B$3,J39*[1]Kraftwerkspark!$H$3/100,
IF(F39=[1]Kraftwerkspark!$B$4,J39*[1]Kraftwerkspark!$H$4/100,
IF(F39=[1]Kraftwerkspark!$B$5,J39*[1]Kraftwerkspark!$H$5/100,
IF(F39=[1]Kraftwerkspark!$B$6,J39*[1]Kraftwerkspark!$H$6/100,0)))))</f>
        <v>28.5</v>
      </c>
    </row>
    <row r="40" spans="1:11" x14ac:dyDescent="0.25">
      <c r="A40" s="1" t="s">
        <v>265</v>
      </c>
      <c r="B40" s="3" t="s">
        <v>580</v>
      </c>
      <c r="C40" s="27" t="s">
        <v>84</v>
      </c>
      <c r="D40" s="3">
        <v>380</v>
      </c>
      <c r="E40" s="3" t="s">
        <v>562</v>
      </c>
      <c r="F40" s="1" t="s">
        <v>16</v>
      </c>
      <c r="G40" s="1">
        <f>VLOOKUP(F:F,Kraftwerkspark!$B$2:$F$23,4,FALSE)</f>
        <v>0.42</v>
      </c>
      <c r="H40" s="1">
        <f>VLOOKUP(F:F,Kraftwerkspark!$B$2:$F$23,3,FALSE)</f>
        <v>0.3</v>
      </c>
      <c r="I40" s="1">
        <f>VLOOKUP(F:F,Kraftwerkspark!$B$2:$F$23,5,FALSE)</f>
        <v>10.9</v>
      </c>
      <c r="J40" s="1">
        <v>95</v>
      </c>
      <c r="K40" s="1">
        <f>IF(F40=Kraftwerkspark!$B$2,J40*Kraftwerkspark!$H$2/100,
IF(F40=[1]Kraftwerkspark!$B$3,J40*[1]Kraftwerkspark!$H$3/100,
IF(F40=[1]Kraftwerkspark!$B$4,J40*[1]Kraftwerkspark!$H$4/100,
IF(F40=[1]Kraftwerkspark!$B$5,J40*[1]Kraftwerkspark!$H$5/100,
IF(F40=[1]Kraftwerkspark!$B$6,J40*[1]Kraftwerkspark!$H$6/100,0)))))</f>
        <v>28.5</v>
      </c>
    </row>
    <row r="41" spans="1:11" x14ac:dyDescent="0.25">
      <c r="A41" s="1" t="s">
        <v>266</v>
      </c>
      <c r="B41" s="3" t="s">
        <v>580</v>
      </c>
      <c r="C41" s="27" t="s">
        <v>84</v>
      </c>
      <c r="D41" s="3">
        <v>380</v>
      </c>
      <c r="E41" s="3" t="s">
        <v>562</v>
      </c>
      <c r="F41" s="1" t="s">
        <v>16</v>
      </c>
      <c r="G41" s="1">
        <f>VLOOKUP(F:F,Kraftwerkspark!$B$2:$F$23,4,FALSE)</f>
        <v>0.42</v>
      </c>
      <c r="H41" s="1">
        <f>VLOOKUP(F:F,Kraftwerkspark!$B$2:$F$23,3,FALSE)</f>
        <v>0.3</v>
      </c>
      <c r="I41" s="1">
        <f>VLOOKUP(F:F,Kraftwerkspark!$B$2:$F$23,5,FALSE)</f>
        <v>10.9</v>
      </c>
      <c r="J41" s="1">
        <v>113</v>
      </c>
      <c r="K41" s="1">
        <f>IF(F41=Kraftwerkspark!$B$2,J41*Kraftwerkspark!$H$2/100,
IF(F41=[1]Kraftwerkspark!$B$3,J41*[1]Kraftwerkspark!$H$3/100,
IF(F41=[1]Kraftwerkspark!$B$4,J41*[1]Kraftwerkspark!$H$4/100,
IF(F41=[1]Kraftwerkspark!$B$5,J41*[1]Kraftwerkspark!$H$5/100,
IF(F41=[1]Kraftwerkspark!$B$6,J41*[1]Kraftwerkspark!$H$6/100,0)))))</f>
        <v>33.9</v>
      </c>
    </row>
    <row r="42" spans="1:11" x14ac:dyDescent="0.25">
      <c r="A42" s="1" t="s">
        <v>267</v>
      </c>
      <c r="B42" s="3" t="s">
        <v>581</v>
      </c>
      <c r="C42" s="27" t="s">
        <v>84</v>
      </c>
      <c r="D42" s="3">
        <v>380</v>
      </c>
      <c r="E42" s="3" t="s">
        <v>562</v>
      </c>
      <c r="F42" s="1" t="s">
        <v>558</v>
      </c>
      <c r="G42" s="1">
        <f>VLOOKUP(F:F,Kraftwerkspark!$B$2:$F$23,4,FALSE)</f>
        <v>0.42</v>
      </c>
      <c r="H42" s="1">
        <f>VLOOKUP(F:F,Kraftwerkspark!$B$2:$F$23,3,FALSE)</f>
        <v>0.4</v>
      </c>
      <c r="I42" s="1">
        <f>VLOOKUP(F:F,Kraftwerkspark!$B$2:$F$23,5,FALSE)</f>
        <v>3.77</v>
      </c>
      <c r="J42" s="1">
        <v>67</v>
      </c>
      <c r="K42" s="1">
        <f>IF(F42=Kraftwerkspark!$B$2,J42*Kraftwerkspark!$H$2/100,
IF(F42=[1]Kraftwerkspark!$B$3,J42*[1]Kraftwerkspark!$H$3/100,
IF(F42=[1]Kraftwerkspark!$B$4,J42*[1]Kraftwerkspark!$H$4/100,
IF(F42=[1]Kraftwerkspark!$B$5,J42*[1]Kraftwerkspark!$H$5/100,
IF(F42=[1]Kraftwerkspark!$B$6,J42*[1]Kraftwerkspark!$H$6/100,0)))))</f>
        <v>0</v>
      </c>
    </row>
    <row r="43" spans="1:11" x14ac:dyDescent="0.25">
      <c r="A43" s="1" t="s">
        <v>268</v>
      </c>
      <c r="B43" s="3" t="s">
        <v>581</v>
      </c>
      <c r="C43" s="27" t="s">
        <v>84</v>
      </c>
      <c r="D43" s="3">
        <v>380</v>
      </c>
      <c r="E43" s="3" t="s">
        <v>562</v>
      </c>
      <c r="F43" s="1" t="s">
        <v>558</v>
      </c>
      <c r="G43" s="1">
        <f>VLOOKUP(F:F,Kraftwerkspark!$B$2:$F$23,4,FALSE)</f>
        <v>0.42</v>
      </c>
      <c r="H43" s="1">
        <f>VLOOKUP(F:F,Kraftwerkspark!$B$2:$F$23,3,FALSE)</f>
        <v>0.4</v>
      </c>
      <c r="I43" s="1">
        <f>VLOOKUP(F:F,Kraftwerkspark!$B$2:$F$23,5,FALSE)</f>
        <v>3.77</v>
      </c>
      <c r="J43" s="1">
        <v>31</v>
      </c>
      <c r="K43" s="1">
        <f>IF(F43=Kraftwerkspark!$B$2,J43*Kraftwerkspark!$H$2/100,
IF(F43=[1]Kraftwerkspark!$B$3,J43*[1]Kraftwerkspark!$H$3/100,
IF(F43=[1]Kraftwerkspark!$B$4,J43*[1]Kraftwerkspark!$H$4/100,
IF(F43=[1]Kraftwerkspark!$B$5,J43*[1]Kraftwerkspark!$H$5/100,
IF(F43=[1]Kraftwerkspark!$B$6,J43*[1]Kraftwerkspark!$H$6/100,0)))))</f>
        <v>0</v>
      </c>
    </row>
    <row r="44" spans="1:11" x14ac:dyDescent="0.25">
      <c r="A44" s="1" t="s">
        <v>269</v>
      </c>
      <c r="B44" s="3" t="s">
        <v>573</v>
      </c>
      <c r="C44" s="27" t="s">
        <v>84</v>
      </c>
      <c r="D44" s="3">
        <v>380</v>
      </c>
      <c r="E44" s="3" t="s">
        <v>562</v>
      </c>
      <c r="F44" s="1" t="s">
        <v>558</v>
      </c>
      <c r="G44" s="1">
        <f>VLOOKUP(F:F,Kraftwerkspark!$B$2:$F$23,4,FALSE)</f>
        <v>0.42</v>
      </c>
      <c r="H44" s="1">
        <f>VLOOKUP(F:F,Kraftwerkspark!$B$2:$F$23,3,FALSE)</f>
        <v>0.4</v>
      </c>
      <c r="I44" s="1">
        <f>VLOOKUP(F:F,Kraftwerkspark!$B$2:$F$23,5,FALSE)</f>
        <v>3.77</v>
      </c>
      <c r="J44" s="1">
        <v>595</v>
      </c>
      <c r="K44" s="1">
        <f>IF(F44=Kraftwerkspark!$B$2,J44*Kraftwerkspark!$H$2/100,
IF(F44=[1]Kraftwerkspark!$B$3,J44*[1]Kraftwerkspark!$H$3/100,
IF(F44=[1]Kraftwerkspark!$B$4,J44*[1]Kraftwerkspark!$H$4/100,
IF(F44=[1]Kraftwerkspark!$B$5,J44*[1]Kraftwerkspark!$H$5/100,
IF(F44=[1]Kraftwerkspark!$B$6,J44*[1]Kraftwerkspark!$H$6/100,0)))))</f>
        <v>0</v>
      </c>
    </row>
    <row r="45" spans="1:11" x14ac:dyDescent="0.25">
      <c r="A45" s="1" t="s">
        <v>270</v>
      </c>
      <c r="B45" s="3" t="s">
        <v>582</v>
      </c>
      <c r="C45" s="27" t="s">
        <v>84</v>
      </c>
      <c r="D45" s="3">
        <v>220</v>
      </c>
      <c r="E45" s="3" t="s">
        <v>562</v>
      </c>
      <c r="F45" s="1" t="s">
        <v>16</v>
      </c>
      <c r="G45" s="1">
        <f>VLOOKUP(F:F,Kraftwerkspark!$B$2:$F$23,4,FALSE)</f>
        <v>0.42</v>
      </c>
      <c r="H45" s="1">
        <f>VLOOKUP(F:F,Kraftwerkspark!$B$2:$F$23,3,FALSE)</f>
        <v>0.3</v>
      </c>
      <c r="I45" s="1">
        <f>VLOOKUP(F:F,Kraftwerkspark!$B$2:$F$23,5,FALSE)</f>
        <v>10.9</v>
      </c>
      <c r="J45" s="1">
        <v>129</v>
      </c>
      <c r="K45" s="1">
        <f>IF(F45=Kraftwerkspark!$B$2,J45*Kraftwerkspark!$H$2/100,
IF(F45=[1]Kraftwerkspark!$B$3,J45*[1]Kraftwerkspark!$H$3/100,
IF(F45=[1]Kraftwerkspark!$B$4,J45*[1]Kraftwerkspark!$H$4/100,
IF(F45=[1]Kraftwerkspark!$B$5,J45*[1]Kraftwerkspark!$H$5/100,
IF(F45=[1]Kraftwerkspark!$B$6,J45*[1]Kraftwerkspark!$H$6/100,0)))))</f>
        <v>38.700000000000003</v>
      </c>
    </row>
    <row r="46" spans="1:11" x14ac:dyDescent="0.25">
      <c r="A46" s="1" t="s">
        <v>271</v>
      </c>
      <c r="B46" s="3" t="s">
        <v>582</v>
      </c>
      <c r="C46" s="27" t="s">
        <v>84</v>
      </c>
      <c r="D46" s="3">
        <v>220</v>
      </c>
      <c r="E46" s="3" t="s">
        <v>562</v>
      </c>
      <c r="F46" s="1" t="s">
        <v>16</v>
      </c>
      <c r="G46" s="1">
        <f>VLOOKUP(F:F,Kraftwerkspark!$B$2:$F$23,4,FALSE)</f>
        <v>0.42</v>
      </c>
      <c r="H46" s="1">
        <f>VLOOKUP(F:F,Kraftwerkspark!$B$2:$F$23,3,FALSE)</f>
        <v>0.3</v>
      </c>
      <c r="I46" s="1">
        <f>VLOOKUP(F:F,Kraftwerkspark!$B$2:$F$23,5,FALSE)</f>
        <v>10.9</v>
      </c>
      <c r="J46" s="1">
        <v>370</v>
      </c>
      <c r="K46" s="1">
        <f>IF(F46=Kraftwerkspark!$B$2,J46*Kraftwerkspark!$H$2/100,
IF(F46=[1]Kraftwerkspark!$B$3,J46*[1]Kraftwerkspark!$H$3/100,
IF(F46=[1]Kraftwerkspark!$B$4,J46*[1]Kraftwerkspark!$H$4/100,
IF(F46=[1]Kraftwerkspark!$B$5,J46*[1]Kraftwerkspark!$H$5/100,
IF(F46=[1]Kraftwerkspark!$B$6,J46*[1]Kraftwerkspark!$H$6/100,0)))))</f>
        <v>111</v>
      </c>
    </row>
    <row r="47" spans="1:11" x14ac:dyDescent="0.25">
      <c r="A47" s="1" t="s">
        <v>272</v>
      </c>
      <c r="B47" s="3" t="s">
        <v>583</v>
      </c>
      <c r="C47" s="27" t="s">
        <v>84</v>
      </c>
      <c r="D47" s="3">
        <v>220</v>
      </c>
      <c r="E47" s="3" t="s">
        <v>562</v>
      </c>
      <c r="F47" s="1" t="s">
        <v>1</v>
      </c>
      <c r="G47" s="1">
        <f>VLOOKUP(F:F,Kraftwerkspark!$B$2:$F$23,4,FALSE)</f>
        <v>0.52</v>
      </c>
      <c r="H47" s="1">
        <f>VLOOKUP(F:F,Kraftwerkspark!$B$2:$F$23,3,FALSE)</f>
        <v>0.2</v>
      </c>
      <c r="I47" s="1">
        <f>VLOOKUP(F:F,Kraftwerkspark!$B$2:$F$23,5,FALSE)</f>
        <v>27.25</v>
      </c>
      <c r="J47" s="1">
        <v>40</v>
      </c>
      <c r="K47" s="1">
        <f>IF(F47=Kraftwerkspark!$B$2,J47*Kraftwerkspark!$H$2/100,
IF(F47=[1]Kraftwerkspark!$B$3,J47*[1]Kraftwerkspark!$H$3/100,
IF(F47=[1]Kraftwerkspark!$B$4,J47*[1]Kraftwerkspark!$H$4/100,
IF(F47=[1]Kraftwerkspark!$B$5,J47*[1]Kraftwerkspark!$H$5/100,
IF(F47=[1]Kraftwerkspark!$B$6,J47*[1]Kraftwerkspark!$H$6/100,0)))))</f>
        <v>8</v>
      </c>
    </row>
    <row r="48" spans="1:11" x14ac:dyDescent="0.25">
      <c r="A48" s="1" t="s">
        <v>273</v>
      </c>
      <c r="B48" s="3" t="s">
        <v>583</v>
      </c>
      <c r="C48" s="27" t="s">
        <v>84</v>
      </c>
      <c r="D48" s="3">
        <v>220</v>
      </c>
      <c r="E48" s="3" t="s">
        <v>562</v>
      </c>
      <c r="F48" s="1" t="s">
        <v>16</v>
      </c>
      <c r="G48" s="1">
        <f>VLOOKUP(F:F,Kraftwerkspark!$B$2:$F$23,4,FALSE)</f>
        <v>0.42</v>
      </c>
      <c r="H48" s="1">
        <f>VLOOKUP(F:F,Kraftwerkspark!$B$2:$F$23,3,FALSE)</f>
        <v>0.3</v>
      </c>
      <c r="I48" s="1">
        <f>VLOOKUP(F:F,Kraftwerkspark!$B$2:$F$23,5,FALSE)</f>
        <v>10.9</v>
      </c>
      <c r="J48" s="1">
        <v>133</v>
      </c>
      <c r="K48" s="1">
        <f>IF(F48=Kraftwerkspark!$B$2,J48*Kraftwerkspark!$H$2/100,
IF(F48=[1]Kraftwerkspark!$B$3,J48*[1]Kraftwerkspark!$H$3/100,
IF(F48=[1]Kraftwerkspark!$B$4,J48*[1]Kraftwerkspark!$H$4/100,
IF(F48=[1]Kraftwerkspark!$B$5,J48*[1]Kraftwerkspark!$H$5/100,
IF(F48=[1]Kraftwerkspark!$B$6,J48*[1]Kraftwerkspark!$H$6/100,0)))))</f>
        <v>39.9</v>
      </c>
    </row>
    <row r="49" spans="1:11" x14ac:dyDescent="0.25">
      <c r="A49" s="1" t="s">
        <v>274</v>
      </c>
      <c r="B49" s="3" t="s">
        <v>583</v>
      </c>
      <c r="C49" s="27" t="s">
        <v>84</v>
      </c>
      <c r="D49" s="3">
        <v>220</v>
      </c>
      <c r="E49" s="3" t="s">
        <v>562</v>
      </c>
      <c r="F49" s="1" t="s">
        <v>1</v>
      </c>
      <c r="G49" s="1">
        <f>VLOOKUP(F:F,Kraftwerkspark!$B$2:$F$23,4,FALSE)</f>
        <v>0.52</v>
      </c>
      <c r="H49" s="1">
        <f>VLOOKUP(F:F,Kraftwerkspark!$B$2:$F$23,3,FALSE)</f>
        <v>0.2</v>
      </c>
      <c r="I49" s="1">
        <f>VLOOKUP(F:F,Kraftwerkspark!$B$2:$F$23,5,FALSE)</f>
        <v>27.25</v>
      </c>
      <c r="J49" s="1">
        <v>234</v>
      </c>
      <c r="K49" s="1">
        <f>IF(F49=Kraftwerkspark!$B$2,J49*Kraftwerkspark!$H$2/100,
IF(F49=[1]Kraftwerkspark!$B$3,J49*[1]Kraftwerkspark!$H$3/100,
IF(F49=[1]Kraftwerkspark!$B$4,J49*[1]Kraftwerkspark!$H$4/100,
IF(F49=[1]Kraftwerkspark!$B$5,J49*[1]Kraftwerkspark!$H$5/100,
IF(F49=[1]Kraftwerkspark!$B$6,J49*[1]Kraftwerkspark!$H$6/100,0)))))</f>
        <v>46.8</v>
      </c>
    </row>
    <row r="50" spans="1:11" x14ac:dyDescent="0.25">
      <c r="A50" s="1" t="s">
        <v>275</v>
      </c>
      <c r="B50" s="3" t="s">
        <v>584</v>
      </c>
      <c r="C50" s="27" t="s">
        <v>84</v>
      </c>
      <c r="D50" s="3">
        <v>220</v>
      </c>
      <c r="E50" s="3" t="s">
        <v>562</v>
      </c>
      <c r="F50" s="1" t="s">
        <v>1</v>
      </c>
      <c r="G50" s="1">
        <f>VLOOKUP(F:F,Kraftwerkspark!$B$2:$F$23,4,FALSE)</f>
        <v>0.52</v>
      </c>
      <c r="H50" s="1">
        <f>VLOOKUP(F:F,Kraftwerkspark!$B$2:$F$23,3,FALSE)</f>
        <v>0.2</v>
      </c>
      <c r="I50" s="1">
        <f>VLOOKUP(F:F,Kraftwerkspark!$B$2:$F$23,5,FALSE)</f>
        <v>27.25</v>
      </c>
      <c r="J50" s="1">
        <v>50</v>
      </c>
      <c r="K50" s="1">
        <f>IF(F50=Kraftwerkspark!$B$2,J50*Kraftwerkspark!$H$2/100,
IF(F50=[1]Kraftwerkspark!$B$3,J50*[1]Kraftwerkspark!$H$3/100,
IF(F50=[1]Kraftwerkspark!$B$4,J50*[1]Kraftwerkspark!$H$4/100,
IF(F50=[1]Kraftwerkspark!$B$5,J50*[1]Kraftwerkspark!$H$5/100,
IF(F50=[1]Kraftwerkspark!$B$6,J50*[1]Kraftwerkspark!$H$6/100,0)))))</f>
        <v>10</v>
      </c>
    </row>
    <row r="51" spans="1:11" x14ac:dyDescent="0.25">
      <c r="A51" s="1" t="s">
        <v>276</v>
      </c>
      <c r="B51" s="3" t="s">
        <v>585</v>
      </c>
      <c r="C51" s="27" t="s">
        <v>84</v>
      </c>
      <c r="D51" s="3">
        <v>380</v>
      </c>
      <c r="E51" s="3" t="s">
        <v>562</v>
      </c>
      <c r="F51" s="1" t="s">
        <v>1</v>
      </c>
      <c r="G51" s="1">
        <f>VLOOKUP(F:F,Kraftwerkspark!$B$2:$F$23,4,FALSE)</f>
        <v>0.52</v>
      </c>
      <c r="H51" s="1">
        <f>VLOOKUP(F:F,Kraftwerkspark!$B$2:$F$23,3,FALSE)</f>
        <v>0.2</v>
      </c>
      <c r="I51" s="1">
        <f>VLOOKUP(F:F,Kraftwerkspark!$B$2:$F$23,5,FALSE)</f>
        <v>27.25</v>
      </c>
      <c r="J51" s="1">
        <v>55</v>
      </c>
      <c r="K51" s="1">
        <f>IF(F51=Kraftwerkspark!$B$2,J51*Kraftwerkspark!$H$2/100,
IF(F51=[1]Kraftwerkspark!$B$3,J51*[1]Kraftwerkspark!$H$3/100,
IF(F51=[1]Kraftwerkspark!$B$4,J51*[1]Kraftwerkspark!$H$4/100,
IF(F51=[1]Kraftwerkspark!$B$5,J51*[1]Kraftwerkspark!$H$5/100,
IF(F51=[1]Kraftwerkspark!$B$6,J51*[1]Kraftwerkspark!$H$6/100,0)))))</f>
        <v>11</v>
      </c>
    </row>
    <row r="52" spans="1:11" x14ac:dyDescent="0.25">
      <c r="A52" s="1" t="s">
        <v>277</v>
      </c>
      <c r="B52" s="3" t="s">
        <v>585</v>
      </c>
      <c r="C52" s="27" t="s">
        <v>84</v>
      </c>
      <c r="D52" s="3">
        <v>380</v>
      </c>
      <c r="E52" s="3" t="s">
        <v>562</v>
      </c>
      <c r="F52" s="1" t="s">
        <v>1</v>
      </c>
      <c r="G52" s="1">
        <f>VLOOKUP(F:F,Kraftwerkspark!$B$2:$F$23,4,FALSE)</f>
        <v>0.52</v>
      </c>
      <c r="H52" s="1">
        <f>VLOOKUP(F:F,Kraftwerkspark!$B$2:$F$23,3,FALSE)</f>
        <v>0.2</v>
      </c>
      <c r="I52" s="1">
        <f>VLOOKUP(F:F,Kraftwerkspark!$B$2:$F$23,5,FALSE)</f>
        <v>27.25</v>
      </c>
      <c r="J52" s="1">
        <v>355</v>
      </c>
      <c r="K52" s="1">
        <f>IF(F52=Kraftwerkspark!$B$2,J52*Kraftwerkspark!$H$2/100,
IF(F52=[1]Kraftwerkspark!$B$3,J52*[1]Kraftwerkspark!$H$3/100,
IF(F52=[1]Kraftwerkspark!$B$4,J52*[1]Kraftwerkspark!$H$4/100,
IF(F52=[1]Kraftwerkspark!$B$5,J52*[1]Kraftwerkspark!$H$5/100,
IF(F52=[1]Kraftwerkspark!$B$6,J52*[1]Kraftwerkspark!$H$6/100,0)))))</f>
        <v>71</v>
      </c>
    </row>
    <row r="53" spans="1:11" x14ac:dyDescent="0.25">
      <c r="A53" s="1" t="s">
        <v>278</v>
      </c>
      <c r="B53" s="3" t="s">
        <v>585</v>
      </c>
      <c r="C53" s="27" t="s">
        <v>84</v>
      </c>
      <c r="D53" s="3">
        <v>380</v>
      </c>
      <c r="E53" s="3" t="s">
        <v>562</v>
      </c>
      <c r="F53" s="1" t="s">
        <v>1</v>
      </c>
      <c r="G53" s="1">
        <f>VLOOKUP(F:F,Kraftwerkspark!$B$2:$F$23,4,FALSE)</f>
        <v>0.52</v>
      </c>
      <c r="H53" s="1">
        <f>VLOOKUP(F:F,Kraftwerkspark!$B$2:$F$23,3,FALSE)</f>
        <v>0.2</v>
      </c>
      <c r="I53" s="1">
        <f>VLOOKUP(F:F,Kraftwerkspark!$B$2:$F$23,5,FALSE)</f>
        <v>27.25</v>
      </c>
      <c r="J53" s="1">
        <v>55</v>
      </c>
      <c r="K53" s="1">
        <f>IF(F53=Kraftwerkspark!$B$2,J53*Kraftwerkspark!$H$2/100,
IF(F53=[1]Kraftwerkspark!$B$3,J53*[1]Kraftwerkspark!$H$3/100,
IF(F53=[1]Kraftwerkspark!$B$4,J53*[1]Kraftwerkspark!$H$4/100,
IF(F53=[1]Kraftwerkspark!$B$5,J53*[1]Kraftwerkspark!$H$5/100,
IF(F53=[1]Kraftwerkspark!$B$6,J53*[1]Kraftwerkspark!$H$6/100,0)))))</f>
        <v>11</v>
      </c>
    </row>
    <row r="54" spans="1:11" x14ac:dyDescent="0.25">
      <c r="A54" s="1" t="s">
        <v>279</v>
      </c>
      <c r="B54" s="3" t="s">
        <v>585</v>
      </c>
      <c r="C54" s="27" t="s">
        <v>84</v>
      </c>
      <c r="D54" s="3">
        <v>380</v>
      </c>
      <c r="E54" s="3" t="s">
        <v>562</v>
      </c>
      <c r="F54" s="1" t="s">
        <v>1</v>
      </c>
      <c r="G54" s="1">
        <f>VLOOKUP(F:F,Kraftwerkspark!$B$2:$F$23,4,FALSE)</f>
        <v>0.52</v>
      </c>
      <c r="H54" s="1">
        <f>VLOOKUP(F:F,Kraftwerkspark!$B$2:$F$23,3,FALSE)</f>
        <v>0.2</v>
      </c>
      <c r="I54" s="1">
        <f>VLOOKUP(F:F,Kraftwerkspark!$B$2:$F$23,5,FALSE)</f>
        <v>27.25</v>
      </c>
      <c r="J54" s="1">
        <v>355</v>
      </c>
      <c r="K54" s="1">
        <f>IF(F54=Kraftwerkspark!$B$2,J54*Kraftwerkspark!$H$2/100,
IF(F54=[1]Kraftwerkspark!$B$3,J54*[1]Kraftwerkspark!$H$3/100,
IF(F54=[1]Kraftwerkspark!$B$4,J54*[1]Kraftwerkspark!$H$4/100,
IF(F54=[1]Kraftwerkspark!$B$5,J54*[1]Kraftwerkspark!$H$5/100,
IF(F54=[1]Kraftwerkspark!$B$6,J54*[1]Kraftwerkspark!$H$6/100,0)))))</f>
        <v>71</v>
      </c>
    </row>
    <row r="55" spans="1:11" x14ac:dyDescent="0.25">
      <c r="A55" s="1" t="s">
        <v>280</v>
      </c>
      <c r="B55" s="3" t="s">
        <v>586</v>
      </c>
      <c r="C55" s="27" t="s">
        <v>88</v>
      </c>
      <c r="D55" s="3">
        <v>220</v>
      </c>
      <c r="E55" s="3" t="s">
        <v>562</v>
      </c>
      <c r="F55" s="1" t="s">
        <v>3</v>
      </c>
      <c r="G55" s="1">
        <f>VLOOKUP(F:F,Kraftwerkspark!$B$2:$F$23,4,FALSE)</f>
        <v>0.85</v>
      </c>
      <c r="H55" s="1">
        <f>VLOOKUP(F:F,Kraftwerkspark!$B$2:$F$23,3,FALSE)</f>
        <v>0</v>
      </c>
      <c r="I55" s="1">
        <f>VLOOKUP(F:F,Kraftwerkspark!$B$2:$F$23,5,FALSE)</f>
        <v>0</v>
      </c>
      <c r="J55" s="1">
        <v>220</v>
      </c>
      <c r="K55" s="1">
        <f>IF(F55=Kraftwerkspark!$B$2,J55*Kraftwerkspark!$H$2/100,
IF(F55=[1]Kraftwerkspark!$B$3,J55*[1]Kraftwerkspark!$H$3/100,
IF(F55=[1]Kraftwerkspark!$B$4,J55*[1]Kraftwerkspark!$H$4/100,
IF(F55=[1]Kraftwerkspark!$B$5,J55*[1]Kraftwerkspark!$H$5/100,
IF(F55=[1]Kraftwerkspark!$B$6,J55*[1]Kraftwerkspark!$H$6/100,0)))))</f>
        <v>0</v>
      </c>
    </row>
    <row r="56" spans="1:11" x14ac:dyDescent="0.25">
      <c r="A56" s="1" t="s">
        <v>281</v>
      </c>
      <c r="B56" s="3" t="s">
        <v>586</v>
      </c>
      <c r="C56" s="27" t="s">
        <v>88</v>
      </c>
      <c r="D56" s="3">
        <v>220</v>
      </c>
      <c r="E56" s="3" t="s">
        <v>562</v>
      </c>
      <c r="F56" s="1" t="s">
        <v>3</v>
      </c>
      <c r="G56" s="1">
        <f>VLOOKUP(F:F,Kraftwerkspark!$B$2:$F$23,4,FALSE)</f>
        <v>0.85</v>
      </c>
      <c r="H56" s="1">
        <f>VLOOKUP(F:F,Kraftwerkspark!$B$2:$F$23,3,FALSE)</f>
        <v>0</v>
      </c>
      <c r="I56" s="1">
        <f>VLOOKUP(F:F,Kraftwerkspark!$B$2:$F$23,5,FALSE)</f>
        <v>0</v>
      </c>
      <c r="J56" s="1">
        <v>220</v>
      </c>
      <c r="K56" s="1">
        <f>IF(F56=Kraftwerkspark!$B$2,J56*Kraftwerkspark!$H$2/100,
IF(F56=[1]Kraftwerkspark!$B$3,J56*[1]Kraftwerkspark!$H$3/100,
IF(F56=[1]Kraftwerkspark!$B$4,J56*[1]Kraftwerkspark!$H$4/100,
IF(F56=[1]Kraftwerkspark!$B$5,J56*[1]Kraftwerkspark!$H$5/100,
IF(F56=[1]Kraftwerkspark!$B$6,J56*[1]Kraftwerkspark!$H$6/100,0)))))</f>
        <v>0</v>
      </c>
    </row>
    <row r="57" spans="1:11" x14ac:dyDescent="0.25">
      <c r="A57" s="1" t="s">
        <v>282</v>
      </c>
      <c r="B57" s="3" t="s">
        <v>587</v>
      </c>
      <c r="C57" s="27" t="s">
        <v>84</v>
      </c>
      <c r="D57" s="3">
        <v>220</v>
      </c>
      <c r="E57" s="3" t="s">
        <v>562</v>
      </c>
      <c r="F57" s="1" t="s">
        <v>16</v>
      </c>
      <c r="G57" s="1">
        <f>VLOOKUP(F:F,Kraftwerkspark!$B$2:$F$23,4,FALSE)</f>
        <v>0.42</v>
      </c>
      <c r="H57" s="1">
        <f>VLOOKUP(F:F,Kraftwerkspark!$B$2:$F$23,3,FALSE)</f>
        <v>0.3</v>
      </c>
      <c r="I57" s="1">
        <f>VLOOKUP(F:F,Kraftwerkspark!$B$2:$F$23,5,FALSE)</f>
        <v>10.9</v>
      </c>
      <c r="J57" s="1">
        <v>350</v>
      </c>
      <c r="K57" s="1">
        <f>IF(F57=Kraftwerkspark!$B$2,J57*Kraftwerkspark!$H$2/100,
IF(F57=[1]Kraftwerkspark!$B$3,J57*[1]Kraftwerkspark!$H$3/100,
IF(F57=[1]Kraftwerkspark!$B$4,J57*[1]Kraftwerkspark!$H$4/100,
IF(F57=[1]Kraftwerkspark!$B$5,J57*[1]Kraftwerkspark!$H$5/100,
IF(F57=[1]Kraftwerkspark!$B$6,J57*[1]Kraftwerkspark!$H$6/100,0)))))</f>
        <v>105</v>
      </c>
    </row>
    <row r="58" spans="1:11" x14ac:dyDescent="0.25">
      <c r="A58" s="1" t="s">
        <v>283</v>
      </c>
      <c r="B58" s="3" t="s">
        <v>588</v>
      </c>
      <c r="C58" s="27" t="s">
        <v>84</v>
      </c>
      <c r="D58" s="3">
        <v>220</v>
      </c>
      <c r="E58" s="3" t="s">
        <v>562</v>
      </c>
      <c r="F58" s="1" t="s">
        <v>1</v>
      </c>
      <c r="G58" s="1">
        <f>VLOOKUP(F:F,Kraftwerkspark!$B$2:$F$23,4,FALSE)</f>
        <v>0.52</v>
      </c>
      <c r="H58" s="1">
        <f>VLOOKUP(F:F,Kraftwerkspark!$B$2:$F$23,3,FALSE)</f>
        <v>0.2</v>
      </c>
      <c r="I58" s="1">
        <f>VLOOKUP(F:F,Kraftwerkspark!$B$2:$F$23,5,FALSE)</f>
        <v>27.25</v>
      </c>
      <c r="J58" s="1">
        <v>14</v>
      </c>
      <c r="K58" s="1">
        <f>IF(F58=Kraftwerkspark!$B$2,J58*Kraftwerkspark!$H$2/100,
IF(F58=[1]Kraftwerkspark!$B$3,J58*[1]Kraftwerkspark!$H$3/100,
IF(F58=[1]Kraftwerkspark!$B$4,J58*[1]Kraftwerkspark!$H$4/100,
IF(F58=[1]Kraftwerkspark!$B$5,J58*[1]Kraftwerkspark!$H$5/100,
IF(F58=[1]Kraftwerkspark!$B$6,J58*[1]Kraftwerkspark!$H$6/100,0)))))</f>
        <v>2.8</v>
      </c>
    </row>
    <row r="59" spans="1:11" x14ac:dyDescent="0.25">
      <c r="A59" s="1" t="s">
        <v>284</v>
      </c>
      <c r="B59" s="3" t="s">
        <v>588</v>
      </c>
      <c r="C59" s="27" t="s">
        <v>84</v>
      </c>
      <c r="D59" s="3">
        <v>220</v>
      </c>
      <c r="E59" s="3" t="s">
        <v>562</v>
      </c>
      <c r="F59" s="1" t="s">
        <v>1</v>
      </c>
      <c r="G59" s="1">
        <f>VLOOKUP(F:F,Kraftwerkspark!$B$2:$F$23,4,FALSE)</f>
        <v>0.52</v>
      </c>
      <c r="H59" s="1">
        <f>VLOOKUP(F:F,Kraftwerkspark!$B$2:$F$23,3,FALSE)</f>
        <v>0.2</v>
      </c>
      <c r="I59" s="1">
        <f>VLOOKUP(F:F,Kraftwerkspark!$B$2:$F$23,5,FALSE)</f>
        <v>27.25</v>
      </c>
      <c r="J59" s="1">
        <v>14</v>
      </c>
      <c r="K59" s="1">
        <f>IF(F59=Kraftwerkspark!$B$2,J59*Kraftwerkspark!$H$2/100,
IF(F59=[1]Kraftwerkspark!$B$3,J59*[1]Kraftwerkspark!$H$3/100,
IF(F59=[1]Kraftwerkspark!$B$4,J59*[1]Kraftwerkspark!$H$4/100,
IF(F59=[1]Kraftwerkspark!$B$5,J59*[1]Kraftwerkspark!$H$5/100,
IF(F59=[1]Kraftwerkspark!$B$6,J59*[1]Kraftwerkspark!$H$6/100,0)))))</f>
        <v>2.8</v>
      </c>
    </row>
    <row r="60" spans="1:11" x14ac:dyDescent="0.25">
      <c r="A60" s="1" t="s">
        <v>285</v>
      </c>
      <c r="B60" s="3" t="s">
        <v>588</v>
      </c>
      <c r="C60" s="27" t="s">
        <v>84</v>
      </c>
      <c r="D60" s="3">
        <v>220</v>
      </c>
      <c r="E60" s="3" t="s">
        <v>562</v>
      </c>
      <c r="F60" s="1" t="s">
        <v>1</v>
      </c>
      <c r="G60" s="1">
        <f>VLOOKUP(F:F,Kraftwerkspark!$B$2:$F$23,4,FALSE)</f>
        <v>0.52</v>
      </c>
      <c r="H60" s="1">
        <f>VLOOKUP(F:F,Kraftwerkspark!$B$2:$F$23,3,FALSE)</f>
        <v>0.2</v>
      </c>
      <c r="I60" s="1">
        <f>VLOOKUP(F:F,Kraftwerkspark!$B$2:$F$23,5,FALSE)</f>
        <v>27.25</v>
      </c>
      <c r="J60" s="1">
        <v>14</v>
      </c>
      <c r="K60" s="1">
        <f>IF(F60=Kraftwerkspark!$B$2,J60*Kraftwerkspark!$H$2/100,
IF(F60=[1]Kraftwerkspark!$B$3,J60*[1]Kraftwerkspark!$H$3/100,
IF(F60=[1]Kraftwerkspark!$B$4,J60*[1]Kraftwerkspark!$H$4/100,
IF(F60=[1]Kraftwerkspark!$B$5,J60*[1]Kraftwerkspark!$H$5/100,
IF(F60=[1]Kraftwerkspark!$B$6,J60*[1]Kraftwerkspark!$H$6/100,0)))))</f>
        <v>2.8</v>
      </c>
    </row>
    <row r="61" spans="1:11" x14ac:dyDescent="0.25">
      <c r="A61" s="1" t="s">
        <v>286</v>
      </c>
      <c r="B61" s="3" t="s">
        <v>588</v>
      </c>
      <c r="C61" s="27" t="s">
        <v>84</v>
      </c>
      <c r="D61" s="3">
        <v>220</v>
      </c>
      <c r="E61" s="3" t="s">
        <v>562</v>
      </c>
      <c r="F61" s="1" t="s">
        <v>1</v>
      </c>
      <c r="G61" s="1">
        <f>VLOOKUP(F:F,Kraftwerkspark!$B$2:$F$23,4,FALSE)</f>
        <v>0.52</v>
      </c>
      <c r="H61" s="1">
        <f>VLOOKUP(F:F,Kraftwerkspark!$B$2:$F$23,3,FALSE)</f>
        <v>0.2</v>
      </c>
      <c r="I61" s="1">
        <f>VLOOKUP(F:F,Kraftwerkspark!$B$2:$F$23,5,FALSE)</f>
        <v>27.25</v>
      </c>
      <c r="J61" s="1">
        <v>14</v>
      </c>
      <c r="K61" s="1">
        <f>IF(F61=Kraftwerkspark!$B$2,J61*Kraftwerkspark!$H$2/100,
IF(F61=[1]Kraftwerkspark!$B$3,J61*[1]Kraftwerkspark!$H$3/100,
IF(F61=[1]Kraftwerkspark!$B$4,J61*[1]Kraftwerkspark!$H$4/100,
IF(F61=[1]Kraftwerkspark!$B$5,J61*[1]Kraftwerkspark!$H$5/100,
IF(F61=[1]Kraftwerkspark!$B$6,J61*[1]Kraftwerkspark!$H$6/100,0)))))</f>
        <v>2.8</v>
      </c>
    </row>
    <row r="62" spans="1:11" x14ac:dyDescent="0.25">
      <c r="A62" s="1" t="s">
        <v>287</v>
      </c>
      <c r="B62" s="3" t="s">
        <v>588</v>
      </c>
      <c r="C62" s="27" t="s">
        <v>84</v>
      </c>
      <c r="D62" s="3">
        <v>220</v>
      </c>
      <c r="E62" s="3" t="s">
        <v>562</v>
      </c>
      <c r="F62" s="1" t="s">
        <v>1</v>
      </c>
      <c r="G62" s="1">
        <f>VLOOKUP(F:F,Kraftwerkspark!$B$2:$F$23,4,FALSE)</f>
        <v>0.52</v>
      </c>
      <c r="H62" s="1">
        <f>VLOOKUP(F:F,Kraftwerkspark!$B$2:$F$23,3,FALSE)</f>
        <v>0.2</v>
      </c>
      <c r="I62" s="1">
        <f>VLOOKUP(F:F,Kraftwerkspark!$B$2:$F$23,5,FALSE)</f>
        <v>27.25</v>
      </c>
      <c r="J62" s="1">
        <v>14</v>
      </c>
      <c r="K62" s="1">
        <f>IF(F62=Kraftwerkspark!$B$2,J62*Kraftwerkspark!$H$2/100,
IF(F62=[1]Kraftwerkspark!$B$3,J62*[1]Kraftwerkspark!$H$3/100,
IF(F62=[1]Kraftwerkspark!$B$4,J62*[1]Kraftwerkspark!$H$4/100,
IF(F62=[1]Kraftwerkspark!$B$5,J62*[1]Kraftwerkspark!$H$5/100,
IF(F62=[1]Kraftwerkspark!$B$6,J62*[1]Kraftwerkspark!$H$6/100,0)))))</f>
        <v>2.8</v>
      </c>
    </row>
    <row r="63" spans="1:11" x14ac:dyDescent="0.25">
      <c r="A63" s="1" t="s">
        <v>288</v>
      </c>
      <c r="B63" s="3" t="s">
        <v>588</v>
      </c>
      <c r="C63" s="27" t="s">
        <v>84</v>
      </c>
      <c r="D63" s="3">
        <v>220</v>
      </c>
      <c r="E63" s="3" t="s">
        <v>562</v>
      </c>
      <c r="F63" s="1" t="s">
        <v>1</v>
      </c>
      <c r="G63" s="1">
        <f>VLOOKUP(F:F,Kraftwerkspark!$B$2:$F$23,4,FALSE)</f>
        <v>0.52</v>
      </c>
      <c r="H63" s="1">
        <f>VLOOKUP(F:F,Kraftwerkspark!$B$2:$F$23,3,FALSE)</f>
        <v>0.2</v>
      </c>
      <c r="I63" s="1">
        <f>VLOOKUP(F:F,Kraftwerkspark!$B$2:$F$23,5,FALSE)</f>
        <v>27.25</v>
      </c>
      <c r="J63" s="1">
        <v>14</v>
      </c>
      <c r="K63" s="1">
        <f>IF(F63=Kraftwerkspark!$B$2,J63*Kraftwerkspark!$H$2/100,
IF(F63=[1]Kraftwerkspark!$B$3,J63*[1]Kraftwerkspark!$H$3/100,
IF(F63=[1]Kraftwerkspark!$B$4,J63*[1]Kraftwerkspark!$H$4/100,
IF(F63=[1]Kraftwerkspark!$B$5,J63*[1]Kraftwerkspark!$H$5/100,
IF(F63=[1]Kraftwerkspark!$B$6,J63*[1]Kraftwerkspark!$H$6/100,0)))))</f>
        <v>2.8</v>
      </c>
    </row>
    <row r="64" spans="1:11" x14ac:dyDescent="0.25">
      <c r="A64" s="1" t="s">
        <v>289</v>
      </c>
      <c r="B64" s="3" t="s">
        <v>588</v>
      </c>
      <c r="C64" s="27" t="s">
        <v>84</v>
      </c>
      <c r="D64" s="3">
        <v>220</v>
      </c>
      <c r="E64" s="3" t="s">
        <v>562</v>
      </c>
      <c r="F64" s="1" t="s">
        <v>1</v>
      </c>
      <c r="G64" s="1">
        <f>VLOOKUP(F:F,Kraftwerkspark!$B$2:$F$23,4,FALSE)</f>
        <v>0.52</v>
      </c>
      <c r="H64" s="1">
        <f>VLOOKUP(F:F,Kraftwerkspark!$B$2:$F$23,3,FALSE)</f>
        <v>0.2</v>
      </c>
      <c r="I64" s="1">
        <f>VLOOKUP(F:F,Kraftwerkspark!$B$2:$F$23,5,FALSE)</f>
        <v>27.25</v>
      </c>
      <c r="J64" s="1">
        <v>88</v>
      </c>
      <c r="K64" s="1">
        <f>IF(F64=Kraftwerkspark!$B$2,J64*Kraftwerkspark!$H$2/100,
IF(F64=[1]Kraftwerkspark!$B$3,J64*[1]Kraftwerkspark!$H$3/100,
IF(F64=[1]Kraftwerkspark!$B$4,J64*[1]Kraftwerkspark!$H$4/100,
IF(F64=[1]Kraftwerkspark!$B$5,J64*[1]Kraftwerkspark!$H$5/100,
IF(F64=[1]Kraftwerkspark!$B$6,J64*[1]Kraftwerkspark!$H$6/100,0)))))</f>
        <v>17.600000000000001</v>
      </c>
    </row>
    <row r="65" spans="1:11" x14ac:dyDescent="0.25">
      <c r="A65" s="1" t="s">
        <v>290</v>
      </c>
      <c r="B65" s="3" t="s">
        <v>589</v>
      </c>
      <c r="C65" s="27" t="s">
        <v>84</v>
      </c>
      <c r="D65" s="3">
        <v>380</v>
      </c>
      <c r="E65" s="3" t="s">
        <v>562</v>
      </c>
      <c r="F65" s="1" t="s">
        <v>1</v>
      </c>
      <c r="G65" s="1">
        <f>VLOOKUP(F:F,Kraftwerkspark!$B$2:$F$23,4,FALSE)</f>
        <v>0.52</v>
      </c>
      <c r="H65" s="1">
        <f>VLOOKUP(F:F,Kraftwerkspark!$B$2:$F$23,3,FALSE)</f>
        <v>0.2</v>
      </c>
      <c r="I65" s="1">
        <f>VLOOKUP(F:F,Kraftwerkspark!$B$2:$F$23,5,FALSE)</f>
        <v>27.25</v>
      </c>
      <c r="J65" s="1">
        <v>383</v>
      </c>
      <c r="K65" s="1">
        <f>IF(F65=Kraftwerkspark!$B$2,J65*Kraftwerkspark!$H$2/100,
IF(F65=[1]Kraftwerkspark!$B$3,J65*[1]Kraftwerkspark!$H$3/100,
IF(F65=[1]Kraftwerkspark!$B$4,J65*[1]Kraftwerkspark!$H$4/100,
IF(F65=[1]Kraftwerkspark!$B$5,J65*[1]Kraftwerkspark!$H$5/100,
IF(F65=[1]Kraftwerkspark!$B$6,J65*[1]Kraftwerkspark!$H$6/100,0)))))</f>
        <v>76.599999999999994</v>
      </c>
    </row>
    <row r="66" spans="1:11" x14ac:dyDescent="0.25">
      <c r="A66" s="1" t="s">
        <v>291</v>
      </c>
      <c r="B66" s="3" t="s">
        <v>589</v>
      </c>
      <c r="C66" s="27" t="s">
        <v>84</v>
      </c>
      <c r="D66" s="3">
        <v>380</v>
      </c>
      <c r="E66" s="3" t="s">
        <v>562</v>
      </c>
      <c r="F66" s="1" t="s">
        <v>1</v>
      </c>
      <c r="G66" s="1">
        <f>VLOOKUP(F:F,Kraftwerkspark!$B$2:$F$23,4,FALSE)</f>
        <v>0.52</v>
      </c>
      <c r="H66" s="1">
        <f>VLOOKUP(F:F,Kraftwerkspark!$B$2:$F$23,3,FALSE)</f>
        <v>0.2</v>
      </c>
      <c r="I66" s="1">
        <f>VLOOKUP(F:F,Kraftwerkspark!$B$2:$F$23,5,FALSE)</f>
        <v>27.25</v>
      </c>
      <c r="J66" s="1">
        <v>440</v>
      </c>
      <c r="K66" s="1">
        <f>IF(F66=Kraftwerkspark!$B$2,J66*Kraftwerkspark!$H$2/100,
IF(F66=[1]Kraftwerkspark!$B$3,J66*[1]Kraftwerkspark!$H$3/100,
IF(F66=[1]Kraftwerkspark!$B$4,J66*[1]Kraftwerkspark!$H$4/100,
IF(F66=[1]Kraftwerkspark!$B$5,J66*[1]Kraftwerkspark!$H$5/100,
IF(F66=[1]Kraftwerkspark!$B$6,J66*[1]Kraftwerkspark!$H$6/100,0)))))</f>
        <v>88</v>
      </c>
    </row>
    <row r="67" spans="1:11" x14ac:dyDescent="0.25">
      <c r="A67" s="1" t="s">
        <v>292</v>
      </c>
      <c r="B67" s="3" t="s">
        <v>589</v>
      </c>
      <c r="C67" s="27" t="s">
        <v>84</v>
      </c>
      <c r="D67" s="3">
        <v>380</v>
      </c>
      <c r="E67" s="3" t="s">
        <v>562</v>
      </c>
      <c r="F67" s="1" t="s">
        <v>1</v>
      </c>
      <c r="G67" s="1">
        <f>VLOOKUP(F:F,Kraftwerkspark!$B$2:$F$23,4,FALSE)</f>
        <v>0.52</v>
      </c>
      <c r="H67" s="1">
        <f>VLOOKUP(F:F,Kraftwerkspark!$B$2:$F$23,3,FALSE)</f>
        <v>0.2</v>
      </c>
      <c r="I67" s="1">
        <f>VLOOKUP(F:F,Kraftwerkspark!$B$2:$F$23,5,FALSE)</f>
        <v>27.25</v>
      </c>
      <c r="J67" s="1">
        <v>53</v>
      </c>
      <c r="K67" s="1">
        <f>IF(F67=Kraftwerkspark!$B$2,J67*Kraftwerkspark!$H$2/100,
IF(F67=[1]Kraftwerkspark!$B$3,J67*[1]Kraftwerkspark!$H$3/100,
IF(F67=[1]Kraftwerkspark!$B$4,J67*[1]Kraftwerkspark!$H$4/100,
IF(F67=[1]Kraftwerkspark!$B$5,J67*[1]Kraftwerkspark!$H$5/100,
IF(F67=[1]Kraftwerkspark!$B$6,J67*[1]Kraftwerkspark!$H$6/100,0)))))</f>
        <v>10.6</v>
      </c>
    </row>
    <row r="68" spans="1:11" x14ac:dyDescent="0.25">
      <c r="A68" s="1" t="s">
        <v>293</v>
      </c>
      <c r="B68" s="3" t="s">
        <v>590</v>
      </c>
      <c r="C68" s="27" t="s">
        <v>84</v>
      </c>
      <c r="D68" s="3">
        <v>220</v>
      </c>
      <c r="E68" s="3" t="s">
        <v>562</v>
      </c>
      <c r="F68" s="1" t="s">
        <v>558</v>
      </c>
      <c r="G68" s="1">
        <f>VLOOKUP(F:F,Kraftwerkspark!$B$2:$F$23,4,FALSE)</f>
        <v>0.42</v>
      </c>
      <c r="H68" s="1">
        <f>VLOOKUP(F:F,Kraftwerkspark!$B$2:$F$23,3,FALSE)</f>
        <v>0.4</v>
      </c>
      <c r="I68" s="1">
        <f>VLOOKUP(F:F,Kraftwerkspark!$B$2:$F$23,5,FALSE)</f>
        <v>3.77</v>
      </c>
      <c r="J68" s="1">
        <v>135</v>
      </c>
      <c r="K68" s="1">
        <f>IF(F68=Kraftwerkspark!$B$2,J68*Kraftwerkspark!$H$2/100,
IF(F68=[1]Kraftwerkspark!$B$3,J68*[1]Kraftwerkspark!$H$3/100,
IF(F68=[1]Kraftwerkspark!$B$4,J68*[1]Kraftwerkspark!$H$4/100,
IF(F68=[1]Kraftwerkspark!$B$5,J68*[1]Kraftwerkspark!$H$5/100,
IF(F68=[1]Kraftwerkspark!$B$6,J68*[1]Kraftwerkspark!$H$6/100,0)))))</f>
        <v>0</v>
      </c>
    </row>
    <row r="69" spans="1:11" x14ac:dyDescent="0.25">
      <c r="A69" s="1" t="s">
        <v>294</v>
      </c>
      <c r="B69" s="3" t="s">
        <v>590</v>
      </c>
      <c r="C69" s="27" t="s">
        <v>84</v>
      </c>
      <c r="D69" s="3">
        <v>220</v>
      </c>
      <c r="E69" s="3" t="s">
        <v>562</v>
      </c>
      <c r="F69" s="1" t="s">
        <v>558</v>
      </c>
      <c r="G69" s="1">
        <f>VLOOKUP(F:F,Kraftwerkspark!$B$2:$F$23,4,FALSE)</f>
        <v>0.42</v>
      </c>
      <c r="H69" s="1">
        <f>VLOOKUP(F:F,Kraftwerkspark!$B$2:$F$23,3,FALSE)</f>
        <v>0.4</v>
      </c>
      <c r="I69" s="1">
        <f>VLOOKUP(F:F,Kraftwerkspark!$B$2:$F$23,5,FALSE)</f>
        <v>3.77</v>
      </c>
      <c r="J69" s="1">
        <v>133</v>
      </c>
      <c r="K69" s="1">
        <f>IF(F69=Kraftwerkspark!$B$2,J69*Kraftwerkspark!$H$2/100,
IF(F69=[1]Kraftwerkspark!$B$3,J69*[1]Kraftwerkspark!$H$3/100,
IF(F69=[1]Kraftwerkspark!$B$4,J69*[1]Kraftwerkspark!$H$4/100,
IF(F69=[1]Kraftwerkspark!$B$5,J69*[1]Kraftwerkspark!$H$5/100,
IF(F69=[1]Kraftwerkspark!$B$6,J69*[1]Kraftwerkspark!$H$6/100,0)))))</f>
        <v>0</v>
      </c>
    </row>
    <row r="70" spans="1:11" x14ac:dyDescent="0.25">
      <c r="A70" s="1" t="s">
        <v>295</v>
      </c>
      <c r="B70" s="3" t="s">
        <v>590</v>
      </c>
      <c r="C70" s="27" t="s">
        <v>84</v>
      </c>
      <c r="D70" s="3">
        <v>220</v>
      </c>
      <c r="E70" s="3" t="s">
        <v>562</v>
      </c>
      <c r="F70" s="1" t="s">
        <v>558</v>
      </c>
      <c r="G70" s="1">
        <f>VLOOKUP(F:F,Kraftwerkspark!$B$2:$F$23,4,FALSE)</f>
        <v>0.42</v>
      </c>
      <c r="H70" s="1">
        <f>VLOOKUP(F:F,Kraftwerkspark!$B$2:$F$23,3,FALSE)</f>
        <v>0.4</v>
      </c>
      <c r="I70" s="1">
        <f>VLOOKUP(F:F,Kraftwerkspark!$B$2:$F$23,5,FALSE)</f>
        <v>3.77</v>
      </c>
      <c r="J70" s="1">
        <v>284</v>
      </c>
      <c r="K70" s="1">
        <f>IF(F70=Kraftwerkspark!$B$2,J70*Kraftwerkspark!$H$2/100,
IF(F70=[1]Kraftwerkspark!$B$3,J70*[1]Kraftwerkspark!$H$3/100,
IF(F70=[1]Kraftwerkspark!$B$4,J70*[1]Kraftwerkspark!$H$4/100,
IF(F70=[1]Kraftwerkspark!$B$5,J70*[1]Kraftwerkspark!$H$5/100,
IF(F70=[1]Kraftwerkspark!$B$6,J70*[1]Kraftwerkspark!$H$6/100,0)))))</f>
        <v>0</v>
      </c>
    </row>
    <row r="71" spans="1:11" x14ac:dyDescent="0.25">
      <c r="A71" s="1" t="s">
        <v>296</v>
      </c>
      <c r="B71" s="3" t="s">
        <v>590</v>
      </c>
      <c r="C71" s="27" t="s">
        <v>84</v>
      </c>
      <c r="D71" s="3">
        <v>220</v>
      </c>
      <c r="E71" s="3" t="s">
        <v>562</v>
      </c>
      <c r="F71" s="1" t="s">
        <v>558</v>
      </c>
      <c r="G71" s="1">
        <f>VLOOKUP(F:F,Kraftwerkspark!$B$2:$F$23,4,FALSE)</f>
        <v>0.42</v>
      </c>
      <c r="H71" s="1">
        <f>VLOOKUP(F:F,Kraftwerkspark!$B$2:$F$23,3,FALSE)</f>
        <v>0.4</v>
      </c>
      <c r="I71" s="1">
        <f>VLOOKUP(F:F,Kraftwerkspark!$B$2:$F$23,5,FALSE)</f>
        <v>3.77</v>
      </c>
      <c r="J71" s="1">
        <v>278</v>
      </c>
      <c r="K71" s="1">
        <f>IF(F71=Kraftwerkspark!$B$2,J71*Kraftwerkspark!$H$2/100,
IF(F71=[1]Kraftwerkspark!$B$3,J71*[1]Kraftwerkspark!$H$3/100,
IF(F71=[1]Kraftwerkspark!$B$4,J71*[1]Kraftwerkspark!$H$4/100,
IF(F71=[1]Kraftwerkspark!$B$5,J71*[1]Kraftwerkspark!$H$5/100,
IF(F71=[1]Kraftwerkspark!$B$6,J71*[1]Kraftwerkspark!$H$6/100,0)))))</f>
        <v>0</v>
      </c>
    </row>
    <row r="72" spans="1:11" x14ac:dyDescent="0.25">
      <c r="A72" s="1" t="s">
        <v>297</v>
      </c>
      <c r="B72" s="3" t="s">
        <v>590</v>
      </c>
      <c r="C72" s="27" t="s">
        <v>84</v>
      </c>
      <c r="D72" s="3">
        <v>220</v>
      </c>
      <c r="E72" s="3" t="s">
        <v>562</v>
      </c>
      <c r="F72" s="1" t="s">
        <v>558</v>
      </c>
      <c r="G72" s="1">
        <f>VLOOKUP(F:F,Kraftwerkspark!$B$2:$F$23,4,FALSE)</f>
        <v>0.42</v>
      </c>
      <c r="H72" s="1">
        <f>VLOOKUP(F:F,Kraftwerkspark!$B$2:$F$23,3,FALSE)</f>
        <v>0.4</v>
      </c>
      <c r="I72" s="1">
        <f>VLOOKUP(F:F,Kraftwerkspark!$B$2:$F$23,5,FALSE)</f>
        <v>3.77</v>
      </c>
      <c r="J72" s="1">
        <v>134</v>
      </c>
      <c r="K72" s="1">
        <f>IF(F72=Kraftwerkspark!$B$2,J72*Kraftwerkspark!$H$2/100,
IF(F72=[1]Kraftwerkspark!$B$3,J72*[1]Kraftwerkspark!$H$3/100,
IF(F72=[1]Kraftwerkspark!$B$4,J72*[1]Kraftwerkspark!$H$4/100,
IF(F72=[1]Kraftwerkspark!$B$5,J72*[1]Kraftwerkspark!$H$5/100,
IF(F72=[1]Kraftwerkspark!$B$6,J72*[1]Kraftwerkspark!$H$6/100,0)))))</f>
        <v>0</v>
      </c>
    </row>
    <row r="73" spans="1:11" x14ac:dyDescent="0.25">
      <c r="A73" s="1" t="s">
        <v>298</v>
      </c>
      <c r="B73" s="3" t="s">
        <v>590</v>
      </c>
      <c r="C73" s="27" t="s">
        <v>84</v>
      </c>
      <c r="D73" s="3">
        <v>220</v>
      </c>
      <c r="E73" s="3" t="s">
        <v>562</v>
      </c>
      <c r="F73" s="1" t="s">
        <v>558</v>
      </c>
      <c r="G73" s="1">
        <f>VLOOKUP(F:F,Kraftwerkspark!$B$2:$F$23,4,FALSE)</f>
        <v>0.42</v>
      </c>
      <c r="H73" s="1">
        <f>VLOOKUP(F:F,Kraftwerkspark!$B$2:$F$23,3,FALSE)</f>
        <v>0.4</v>
      </c>
      <c r="I73" s="1">
        <f>VLOOKUP(F:F,Kraftwerkspark!$B$2:$F$23,5,FALSE)</f>
        <v>3.77</v>
      </c>
      <c r="J73" s="1">
        <v>129</v>
      </c>
      <c r="K73" s="1">
        <f>IF(F73=Kraftwerkspark!$B$2,J73*Kraftwerkspark!$H$2/100,
IF(F73=[1]Kraftwerkspark!$B$3,J73*[1]Kraftwerkspark!$H$3/100,
IF(F73=[1]Kraftwerkspark!$B$4,J73*[1]Kraftwerkspark!$H$4/100,
IF(F73=[1]Kraftwerkspark!$B$5,J73*[1]Kraftwerkspark!$H$5/100,
IF(F73=[1]Kraftwerkspark!$B$6,J73*[1]Kraftwerkspark!$H$6/100,0)))))</f>
        <v>0</v>
      </c>
    </row>
    <row r="74" spans="1:11" x14ac:dyDescent="0.25">
      <c r="A74" s="1" t="s">
        <v>299</v>
      </c>
      <c r="B74" s="3" t="s">
        <v>573</v>
      </c>
      <c r="C74" s="27" t="s">
        <v>84</v>
      </c>
      <c r="D74" s="3">
        <v>220</v>
      </c>
      <c r="E74" s="3" t="s">
        <v>562</v>
      </c>
      <c r="F74" s="1" t="s">
        <v>558</v>
      </c>
      <c r="G74" s="1">
        <f>VLOOKUP(F:F,Kraftwerkspark!$B$2:$F$23,4,FALSE)</f>
        <v>0.42</v>
      </c>
      <c r="H74" s="1">
        <f>VLOOKUP(F:F,Kraftwerkspark!$B$2:$F$23,3,FALSE)</f>
        <v>0.4</v>
      </c>
      <c r="I74" s="1">
        <f>VLOOKUP(F:F,Kraftwerkspark!$B$2:$F$23,5,FALSE)</f>
        <v>3.77</v>
      </c>
      <c r="J74" s="1">
        <v>130</v>
      </c>
      <c r="K74" s="1">
        <f>IF(F74=Kraftwerkspark!$B$2,J74*Kraftwerkspark!$H$2/100,
IF(F74=[1]Kraftwerkspark!$B$3,J74*[1]Kraftwerkspark!$H$3/100,
IF(F74=[1]Kraftwerkspark!$B$4,J74*[1]Kraftwerkspark!$H$4/100,
IF(F74=[1]Kraftwerkspark!$B$5,J74*[1]Kraftwerkspark!$H$5/100,
IF(F74=[1]Kraftwerkspark!$B$6,J74*[1]Kraftwerkspark!$H$6/100,0)))))</f>
        <v>0</v>
      </c>
    </row>
    <row r="75" spans="1:11" x14ac:dyDescent="0.25">
      <c r="A75" s="1" t="s">
        <v>300</v>
      </c>
      <c r="B75" s="3" t="s">
        <v>573</v>
      </c>
      <c r="C75" s="27" t="s">
        <v>84</v>
      </c>
      <c r="D75" s="3">
        <v>220</v>
      </c>
      <c r="E75" s="3" t="s">
        <v>562</v>
      </c>
      <c r="F75" s="1" t="s">
        <v>558</v>
      </c>
      <c r="G75" s="1">
        <f>VLOOKUP(F:F,Kraftwerkspark!$B$2:$F$23,4,FALSE)</f>
        <v>0.42</v>
      </c>
      <c r="H75" s="1">
        <f>VLOOKUP(F:F,Kraftwerkspark!$B$2:$F$23,3,FALSE)</f>
        <v>0.4</v>
      </c>
      <c r="I75" s="1">
        <f>VLOOKUP(F:F,Kraftwerkspark!$B$2:$F$23,5,FALSE)</f>
        <v>3.77</v>
      </c>
      <c r="J75" s="1">
        <v>130</v>
      </c>
      <c r="K75" s="1">
        <f>IF(F75=Kraftwerkspark!$B$2,J75*Kraftwerkspark!$H$2/100,
IF(F75=[1]Kraftwerkspark!$B$3,J75*[1]Kraftwerkspark!$H$3/100,
IF(F75=[1]Kraftwerkspark!$B$4,J75*[1]Kraftwerkspark!$H$4/100,
IF(F75=[1]Kraftwerkspark!$B$5,J75*[1]Kraftwerkspark!$H$5/100,
IF(F75=[1]Kraftwerkspark!$B$6,J75*[1]Kraftwerkspark!$H$6/100,0)))))</f>
        <v>0</v>
      </c>
    </row>
    <row r="76" spans="1:11" x14ac:dyDescent="0.25">
      <c r="A76" s="1" t="s">
        <v>301</v>
      </c>
      <c r="B76" s="3" t="s">
        <v>573</v>
      </c>
      <c r="C76" s="27" t="s">
        <v>84</v>
      </c>
      <c r="D76" s="3">
        <v>220</v>
      </c>
      <c r="E76" s="3" t="s">
        <v>562</v>
      </c>
      <c r="F76" s="1" t="s">
        <v>558</v>
      </c>
      <c r="G76" s="1">
        <f>VLOOKUP(F:F,Kraftwerkspark!$B$2:$F$23,4,FALSE)</f>
        <v>0.42</v>
      </c>
      <c r="H76" s="1">
        <f>VLOOKUP(F:F,Kraftwerkspark!$B$2:$F$23,3,FALSE)</f>
        <v>0.4</v>
      </c>
      <c r="I76" s="1">
        <f>VLOOKUP(F:F,Kraftwerkspark!$B$2:$F$23,5,FALSE)</f>
        <v>3.77</v>
      </c>
      <c r="J76" s="1">
        <v>132</v>
      </c>
      <c r="K76" s="1">
        <f>IF(F76=Kraftwerkspark!$B$2,J76*Kraftwerkspark!$H$2/100,
IF(F76=[1]Kraftwerkspark!$B$3,J76*[1]Kraftwerkspark!$H$3/100,
IF(F76=[1]Kraftwerkspark!$B$4,J76*[1]Kraftwerkspark!$H$4/100,
IF(F76=[1]Kraftwerkspark!$B$5,J76*[1]Kraftwerkspark!$H$5/100,
IF(F76=[1]Kraftwerkspark!$B$6,J76*[1]Kraftwerkspark!$H$6/100,0)))))</f>
        <v>0</v>
      </c>
    </row>
    <row r="77" spans="1:11" x14ac:dyDescent="0.25">
      <c r="A77" s="1" t="s">
        <v>302</v>
      </c>
      <c r="B77" s="3" t="s">
        <v>573</v>
      </c>
      <c r="C77" s="27" t="s">
        <v>84</v>
      </c>
      <c r="D77" s="3">
        <v>220</v>
      </c>
      <c r="E77" s="3" t="s">
        <v>562</v>
      </c>
      <c r="F77" s="1" t="s">
        <v>558</v>
      </c>
      <c r="G77" s="1">
        <f>VLOOKUP(F:F,Kraftwerkspark!$B$2:$F$23,4,FALSE)</f>
        <v>0.42</v>
      </c>
      <c r="H77" s="1">
        <f>VLOOKUP(F:F,Kraftwerkspark!$B$2:$F$23,3,FALSE)</f>
        <v>0.4</v>
      </c>
      <c r="I77" s="1">
        <f>VLOOKUP(F:F,Kraftwerkspark!$B$2:$F$23,5,FALSE)</f>
        <v>3.77</v>
      </c>
      <c r="J77" s="1">
        <v>124</v>
      </c>
      <c r="K77" s="1">
        <f>IF(F77=Kraftwerkspark!$B$2,J77*Kraftwerkspark!$H$2/100,
IF(F77=[1]Kraftwerkspark!$B$3,J77*[1]Kraftwerkspark!$H$3/100,
IF(F77=[1]Kraftwerkspark!$B$4,J77*[1]Kraftwerkspark!$H$4/100,
IF(F77=[1]Kraftwerkspark!$B$5,J77*[1]Kraftwerkspark!$H$5/100,
IF(F77=[1]Kraftwerkspark!$B$6,J77*[1]Kraftwerkspark!$H$6/100,0)))))</f>
        <v>0</v>
      </c>
    </row>
    <row r="78" spans="1:11" x14ac:dyDescent="0.25">
      <c r="A78" s="1" t="s">
        <v>303</v>
      </c>
      <c r="B78" s="3" t="s">
        <v>591</v>
      </c>
      <c r="C78" s="27" t="s">
        <v>84</v>
      </c>
      <c r="D78" s="3">
        <v>380</v>
      </c>
      <c r="E78" s="3" t="s">
        <v>562</v>
      </c>
      <c r="F78" s="1" t="s">
        <v>558</v>
      </c>
      <c r="G78" s="1">
        <f>VLOOKUP(F:F,Kraftwerkspark!$B$2:$F$23,4,FALSE)</f>
        <v>0.42</v>
      </c>
      <c r="H78" s="1">
        <f>VLOOKUP(F:F,Kraftwerkspark!$B$2:$F$23,3,FALSE)</f>
        <v>0.4</v>
      </c>
      <c r="I78" s="1">
        <f>VLOOKUP(F:F,Kraftwerkspark!$B$2:$F$23,5,FALSE)</f>
        <v>3.77</v>
      </c>
      <c r="J78" s="1">
        <v>128</v>
      </c>
      <c r="K78" s="1">
        <f>IF(F78=Kraftwerkspark!$B$2,J78*Kraftwerkspark!$H$2/100,
IF(F78=[1]Kraftwerkspark!$B$3,J78*[1]Kraftwerkspark!$H$3/100,
IF(F78=[1]Kraftwerkspark!$B$4,J78*[1]Kraftwerkspark!$H$4/100,
IF(F78=[1]Kraftwerkspark!$B$5,J78*[1]Kraftwerkspark!$H$5/100,
IF(F78=[1]Kraftwerkspark!$B$6,J78*[1]Kraftwerkspark!$H$6/100,0)))))</f>
        <v>0</v>
      </c>
    </row>
    <row r="79" spans="1:11" x14ac:dyDescent="0.25">
      <c r="A79" s="1" t="s">
        <v>304</v>
      </c>
      <c r="B79" s="3" t="s">
        <v>591</v>
      </c>
      <c r="C79" s="27" t="s">
        <v>84</v>
      </c>
      <c r="D79" s="3">
        <v>380</v>
      </c>
      <c r="E79" s="3" t="s">
        <v>562</v>
      </c>
      <c r="F79" s="1" t="s">
        <v>558</v>
      </c>
      <c r="G79" s="1">
        <f>VLOOKUP(F:F,Kraftwerkspark!$B$2:$F$23,4,FALSE)</f>
        <v>0.42</v>
      </c>
      <c r="H79" s="1">
        <f>VLOOKUP(F:F,Kraftwerkspark!$B$2:$F$23,3,FALSE)</f>
        <v>0.4</v>
      </c>
      <c r="I79" s="1">
        <f>VLOOKUP(F:F,Kraftwerkspark!$B$2:$F$23,5,FALSE)</f>
        <v>3.77</v>
      </c>
      <c r="J79" s="1">
        <v>136</v>
      </c>
      <c r="K79" s="1">
        <f>IF(F79=Kraftwerkspark!$B$2,J79*Kraftwerkspark!$H$2/100,
IF(F79=[1]Kraftwerkspark!$B$3,J79*[1]Kraftwerkspark!$H$3/100,
IF(F79=[1]Kraftwerkspark!$B$4,J79*[1]Kraftwerkspark!$H$4/100,
IF(F79=[1]Kraftwerkspark!$B$5,J79*[1]Kraftwerkspark!$H$5/100,
IF(F79=[1]Kraftwerkspark!$B$6,J79*[1]Kraftwerkspark!$H$6/100,0)))))</f>
        <v>0</v>
      </c>
    </row>
    <row r="80" spans="1:11" x14ac:dyDescent="0.25">
      <c r="A80" s="1" t="s">
        <v>305</v>
      </c>
      <c r="B80" s="3" t="s">
        <v>591</v>
      </c>
      <c r="C80" s="27" t="s">
        <v>84</v>
      </c>
      <c r="D80" s="3">
        <v>380</v>
      </c>
      <c r="E80" s="3" t="s">
        <v>562</v>
      </c>
      <c r="F80" s="1" t="s">
        <v>558</v>
      </c>
      <c r="G80" s="1">
        <f>VLOOKUP(F:F,Kraftwerkspark!$B$2:$F$23,4,FALSE)</f>
        <v>0.42</v>
      </c>
      <c r="H80" s="1">
        <f>VLOOKUP(F:F,Kraftwerkspark!$B$2:$F$23,3,FALSE)</f>
        <v>0.4</v>
      </c>
      <c r="I80" s="1">
        <f>VLOOKUP(F:F,Kraftwerkspark!$B$2:$F$23,5,FALSE)</f>
        <v>3.77</v>
      </c>
      <c r="J80" s="1">
        <v>131</v>
      </c>
      <c r="K80" s="1">
        <f>IF(F80=Kraftwerkspark!$B$2,J80*Kraftwerkspark!$H$2/100,
IF(F80=[1]Kraftwerkspark!$B$3,J80*[1]Kraftwerkspark!$H$3/100,
IF(F80=[1]Kraftwerkspark!$B$4,J80*[1]Kraftwerkspark!$H$4/100,
IF(F80=[1]Kraftwerkspark!$B$5,J80*[1]Kraftwerkspark!$H$5/100,
IF(F80=[1]Kraftwerkspark!$B$6,J80*[1]Kraftwerkspark!$H$6/100,0)))))</f>
        <v>0</v>
      </c>
    </row>
    <row r="81" spans="1:11" x14ac:dyDescent="0.25">
      <c r="A81" s="1" t="s">
        <v>306</v>
      </c>
      <c r="B81" s="3" t="s">
        <v>590</v>
      </c>
      <c r="C81" s="27" t="s">
        <v>84</v>
      </c>
      <c r="D81" s="3">
        <v>220</v>
      </c>
      <c r="E81" s="3" t="s">
        <v>562</v>
      </c>
      <c r="F81" s="1" t="s">
        <v>558</v>
      </c>
      <c r="G81" s="1">
        <f>VLOOKUP(F:F,Kraftwerkspark!$B$2:$F$23,4,FALSE)</f>
        <v>0.42</v>
      </c>
      <c r="H81" s="1">
        <f>VLOOKUP(F:F,Kraftwerkspark!$B$2:$F$23,3,FALSE)</f>
        <v>0.4</v>
      </c>
      <c r="I81" s="1">
        <f>VLOOKUP(F:F,Kraftwerkspark!$B$2:$F$23,5,FALSE)</f>
        <v>3.77</v>
      </c>
      <c r="J81" s="1">
        <v>138</v>
      </c>
      <c r="K81" s="1">
        <f>IF(F81=Kraftwerkspark!$B$2,J81*Kraftwerkspark!$H$2/100,
IF(F81=[1]Kraftwerkspark!$B$3,J81*[1]Kraftwerkspark!$H$3/100,
IF(F81=[1]Kraftwerkspark!$B$4,J81*[1]Kraftwerkspark!$H$4/100,
IF(F81=[1]Kraftwerkspark!$B$5,J81*[1]Kraftwerkspark!$H$5/100,
IF(F81=[1]Kraftwerkspark!$B$6,J81*[1]Kraftwerkspark!$H$6/100,0)))))</f>
        <v>0</v>
      </c>
    </row>
    <row r="82" spans="1:11" x14ac:dyDescent="0.25">
      <c r="A82" s="1" t="s">
        <v>307</v>
      </c>
      <c r="B82" s="3" t="s">
        <v>564</v>
      </c>
      <c r="C82" s="27" t="s">
        <v>84</v>
      </c>
      <c r="D82" s="3">
        <v>380</v>
      </c>
      <c r="E82" s="3" t="s">
        <v>562</v>
      </c>
      <c r="F82" s="1" t="s">
        <v>1</v>
      </c>
      <c r="G82" s="1">
        <f>VLOOKUP(F:F,Kraftwerkspark!$B$2:$F$23,4,FALSE)</f>
        <v>0.52</v>
      </c>
      <c r="H82" s="1">
        <f>VLOOKUP(F:F,Kraftwerkspark!$B$2:$F$23,3,FALSE)</f>
        <v>0.2</v>
      </c>
      <c r="I82" s="1">
        <f>VLOOKUP(F:F,Kraftwerkspark!$B$2:$F$23,5,FALSE)</f>
        <v>27.25</v>
      </c>
      <c r="J82" s="1">
        <v>55</v>
      </c>
      <c r="K82" s="1">
        <f>IF(F82=Kraftwerkspark!$B$2,J82*Kraftwerkspark!$H$2/100,
IF(F82=[1]Kraftwerkspark!$B$3,J82*[1]Kraftwerkspark!$H$3/100,
IF(F82=[1]Kraftwerkspark!$B$4,J82*[1]Kraftwerkspark!$H$4/100,
IF(F82=[1]Kraftwerkspark!$B$5,J82*[1]Kraftwerkspark!$H$5/100,
IF(F82=[1]Kraftwerkspark!$B$6,J82*[1]Kraftwerkspark!$H$6/100,0)))))</f>
        <v>11</v>
      </c>
    </row>
    <row r="83" spans="1:11" x14ac:dyDescent="0.25">
      <c r="A83" s="1" t="s">
        <v>308</v>
      </c>
      <c r="B83" s="3" t="s">
        <v>592</v>
      </c>
      <c r="C83" s="27" t="s">
        <v>88</v>
      </c>
      <c r="D83" s="3">
        <v>380</v>
      </c>
      <c r="E83" s="3" t="s">
        <v>562</v>
      </c>
      <c r="F83" s="1" t="s">
        <v>3</v>
      </c>
      <c r="G83" s="1">
        <f>VLOOKUP(F:F,Kraftwerkspark!$B$2:$F$23,4,FALSE)</f>
        <v>0.85</v>
      </c>
      <c r="H83" s="1">
        <f>VLOOKUP(F:F,Kraftwerkspark!$B$2:$F$23,3,FALSE)</f>
        <v>0</v>
      </c>
      <c r="I83" s="1">
        <f>VLOOKUP(F:F,Kraftwerkspark!$B$2:$F$23,5,FALSE)</f>
        <v>0</v>
      </c>
      <c r="J83" s="1">
        <v>39.700000000000003</v>
      </c>
      <c r="K83" s="1">
        <f>IF(F83=Kraftwerkspark!$B$2,J83*Kraftwerkspark!$H$2/100,
IF(F83=[1]Kraftwerkspark!$B$3,J83*[1]Kraftwerkspark!$H$3/100,
IF(F83=[1]Kraftwerkspark!$B$4,J83*[1]Kraftwerkspark!$H$4/100,
IF(F83=[1]Kraftwerkspark!$B$5,J83*[1]Kraftwerkspark!$H$5/100,
IF(F83=[1]Kraftwerkspark!$B$6,J83*[1]Kraftwerkspark!$H$6/100,0)))))</f>
        <v>0</v>
      </c>
    </row>
    <row r="84" spans="1:11" x14ac:dyDescent="0.25">
      <c r="A84" s="1" t="s">
        <v>309</v>
      </c>
      <c r="B84" s="3" t="s">
        <v>592</v>
      </c>
      <c r="C84" s="27" t="s">
        <v>88</v>
      </c>
      <c r="D84" s="3">
        <v>380</v>
      </c>
      <c r="E84" s="3" t="s">
        <v>562</v>
      </c>
      <c r="F84" s="1" t="s">
        <v>3</v>
      </c>
      <c r="G84" s="1">
        <f>VLOOKUP(F:F,Kraftwerkspark!$B$2:$F$23,4,FALSE)</f>
        <v>0.85</v>
      </c>
      <c r="H84" s="1">
        <f>VLOOKUP(F:F,Kraftwerkspark!$B$2:$F$23,3,FALSE)</f>
        <v>0</v>
      </c>
      <c r="I84" s="1">
        <f>VLOOKUP(F:F,Kraftwerkspark!$B$2:$F$23,5,FALSE)</f>
        <v>0</v>
      </c>
      <c r="J84" s="1">
        <v>39.700000000000003</v>
      </c>
      <c r="K84" s="1">
        <f>IF(F84=Kraftwerkspark!$B$2,J84*Kraftwerkspark!$H$2/100,
IF(F84=[1]Kraftwerkspark!$B$3,J84*[1]Kraftwerkspark!$H$3/100,
IF(F84=[1]Kraftwerkspark!$B$4,J84*[1]Kraftwerkspark!$H$4/100,
IF(F84=[1]Kraftwerkspark!$B$5,J84*[1]Kraftwerkspark!$H$5/100,
IF(F84=[1]Kraftwerkspark!$B$6,J84*[1]Kraftwerkspark!$H$6/100,0)))))</f>
        <v>0</v>
      </c>
    </row>
    <row r="85" spans="1:11" x14ac:dyDescent="0.25">
      <c r="A85" s="1" t="s">
        <v>310</v>
      </c>
      <c r="B85" s="3" t="s">
        <v>580</v>
      </c>
      <c r="C85" s="27" t="s">
        <v>84</v>
      </c>
      <c r="D85" s="3">
        <v>380</v>
      </c>
      <c r="E85" s="3" t="s">
        <v>562</v>
      </c>
      <c r="F85" s="1" t="s">
        <v>1</v>
      </c>
      <c r="G85" s="1">
        <f>VLOOKUP(F:F,Kraftwerkspark!$B$2:$F$23,4,FALSE)</f>
        <v>0.52</v>
      </c>
      <c r="H85" s="1">
        <f>VLOOKUP(F:F,Kraftwerkspark!$B$2:$F$23,3,FALSE)</f>
        <v>0.2</v>
      </c>
      <c r="I85" s="1">
        <f>VLOOKUP(F:F,Kraftwerkspark!$B$2:$F$23,5,FALSE)</f>
        <v>27.25</v>
      </c>
      <c r="J85" s="1">
        <v>355</v>
      </c>
      <c r="K85" s="1">
        <f>IF(F85=Kraftwerkspark!$B$2,J85*Kraftwerkspark!$H$2/100,
IF(F85=[1]Kraftwerkspark!$B$3,J85*[1]Kraftwerkspark!$H$3/100,
IF(F85=[1]Kraftwerkspark!$B$4,J85*[1]Kraftwerkspark!$H$4/100,
IF(F85=[1]Kraftwerkspark!$B$5,J85*[1]Kraftwerkspark!$H$5/100,
IF(F85=[1]Kraftwerkspark!$B$6,J85*[1]Kraftwerkspark!$H$6/100,0)))))</f>
        <v>71</v>
      </c>
    </row>
    <row r="86" spans="1:11" x14ac:dyDescent="0.25">
      <c r="A86" s="1" t="s">
        <v>311</v>
      </c>
      <c r="B86" s="3" t="s">
        <v>580</v>
      </c>
      <c r="C86" s="27" t="s">
        <v>84</v>
      </c>
      <c r="D86" s="3">
        <v>380</v>
      </c>
      <c r="E86" s="3" t="s">
        <v>562</v>
      </c>
      <c r="F86" s="1" t="s">
        <v>1</v>
      </c>
      <c r="G86" s="1">
        <f>VLOOKUP(F:F,Kraftwerkspark!$B$2:$F$23,4,FALSE)</f>
        <v>0.52</v>
      </c>
      <c r="H86" s="1">
        <f>VLOOKUP(F:F,Kraftwerkspark!$B$2:$F$23,3,FALSE)</f>
        <v>0.2</v>
      </c>
      <c r="I86" s="1">
        <f>VLOOKUP(F:F,Kraftwerkspark!$B$2:$F$23,5,FALSE)</f>
        <v>27.25</v>
      </c>
      <c r="J86" s="1">
        <v>55</v>
      </c>
      <c r="K86" s="1">
        <f>IF(F86=Kraftwerkspark!$B$2,J86*Kraftwerkspark!$H$2/100,
IF(F86=[1]Kraftwerkspark!$B$3,J86*[1]Kraftwerkspark!$H$3/100,
IF(F86=[1]Kraftwerkspark!$B$4,J86*[1]Kraftwerkspark!$H$4/100,
IF(F86=[1]Kraftwerkspark!$B$5,J86*[1]Kraftwerkspark!$H$5/100,
IF(F86=[1]Kraftwerkspark!$B$6,J86*[1]Kraftwerkspark!$H$6/100,0)))))</f>
        <v>11</v>
      </c>
    </row>
    <row r="87" spans="1:11" x14ac:dyDescent="0.25">
      <c r="A87" s="1" t="s">
        <v>312</v>
      </c>
      <c r="B87" s="3" t="s">
        <v>580</v>
      </c>
      <c r="C87" s="27" t="s">
        <v>84</v>
      </c>
      <c r="D87" s="3">
        <v>380</v>
      </c>
      <c r="E87" s="3" t="s">
        <v>562</v>
      </c>
      <c r="F87" s="1" t="s">
        <v>1</v>
      </c>
      <c r="G87" s="1">
        <f>VLOOKUP(F:F,Kraftwerkspark!$B$2:$F$23,4,FALSE)</f>
        <v>0.52</v>
      </c>
      <c r="H87" s="1">
        <f>VLOOKUP(F:F,Kraftwerkspark!$B$2:$F$23,3,FALSE)</f>
        <v>0.2</v>
      </c>
      <c r="I87" s="1">
        <f>VLOOKUP(F:F,Kraftwerkspark!$B$2:$F$23,5,FALSE)</f>
        <v>27.25</v>
      </c>
      <c r="J87" s="1">
        <v>355</v>
      </c>
      <c r="K87" s="1">
        <f>IF(F87=Kraftwerkspark!$B$2,J87*Kraftwerkspark!$H$2/100,
IF(F87=[1]Kraftwerkspark!$B$3,J87*[1]Kraftwerkspark!$H$3/100,
IF(F87=[1]Kraftwerkspark!$B$4,J87*[1]Kraftwerkspark!$H$4/100,
IF(F87=[1]Kraftwerkspark!$B$5,J87*[1]Kraftwerkspark!$H$5/100,
IF(F87=[1]Kraftwerkspark!$B$6,J87*[1]Kraftwerkspark!$H$6/100,0)))))</f>
        <v>71</v>
      </c>
    </row>
    <row r="88" spans="1:11" x14ac:dyDescent="0.25">
      <c r="A88" s="1" t="s">
        <v>313</v>
      </c>
      <c r="B88" s="3" t="s">
        <v>580</v>
      </c>
      <c r="C88" s="27" t="s">
        <v>84</v>
      </c>
      <c r="D88" s="3">
        <v>380</v>
      </c>
      <c r="E88" s="3" t="s">
        <v>562</v>
      </c>
      <c r="F88" s="1" t="s">
        <v>1</v>
      </c>
      <c r="G88" s="1">
        <f>VLOOKUP(F:F,Kraftwerkspark!$B$2:$F$23,4,FALSE)</f>
        <v>0.52</v>
      </c>
      <c r="H88" s="1">
        <f>VLOOKUP(F:F,Kraftwerkspark!$B$2:$F$23,3,FALSE)</f>
        <v>0.2</v>
      </c>
      <c r="I88" s="1">
        <f>VLOOKUP(F:F,Kraftwerkspark!$B$2:$F$23,5,FALSE)</f>
        <v>27.25</v>
      </c>
      <c r="J88" s="1">
        <v>55</v>
      </c>
      <c r="K88" s="1">
        <f>IF(F88=Kraftwerkspark!$B$2,J88*Kraftwerkspark!$H$2/100,
IF(F88=[1]Kraftwerkspark!$B$3,J88*[1]Kraftwerkspark!$H$3/100,
IF(F88=[1]Kraftwerkspark!$B$4,J88*[1]Kraftwerkspark!$H$4/100,
IF(F88=[1]Kraftwerkspark!$B$5,J88*[1]Kraftwerkspark!$H$5/100,
IF(F88=[1]Kraftwerkspark!$B$6,J88*[1]Kraftwerkspark!$H$6/100,0)))))</f>
        <v>11</v>
      </c>
    </row>
    <row r="89" spans="1:11" x14ac:dyDescent="0.25">
      <c r="A89" s="1" t="s">
        <v>314</v>
      </c>
      <c r="B89" s="3" t="s">
        <v>580</v>
      </c>
      <c r="C89" s="27" t="s">
        <v>84</v>
      </c>
      <c r="D89" s="3">
        <v>380</v>
      </c>
      <c r="E89" s="3" t="s">
        <v>562</v>
      </c>
      <c r="F89" s="1" t="s">
        <v>1</v>
      </c>
      <c r="G89" s="1">
        <f>VLOOKUP(F:F,Kraftwerkspark!$B$2:$F$23,4,FALSE)</f>
        <v>0.52</v>
      </c>
      <c r="H89" s="1">
        <f>VLOOKUP(F:F,Kraftwerkspark!$B$2:$F$23,3,FALSE)</f>
        <v>0.2</v>
      </c>
      <c r="I89" s="1">
        <f>VLOOKUP(F:F,Kraftwerkspark!$B$2:$F$23,5,FALSE)</f>
        <v>27.25</v>
      </c>
      <c r="J89" s="1">
        <v>55</v>
      </c>
      <c r="K89" s="1">
        <f>IF(F89=Kraftwerkspark!$B$2,J89*Kraftwerkspark!$H$2/100,
IF(F89=[1]Kraftwerkspark!$B$3,J89*[1]Kraftwerkspark!$H$3/100,
IF(F89=[1]Kraftwerkspark!$B$4,J89*[1]Kraftwerkspark!$H$4/100,
IF(F89=[1]Kraftwerkspark!$B$5,J89*[1]Kraftwerkspark!$H$5/100,
IF(F89=[1]Kraftwerkspark!$B$6,J89*[1]Kraftwerkspark!$H$6/100,0)))))</f>
        <v>11</v>
      </c>
    </row>
    <row r="90" spans="1:11" x14ac:dyDescent="0.25">
      <c r="A90" s="1" t="s">
        <v>315</v>
      </c>
      <c r="B90" s="3" t="s">
        <v>580</v>
      </c>
      <c r="C90" s="27" t="s">
        <v>84</v>
      </c>
      <c r="D90" s="3">
        <v>380</v>
      </c>
      <c r="E90" s="3" t="s">
        <v>562</v>
      </c>
      <c r="F90" s="1" t="s">
        <v>1</v>
      </c>
      <c r="G90" s="1">
        <f>VLOOKUP(F:F,Kraftwerkspark!$B$2:$F$23,4,FALSE)</f>
        <v>0.52</v>
      </c>
      <c r="H90" s="1">
        <f>VLOOKUP(F:F,Kraftwerkspark!$B$2:$F$23,3,FALSE)</f>
        <v>0.2</v>
      </c>
      <c r="I90" s="1">
        <f>VLOOKUP(F:F,Kraftwerkspark!$B$2:$F$23,5,FALSE)</f>
        <v>27.25</v>
      </c>
      <c r="J90" s="1">
        <v>355</v>
      </c>
      <c r="K90" s="1">
        <f>IF(F90=Kraftwerkspark!$B$2,J90*Kraftwerkspark!$H$2/100,
IF(F90=[1]Kraftwerkspark!$B$3,J90*[1]Kraftwerkspark!$H$3/100,
IF(F90=[1]Kraftwerkspark!$B$4,J90*[1]Kraftwerkspark!$H$4/100,
IF(F90=[1]Kraftwerkspark!$B$5,J90*[1]Kraftwerkspark!$H$5/100,
IF(F90=[1]Kraftwerkspark!$B$6,J90*[1]Kraftwerkspark!$H$6/100,0)))))</f>
        <v>71</v>
      </c>
    </row>
    <row r="91" spans="1:11" x14ac:dyDescent="0.25">
      <c r="A91" s="1" t="s">
        <v>316</v>
      </c>
      <c r="B91" s="3" t="s">
        <v>580</v>
      </c>
      <c r="C91" s="27" t="s">
        <v>84</v>
      </c>
      <c r="D91" s="3">
        <v>380</v>
      </c>
      <c r="E91" s="3" t="s">
        <v>562</v>
      </c>
      <c r="F91" s="1" t="s">
        <v>1</v>
      </c>
      <c r="G91" s="1">
        <f>VLOOKUP(F:F,Kraftwerkspark!$B$2:$F$23,4,FALSE)</f>
        <v>0.52</v>
      </c>
      <c r="H91" s="1">
        <f>VLOOKUP(F:F,Kraftwerkspark!$B$2:$F$23,3,FALSE)</f>
        <v>0.2</v>
      </c>
      <c r="I91" s="1">
        <f>VLOOKUP(F:F,Kraftwerkspark!$B$2:$F$23,5,FALSE)</f>
        <v>27.25</v>
      </c>
      <c r="J91" s="1">
        <v>55</v>
      </c>
      <c r="K91" s="1">
        <f>IF(F91=Kraftwerkspark!$B$2,J91*Kraftwerkspark!$H$2/100,
IF(F91=[1]Kraftwerkspark!$B$3,J91*[1]Kraftwerkspark!$H$3/100,
IF(F91=[1]Kraftwerkspark!$B$4,J91*[1]Kraftwerkspark!$H$4/100,
IF(F91=[1]Kraftwerkspark!$B$5,J91*[1]Kraftwerkspark!$H$5/100,
IF(F91=[1]Kraftwerkspark!$B$6,J91*[1]Kraftwerkspark!$H$6/100,0)))))</f>
        <v>11</v>
      </c>
    </row>
    <row r="92" spans="1:11" x14ac:dyDescent="0.25">
      <c r="A92" s="1" t="s">
        <v>317</v>
      </c>
      <c r="B92" s="3" t="s">
        <v>593</v>
      </c>
      <c r="C92" s="27" t="s">
        <v>84</v>
      </c>
      <c r="D92" s="3">
        <v>380</v>
      </c>
      <c r="E92" s="3" t="s">
        <v>562</v>
      </c>
      <c r="F92" s="1" t="s">
        <v>16</v>
      </c>
      <c r="G92" s="1">
        <f>VLOOKUP(F:F,Kraftwerkspark!$B$2:$F$23,4,FALSE)</f>
        <v>0.42</v>
      </c>
      <c r="H92" s="1">
        <f>VLOOKUP(F:F,Kraftwerkspark!$B$2:$F$23,3,FALSE)</f>
        <v>0.3</v>
      </c>
      <c r="I92" s="1">
        <f>VLOOKUP(F:F,Kraftwerkspark!$B$2:$F$23,5,FALSE)</f>
        <v>10.9</v>
      </c>
      <c r="J92" s="1">
        <v>112</v>
      </c>
      <c r="K92" s="1">
        <f>IF(F92=Kraftwerkspark!$B$2,J92*Kraftwerkspark!$H$2/100,
IF(F92=[1]Kraftwerkspark!$B$3,J92*[1]Kraftwerkspark!$H$3/100,
IF(F92=[1]Kraftwerkspark!$B$4,J92*[1]Kraftwerkspark!$H$4/100,
IF(F92=[1]Kraftwerkspark!$B$5,J92*[1]Kraftwerkspark!$H$5/100,
IF(F92=[1]Kraftwerkspark!$B$6,J92*[1]Kraftwerkspark!$H$6/100,0)))))</f>
        <v>33.6</v>
      </c>
    </row>
    <row r="93" spans="1:11" x14ac:dyDescent="0.25">
      <c r="A93" s="1" t="s">
        <v>318</v>
      </c>
      <c r="B93" s="3" t="s">
        <v>593</v>
      </c>
      <c r="C93" s="27" t="s">
        <v>84</v>
      </c>
      <c r="D93" s="3">
        <v>380</v>
      </c>
      <c r="E93" s="3" t="s">
        <v>562</v>
      </c>
      <c r="F93" s="1" t="s">
        <v>1</v>
      </c>
      <c r="G93" s="1">
        <f>VLOOKUP(F:F,Kraftwerkspark!$B$2:$F$23,4,FALSE)</f>
        <v>0.52</v>
      </c>
      <c r="H93" s="1">
        <f>VLOOKUP(F:F,Kraftwerkspark!$B$2:$F$23,3,FALSE)</f>
        <v>0.2</v>
      </c>
      <c r="I93" s="1">
        <f>VLOOKUP(F:F,Kraftwerkspark!$B$2:$F$23,5,FALSE)</f>
        <v>27.25</v>
      </c>
      <c r="J93" s="1">
        <v>607.5</v>
      </c>
      <c r="K93" s="1">
        <f>IF(F93=Kraftwerkspark!$B$2,J93*Kraftwerkspark!$H$2/100,
IF(F93=[1]Kraftwerkspark!$B$3,J93*[1]Kraftwerkspark!$H$3/100,
IF(F93=[1]Kraftwerkspark!$B$4,J93*[1]Kraftwerkspark!$H$4/100,
IF(F93=[1]Kraftwerkspark!$B$5,J93*[1]Kraftwerkspark!$H$5/100,
IF(F93=[1]Kraftwerkspark!$B$6,J93*[1]Kraftwerkspark!$H$6/100,0)))))</f>
        <v>121.5</v>
      </c>
    </row>
    <row r="94" spans="1:11" x14ac:dyDescent="0.25">
      <c r="A94" s="1" t="s">
        <v>319</v>
      </c>
      <c r="B94" s="3" t="s">
        <v>594</v>
      </c>
      <c r="C94" s="27" t="s">
        <v>84</v>
      </c>
      <c r="D94" s="3">
        <v>220</v>
      </c>
      <c r="E94" s="3" t="s">
        <v>562</v>
      </c>
      <c r="F94" s="1" t="s">
        <v>16</v>
      </c>
      <c r="G94" s="1">
        <f>VLOOKUP(F:F,Kraftwerkspark!$B$2:$F$23,4,FALSE)</f>
        <v>0.42</v>
      </c>
      <c r="H94" s="1">
        <f>VLOOKUP(F:F,Kraftwerkspark!$B$2:$F$23,3,FALSE)</f>
        <v>0.3</v>
      </c>
      <c r="I94" s="1">
        <f>VLOOKUP(F:F,Kraftwerkspark!$B$2:$F$23,5,FALSE)</f>
        <v>10.9</v>
      </c>
      <c r="J94" s="1">
        <v>322</v>
      </c>
      <c r="K94" s="1">
        <f>IF(F94=Kraftwerkspark!$B$2,J94*Kraftwerkspark!$H$2/100,
IF(F94=[1]Kraftwerkspark!$B$3,J94*[1]Kraftwerkspark!$H$3/100,
IF(F94=[1]Kraftwerkspark!$B$4,J94*[1]Kraftwerkspark!$H$4/100,
IF(F94=[1]Kraftwerkspark!$B$5,J94*[1]Kraftwerkspark!$H$5/100,
IF(F94=[1]Kraftwerkspark!$B$6,J94*[1]Kraftwerkspark!$H$6/100,0)))))</f>
        <v>96.6</v>
      </c>
    </row>
    <row r="95" spans="1:11" x14ac:dyDescent="0.25">
      <c r="A95" s="1" t="s">
        <v>320</v>
      </c>
      <c r="B95" s="3" t="s">
        <v>594</v>
      </c>
      <c r="C95" s="27" t="s">
        <v>84</v>
      </c>
      <c r="D95" s="3">
        <v>220</v>
      </c>
      <c r="E95" s="3" t="s">
        <v>562</v>
      </c>
      <c r="F95" s="1" t="s">
        <v>16</v>
      </c>
      <c r="G95" s="1">
        <f>VLOOKUP(F:F,Kraftwerkspark!$B$2:$F$23,4,FALSE)</f>
        <v>0.42</v>
      </c>
      <c r="H95" s="1">
        <f>VLOOKUP(F:F,Kraftwerkspark!$B$2:$F$23,3,FALSE)</f>
        <v>0.3</v>
      </c>
      <c r="I95" s="1">
        <f>VLOOKUP(F:F,Kraftwerkspark!$B$2:$F$23,5,FALSE)</f>
        <v>10.9</v>
      </c>
      <c r="J95" s="1">
        <v>318</v>
      </c>
      <c r="K95" s="1">
        <f>IF(F95=Kraftwerkspark!$B$2,J95*Kraftwerkspark!$H$2/100,
IF(F95=[1]Kraftwerkspark!$B$3,J95*[1]Kraftwerkspark!$H$3/100,
IF(F95=[1]Kraftwerkspark!$B$4,J95*[1]Kraftwerkspark!$H$4/100,
IF(F95=[1]Kraftwerkspark!$B$5,J95*[1]Kraftwerkspark!$H$5/100,
IF(F95=[1]Kraftwerkspark!$B$6,J95*[1]Kraftwerkspark!$H$6/100,0)))))</f>
        <v>95.4</v>
      </c>
    </row>
    <row r="96" spans="1:11" x14ac:dyDescent="0.25">
      <c r="A96" s="1" t="s">
        <v>321</v>
      </c>
      <c r="B96" s="3" t="s">
        <v>595</v>
      </c>
      <c r="C96" s="27" t="s">
        <v>88</v>
      </c>
      <c r="D96" s="3">
        <v>220</v>
      </c>
      <c r="E96" s="3" t="s">
        <v>562</v>
      </c>
      <c r="F96" s="1" t="s">
        <v>3</v>
      </c>
      <c r="G96" s="1">
        <f>VLOOKUP(F:F,Kraftwerkspark!$B$2:$F$23,4,FALSE)</f>
        <v>0.85</v>
      </c>
      <c r="H96" s="1">
        <f>VLOOKUP(F:F,Kraftwerkspark!$B$2:$F$23,3,FALSE)</f>
        <v>0</v>
      </c>
      <c r="I96" s="1">
        <f>VLOOKUP(F:F,Kraftwerkspark!$B$2:$F$23,5,FALSE)</f>
        <v>0</v>
      </c>
      <c r="J96" s="1">
        <v>90</v>
      </c>
      <c r="K96" s="1">
        <f>IF(F96=Kraftwerkspark!$B$2,J96*Kraftwerkspark!$H$2/100,
IF(F96=[1]Kraftwerkspark!$B$3,J96*[1]Kraftwerkspark!$H$3/100,
IF(F96=[1]Kraftwerkspark!$B$4,J96*[1]Kraftwerkspark!$H$4/100,
IF(F96=[1]Kraftwerkspark!$B$5,J96*[1]Kraftwerkspark!$H$5/100,
IF(F96=[1]Kraftwerkspark!$B$6,J96*[1]Kraftwerkspark!$H$6/100,0)))))</f>
        <v>0</v>
      </c>
    </row>
    <row r="97" spans="1:11" x14ac:dyDescent="0.25">
      <c r="A97" s="1" t="s">
        <v>322</v>
      </c>
      <c r="B97" s="3" t="s">
        <v>595</v>
      </c>
      <c r="C97" s="27" t="s">
        <v>88</v>
      </c>
      <c r="D97" s="3">
        <v>220</v>
      </c>
      <c r="E97" s="3" t="s">
        <v>562</v>
      </c>
      <c r="F97" s="1" t="s">
        <v>3</v>
      </c>
      <c r="G97" s="1">
        <f>VLOOKUP(F:F,Kraftwerkspark!$B$2:$F$23,4,FALSE)</f>
        <v>0.85</v>
      </c>
      <c r="H97" s="1">
        <f>VLOOKUP(F:F,Kraftwerkspark!$B$2:$F$23,3,FALSE)</f>
        <v>0</v>
      </c>
      <c r="I97" s="1">
        <f>VLOOKUP(F:F,Kraftwerkspark!$B$2:$F$23,5,FALSE)</f>
        <v>0</v>
      </c>
      <c r="J97" s="1">
        <v>90</v>
      </c>
      <c r="K97" s="1">
        <f>IF(F97=Kraftwerkspark!$B$2,J97*Kraftwerkspark!$H$2/100,
IF(F97=[1]Kraftwerkspark!$B$3,J97*[1]Kraftwerkspark!$H$3/100,
IF(F97=[1]Kraftwerkspark!$B$4,J97*[1]Kraftwerkspark!$H$4/100,
IF(F97=[1]Kraftwerkspark!$B$5,J97*[1]Kraftwerkspark!$H$5/100,
IF(F97=[1]Kraftwerkspark!$B$6,J97*[1]Kraftwerkspark!$H$6/100,0)))))</f>
        <v>0</v>
      </c>
    </row>
    <row r="98" spans="1:11" x14ac:dyDescent="0.25">
      <c r="A98" s="1" t="s">
        <v>323</v>
      </c>
      <c r="B98" s="3" t="s">
        <v>596</v>
      </c>
      <c r="C98" s="27" t="s">
        <v>88</v>
      </c>
      <c r="D98" s="3">
        <v>380</v>
      </c>
      <c r="E98" s="3" t="s">
        <v>562</v>
      </c>
      <c r="F98" s="1" t="s">
        <v>3</v>
      </c>
      <c r="G98" s="1">
        <f>VLOOKUP(F:F,Kraftwerkspark!$B$2:$F$23,4,FALSE)</f>
        <v>0.85</v>
      </c>
      <c r="H98" s="1">
        <f>VLOOKUP(F:F,Kraftwerkspark!$B$2:$F$23,3,FALSE)</f>
        <v>0</v>
      </c>
      <c r="I98" s="1">
        <f>VLOOKUP(F:F,Kraftwerkspark!$B$2:$F$23,5,FALSE)</f>
        <v>0</v>
      </c>
      <c r="J98" s="1">
        <v>1052</v>
      </c>
      <c r="K98" s="1">
        <f>IF(F98=Kraftwerkspark!$B$2,J98*Kraftwerkspark!$H$2/100,
IF(F98=[1]Kraftwerkspark!$B$3,J98*[1]Kraftwerkspark!$H$3/100,
IF(F98=[1]Kraftwerkspark!$B$4,J98*[1]Kraftwerkspark!$H$4/100,
IF(F98=[1]Kraftwerkspark!$B$5,J98*[1]Kraftwerkspark!$H$5/100,
IF(F98=[1]Kraftwerkspark!$B$6,J98*[1]Kraftwerkspark!$H$6/100,0)))))</f>
        <v>0</v>
      </c>
    </row>
    <row r="99" spans="1:11" x14ac:dyDescent="0.25">
      <c r="A99" s="1" t="s">
        <v>324</v>
      </c>
      <c r="B99" s="3" t="s">
        <v>596</v>
      </c>
      <c r="C99" s="27" t="s">
        <v>88</v>
      </c>
      <c r="D99" s="3">
        <v>380</v>
      </c>
      <c r="E99" s="3" t="s">
        <v>562</v>
      </c>
      <c r="F99" s="1" t="s">
        <v>3</v>
      </c>
      <c r="G99" s="1">
        <f>VLOOKUP(F:F,Kraftwerkspark!$B$2:$F$23,4,FALSE)</f>
        <v>0.85</v>
      </c>
      <c r="H99" s="1">
        <f>VLOOKUP(F:F,Kraftwerkspark!$B$2:$F$23,3,FALSE)</f>
        <v>0</v>
      </c>
      <c r="I99" s="1">
        <f>VLOOKUP(F:F,Kraftwerkspark!$B$2:$F$23,5,FALSE)</f>
        <v>0</v>
      </c>
      <c r="J99" s="1">
        <v>1052</v>
      </c>
      <c r="K99" s="1">
        <f>IF(F99=Kraftwerkspark!$B$2,J99*Kraftwerkspark!$H$2/100,
IF(F99=[1]Kraftwerkspark!$B$3,J99*[1]Kraftwerkspark!$H$3/100,
IF(F99=[1]Kraftwerkspark!$B$4,J99*[1]Kraftwerkspark!$H$4/100,
IF(F99=[1]Kraftwerkspark!$B$5,J99*[1]Kraftwerkspark!$H$5/100,
IF(F99=[1]Kraftwerkspark!$B$6,J99*[1]Kraftwerkspark!$H$6/100,0)))))</f>
        <v>0</v>
      </c>
    </row>
    <row r="100" spans="1:11" x14ac:dyDescent="0.25">
      <c r="A100" s="1" t="s">
        <v>325</v>
      </c>
      <c r="B100" s="3" t="s">
        <v>597</v>
      </c>
      <c r="C100" s="27" t="s">
        <v>84</v>
      </c>
      <c r="D100" s="3">
        <v>380</v>
      </c>
      <c r="E100" s="3" t="s">
        <v>562</v>
      </c>
      <c r="F100" s="1" t="s">
        <v>558</v>
      </c>
      <c r="G100" s="1">
        <f>VLOOKUP(F:F,Kraftwerkspark!$B$2:$F$23,4,FALSE)</f>
        <v>0.42</v>
      </c>
      <c r="H100" s="1">
        <f>VLOOKUP(F:F,Kraftwerkspark!$B$2:$F$23,3,FALSE)</f>
        <v>0.4</v>
      </c>
      <c r="I100" s="1">
        <f>VLOOKUP(F:F,Kraftwerkspark!$B$2:$F$23,5,FALSE)</f>
        <v>3.77</v>
      </c>
      <c r="J100" s="1">
        <v>85</v>
      </c>
      <c r="K100" s="1">
        <f>IF(F100=Kraftwerkspark!$B$2,J100*Kraftwerkspark!$H$2/100,
IF(F100=[1]Kraftwerkspark!$B$3,J100*[1]Kraftwerkspark!$H$3/100,
IF(F100=[1]Kraftwerkspark!$B$4,J100*[1]Kraftwerkspark!$H$4/100,
IF(F100=[1]Kraftwerkspark!$B$5,J100*[1]Kraftwerkspark!$H$5/100,
IF(F100=[1]Kraftwerkspark!$B$6,J100*[1]Kraftwerkspark!$H$6/100,0)))))</f>
        <v>0</v>
      </c>
    </row>
    <row r="101" spans="1:11" x14ac:dyDescent="0.25">
      <c r="A101" s="1" t="s">
        <v>326</v>
      </c>
      <c r="B101" s="3" t="s">
        <v>598</v>
      </c>
      <c r="C101" s="27" t="s">
        <v>84</v>
      </c>
      <c r="D101" s="3">
        <v>380</v>
      </c>
      <c r="E101" s="3" t="s">
        <v>562</v>
      </c>
      <c r="F101" s="1" t="s">
        <v>1</v>
      </c>
      <c r="G101" s="1">
        <f>VLOOKUP(F:F,Kraftwerkspark!$B$2:$F$23,4,FALSE)</f>
        <v>0.52</v>
      </c>
      <c r="H101" s="1">
        <f>VLOOKUP(F:F,Kraftwerkspark!$B$2:$F$23,3,FALSE)</f>
        <v>0.2</v>
      </c>
      <c r="I101" s="1">
        <f>VLOOKUP(F:F,Kraftwerkspark!$B$2:$F$23,5,FALSE)</f>
        <v>27.25</v>
      </c>
      <c r="J101" s="1">
        <v>40</v>
      </c>
      <c r="K101" s="1">
        <f>IF(F101=Kraftwerkspark!$B$2,J101*Kraftwerkspark!$H$2/100,
IF(F101=[1]Kraftwerkspark!$B$3,J101*[1]Kraftwerkspark!$H$3/100,
IF(F101=[1]Kraftwerkspark!$B$4,J101*[1]Kraftwerkspark!$H$4/100,
IF(F101=[1]Kraftwerkspark!$B$5,J101*[1]Kraftwerkspark!$H$5/100,
IF(F101=[1]Kraftwerkspark!$B$6,J101*[1]Kraftwerkspark!$H$6/100,0)))))</f>
        <v>8</v>
      </c>
    </row>
    <row r="102" spans="1:11" x14ac:dyDescent="0.25">
      <c r="A102" s="1" t="s">
        <v>327</v>
      </c>
      <c r="B102" s="3" t="s">
        <v>581</v>
      </c>
      <c r="C102" s="27" t="s">
        <v>84</v>
      </c>
      <c r="D102" s="3">
        <v>380</v>
      </c>
      <c r="E102" s="3" t="s">
        <v>562</v>
      </c>
      <c r="F102" s="1" t="s">
        <v>560</v>
      </c>
      <c r="G102" s="1">
        <f>VLOOKUP(F:F,Kraftwerkspark!$B$2:$F$23,4,FALSE)</f>
        <v>0.35</v>
      </c>
      <c r="H102" s="1">
        <f>VLOOKUP(F:F,Kraftwerkspark!$B$2:$F$23,3,FALSE)</f>
        <v>0.27</v>
      </c>
      <c r="I102" s="1">
        <f>VLOOKUP(F:F,Kraftwerkspark!$B$2:$F$23,5,FALSE)</f>
        <v>27.25</v>
      </c>
      <c r="J102" s="1">
        <v>40</v>
      </c>
      <c r="K102" s="1">
        <f>IF(F102=Kraftwerkspark!$B$2,J102*Kraftwerkspark!$H$2/100,
IF(F102=[1]Kraftwerkspark!$B$3,J102*[1]Kraftwerkspark!$H$3/100,
IF(F102=[1]Kraftwerkspark!$B$4,J102*[1]Kraftwerkspark!$H$4/100,
IF(F102=[1]Kraftwerkspark!$B$5,J102*[1]Kraftwerkspark!$H$5/100,
IF(F102=[1]Kraftwerkspark!$B$6,J102*[1]Kraftwerkspark!$H$6/100,0)))))</f>
        <v>8</v>
      </c>
    </row>
    <row r="103" spans="1:11" x14ac:dyDescent="0.25">
      <c r="A103" s="1" t="s">
        <v>328</v>
      </c>
      <c r="B103" s="3" t="s">
        <v>581</v>
      </c>
      <c r="C103" s="27" t="s">
        <v>84</v>
      </c>
      <c r="D103" s="3">
        <v>380</v>
      </c>
      <c r="E103" s="3" t="s">
        <v>562</v>
      </c>
      <c r="F103" s="1" t="s">
        <v>560</v>
      </c>
      <c r="G103" s="1">
        <f>VLOOKUP(F:F,Kraftwerkspark!$B$2:$F$23,4,FALSE)</f>
        <v>0.35</v>
      </c>
      <c r="H103" s="1">
        <f>VLOOKUP(F:F,Kraftwerkspark!$B$2:$F$23,3,FALSE)</f>
        <v>0.27</v>
      </c>
      <c r="I103" s="1">
        <f>VLOOKUP(F:F,Kraftwerkspark!$B$2:$F$23,5,FALSE)</f>
        <v>27.25</v>
      </c>
      <c r="J103" s="1">
        <v>40</v>
      </c>
      <c r="K103" s="1">
        <f>IF(F103=Kraftwerkspark!$B$2,J103*Kraftwerkspark!$H$2/100,
IF(F103=[1]Kraftwerkspark!$B$3,J103*[1]Kraftwerkspark!$H$3/100,
IF(F103=[1]Kraftwerkspark!$B$4,J103*[1]Kraftwerkspark!$H$4/100,
IF(F103=[1]Kraftwerkspark!$B$5,J103*[1]Kraftwerkspark!$H$5/100,
IF(F103=[1]Kraftwerkspark!$B$6,J103*[1]Kraftwerkspark!$H$6/100,0)))))</f>
        <v>8</v>
      </c>
    </row>
    <row r="104" spans="1:11" x14ac:dyDescent="0.25">
      <c r="A104" s="1" t="s">
        <v>329</v>
      </c>
      <c r="B104" s="3" t="s">
        <v>581</v>
      </c>
      <c r="C104" s="27" t="s">
        <v>84</v>
      </c>
      <c r="D104" s="3">
        <v>380</v>
      </c>
      <c r="E104" s="3" t="s">
        <v>562</v>
      </c>
      <c r="F104" s="1" t="s">
        <v>560</v>
      </c>
      <c r="G104" s="1">
        <f>VLOOKUP(F:F,Kraftwerkspark!$B$2:$F$23,4,FALSE)</f>
        <v>0.35</v>
      </c>
      <c r="H104" s="1">
        <f>VLOOKUP(F:F,Kraftwerkspark!$B$2:$F$23,3,FALSE)</f>
        <v>0.27</v>
      </c>
      <c r="I104" s="1">
        <f>VLOOKUP(F:F,Kraftwerkspark!$B$2:$F$23,5,FALSE)</f>
        <v>27.25</v>
      </c>
      <c r="J104" s="1">
        <v>40</v>
      </c>
      <c r="K104" s="1">
        <f>IF(F104=Kraftwerkspark!$B$2,J104*Kraftwerkspark!$H$2/100,
IF(F104=[1]Kraftwerkspark!$B$3,J104*[1]Kraftwerkspark!$H$3/100,
IF(F104=[1]Kraftwerkspark!$B$4,J104*[1]Kraftwerkspark!$H$4/100,
IF(F104=[1]Kraftwerkspark!$B$5,J104*[1]Kraftwerkspark!$H$5/100,
IF(F104=[1]Kraftwerkspark!$B$6,J104*[1]Kraftwerkspark!$H$6/100,0)))))</f>
        <v>8</v>
      </c>
    </row>
    <row r="105" spans="1:11" x14ac:dyDescent="0.25">
      <c r="A105" s="1" t="s">
        <v>330</v>
      </c>
      <c r="B105" s="3" t="s">
        <v>593</v>
      </c>
      <c r="C105" s="27" t="s">
        <v>84</v>
      </c>
      <c r="D105" s="3">
        <v>380</v>
      </c>
      <c r="E105" s="3" t="s">
        <v>562</v>
      </c>
      <c r="F105" s="1" t="s">
        <v>561</v>
      </c>
      <c r="G105" s="1">
        <f>VLOOKUP(F:F,Kraftwerkspark!$B$2:$F$23,4,FALSE)</f>
        <v>0.36</v>
      </c>
      <c r="H105" s="1">
        <f>VLOOKUP(F:F,Kraftwerkspark!$B$2:$F$23,3,FALSE)</f>
        <v>0</v>
      </c>
      <c r="I105" s="1">
        <f>VLOOKUP(F:F,Kraftwerkspark!$B$2:$F$23,5,FALSE)</f>
        <v>0.36</v>
      </c>
      <c r="J105" s="1">
        <v>1284</v>
      </c>
      <c r="K105" s="1">
        <f>IF(F105=Kraftwerkspark!$B$2,J105*Kraftwerkspark!$H$2/100,
IF(F105=[1]Kraftwerkspark!$B$3,J105*[1]Kraftwerkspark!$H$3/100,
IF(F105=[1]Kraftwerkspark!$B$4,J105*[1]Kraftwerkspark!$H$4/100,
IF(F105=[1]Kraftwerkspark!$B$5,J105*[1]Kraftwerkspark!$H$5/100,
IF(F105=[1]Kraftwerkspark!$B$6,J105*[1]Kraftwerkspark!$H$6/100,0)))))</f>
        <v>898.8</v>
      </c>
    </row>
    <row r="106" spans="1:11" x14ac:dyDescent="0.25">
      <c r="A106" s="1" t="s">
        <v>331</v>
      </c>
      <c r="B106" s="3" t="s">
        <v>593</v>
      </c>
      <c r="C106" s="27" t="s">
        <v>84</v>
      </c>
      <c r="D106" s="3">
        <v>380</v>
      </c>
      <c r="E106" s="3" t="s">
        <v>562</v>
      </c>
      <c r="F106" s="1" t="s">
        <v>561</v>
      </c>
      <c r="G106" s="1">
        <f>VLOOKUP(F:F,Kraftwerkspark!$B$2:$F$23,4,FALSE)</f>
        <v>0.36</v>
      </c>
      <c r="H106" s="1">
        <f>VLOOKUP(F:F,Kraftwerkspark!$B$2:$F$23,3,FALSE)</f>
        <v>0</v>
      </c>
      <c r="I106" s="1">
        <f>VLOOKUP(F:F,Kraftwerkspark!$B$2:$F$23,5,FALSE)</f>
        <v>0.36</v>
      </c>
      <c r="J106" s="1">
        <v>1288</v>
      </c>
      <c r="K106" s="1">
        <f>IF(F106=Kraftwerkspark!$B$2,J106*Kraftwerkspark!$H$2/100,
IF(F106=[1]Kraftwerkspark!$B$3,J106*[1]Kraftwerkspark!$H$3/100,
IF(F106=[1]Kraftwerkspark!$B$4,J106*[1]Kraftwerkspark!$H$4/100,
IF(F106=[1]Kraftwerkspark!$B$5,J106*[1]Kraftwerkspark!$H$5/100,
IF(F106=[1]Kraftwerkspark!$B$6,J106*[1]Kraftwerkspark!$H$6/100,0)))))</f>
        <v>901.6</v>
      </c>
    </row>
    <row r="107" spans="1:11" x14ac:dyDescent="0.25">
      <c r="A107" s="1" t="s">
        <v>332</v>
      </c>
      <c r="B107" s="3" t="s">
        <v>599</v>
      </c>
      <c r="C107" s="27" t="s">
        <v>84</v>
      </c>
      <c r="D107" s="3">
        <v>380</v>
      </c>
      <c r="E107" s="3" t="s">
        <v>562</v>
      </c>
      <c r="F107" s="1" t="s">
        <v>16</v>
      </c>
      <c r="G107" s="1">
        <f>VLOOKUP(F:F,Kraftwerkspark!$B$2:$F$23,4,FALSE)</f>
        <v>0.42</v>
      </c>
      <c r="H107" s="1">
        <f>VLOOKUP(F:F,Kraftwerkspark!$B$2:$F$23,3,FALSE)</f>
        <v>0.3</v>
      </c>
      <c r="I107" s="1">
        <f>VLOOKUP(F:F,Kraftwerkspark!$B$2:$F$23,5,FALSE)</f>
        <v>10.9</v>
      </c>
      <c r="J107" s="1">
        <v>61.5</v>
      </c>
      <c r="K107" s="1">
        <f>IF(F107=Kraftwerkspark!$B$2,J107*Kraftwerkspark!$H$2/100,
IF(F107=[1]Kraftwerkspark!$B$3,J107*[1]Kraftwerkspark!$H$3/100,
IF(F107=[1]Kraftwerkspark!$B$4,J107*[1]Kraftwerkspark!$H$4/100,
IF(F107=[1]Kraftwerkspark!$B$5,J107*[1]Kraftwerkspark!$H$5/100,
IF(F107=[1]Kraftwerkspark!$B$6,J107*[1]Kraftwerkspark!$H$6/100,0)))))</f>
        <v>18.45</v>
      </c>
    </row>
    <row r="108" spans="1:11" x14ac:dyDescent="0.25">
      <c r="A108" s="1" t="s">
        <v>333</v>
      </c>
      <c r="B108" s="3" t="s">
        <v>599</v>
      </c>
      <c r="C108" s="27" t="s">
        <v>84</v>
      </c>
      <c r="D108" s="3">
        <v>380</v>
      </c>
      <c r="E108" s="3" t="s">
        <v>562</v>
      </c>
      <c r="F108" s="1" t="s">
        <v>1</v>
      </c>
      <c r="G108" s="1">
        <f>VLOOKUP(F:F,Kraftwerkspark!$B$2:$F$23,4,FALSE)</f>
        <v>0.52</v>
      </c>
      <c r="H108" s="1">
        <f>VLOOKUP(F:F,Kraftwerkspark!$B$2:$F$23,3,FALSE)</f>
        <v>0.2</v>
      </c>
      <c r="I108" s="1">
        <f>VLOOKUP(F:F,Kraftwerkspark!$B$2:$F$23,5,FALSE)</f>
        <v>27.25</v>
      </c>
      <c r="J108" s="1">
        <v>99</v>
      </c>
      <c r="K108" s="1">
        <f>IF(F108=Kraftwerkspark!$B$2,J108*Kraftwerkspark!$H$2/100,
IF(F108=[1]Kraftwerkspark!$B$3,J108*[1]Kraftwerkspark!$H$3/100,
IF(F108=[1]Kraftwerkspark!$B$4,J108*[1]Kraftwerkspark!$H$4/100,
IF(F108=[1]Kraftwerkspark!$B$5,J108*[1]Kraftwerkspark!$H$5/100,
IF(F108=[1]Kraftwerkspark!$B$6,J108*[1]Kraftwerkspark!$H$6/100,0)))))</f>
        <v>19.8</v>
      </c>
    </row>
    <row r="109" spans="1:11" x14ac:dyDescent="0.25">
      <c r="A109" s="1" t="s">
        <v>334</v>
      </c>
      <c r="B109" s="3" t="s">
        <v>598</v>
      </c>
      <c r="C109" s="27" t="s">
        <v>88</v>
      </c>
      <c r="D109" s="3">
        <v>380</v>
      </c>
      <c r="E109" s="3" t="s">
        <v>562</v>
      </c>
      <c r="F109" s="1" t="s">
        <v>3</v>
      </c>
      <c r="G109" s="1">
        <f>VLOOKUP(F:F,Kraftwerkspark!$B$2:$F$23,4,FALSE)</f>
        <v>0.85</v>
      </c>
      <c r="H109" s="1">
        <f>VLOOKUP(F:F,Kraftwerkspark!$B$2:$F$23,3,FALSE)</f>
        <v>0</v>
      </c>
      <c r="I109" s="1">
        <f>VLOOKUP(F:F,Kraftwerkspark!$B$2:$F$23,5,FALSE)</f>
        <v>0</v>
      </c>
      <c r="J109" s="1">
        <v>100</v>
      </c>
      <c r="K109" s="1">
        <f>IF(F109=Kraftwerkspark!$B$2,J109*Kraftwerkspark!$H$2/100,
IF(F109=[1]Kraftwerkspark!$B$3,J109*[1]Kraftwerkspark!$H$3/100,
IF(F109=[1]Kraftwerkspark!$B$4,J109*[1]Kraftwerkspark!$H$4/100,
IF(F109=[1]Kraftwerkspark!$B$5,J109*[1]Kraftwerkspark!$H$5/100,
IF(F109=[1]Kraftwerkspark!$B$6,J109*[1]Kraftwerkspark!$H$6/100,0)))))</f>
        <v>0</v>
      </c>
    </row>
    <row r="110" spans="1:11" x14ac:dyDescent="0.25">
      <c r="A110" s="1" t="s">
        <v>335</v>
      </c>
      <c r="B110" s="3" t="s">
        <v>598</v>
      </c>
      <c r="C110" s="27" t="s">
        <v>88</v>
      </c>
      <c r="D110" s="3">
        <v>380</v>
      </c>
      <c r="E110" s="3" t="s">
        <v>562</v>
      </c>
      <c r="F110" s="1" t="s">
        <v>3</v>
      </c>
      <c r="G110" s="1">
        <f>VLOOKUP(F:F,Kraftwerkspark!$B$2:$F$23,4,FALSE)</f>
        <v>0.85</v>
      </c>
      <c r="H110" s="1">
        <f>VLOOKUP(F:F,Kraftwerkspark!$B$2:$F$23,3,FALSE)</f>
        <v>0</v>
      </c>
      <c r="I110" s="1">
        <f>VLOOKUP(F:F,Kraftwerkspark!$B$2:$F$23,5,FALSE)</f>
        <v>0</v>
      </c>
      <c r="J110" s="1">
        <v>100</v>
      </c>
      <c r="K110" s="1">
        <f>IF(F110=Kraftwerkspark!$B$2,J110*Kraftwerkspark!$H$2/100,
IF(F110=[1]Kraftwerkspark!$B$3,J110*[1]Kraftwerkspark!$H$3/100,
IF(F110=[1]Kraftwerkspark!$B$4,J110*[1]Kraftwerkspark!$H$4/100,
IF(F110=[1]Kraftwerkspark!$B$5,J110*[1]Kraftwerkspark!$H$5/100,
IF(F110=[1]Kraftwerkspark!$B$6,J110*[1]Kraftwerkspark!$H$6/100,0)))))</f>
        <v>0</v>
      </c>
    </row>
    <row r="111" spans="1:11" x14ac:dyDescent="0.25">
      <c r="A111" s="1" t="s">
        <v>336</v>
      </c>
      <c r="B111" s="3" t="s">
        <v>600</v>
      </c>
      <c r="C111" s="27" t="s">
        <v>84</v>
      </c>
      <c r="D111" s="3">
        <v>380</v>
      </c>
      <c r="E111" s="3" t="s">
        <v>562</v>
      </c>
      <c r="F111" s="1" t="s">
        <v>16</v>
      </c>
      <c r="G111" s="1">
        <f>VLOOKUP(F:F,Kraftwerkspark!$B$2:$F$23,4,FALSE)</f>
        <v>0.42</v>
      </c>
      <c r="H111" s="1">
        <f>VLOOKUP(F:F,Kraftwerkspark!$B$2:$F$23,3,FALSE)</f>
        <v>0.3</v>
      </c>
      <c r="I111" s="1">
        <f>VLOOKUP(F:F,Kraftwerkspark!$B$2:$F$23,5,FALSE)</f>
        <v>10.9</v>
      </c>
      <c r="J111" s="1">
        <v>119</v>
      </c>
      <c r="K111" s="1">
        <f>IF(F111=Kraftwerkspark!$B$2,J111*Kraftwerkspark!$H$2/100,
IF(F111=[1]Kraftwerkspark!$B$3,J111*[1]Kraftwerkspark!$H$3/100,
IF(F111=[1]Kraftwerkspark!$B$4,J111*[1]Kraftwerkspark!$H$4/100,
IF(F111=[1]Kraftwerkspark!$B$5,J111*[1]Kraftwerkspark!$H$5/100,
IF(F111=[1]Kraftwerkspark!$B$6,J111*[1]Kraftwerkspark!$H$6/100,0)))))</f>
        <v>35.700000000000003</v>
      </c>
    </row>
    <row r="112" spans="1:11" x14ac:dyDescent="0.25">
      <c r="A112" s="1" t="s">
        <v>337</v>
      </c>
      <c r="B112" s="3" t="s">
        <v>600</v>
      </c>
      <c r="C112" s="27" t="s">
        <v>84</v>
      </c>
      <c r="D112" s="3">
        <v>380</v>
      </c>
      <c r="E112" s="3" t="s">
        <v>562</v>
      </c>
      <c r="F112" s="1" t="s">
        <v>16</v>
      </c>
      <c r="G112" s="1">
        <f>VLOOKUP(F:F,Kraftwerkspark!$B$2:$F$23,4,FALSE)</f>
        <v>0.42</v>
      </c>
      <c r="H112" s="1">
        <f>VLOOKUP(F:F,Kraftwerkspark!$B$2:$F$23,3,FALSE)</f>
        <v>0.3</v>
      </c>
      <c r="I112" s="1">
        <f>VLOOKUP(F:F,Kraftwerkspark!$B$2:$F$23,5,FALSE)</f>
        <v>10.9</v>
      </c>
      <c r="J112" s="1">
        <v>75</v>
      </c>
      <c r="K112" s="1">
        <f>IF(F112=Kraftwerkspark!$B$2,J112*Kraftwerkspark!$H$2/100,
IF(F112=[1]Kraftwerkspark!$B$3,J112*[1]Kraftwerkspark!$H$3/100,
IF(F112=[1]Kraftwerkspark!$B$4,J112*[1]Kraftwerkspark!$H$4/100,
IF(F112=[1]Kraftwerkspark!$B$5,J112*[1]Kraftwerkspark!$H$5/100,
IF(F112=[1]Kraftwerkspark!$B$6,J112*[1]Kraftwerkspark!$H$6/100,0)))))</f>
        <v>22.5</v>
      </c>
    </row>
    <row r="113" spans="1:11" x14ac:dyDescent="0.25">
      <c r="A113" s="1" t="s">
        <v>338</v>
      </c>
      <c r="B113" s="3" t="s">
        <v>601</v>
      </c>
      <c r="C113" s="27" t="s">
        <v>84</v>
      </c>
      <c r="D113" s="3">
        <v>220</v>
      </c>
      <c r="E113" s="3" t="s">
        <v>562</v>
      </c>
      <c r="F113" s="1" t="s">
        <v>16</v>
      </c>
      <c r="G113" s="1">
        <f>VLOOKUP(F:F,Kraftwerkspark!$B$2:$F$23,4,FALSE)</f>
        <v>0.42</v>
      </c>
      <c r="H113" s="1">
        <f>VLOOKUP(F:F,Kraftwerkspark!$B$2:$F$23,3,FALSE)</f>
        <v>0.3</v>
      </c>
      <c r="I113" s="1">
        <f>VLOOKUP(F:F,Kraftwerkspark!$B$2:$F$23,5,FALSE)</f>
        <v>10.9</v>
      </c>
      <c r="J113" s="1">
        <v>127</v>
      </c>
      <c r="K113" s="1">
        <f>IF(F113=Kraftwerkspark!$B$2,J113*Kraftwerkspark!$H$2/100,
IF(F113=[1]Kraftwerkspark!$B$3,J113*[1]Kraftwerkspark!$H$3/100,
IF(F113=[1]Kraftwerkspark!$B$4,J113*[1]Kraftwerkspark!$H$4/100,
IF(F113=[1]Kraftwerkspark!$B$5,J113*[1]Kraftwerkspark!$H$5/100,
IF(F113=[1]Kraftwerkspark!$B$6,J113*[1]Kraftwerkspark!$H$6/100,0)))))</f>
        <v>38.1</v>
      </c>
    </row>
    <row r="114" spans="1:11" x14ac:dyDescent="0.25">
      <c r="A114" s="1" t="s">
        <v>339</v>
      </c>
      <c r="B114" s="3" t="s">
        <v>602</v>
      </c>
      <c r="C114" s="27" t="s">
        <v>84</v>
      </c>
      <c r="D114" s="3">
        <v>380</v>
      </c>
      <c r="E114" s="3" t="s">
        <v>562</v>
      </c>
      <c r="F114" s="1" t="s">
        <v>16</v>
      </c>
      <c r="G114" s="1">
        <f>VLOOKUP(F:F,Kraftwerkspark!$B$2:$F$23,4,FALSE)</f>
        <v>0.42</v>
      </c>
      <c r="H114" s="1">
        <f>VLOOKUP(F:F,Kraftwerkspark!$B$2:$F$23,3,FALSE)</f>
        <v>0.3</v>
      </c>
      <c r="I114" s="1">
        <f>VLOOKUP(F:F,Kraftwerkspark!$B$2:$F$23,5,FALSE)</f>
        <v>10.9</v>
      </c>
      <c r="J114" s="1">
        <v>278</v>
      </c>
      <c r="K114" s="1">
        <f>IF(F114=Kraftwerkspark!$B$2,J114*Kraftwerkspark!$H$2/100,
IF(F114=[1]Kraftwerkspark!$B$3,J114*[1]Kraftwerkspark!$H$3/100,
IF(F114=[1]Kraftwerkspark!$B$4,J114*[1]Kraftwerkspark!$H$4/100,
IF(F114=[1]Kraftwerkspark!$B$5,J114*[1]Kraftwerkspark!$H$5/100,
IF(F114=[1]Kraftwerkspark!$B$6,J114*[1]Kraftwerkspark!$H$6/100,0)))))</f>
        <v>83.4</v>
      </c>
    </row>
    <row r="115" spans="1:11" x14ac:dyDescent="0.25">
      <c r="A115" s="1" t="s">
        <v>340</v>
      </c>
      <c r="B115" s="3" t="s">
        <v>603</v>
      </c>
      <c r="C115" s="27" t="s">
        <v>84</v>
      </c>
      <c r="D115" s="3">
        <v>380</v>
      </c>
      <c r="E115" s="3" t="s">
        <v>562</v>
      </c>
      <c r="F115" s="1" t="s">
        <v>1</v>
      </c>
      <c r="G115" s="1">
        <f>VLOOKUP(F:F,Kraftwerkspark!$B$2:$F$23,4,FALSE)</f>
        <v>0.52</v>
      </c>
      <c r="H115" s="1">
        <f>VLOOKUP(F:F,Kraftwerkspark!$B$2:$F$23,3,FALSE)</f>
        <v>0.2</v>
      </c>
      <c r="I115" s="1">
        <f>VLOOKUP(F:F,Kraftwerkspark!$B$2:$F$23,5,FALSE)</f>
        <v>27.25</v>
      </c>
      <c r="J115" s="1">
        <v>838</v>
      </c>
      <c r="K115" s="1">
        <f>IF(F115=Kraftwerkspark!$B$2,J115*Kraftwerkspark!$H$2/100,
IF(F115=[1]Kraftwerkspark!$B$3,J115*[1]Kraftwerkspark!$H$3/100,
IF(F115=[1]Kraftwerkspark!$B$4,J115*[1]Kraftwerkspark!$H$4/100,
IF(F115=[1]Kraftwerkspark!$B$5,J115*[1]Kraftwerkspark!$H$5/100,
IF(F115=[1]Kraftwerkspark!$B$6,J115*[1]Kraftwerkspark!$H$6/100,0)))))</f>
        <v>167.6</v>
      </c>
    </row>
    <row r="116" spans="1:11" x14ac:dyDescent="0.25">
      <c r="A116" s="1" t="s">
        <v>341</v>
      </c>
      <c r="B116" s="3" t="s">
        <v>604</v>
      </c>
      <c r="C116" s="27" t="s">
        <v>88</v>
      </c>
      <c r="D116" s="3">
        <v>220</v>
      </c>
      <c r="E116" s="3" t="s">
        <v>562</v>
      </c>
      <c r="F116" s="1" t="s">
        <v>3</v>
      </c>
      <c r="G116" s="1">
        <f>VLOOKUP(F:F,Kraftwerkspark!$B$2:$F$23,4,FALSE)</f>
        <v>0.85</v>
      </c>
      <c r="H116" s="1">
        <f>VLOOKUP(F:F,Kraftwerkspark!$B$2:$F$23,3,FALSE)</f>
        <v>0</v>
      </c>
      <c r="I116" s="1">
        <f>VLOOKUP(F:F,Kraftwerkspark!$B$2:$F$23,5,FALSE)</f>
        <v>0</v>
      </c>
      <c r="J116" s="1">
        <v>160</v>
      </c>
      <c r="K116" s="1">
        <f>IF(F116=Kraftwerkspark!$B$2,J116*Kraftwerkspark!$H$2/100,
IF(F116=[1]Kraftwerkspark!$B$3,J116*[1]Kraftwerkspark!$H$3/100,
IF(F116=[1]Kraftwerkspark!$B$4,J116*[1]Kraftwerkspark!$H$4/100,
IF(F116=[1]Kraftwerkspark!$B$5,J116*[1]Kraftwerkspark!$H$5/100,
IF(F116=[1]Kraftwerkspark!$B$6,J116*[1]Kraftwerkspark!$H$6/100,0)))))</f>
        <v>0</v>
      </c>
    </row>
    <row r="117" spans="1:11" x14ac:dyDescent="0.25">
      <c r="A117" s="1" t="s">
        <v>342</v>
      </c>
      <c r="B117" s="3" t="s">
        <v>604</v>
      </c>
      <c r="C117" s="27" t="s">
        <v>88</v>
      </c>
      <c r="D117" s="3">
        <v>220</v>
      </c>
      <c r="E117" s="3" t="s">
        <v>562</v>
      </c>
      <c r="F117" s="1" t="s">
        <v>3</v>
      </c>
      <c r="G117" s="1">
        <f>VLOOKUP(F:F,Kraftwerkspark!$B$2:$F$23,4,FALSE)</f>
        <v>0.85</v>
      </c>
      <c r="H117" s="1">
        <f>VLOOKUP(F:F,Kraftwerkspark!$B$2:$F$23,3,FALSE)</f>
        <v>0</v>
      </c>
      <c r="I117" s="1">
        <f>VLOOKUP(F:F,Kraftwerkspark!$B$2:$F$23,5,FALSE)</f>
        <v>0</v>
      </c>
      <c r="J117" s="1">
        <v>160</v>
      </c>
      <c r="K117" s="1">
        <f>IF(F117=Kraftwerkspark!$B$2,J117*Kraftwerkspark!$H$2/100,
IF(F117=[1]Kraftwerkspark!$B$3,J117*[1]Kraftwerkspark!$H$3/100,
IF(F117=[1]Kraftwerkspark!$B$4,J117*[1]Kraftwerkspark!$H$4/100,
IF(F117=[1]Kraftwerkspark!$B$5,J117*[1]Kraftwerkspark!$H$5/100,
IF(F117=[1]Kraftwerkspark!$B$6,J117*[1]Kraftwerkspark!$H$6/100,0)))))</f>
        <v>0</v>
      </c>
    </row>
    <row r="118" spans="1:11" x14ac:dyDescent="0.25">
      <c r="A118" s="1" t="s">
        <v>343</v>
      </c>
      <c r="B118" s="3" t="s">
        <v>602</v>
      </c>
      <c r="C118" s="27" t="s">
        <v>84</v>
      </c>
      <c r="D118" s="3">
        <v>380</v>
      </c>
      <c r="E118" s="3" t="s">
        <v>562</v>
      </c>
      <c r="F118" s="1" t="s">
        <v>1</v>
      </c>
      <c r="G118" s="1">
        <f>VLOOKUP(F:F,Kraftwerkspark!$B$2:$F$23,4,FALSE)</f>
        <v>0.52</v>
      </c>
      <c r="H118" s="1">
        <f>VLOOKUP(F:F,Kraftwerkspark!$B$2:$F$23,3,FALSE)</f>
        <v>0.2</v>
      </c>
      <c r="I118" s="1">
        <f>VLOOKUP(F:F,Kraftwerkspark!$B$2:$F$23,5,FALSE)</f>
        <v>27.25</v>
      </c>
      <c r="J118" s="1">
        <v>155</v>
      </c>
      <c r="K118" s="1">
        <f>IF(F118=Kraftwerkspark!$B$2,J118*Kraftwerkspark!$H$2/100,
IF(F118=[1]Kraftwerkspark!$B$3,J118*[1]Kraftwerkspark!$H$3/100,
IF(F118=[1]Kraftwerkspark!$B$4,J118*[1]Kraftwerkspark!$H$4/100,
IF(F118=[1]Kraftwerkspark!$B$5,J118*[1]Kraftwerkspark!$H$5/100,
IF(F118=[1]Kraftwerkspark!$B$6,J118*[1]Kraftwerkspark!$H$6/100,0)))))</f>
        <v>31</v>
      </c>
    </row>
    <row r="119" spans="1:11" x14ac:dyDescent="0.25">
      <c r="A119" s="1" t="s">
        <v>344</v>
      </c>
      <c r="B119" s="3" t="s">
        <v>605</v>
      </c>
      <c r="C119" s="27" t="s">
        <v>84</v>
      </c>
      <c r="D119" s="3">
        <v>220</v>
      </c>
      <c r="E119" s="3" t="s">
        <v>562</v>
      </c>
      <c r="F119" s="1" t="s">
        <v>560</v>
      </c>
      <c r="G119" s="1">
        <f>VLOOKUP(F:F,Kraftwerkspark!$B$2:$F$23,4,FALSE)</f>
        <v>0.35</v>
      </c>
      <c r="H119" s="1">
        <f>VLOOKUP(F:F,Kraftwerkspark!$B$2:$F$23,3,FALSE)</f>
        <v>0.27</v>
      </c>
      <c r="I119" s="1">
        <f>VLOOKUP(F:F,Kraftwerkspark!$B$2:$F$23,5,FALSE)</f>
        <v>27.25</v>
      </c>
      <c r="J119" s="1">
        <v>23.2</v>
      </c>
      <c r="K119" s="1">
        <f>IF(F119=Kraftwerkspark!$B$2,J119*Kraftwerkspark!$H$2/100,
IF(F119=[1]Kraftwerkspark!$B$3,J119*[1]Kraftwerkspark!$H$3/100,
IF(F119=[1]Kraftwerkspark!$B$4,J119*[1]Kraftwerkspark!$H$4/100,
IF(F119=[1]Kraftwerkspark!$B$5,J119*[1]Kraftwerkspark!$H$5/100,
IF(F119=[1]Kraftwerkspark!$B$6,J119*[1]Kraftwerkspark!$H$6/100,0)))))</f>
        <v>4.6399999999999997</v>
      </c>
    </row>
    <row r="120" spans="1:11" x14ac:dyDescent="0.25">
      <c r="A120" s="1" t="s">
        <v>345</v>
      </c>
      <c r="B120" s="3" t="s">
        <v>605</v>
      </c>
      <c r="C120" s="27" t="s">
        <v>84</v>
      </c>
      <c r="D120" s="3">
        <v>220</v>
      </c>
      <c r="E120" s="3" t="s">
        <v>562</v>
      </c>
      <c r="F120" s="1" t="s">
        <v>560</v>
      </c>
      <c r="G120" s="1">
        <f>VLOOKUP(F:F,Kraftwerkspark!$B$2:$F$23,4,FALSE)</f>
        <v>0.35</v>
      </c>
      <c r="H120" s="1">
        <f>VLOOKUP(F:F,Kraftwerkspark!$B$2:$F$23,3,FALSE)</f>
        <v>0.27</v>
      </c>
      <c r="I120" s="1">
        <f>VLOOKUP(F:F,Kraftwerkspark!$B$2:$F$23,5,FALSE)</f>
        <v>27.25</v>
      </c>
      <c r="J120" s="1">
        <v>23.2</v>
      </c>
      <c r="K120" s="1">
        <f>IF(F120=Kraftwerkspark!$B$2,J120*Kraftwerkspark!$H$2/100,
IF(F120=[1]Kraftwerkspark!$B$3,J120*[1]Kraftwerkspark!$H$3/100,
IF(F120=[1]Kraftwerkspark!$B$4,J120*[1]Kraftwerkspark!$H$4/100,
IF(F120=[1]Kraftwerkspark!$B$5,J120*[1]Kraftwerkspark!$H$5/100,
IF(F120=[1]Kraftwerkspark!$B$6,J120*[1]Kraftwerkspark!$H$6/100,0)))))</f>
        <v>4.6399999999999997</v>
      </c>
    </row>
    <row r="121" spans="1:11" x14ac:dyDescent="0.25">
      <c r="A121" s="1" t="s">
        <v>346</v>
      </c>
      <c r="B121" s="3" t="s">
        <v>605</v>
      </c>
      <c r="C121" s="27" t="s">
        <v>84</v>
      </c>
      <c r="D121" s="3">
        <v>220</v>
      </c>
      <c r="E121" s="3" t="s">
        <v>562</v>
      </c>
      <c r="F121" s="1" t="s">
        <v>560</v>
      </c>
      <c r="G121" s="1">
        <f>VLOOKUP(F:F,Kraftwerkspark!$B$2:$F$23,4,FALSE)</f>
        <v>0.35</v>
      </c>
      <c r="H121" s="1">
        <f>VLOOKUP(F:F,Kraftwerkspark!$B$2:$F$23,3,FALSE)</f>
        <v>0.27</v>
      </c>
      <c r="I121" s="1">
        <f>VLOOKUP(F:F,Kraftwerkspark!$B$2:$F$23,5,FALSE)</f>
        <v>27.25</v>
      </c>
      <c r="J121" s="1">
        <v>23.2</v>
      </c>
      <c r="K121" s="1">
        <f>IF(F121=Kraftwerkspark!$B$2,J121*Kraftwerkspark!$H$2/100,
IF(F121=[1]Kraftwerkspark!$B$3,J121*[1]Kraftwerkspark!$H$3/100,
IF(F121=[1]Kraftwerkspark!$B$4,J121*[1]Kraftwerkspark!$H$4/100,
IF(F121=[1]Kraftwerkspark!$B$5,J121*[1]Kraftwerkspark!$H$5/100,
IF(F121=[1]Kraftwerkspark!$B$6,J121*[1]Kraftwerkspark!$H$6/100,0)))))</f>
        <v>4.6399999999999997</v>
      </c>
    </row>
    <row r="122" spans="1:11" x14ac:dyDescent="0.25">
      <c r="A122" s="1" t="s">
        <v>347</v>
      </c>
      <c r="B122" s="3" t="s">
        <v>605</v>
      </c>
      <c r="C122" s="27" t="s">
        <v>84</v>
      </c>
      <c r="D122" s="3">
        <v>220</v>
      </c>
      <c r="E122" s="3" t="s">
        <v>562</v>
      </c>
      <c r="F122" s="1" t="s">
        <v>560</v>
      </c>
      <c r="G122" s="1">
        <f>VLOOKUP(F:F,Kraftwerkspark!$B$2:$F$23,4,FALSE)</f>
        <v>0.35</v>
      </c>
      <c r="H122" s="1">
        <f>VLOOKUP(F:F,Kraftwerkspark!$B$2:$F$23,3,FALSE)</f>
        <v>0.27</v>
      </c>
      <c r="I122" s="1">
        <f>VLOOKUP(F:F,Kraftwerkspark!$B$2:$F$23,5,FALSE)</f>
        <v>27.25</v>
      </c>
      <c r="J122" s="1">
        <v>23.2</v>
      </c>
      <c r="K122" s="1">
        <f>IF(F122=Kraftwerkspark!$B$2,J122*Kraftwerkspark!$H$2/100,
IF(F122=[1]Kraftwerkspark!$B$3,J122*[1]Kraftwerkspark!$H$3/100,
IF(F122=[1]Kraftwerkspark!$B$4,J122*[1]Kraftwerkspark!$H$4/100,
IF(F122=[1]Kraftwerkspark!$B$5,J122*[1]Kraftwerkspark!$H$5/100,
IF(F122=[1]Kraftwerkspark!$B$6,J122*[1]Kraftwerkspark!$H$6/100,0)))))</f>
        <v>4.6399999999999997</v>
      </c>
    </row>
    <row r="123" spans="1:11" x14ac:dyDescent="0.25">
      <c r="A123" s="1" t="s">
        <v>348</v>
      </c>
      <c r="B123" s="3" t="s">
        <v>606</v>
      </c>
      <c r="C123" s="27" t="s">
        <v>84</v>
      </c>
      <c r="D123" s="3">
        <v>220</v>
      </c>
      <c r="E123" s="3" t="s">
        <v>562</v>
      </c>
      <c r="F123" s="1" t="s">
        <v>16</v>
      </c>
      <c r="G123" s="1">
        <f>VLOOKUP(F:F,Kraftwerkspark!$B$2:$F$23,4,FALSE)</f>
        <v>0.42</v>
      </c>
      <c r="H123" s="1">
        <f>VLOOKUP(F:F,Kraftwerkspark!$B$2:$F$23,3,FALSE)</f>
        <v>0.3</v>
      </c>
      <c r="I123" s="1">
        <f>VLOOKUP(F:F,Kraftwerkspark!$B$2:$F$23,5,FALSE)</f>
        <v>10.9</v>
      </c>
      <c r="J123" s="1">
        <v>85</v>
      </c>
      <c r="K123" s="1">
        <f>IF(F123=Kraftwerkspark!$B$2,J123*Kraftwerkspark!$H$2/100,
IF(F123=[1]Kraftwerkspark!$B$3,J123*[1]Kraftwerkspark!$H$3/100,
IF(F123=[1]Kraftwerkspark!$B$4,J123*[1]Kraftwerkspark!$H$4/100,
IF(F123=[1]Kraftwerkspark!$B$5,J123*[1]Kraftwerkspark!$H$5/100,
IF(F123=[1]Kraftwerkspark!$B$6,J123*[1]Kraftwerkspark!$H$6/100,0)))))</f>
        <v>25.5</v>
      </c>
    </row>
    <row r="124" spans="1:11" x14ac:dyDescent="0.25">
      <c r="A124" s="1" t="s">
        <v>349</v>
      </c>
      <c r="B124" s="3" t="s">
        <v>606</v>
      </c>
      <c r="C124" s="27" t="s">
        <v>84</v>
      </c>
      <c r="D124" s="3">
        <v>220</v>
      </c>
      <c r="E124" s="3" t="s">
        <v>562</v>
      </c>
      <c r="F124" s="1" t="s">
        <v>16</v>
      </c>
      <c r="G124" s="1">
        <f>VLOOKUP(F:F,Kraftwerkspark!$B$2:$F$23,4,FALSE)</f>
        <v>0.42</v>
      </c>
      <c r="H124" s="1">
        <f>VLOOKUP(F:F,Kraftwerkspark!$B$2:$F$23,3,FALSE)</f>
        <v>0.3</v>
      </c>
      <c r="I124" s="1">
        <f>VLOOKUP(F:F,Kraftwerkspark!$B$2:$F$23,5,FALSE)</f>
        <v>10.9</v>
      </c>
      <c r="J124" s="1">
        <v>85</v>
      </c>
      <c r="K124" s="1">
        <f>IF(F124=Kraftwerkspark!$B$2,J124*Kraftwerkspark!$H$2/100,
IF(F124=[1]Kraftwerkspark!$B$3,J124*[1]Kraftwerkspark!$H$3/100,
IF(F124=[1]Kraftwerkspark!$B$4,J124*[1]Kraftwerkspark!$H$4/100,
IF(F124=[1]Kraftwerkspark!$B$5,J124*[1]Kraftwerkspark!$H$5/100,
IF(F124=[1]Kraftwerkspark!$B$6,J124*[1]Kraftwerkspark!$H$6/100,0)))))</f>
        <v>25.5</v>
      </c>
    </row>
    <row r="125" spans="1:11" x14ac:dyDescent="0.25">
      <c r="A125" s="1" t="s">
        <v>350</v>
      </c>
      <c r="B125" s="3" t="s">
        <v>606</v>
      </c>
      <c r="C125" s="27" t="s">
        <v>84</v>
      </c>
      <c r="D125" s="3">
        <v>220</v>
      </c>
      <c r="E125" s="3" t="s">
        <v>562</v>
      </c>
      <c r="F125" s="1" t="s">
        <v>16</v>
      </c>
      <c r="G125" s="1">
        <f>VLOOKUP(F:F,Kraftwerkspark!$B$2:$F$23,4,FALSE)</f>
        <v>0.42</v>
      </c>
      <c r="H125" s="1">
        <f>VLOOKUP(F:F,Kraftwerkspark!$B$2:$F$23,3,FALSE)</f>
        <v>0.3</v>
      </c>
      <c r="I125" s="1">
        <f>VLOOKUP(F:F,Kraftwerkspark!$B$2:$F$23,5,FALSE)</f>
        <v>10.9</v>
      </c>
      <c r="J125" s="1">
        <v>110</v>
      </c>
      <c r="K125" s="1">
        <f>IF(F125=Kraftwerkspark!$B$2,J125*Kraftwerkspark!$H$2/100,
IF(F125=[1]Kraftwerkspark!$B$3,J125*[1]Kraftwerkspark!$H$3/100,
IF(F125=[1]Kraftwerkspark!$B$4,J125*[1]Kraftwerkspark!$H$4/100,
IF(F125=[1]Kraftwerkspark!$B$5,J125*[1]Kraftwerkspark!$H$5/100,
IF(F125=[1]Kraftwerkspark!$B$6,J125*[1]Kraftwerkspark!$H$6/100,0)))))</f>
        <v>33</v>
      </c>
    </row>
    <row r="126" spans="1:11" x14ac:dyDescent="0.25">
      <c r="A126" s="1" t="s">
        <v>351</v>
      </c>
      <c r="B126" s="3" t="s">
        <v>606</v>
      </c>
      <c r="C126" s="27" t="s">
        <v>84</v>
      </c>
      <c r="D126" s="3">
        <v>220</v>
      </c>
      <c r="E126" s="3" t="s">
        <v>562</v>
      </c>
      <c r="F126" s="1" t="s">
        <v>16</v>
      </c>
      <c r="G126" s="1">
        <f>VLOOKUP(F:F,Kraftwerkspark!$B$2:$F$23,4,FALSE)</f>
        <v>0.42</v>
      </c>
      <c r="H126" s="1">
        <f>VLOOKUP(F:F,Kraftwerkspark!$B$2:$F$23,3,FALSE)</f>
        <v>0.3</v>
      </c>
      <c r="I126" s="1">
        <f>VLOOKUP(F:F,Kraftwerkspark!$B$2:$F$23,5,FALSE)</f>
        <v>10.9</v>
      </c>
      <c r="J126" s="1">
        <v>110</v>
      </c>
      <c r="K126" s="1">
        <f>IF(F126=Kraftwerkspark!$B$2,J126*Kraftwerkspark!$H$2/100,
IF(F126=[1]Kraftwerkspark!$B$3,J126*[1]Kraftwerkspark!$H$3/100,
IF(F126=[1]Kraftwerkspark!$B$4,J126*[1]Kraftwerkspark!$H$4/100,
IF(F126=[1]Kraftwerkspark!$B$5,J126*[1]Kraftwerkspark!$H$5/100,
IF(F126=[1]Kraftwerkspark!$B$6,J126*[1]Kraftwerkspark!$H$6/100,0)))))</f>
        <v>33</v>
      </c>
    </row>
    <row r="127" spans="1:11" x14ac:dyDescent="0.25">
      <c r="A127" s="1" t="s">
        <v>352</v>
      </c>
      <c r="B127" s="3" t="s">
        <v>607</v>
      </c>
      <c r="C127" s="27" t="s">
        <v>84</v>
      </c>
      <c r="D127" s="3">
        <v>380</v>
      </c>
      <c r="E127" s="3" t="s">
        <v>562</v>
      </c>
      <c r="F127" s="1" t="s">
        <v>559</v>
      </c>
      <c r="G127" s="1">
        <f>VLOOKUP(F:F,Kraftwerkspark!$B$2:$F$23,4,FALSE)</f>
        <v>0.5</v>
      </c>
      <c r="H127" s="1">
        <f>VLOOKUP(F:F,Kraftwerkspark!$B$2:$F$23,3,FALSE)</f>
        <v>0</v>
      </c>
      <c r="I127" s="1">
        <f>VLOOKUP(F:F,Kraftwerkspark!$B$2:$F$23,5,FALSE)</f>
        <v>0</v>
      </c>
      <c r="J127" s="1">
        <v>13.5</v>
      </c>
      <c r="K127" s="1">
        <f>IF(F127=Kraftwerkspark!$B$2,J127*Kraftwerkspark!$H$2/100,
IF(F127=[1]Kraftwerkspark!$B$3,J127*[1]Kraftwerkspark!$H$3/100,
IF(F127=[1]Kraftwerkspark!$B$4,J127*[1]Kraftwerkspark!$H$4/100,
IF(F127=[1]Kraftwerkspark!$B$5,J127*[1]Kraftwerkspark!$H$5/100,
IF(F127=[1]Kraftwerkspark!$B$6,J127*[1]Kraftwerkspark!$H$6/100,0)))))</f>
        <v>0</v>
      </c>
    </row>
    <row r="128" spans="1:11" x14ac:dyDescent="0.25">
      <c r="A128" s="1" t="s">
        <v>353</v>
      </c>
      <c r="B128" s="3" t="s">
        <v>608</v>
      </c>
      <c r="C128" s="27" t="s">
        <v>88</v>
      </c>
      <c r="D128" s="3">
        <v>380</v>
      </c>
      <c r="E128" s="3" t="s">
        <v>562</v>
      </c>
      <c r="F128" s="1" t="s">
        <v>162</v>
      </c>
      <c r="G128" s="1">
        <f>VLOOKUP(F:F,Kraftwerkspark!$B$2:$F$23,4,FALSE)</f>
        <v>0.85</v>
      </c>
      <c r="H128" s="1">
        <f>VLOOKUP(F:F,Kraftwerkspark!$B$2:$F$23,3,FALSE)</f>
        <v>0</v>
      </c>
      <c r="I128" s="1">
        <f>VLOOKUP(F:F,Kraftwerkspark!$B$2:$F$23,5,FALSE)</f>
        <v>0</v>
      </c>
      <c r="J128" s="1">
        <v>20</v>
      </c>
      <c r="K128" s="1">
        <f>IF(F128=Kraftwerkspark!$B$2,J128*Kraftwerkspark!$H$2/100,
IF(F128=[1]Kraftwerkspark!$B$3,J128*[1]Kraftwerkspark!$H$3/100,
IF(F128=[1]Kraftwerkspark!$B$4,J128*[1]Kraftwerkspark!$H$4/100,
IF(F128=[1]Kraftwerkspark!$B$5,J128*[1]Kraftwerkspark!$H$5/100,
IF(F128=[1]Kraftwerkspark!$B$6,J128*[1]Kraftwerkspark!$H$6/100,0)))))</f>
        <v>0</v>
      </c>
    </row>
    <row r="129" spans="1:11" x14ac:dyDescent="0.25">
      <c r="A129" s="1" t="s">
        <v>354</v>
      </c>
      <c r="B129" s="3" t="s">
        <v>609</v>
      </c>
      <c r="C129" s="27" t="s">
        <v>84</v>
      </c>
      <c r="D129" s="3">
        <v>220</v>
      </c>
      <c r="E129" s="3" t="s">
        <v>562</v>
      </c>
      <c r="F129" s="1" t="s">
        <v>1</v>
      </c>
      <c r="G129" s="1">
        <f>VLOOKUP(F:F,Kraftwerkspark!$B$2:$F$23,4,FALSE)</f>
        <v>0.52</v>
      </c>
      <c r="H129" s="1">
        <f>VLOOKUP(F:F,Kraftwerkspark!$B$2:$F$23,3,FALSE)</f>
        <v>0.2</v>
      </c>
      <c r="I129" s="1">
        <f>VLOOKUP(F:F,Kraftwerkspark!$B$2:$F$23,5,FALSE)</f>
        <v>27.25</v>
      </c>
      <c r="J129" s="1">
        <v>417</v>
      </c>
      <c r="K129" s="1">
        <f>IF(F129=Kraftwerkspark!$B$2,J129*Kraftwerkspark!$H$2/100,
IF(F129=[1]Kraftwerkspark!$B$3,J129*[1]Kraftwerkspark!$H$3/100,
IF(F129=[1]Kraftwerkspark!$B$4,J129*[1]Kraftwerkspark!$H$4/100,
IF(F129=[1]Kraftwerkspark!$B$5,J129*[1]Kraftwerkspark!$H$5/100,
IF(F129=[1]Kraftwerkspark!$B$6,J129*[1]Kraftwerkspark!$H$6/100,0)))))</f>
        <v>83.4</v>
      </c>
    </row>
    <row r="130" spans="1:11" x14ac:dyDescent="0.25">
      <c r="A130" s="1" t="s">
        <v>355</v>
      </c>
      <c r="B130" s="3" t="s">
        <v>610</v>
      </c>
      <c r="C130" s="27" t="s">
        <v>84</v>
      </c>
      <c r="D130" s="3">
        <v>220</v>
      </c>
      <c r="E130" s="3" t="s">
        <v>562</v>
      </c>
      <c r="F130" s="1" t="s">
        <v>16</v>
      </c>
      <c r="G130" s="1">
        <f>VLOOKUP(F:F,Kraftwerkspark!$B$2:$F$23,4,FALSE)</f>
        <v>0.42</v>
      </c>
      <c r="H130" s="1">
        <f>VLOOKUP(F:F,Kraftwerkspark!$B$2:$F$23,3,FALSE)</f>
        <v>0.3</v>
      </c>
      <c r="I130" s="1">
        <f>VLOOKUP(F:F,Kraftwerkspark!$B$2:$F$23,5,FALSE)</f>
        <v>10.9</v>
      </c>
      <c r="J130" s="1">
        <v>133</v>
      </c>
      <c r="K130" s="1">
        <f>IF(F130=Kraftwerkspark!$B$2,J130*Kraftwerkspark!$H$2/100,
IF(F130=[1]Kraftwerkspark!$B$3,J130*[1]Kraftwerkspark!$H$3/100,
IF(F130=[1]Kraftwerkspark!$B$4,J130*[1]Kraftwerkspark!$H$4/100,
IF(F130=[1]Kraftwerkspark!$B$5,J130*[1]Kraftwerkspark!$H$5/100,
IF(F130=[1]Kraftwerkspark!$B$6,J130*[1]Kraftwerkspark!$H$6/100,0)))))</f>
        <v>39.9</v>
      </c>
    </row>
    <row r="131" spans="1:11" x14ac:dyDescent="0.25">
      <c r="A131" s="1" t="s">
        <v>356</v>
      </c>
      <c r="B131" s="3" t="s">
        <v>610</v>
      </c>
      <c r="C131" s="27" t="s">
        <v>84</v>
      </c>
      <c r="D131" s="3">
        <v>220</v>
      </c>
      <c r="E131" s="3" t="s">
        <v>562</v>
      </c>
      <c r="F131" s="1" t="s">
        <v>16</v>
      </c>
      <c r="G131" s="1">
        <f>VLOOKUP(F:F,Kraftwerkspark!$B$2:$F$23,4,FALSE)</f>
        <v>0.42</v>
      </c>
      <c r="H131" s="1">
        <f>VLOOKUP(F:F,Kraftwerkspark!$B$2:$F$23,3,FALSE)</f>
        <v>0.3</v>
      </c>
      <c r="I131" s="1">
        <f>VLOOKUP(F:F,Kraftwerkspark!$B$2:$F$23,5,FALSE)</f>
        <v>10.9</v>
      </c>
      <c r="J131" s="1">
        <v>280</v>
      </c>
      <c r="K131" s="1">
        <f>IF(F131=Kraftwerkspark!$B$2,J131*Kraftwerkspark!$H$2/100,
IF(F131=[1]Kraftwerkspark!$B$3,J131*[1]Kraftwerkspark!$H$3/100,
IF(F131=[1]Kraftwerkspark!$B$4,J131*[1]Kraftwerkspark!$H$4/100,
IF(F131=[1]Kraftwerkspark!$B$5,J131*[1]Kraftwerkspark!$H$5/100,
IF(F131=[1]Kraftwerkspark!$B$6,J131*[1]Kraftwerkspark!$H$6/100,0)))))</f>
        <v>84</v>
      </c>
    </row>
    <row r="132" spans="1:11" x14ac:dyDescent="0.25">
      <c r="A132" s="1" t="s">
        <v>357</v>
      </c>
      <c r="B132" s="3" t="s">
        <v>611</v>
      </c>
      <c r="C132" s="27" t="s">
        <v>84</v>
      </c>
      <c r="D132" s="3">
        <v>220</v>
      </c>
      <c r="E132" s="3" t="s">
        <v>562</v>
      </c>
      <c r="F132" s="1" t="s">
        <v>1</v>
      </c>
      <c r="G132" s="1">
        <f>VLOOKUP(F:F,Kraftwerkspark!$B$2:$F$23,4,FALSE)</f>
        <v>0.52</v>
      </c>
      <c r="H132" s="1">
        <f>VLOOKUP(F:F,Kraftwerkspark!$B$2:$F$23,3,FALSE)</f>
        <v>0.2</v>
      </c>
      <c r="I132" s="1">
        <f>VLOOKUP(F:F,Kraftwerkspark!$B$2:$F$23,5,FALSE)</f>
        <v>27.25</v>
      </c>
      <c r="J132" s="1">
        <v>102</v>
      </c>
      <c r="K132" s="1">
        <f>IF(F132=Kraftwerkspark!$B$2,J132*Kraftwerkspark!$H$2/100,
IF(F132=[1]Kraftwerkspark!$B$3,J132*[1]Kraftwerkspark!$H$3/100,
IF(F132=[1]Kraftwerkspark!$B$4,J132*[1]Kraftwerkspark!$H$4/100,
IF(F132=[1]Kraftwerkspark!$B$5,J132*[1]Kraftwerkspark!$H$5/100,
IF(F132=[1]Kraftwerkspark!$B$6,J132*[1]Kraftwerkspark!$H$6/100,0)))))</f>
        <v>20.399999999999999</v>
      </c>
    </row>
    <row r="133" spans="1:11" x14ac:dyDescent="0.25">
      <c r="A133" s="1" t="s">
        <v>358</v>
      </c>
      <c r="B133" s="3" t="s">
        <v>612</v>
      </c>
      <c r="C133" s="27" t="s">
        <v>84</v>
      </c>
      <c r="D133" s="3">
        <v>380</v>
      </c>
      <c r="E133" s="3" t="s">
        <v>562</v>
      </c>
      <c r="F133" s="1" t="s">
        <v>16</v>
      </c>
      <c r="G133" s="1">
        <f>VLOOKUP(F:F,Kraftwerkspark!$B$2:$F$23,4,FALSE)</f>
        <v>0.42</v>
      </c>
      <c r="H133" s="1">
        <f>VLOOKUP(F:F,Kraftwerkspark!$B$2:$F$23,3,FALSE)</f>
        <v>0.3</v>
      </c>
      <c r="I133" s="1">
        <f>VLOOKUP(F:F,Kraftwerkspark!$B$2:$F$23,5,FALSE)</f>
        <v>10.9</v>
      </c>
      <c r="J133" s="1">
        <v>875</v>
      </c>
      <c r="K133" s="1">
        <f>IF(F133=Kraftwerkspark!$B$2,J133*Kraftwerkspark!$H$2/100,
IF(F133=[1]Kraftwerkspark!$B$3,J133*[1]Kraftwerkspark!$H$3/100,
IF(F133=[1]Kraftwerkspark!$B$4,J133*[1]Kraftwerkspark!$H$4/100,
IF(F133=[1]Kraftwerkspark!$B$5,J133*[1]Kraftwerkspark!$H$5/100,
IF(F133=[1]Kraftwerkspark!$B$6,J133*[1]Kraftwerkspark!$H$6/100,0)))))</f>
        <v>262.5</v>
      </c>
    </row>
    <row r="134" spans="1:11" x14ac:dyDescent="0.25">
      <c r="A134" s="1" t="s">
        <v>359</v>
      </c>
      <c r="B134" s="3" t="s">
        <v>613</v>
      </c>
      <c r="C134" s="27" t="s">
        <v>84</v>
      </c>
      <c r="D134" s="3">
        <v>220</v>
      </c>
      <c r="E134" s="3" t="s">
        <v>562</v>
      </c>
      <c r="F134" s="1" t="s">
        <v>1</v>
      </c>
      <c r="G134" s="1">
        <f>VLOOKUP(F:F,Kraftwerkspark!$B$2:$F$23,4,FALSE)</f>
        <v>0.52</v>
      </c>
      <c r="H134" s="1">
        <f>VLOOKUP(F:F,Kraftwerkspark!$B$2:$F$23,3,FALSE)</f>
        <v>0.2</v>
      </c>
      <c r="I134" s="1">
        <f>VLOOKUP(F:F,Kraftwerkspark!$B$2:$F$23,5,FALSE)</f>
        <v>27.25</v>
      </c>
      <c r="J134" s="1">
        <v>12</v>
      </c>
      <c r="K134" s="1">
        <f>IF(F134=Kraftwerkspark!$B$2,J134*Kraftwerkspark!$H$2/100,
IF(F134=[1]Kraftwerkspark!$B$3,J134*[1]Kraftwerkspark!$H$3/100,
IF(F134=[1]Kraftwerkspark!$B$4,J134*[1]Kraftwerkspark!$H$4/100,
IF(F134=[1]Kraftwerkspark!$B$5,J134*[1]Kraftwerkspark!$H$5/100,
IF(F134=[1]Kraftwerkspark!$B$6,J134*[1]Kraftwerkspark!$H$6/100,0)))))</f>
        <v>2.4</v>
      </c>
    </row>
    <row r="135" spans="1:11" x14ac:dyDescent="0.25">
      <c r="A135" s="1" t="s">
        <v>360</v>
      </c>
      <c r="B135" s="3" t="s">
        <v>614</v>
      </c>
      <c r="C135" s="27" t="s">
        <v>88</v>
      </c>
      <c r="D135" s="3">
        <v>220</v>
      </c>
      <c r="E135" s="3" t="s">
        <v>562</v>
      </c>
      <c r="F135" s="1" t="s">
        <v>3</v>
      </c>
      <c r="G135" s="1">
        <f>VLOOKUP(F:F,Kraftwerkspark!$B$2:$F$23,4,FALSE)</f>
        <v>0.85</v>
      </c>
      <c r="H135" s="1">
        <f>VLOOKUP(F:F,Kraftwerkspark!$B$2:$F$23,3,FALSE)</f>
        <v>0</v>
      </c>
      <c r="I135" s="1">
        <f>VLOOKUP(F:F,Kraftwerkspark!$B$2:$F$23,5,FALSE)</f>
        <v>0</v>
      </c>
      <c r="J135" s="1">
        <v>317.60000000000002</v>
      </c>
      <c r="K135" s="1">
        <f>IF(F135=Kraftwerkspark!$B$2,J135*Kraftwerkspark!$H$2/100,
IF(F135=[1]Kraftwerkspark!$B$3,J135*[1]Kraftwerkspark!$H$3/100,
IF(F135=[1]Kraftwerkspark!$B$4,J135*[1]Kraftwerkspark!$H$4/100,
IF(F135=[1]Kraftwerkspark!$B$5,J135*[1]Kraftwerkspark!$H$5/100,
IF(F135=[1]Kraftwerkspark!$B$6,J135*[1]Kraftwerkspark!$H$6/100,0)))))</f>
        <v>0</v>
      </c>
    </row>
    <row r="136" spans="1:11" x14ac:dyDescent="0.25">
      <c r="A136" s="1" t="s">
        <v>361</v>
      </c>
      <c r="B136" s="3" t="s">
        <v>614</v>
      </c>
      <c r="C136" s="27" t="s">
        <v>88</v>
      </c>
      <c r="D136" s="3">
        <v>220</v>
      </c>
      <c r="E136" s="3" t="s">
        <v>562</v>
      </c>
      <c r="F136" s="1" t="s">
        <v>3</v>
      </c>
      <c r="G136" s="1">
        <f>VLOOKUP(F:F,Kraftwerkspark!$B$2:$F$23,4,FALSE)</f>
        <v>0.85</v>
      </c>
      <c r="H136" s="1">
        <f>VLOOKUP(F:F,Kraftwerkspark!$B$2:$F$23,3,FALSE)</f>
        <v>0</v>
      </c>
      <c r="I136" s="1">
        <f>VLOOKUP(F:F,Kraftwerkspark!$B$2:$F$23,5,FALSE)</f>
        <v>0</v>
      </c>
      <c r="J136" s="1">
        <v>317.60000000000002</v>
      </c>
      <c r="K136" s="1">
        <f>IF(F136=Kraftwerkspark!$B$2,J136*Kraftwerkspark!$H$2/100,
IF(F136=[1]Kraftwerkspark!$B$3,J136*[1]Kraftwerkspark!$H$3/100,
IF(F136=[1]Kraftwerkspark!$B$4,J136*[1]Kraftwerkspark!$H$4/100,
IF(F136=[1]Kraftwerkspark!$B$5,J136*[1]Kraftwerkspark!$H$5/100,
IF(F136=[1]Kraftwerkspark!$B$6,J136*[1]Kraftwerkspark!$H$6/100,0)))))</f>
        <v>0</v>
      </c>
    </row>
    <row r="137" spans="1:11" x14ac:dyDescent="0.25">
      <c r="A137" s="1" t="s">
        <v>362</v>
      </c>
      <c r="B137" s="3" t="s">
        <v>614</v>
      </c>
      <c r="C137" s="27" t="s">
        <v>88</v>
      </c>
      <c r="D137" s="3">
        <v>220</v>
      </c>
      <c r="E137" s="3" t="s">
        <v>562</v>
      </c>
      <c r="F137" s="1" t="s">
        <v>3</v>
      </c>
      <c r="G137" s="1">
        <f>VLOOKUP(F:F,Kraftwerkspark!$B$2:$F$23,4,FALSE)</f>
        <v>0.85</v>
      </c>
      <c r="H137" s="1">
        <f>VLOOKUP(F:F,Kraftwerkspark!$B$2:$F$23,3,FALSE)</f>
        <v>0</v>
      </c>
      <c r="I137" s="1">
        <f>VLOOKUP(F:F,Kraftwerkspark!$B$2:$F$23,5,FALSE)</f>
        <v>0</v>
      </c>
      <c r="J137" s="1">
        <v>59.8</v>
      </c>
      <c r="K137" s="1">
        <f>IF(F137=Kraftwerkspark!$B$2,J137*Kraftwerkspark!$H$2/100,
IF(F137=[1]Kraftwerkspark!$B$3,J137*[1]Kraftwerkspark!$H$3/100,
IF(F137=[1]Kraftwerkspark!$B$4,J137*[1]Kraftwerkspark!$H$4/100,
IF(F137=[1]Kraftwerkspark!$B$5,J137*[1]Kraftwerkspark!$H$5/100,
IF(F137=[1]Kraftwerkspark!$B$6,J137*[1]Kraftwerkspark!$H$6/100,0)))))</f>
        <v>0</v>
      </c>
    </row>
    <row r="138" spans="1:11" x14ac:dyDescent="0.25">
      <c r="A138" s="1" t="s">
        <v>363</v>
      </c>
      <c r="B138" s="3" t="s">
        <v>614</v>
      </c>
      <c r="C138" s="27" t="s">
        <v>88</v>
      </c>
      <c r="D138" s="3">
        <v>220</v>
      </c>
      <c r="E138" s="3" t="s">
        <v>562</v>
      </c>
      <c r="F138" s="1" t="s">
        <v>3</v>
      </c>
      <c r="G138" s="1">
        <f>VLOOKUP(F:F,Kraftwerkspark!$B$2:$F$23,4,FALSE)</f>
        <v>0.85</v>
      </c>
      <c r="H138" s="1">
        <f>VLOOKUP(F:F,Kraftwerkspark!$B$2:$F$23,3,FALSE)</f>
        <v>0</v>
      </c>
      <c r="I138" s="1">
        <f>VLOOKUP(F:F,Kraftwerkspark!$B$2:$F$23,5,FALSE)</f>
        <v>0</v>
      </c>
      <c r="J138" s="1">
        <v>59.8</v>
      </c>
      <c r="K138" s="1">
        <f>IF(F138=Kraftwerkspark!$B$2,J138*Kraftwerkspark!$H$2/100,
IF(F138=[1]Kraftwerkspark!$B$3,J138*[1]Kraftwerkspark!$H$3/100,
IF(F138=[1]Kraftwerkspark!$B$4,J138*[1]Kraftwerkspark!$H$4/100,
IF(F138=[1]Kraftwerkspark!$B$5,J138*[1]Kraftwerkspark!$H$5/100,
IF(F138=[1]Kraftwerkspark!$B$6,J138*[1]Kraftwerkspark!$H$6/100,0)))))</f>
        <v>0</v>
      </c>
    </row>
    <row r="139" spans="1:11" x14ac:dyDescent="0.25">
      <c r="A139" s="1" t="s">
        <v>364</v>
      </c>
      <c r="B139" s="3" t="s">
        <v>615</v>
      </c>
      <c r="C139" s="27" t="s">
        <v>84</v>
      </c>
      <c r="D139" s="3">
        <v>220</v>
      </c>
      <c r="E139" s="3" t="s">
        <v>562</v>
      </c>
      <c r="F139" s="1" t="s">
        <v>1</v>
      </c>
      <c r="G139" s="1">
        <f>VLOOKUP(F:F,Kraftwerkspark!$B$2:$F$23,4,FALSE)</f>
        <v>0.52</v>
      </c>
      <c r="H139" s="1">
        <f>VLOOKUP(F:F,Kraftwerkspark!$B$2:$F$23,3,FALSE)</f>
        <v>0.2</v>
      </c>
      <c r="I139" s="1">
        <f>VLOOKUP(F:F,Kraftwerkspark!$B$2:$F$23,5,FALSE)</f>
        <v>27.25</v>
      </c>
      <c r="J139" s="1">
        <v>303</v>
      </c>
      <c r="K139" s="1">
        <f>IF(F139=Kraftwerkspark!$B$2,J139*Kraftwerkspark!$H$2/100,
IF(F139=[1]Kraftwerkspark!$B$3,J139*[1]Kraftwerkspark!$H$3/100,
IF(F139=[1]Kraftwerkspark!$B$4,J139*[1]Kraftwerkspark!$H$4/100,
IF(F139=[1]Kraftwerkspark!$B$5,J139*[1]Kraftwerkspark!$H$5/100,
IF(F139=[1]Kraftwerkspark!$B$6,J139*[1]Kraftwerkspark!$H$6/100,0)))))</f>
        <v>60.6</v>
      </c>
    </row>
    <row r="140" spans="1:11" x14ac:dyDescent="0.25">
      <c r="A140" s="1" t="s">
        <v>365</v>
      </c>
      <c r="B140" s="3" t="s">
        <v>568</v>
      </c>
      <c r="C140" s="27" t="s">
        <v>84</v>
      </c>
      <c r="D140" s="3">
        <v>380</v>
      </c>
      <c r="E140" s="3" t="s">
        <v>562</v>
      </c>
      <c r="F140" s="1" t="s">
        <v>1</v>
      </c>
      <c r="G140" s="1">
        <f>VLOOKUP(F:F,Kraftwerkspark!$B$2:$F$23,4,FALSE)</f>
        <v>0.52</v>
      </c>
      <c r="H140" s="1">
        <f>VLOOKUP(F:F,Kraftwerkspark!$B$2:$F$23,3,FALSE)</f>
        <v>0.2</v>
      </c>
      <c r="I140" s="1">
        <f>VLOOKUP(F:F,Kraftwerkspark!$B$2:$F$23,5,FALSE)</f>
        <v>27.25</v>
      </c>
      <c r="J140" s="1">
        <v>800</v>
      </c>
      <c r="K140" s="1">
        <f>IF(F140=Kraftwerkspark!$B$2,J140*Kraftwerkspark!$H$2/100,
IF(F140=[1]Kraftwerkspark!$B$3,J140*[1]Kraftwerkspark!$H$3/100,
IF(F140=[1]Kraftwerkspark!$B$4,J140*[1]Kraftwerkspark!$H$4/100,
IF(F140=[1]Kraftwerkspark!$B$5,J140*[1]Kraftwerkspark!$H$5/100,
IF(F140=[1]Kraftwerkspark!$B$6,J140*[1]Kraftwerkspark!$H$6/100,0)))))</f>
        <v>160</v>
      </c>
    </row>
    <row r="141" spans="1:11" x14ac:dyDescent="0.25">
      <c r="A141" s="1" t="s">
        <v>366</v>
      </c>
      <c r="B141" s="3" t="s">
        <v>616</v>
      </c>
      <c r="C141" s="27" t="s">
        <v>84</v>
      </c>
      <c r="D141" s="3">
        <v>220</v>
      </c>
      <c r="E141" s="3" t="s">
        <v>562</v>
      </c>
      <c r="F141" s="1" t="s">
        <v>1</v>
      </c>
      <c r="G141" s="1">
        <f>VLOOKUP(F:F,Kraftwerkspark!$B$2:$F$23,4,FALSE)</f>
        <v>0.52</v>
      </c>
      <c r="H141" s="1">
        <f>VLOOKUP(F:F,Kraftwerkspark!$B$2:$F$23,3,FALSE)</f>
        <v>0.2</v>
      </c>
      <c r="I141" s="1">
        <f>VLOOKUP(F:F,Kraftwerkspark!$B$2:$F$23,5,FALSE)</f>
        <v>27.25</v>
      </c>
      <c r="J141" s="1">
        <v>321</v>
      </c>
      <c r="K141" s="1">
        <f>IF(F141=Kraftwerkspark!$B$2,J141*Kraftwerkspark!$H$2/100,
IF(F141=[1]Kraftwerkspark!$B$3,J141*[1]Kraftwerkspark!$H$3/100,
IF(F141=[1]Kraftwerkspark!$B$4,J141*[1]Kraftwerkspark!$H$4/100,
IF(F141=[1]Kraftwerkspark!$B$5,J141*[1]Kraftwerkspark!$H$5/100,
IF(F141=[1]Kraftwerkspark!$B$6,J141*[1]Kraftwerkspark!$H$6/100,0)))))</f>
        <v>64.2</v>
      </c>
    </row>
    <row r="142" spans="1:11" x14ac:dyDescent="0.25">
      <c r="A142" s="1" t="s">
        <v>367</v>
      </c>
      <c r="B142" s="3" t="s">
        <v>617</v>
      </c>
      <c r="C142" s="27" t="s">
        <v>84</v>
      </c>
      <c r="D142" s="3">
        <v>220</v>
      </c>
      <c r="E142" s="3" t="s">
        <v>562</v>
      </c>
      <c r="F142" s="1" t="s">
        <v>16</v>
      </c>
      <c r="G142" s="1">
        <f>VLOOKUP(F:F,Kraftwerkspark!$B$2:$F$23,4,FALSE)</f>
        <v>0.42</v>
      </c>
      <c r="H142" s="1">
        <f>VLOOKUP(F:F,Kraftwerkspark!$B$2:$F$23,3,FALSE)</f>
        <v>0.3</v>
      </c>
      <c r="I142" s="1">
        <f>VLOOKUP(F:F,Kraftwerkspark!$B$2:$F$23,5,FALSE)</f>
        <v>10.9</v>
      </c>
      <c r="J142" s="1">
        <v>794</v>
      </c>
      <c r="K142" s="1">
        <f>IF(F142=Kraftwerkspark!$B$2,J142*Kraftwerkspark!$H$2/100,
IF(F142=[1]Kraftwerkspark!$B$3,J142*[1]Kraftwerkspark!$H$3/100,
IF(F142=[1]Kraftwerkspark!$B$4,J142*[1]Kraftwerkspark!$H$4/100,
IF(F142=[1]Kraftwerkspark!$B$5,J142*[1]Kraftwerkspark!$H$5/100,
IF(F142=[1]Kraftwerkspark!$B$6,J142*[1]Kraftwerkspark!$H$6/100,0)))))</f>
        <v>238.2</v>
      </c>
    </row>
    <row r="143" spans="1:11" x14ac:dyDescent="0.25">
      <c r="A143" s="1" t="s">
        <v>368</v>
      </c>
      <c r="B143" s="3" t="s">
        <v>618</v>
      </c>
      <c r="C143" s="27" t="s">
        <v>84</v>
      </c>
      <c r="D143" s="3">
        <v>380</v>
      </c>
      <c r="E143" s="3" t="s">
        <v>562</v>
      </c>
      <c r="F143" s="1" t="s">
        <v>560</v>
      </c>
      <c r="G143" s="1">
        <f>VLOOKUP(F:F,Kraftwerkspark!$B$2:$F$23,4,FALSE)</f>
        <v>0.35</v>
      </c>
      <c r="H143" s="1">
        <f>VLOOKUP(F:F,Kraftwerkspark!$B$2:$F$23,3,FALSE)</f>
        <v>0.27</v>
      </c>
      <c r="I143" s="1">
        <f>VLOOKUP(F:F,Kraftwerkspark!$B$2:$F$23,5,FALSE)</f>
        <v>27.25</v>
      </c>
      <c r="J143" s="1">
        <v>386</v>
      </c>
      <c r="K143" s="1">
        <f>IF(F143=Kraftwerkspark!$B$2,J143*Kraftwerkspark!$H$2/100,
IF(F143=[1]Kraftwerkspark!$B$3,J143*[1]Kraftwerkspark!$H$3/100,
IF(F143=[1]Kraftwerkspark!$B$4,J143*[1]Kraftwerkspark!$H$4/100,
IF(F143=[1]Kraftwerkspark!$B$5,J143*[1]Kraftwerkspark!$H$5/100,
IF(F143=[1]Kraftwerkspark!$B$6,J143*[1]Kraftwerkspark!$H$6/100,0)))))</f>
        <v>77.2</v>
      </c>
    </row>
    <row r="144" spans="1:11" x14ac:dyDescent="0.25">
      <c r="A144" s="1" t="s">
        <v>369</v>
      </c>
      <c r="B144" s="3" t="s">
        <v>618</v>
      </c>
      <c r="C144" s="27" t="s">
        <v>84</v>
      </c>
      <c r="D144" s="3">
        <v>380</v>
      </c>
      <c r="E144" s="3" t="s">
        <v>562</v>
      </c>
      <c r="F144" s="1" t="s">
        <v>560</v>
      </c>
      <c r="G144" s="1">
        <f>VLOOKUP(F:F,Kraftwerkspark!$B$2:$F$23,4,FALSE)</f>
        <v>0.35</v>
      </c>
      <c r="H144" s="1">
        <f>VLOOKUP(F:F,Kraftwerkspark!$B$2:$F$23,3,FALSE)</f>
        <v>0.27</v>
      </c>
      <c r="I144" s="1">
        <f>VLOOKUP(F:F,Kraftwerkspark!$B$2:$F$23,5,FALSE)</f>
        <v>27.25</v>
      </c>
      <c r="J144" s="1">
        <v>386</v>
      </c>
      <c r="K144" s="1">
        <f>IF(F144=Kraftwerkspark!$B$2,J144*Kraftwerkspark!$H$2/100,
IF(F144=[1]Kraftwerkspark!$B$3,J144*[1]Kraftwerkspark!$H$3/100,
IF(F144=[1]Kraftwerkspark!$B$4,J144*[1]Kraftwerkspark!$H$4/100,
IF(F144=[1]Kraftwerkspark!$B$5,J144*[1]Kraftwerkspark!$H$5/100,
IF(F144=[1]Kraftwerkspark!$B$6,J144*[1]Kraftwerkspark!$H$6/100,0)))))</f>
        <v>77.2</v>
      </c>
    </row>
    <row r="145" spans="1:11" x14ac:dyDescent="0.25">
      <c r="A145" s="1" t="s">
        <v>370</v>
      </c>
      <c r="B145" s="3" t="s">
        <v>619</v>
      </c>
      <c r="C145" s="27" t="s">
        <v>84</v>
      </c>
      <c r="D145" s="3">
        <v>380</v>
      </c>
      <c r="E145" s="3" t="s">
        <v>562</v>
      </c>
      <c r="F145" s="1" t="s">
        <v>1</v>
      </c>
      <c r="G145" s="1">
        <f>VLOOKUP(F:F,Kraftwerkspark!$B$2:$F$23,4,FALSE)</f>
        <v>0.52</v>
      </c>
      <c r="H145" s="1">
        <f>VLOOKUP(F:F,Kraftwerkspark!$B$2:$F$23,3,FALSE)</f>
        <v>0.2</v>
      </c>
      <c r="I145" s="1">
        <f>VLOOKUP(F:F,Kraftwerkspark!$B$2:$F$23,5,FALSE)</f>
        <v>27.25</v>
      </c>
      <c r="J145" s="1">
        <v>415</v>
      </c>
      <c r="K145" s="1">
        <f>IF(F145=Kraftwerkspark!$B$2,J145*Kraftwerkspark!$H$2/100,
IF(F145=[1]Kraftwerkspark!$B$3,J145*[1]Kraftwerkspark!$H$3/100,
IF(F145=[1]Kraftwerkspark!$B$4,J145*[1]Kraftwerkspark!$H$4/100,
IF(F145=[1]Kraftwerkspark!$B$5,J145*[1]Kraftwerkspark!$H$5/100,
IF(F145=[1]Kraftwerkspark!$B$6,J145*[1]Kraftwerkspark!$H$6/100,0)))))</f>
        <v>83</v>
      </c>
    </row>
    <row r="146" spans="1:11" x14ac:dyDescent="0.25">
      <c r="A146" s="1" t="s">
        <v>371</v>
      </c>
      <c r="B146" s="3" t="s">
        <v>620</v>
      </c>
      <c r="C146" s="27" t="s">
        <v>84</v>
      </c>
      <c r="D146" s="3">
        <v>220</v>
      </c>
      <c r="E146" s="3" t="s">
        <v>562</v>
      </c>
      <c r="F146" s="1" t="s">
        <v>560</v>
      </c>
      <c r="G146" s="1">
        <f>VLOOKUP(F:F,Kraftwerkspark!$B$2:$F$23,4,FALSE)</f>
        <v>0.35</v>
      </c>
      <c r="H146" s="1">
        <f>VLOOKUP(F:F,Kraftwerkspark!$B$2:$F$23,3,FALSE)</f>
        <v>0.27</v>
      </c>
      <c r="I146" s="1">
        <f>VLOOKUP(F:F,Kraftwerkspark!$B$2:$F$23,5,FALSE)</f>
        <v>27.25</v>
      </c>
      <c r="J146" s="1">
        <v>88</v>
      </c>
      <c r="K146" s="1">
        <f>IF(F146=Kraftwerkspark!$B$2,J146*Kraftwerkspark!$H$2/100,
IF(F146=[1]Kraftwerkspark!$B$3,J146*[1]Kraftwerkspark!$H$3/100,
IF(F146=[1]Kraftwerkspark!$B$4,J146*[1]Kraftwerkspark!$H$4/100,
IF(F146=[1]Kraftwerkspark!$B$5,J146*[1]Kraftwerkspark!$H$5/100,
IF(F146=[1]Kraftwerkspark!$B$6,J146*[1]Kraftwerkspark!$H$6/100,0)))))</f>
        <v>17.600000000000001</v>
      </c>
    </row>
    <row r="147" spans="1:11" x14ac:dyDescent="0.25">
      <c r="A147" s="1" t="s">
        <v>372</v>
      </c>
      <c r="B147" s="3" t="s">
        <v>621</v>
      </c>
      <c r="C147" s="27" t="s">
        <v>84</v>
      </c>
      <c r="D147" s="3">
        <v>380</v>
      </c>
      <c r="E147" s="3" t="s">
        <v>562</v>
      </c>
      <c r="F147" s="1" t="s">
        <v>558</v>
      </c>
      <c r="G147" s="1">
        <f>VLOOKUP(F:F,Kraftwerkspark!$B$2:$F$23,4,FALSE)</f>
        <v>0.42</v>
      </c>
      <c r="H147" s="1">
        <f>VLOOKUP(F:F,Kraftwerkspark!$B$2:$F$23,3,FALSE)</f>
        <v>0.4</v>
      </c>
      <c r="I147" s="1">
        <f>VLOOKUP(F:F,Kraftwerkspark!$B$2:$F$23,5,FALSE)</f>
        <v>3.77</v>
      </c>
      <c r="J147" s="1">
        <v>465</v>
      </c>
      <c r="K147" s="1">
        <f>IF(F147=Kraftwerkspark!$B$2,J147*Kraftwerkspark!$H$2/100,
IF(F147=[1]Kraftwerkspark!$B$3,J147*[1]Kraftwerkspark!$H$3/100,
IF(F147=[1]Kraftwerkspark!$B$4,J147*[1]Kraftwerkspark!$H$4/100,
IF(F147=[1]Kraftwerkspark!$B$5,J147*[1]Kraftwerkspark!$H$5/100,
IF(F147=[1]Kraftwerkspark!$B$6,J147*[1]Kraftwerkspark!$H$6/100,0)))))</f>
        <v>0</v>
      </c>
    </row>
    <row r="148" spans="1:11" x14ac:dyDescent="0.25">
      <c r="A148" s="1" t="s">
        <v>373</v>
      </c>
      <c r="B148" s="3" t="s">
        <v>621</v>
      </c>
      <c r="C148" s="27" t="s">
        <v>84</v>
      </c>
      <c r="D148" s="3">
        <v>380</v>
      </c>
      <c r="E148" s="3" t="s">
        <v>562</v>
      </c>
      <c r="F148" s="1" t="s">
        <v>558</v>
      </c>
      <c r="G148" s="1">
        <f>VLOOKUP(F:F,Kraftwerkspark!$B$2:$F$23,4,FALSE)</f>
        <v>0.42</v>
      </c>
      <c r="H148" s="1">
        <f>VLOOKUP(F:F,Kraftwerkspark!$B$2:$F$23,3,FALSE)</f>
        <v>0.4</v>
      </c>
      <c r="I148" s="1">
        <f>VLOOKUP(F:F,Kraftwerkspark!$B$2:$F$23,5,FALSE)</f>
        <v>3.77</v>
      </c>
      <c r="J148" s="1">
        <v>465</v>
      </c>
      <c r="K148" s="1">
        <f>IF(F148=Kraftwerkspark!$B$2,J148*Kraftwerkspark!$H$2/100,
IF(F148=[1]Kraftwerkspark!$B$3,J148*[1]Kraftwerkspark!$H$3/100,
IF(F148=[1]Kraftwerkspark!$B$4,J148*[1]Kraftwerkspark!$H$4/100,
IF(F148=[1]Kraftwerkspark!$B$5,J148*[1]Kraftwerkspark!$H$5/100,
IF(F148=[1]Kraftwerkspark!$B$6,J148*[1]Kraftwerkspark!$H$6/100,0)))))</f>
        <v>0</v>
      </c>
    </row>
    <row r="149" spans="1:11" x14ac:dyDescent="0.25">
      <c r="A149" s="1" t="s">
        <v>374</v>
      </c>
      <c r="B149" s="3" t="s">
        <v>621</v>
      </c>
      <c r="C149" s="27" t="s">
        <v>84</v>
      </c>
      <c r="D149" s="3">
        <v>380</v>
      </c>
      <c r="E149" s="3" t="s">
        <v>562</v>
      </c>
      <c r="F149" s="1" t="s">
        <v>558</v>
      </c>
      <c r="G149" s="1">
        <f>VLOOKUP(F:F,Kraftwerkspark!$B$2:$F$23,4,FALSE)</f>
        <v>0.42</v>
      </c>
      <c r="H149" s="1">
        <f>VLOOKUP(F:F,Kraftwerkspark!$B$2:$F$23,3,FALSE)</f>
        <v>0.4</v>
      </c>
      <c r="I149" s="1">
        <f>VLOOKUP(F:F,Kraftwerkspark!$B$2:$F$23,5,FALSE)</f>
        <v>3.77</v>
      </c>
      <c r="J149" s="1">
        <v>465</v>
      </c>
      <c r="K149" s="1">
        <f>IF(F149=Kraftwerkspark!$B$2,J149*Kraftwerkspark!$H$2/100,
IF(F149=[1]Kraftwerkspark!$B$3,J149*[1]Kraftwerkspark!$H$3/100,
IF(F149=[1]Kraftwerkspark!$B$4,J149*[1]Kraftwerkspark!$H$4/100,
IF(F149=[1]Kraftwerkspark!$B$5,J149*[1]Kraftwerkspark!$H$5/100,
IF(F149=[1]Kraftwerkspark!$B$6,J149*[1]Kraftwerkspark!$H$6/100,0)))))</f>
        <v>0</v>
      </c>
    </row>
    <row r="150" spans="1:11" x14ac:dyDescent="0.25">
      <c r="A150" s="1" t="s">
        <v>375</v>
      </c>
      <c r="B150" s="3" t="s">
        <v>621</v>
      </c>
      <c r="C150" s="27" t="s">
        <v>84</v>
      </c>
      <c r="D150" s="3">
        <v>380</v>
      </c>
      <c r="E150" s="3" t="s">
        <v>562</v>
      </c>
      <c r="F150" s="1" t="s">
        <v>558</v>
      </c>
      <c r="G150" s="1">
        <f>VLOOKUP(F:F,Kraftwerkspark!$B$2:$F$23,4,FALSE)</f>
        <v>0.42</v>
      </c>
      <c r="H150" s="1">
        <f>VLOOKUP(F:F,Kraftwerkspark!$B$2:$F$23,3,FALSE)</f>
        <v>0.4</v>
      </c>
      <c r="I150" s="1">
        <f>VLOOKUP(F:F,Kraftwerkspark!$B$2:$F$23,5,FALSE)</f>
        <v>3.77</v>
      </c>
      <c r="J150" s="1">
        <v>465</v>
      </c>
      <c r="K150" s="1">
        <f>IF(F150=Kraftwerkspark!$B$2,J150*Kraftwerkspark!$H$2/100,
IF(F150=[1]Kraftwerkspark!$B$3,J150*[1]Kraftwerkspark!$H$3/100,
IF(F150=[1]Kraftwerkspark!$B$4,J150*[1]Kraftwerkspark!$H$4/100,
IF(F150=[1]Kraftwerkspark!$B$5,J150*[1]Kraftwerkspark!$H$5/100,
IF(F150=[1]Kraftwerkspark!$B$6,J150*[1]Kraftwerkspark!$H$6/100,0)))))</f>
        <v>0</v>
      </c>
    </row>
    <row r="151" spans="1:11" x14ac:dyDescent="0.25">
      <c r="A151" s="1" t="s">
        <v>376</v>
      </c>
      <c r="B151" s="3" t="s">
        <v>621</v>
      </c>
      <c r="C151" s="27" t="s">
        <v>84</v>
      </c>
      <c r="D151" s="3">
        <v>380</v>
      </c>
      <c r="E151" s="3" t="s">
        <v>562</v>
      </c>
      <c r="F151" s="1" t="s">
        <v>558</v>
      </c>
      <c r="G151" s="1">
        <f>VLOOKUP(F:F,Kraftwerkspark!$B$2:$F$23,4,FALSE)</f>
        <v>0.42</v>
      </c>
      <c r="H151" s="1">
        <f>VLOOKUP(F:F,Kraftwerkspark!$B$2:$F$23,3,FALSE)</f>
        <v>0.4</v>
      </c>
      <c r="I151" s="1">
        <f>VLOOKUP(F:F,Kraftwerkspark!$B$2:$F$23,5,FALSE)</f>
        <v>3.77</v>
      </c>
      <c r="J151" s="1">
        <v>465</v>
      </c>
      <c r="K151" s="1">
        <f>IF(F151=Kraftwerkspark!$B$2,J151*Kraftwerkspark!$H$2/100,
IF(F151=[1]Kraftwerkspark!$B$3,J151*[1]Kraftwerkspark!$H$3/100,
IF(F151=[1]Kraftwerkspark!$B$4,J151*[1]Kraftwerkspark!$H$4/100,
IF(F151=[1]Kraftwerkspark!$B$5,J151*[1]Kraftwerkspark!$H$5/100,
IF(F151=[1]Kraftwerkspark!$B$6,J151*[1]Kraftwerkspark!$H$6/100,0)))))</f>
        <v>0</v>
      </c>
    </row>
    <row r="152" spans="1:11" x14ac:dyDescent="0.25">
      <c r="A152" s="1" t="s">
        <v>377</v>
      </c>
      <c r="B152" s="3" t="s">
        <v>621</v>
      </c>
      <c r="C152" s="27" t="s">
        <v>84</v>
      </c>
      <c r="D152" s="3">
        <v>380</v>
      </c>
      <c r="E152" s="3" t="s">
        <v>562</v>
      </c>
      <c r="F152" s="1" t="s">
        <v>558</v>
      </c>
      <c r="G152" s="1">
        <f>VLOOKUP(F:F,Kraftwerkspark!$B$2:$F$23,4,FALSE)</f>
        <v>0.42</v>
      </c>
      <c r="H152" s="1">
        <f>VLOOKUP(F:F,Kraftwerkspark!$B$2:$F$23,3,FALSE)</f>
        <v>0.4</v>
      </c>
      <c r="I152" s="1">
        <f>VLOOKUP(F:F,Kraftwerkspark!$B$2:$F$23,5,FALSE)</f>
        <v>3.77</v>
      </c>
      <c r="J152" s="1">
        <v>465</v>
      </c>
      <c r="K152" s="1">
        <f>IF(F152=Kraftwerkspark!$B$2,J152*Kraftwerkspark!$H$2/100,
IF(F152=[1]Kraftwerkspark!$B$3,J152*[1]Kraftwerkspark!$H$3/100,
IF(F152=[1]Kraftwerkspark!$B$4,J152*[1]Kraftwerkspark!$H$4/100,
IF(F152=[1]Kraftwerkspark!$B$5,J152*[1]Kraftwerkspark!$H$5/100,
IF(F152=[1]Kraftwerkspark!$B$6,J152*[1]Kraftwerkspark!$H$6/100,0)))))</f>
        <v>0</v>
      </c>
    </row>
    <row r="153" spans="1:11" x14ac:dyDescent="0.25">
      <c r="A153" s="1" t="s">
        <v>378</v>
      </c>
      <c r="B153" s="3" t="s">
        <v>622</v>
      </c>
      <c r="C153" s="27" t="s">
        <v>84</v>
      </c>
      <c r="D153" s="3">
        <v>380</v>
      </c>
      <c r="E153" s="3" t="s">
        <v>562</v>
      </c>
      <c r="F153" s="1" t="s">
        <v>1</v>
      </c>
      <c r="G153" s="1">
        <f>VLOOKUP(F:F,Kraftwerkspark!$B$2:$F$23,4,FALSE)</f>
        <v>0.52</v>
      </c>
      <c r="H153" s="1">
        <f>VLOOKUP(F:F,Kraftwerkspark!$B$2:$F$23,3,FALSE)</f>
        <v>0.2</v>
      </c>
      <c r="I153" s="1">
        <f>VLOOKUP(F:F,Kraftwerkspark!$B$2:$F$23,5,FALSE)</f>
        <v>27.25</v>
      </c>
      <c r="J153" s="1">
        <v>12.2</v>
      </c>
      <c r="K153" s="1">
        <f>IF(F153=Kraftwerkspark!$B$2,J153*Kraftwerkspark!$H$2/100,
IF(F153=[1]Kraftwerkspark!$B$3,J153*[1]Kraftwerkspark!$H$3/100,
IF(F153=[1]Kraftwerkspark!$B$4,J153*[1]Kraftwerkspark!$H$4/100,
IF(F153=[1]Kraftwerkspark!$B$5,J153*[1]Kraftwerkspark!$H$5/100,
IF(F153=[1]Kraftwerkspark!$B$6,J153*[1]Kraftwerkspark!$H$6/100,0)))))</f>
        <v>2.44</v>
      </c>
    </row>
    <row r="154" spans="1:11" x14ac:dyDescent="0.25">
      <c r="A154" s="1" t="s">
        <v>379</v>
      </c>
      <c r="B154" s="3" t="s">
        <v>623</v>
      </c>
      <c r="C154" s="27" t="s">
        <v>84</v>
      </c>
      <c r="D154" s="3">
        <v>220</v>
      </c>
      <c r="E154" s="3" t="s">
        <v>562</v>
      </c>
      <c r="F154" s="1" t="s">
        <v>16</v>
      </c>
      <c r="G154" s="1">
        <f>VLOOKUP(F:F,Kraftwerkspark!$B$2:$F$23,4,FALSE)</f>
        <v>0.42</v>
      </c>
      <c r="H154" s="1">
        <f>VLOOKUP(F:F,Kraftwerkspark!$B$2:$F$23,3,FALSE)</f>
        <v>0.3</v>
      </c>
      <c r="I154" s="1">
        <f>VLOOKUP(F:F,Kraftwerkspark!$B$2:$F$23,5,FALSE)</f>
        <v>10.9</v>
      </c>
      <c r="J154" s="1">
        <v>323</v>
      </c>
      <c r="K154" s="1">
        <f>IF(F154=Kraftwerkspark!$B$2,J154*Kraftwerkspark!$H$2/100,
IF(F154=[1]Kraftwerkspark!$B$3,J154*[1]Kraftwerkspark!$H$3/100,
IF(F154=[1]Kraftwerkspark!$B$4,J154*[1]Kraftwerkspark!$H$4/100,
IF(F154=[1]Kraftwerkspark!$B$5,J154*[1]Kraftwerkspark!$H$5/100,
IF(F154=[1]Kraftwerkspark!$B$6,J154*[1]Kraftwerkspark!$H$6/100,0)))))</f>
        <v>96.9</v>
      </c>
    </row>
    <row r="155" spans="1:11" x14ac:dyDescent="0.25">
      <c r="A155" s="1" t="s">
        <v>380</v>
      </c>
      <c r="B155" s="3" t="s">
        <v>612</v>
      </c>
      <c r="C155" s="27" t="s">
        <v>84</v>
      </c>
      <c r="D155" s="3">
        <v>380</v>
      </c>
      <c r="E155" s="3" t="s">
        <v>562</v>
      </c>
      <c r="F155" s="1" t="s">
        <v>1</v>
      </c>
      <c r="G155" s="1">
        <f>VLOOKUP(F:F,Kraftwerkspark!$B$2:$F$23,4,FALSE)</f>
        <v>0.52</v>
      </c>
      <c r="H155" s="1">
        <f>VLOOKUP(F:F,Kraftwerkspark!$B$2:$F$23,3,FALSE)</f>
        <v>0.2</v>
      </c>
      <c r="I155" s="1">
        <f>VLOOKUP(F:F,Kraftwerkspark!$B$2:$F$23,5,FALSE)</f>
        <v>27.25</v>
      </c>
      <c r="J155" s="1">
        <v>105</v>
      </c>
      <c r="K155" s="1">
        <f>IF(F155=Kraftwerkspark!$B$2,J155*Kraftwerkspark!$H$2/100,
IF(F155=[1]Kraftwerkspark!$B$3,J155*[1]Kraftwerkspark!$H$3/100,
IF(F155=[1]Kraftwerkspark!$B$4,J155*[1]Kraftwerkspark!$H$4/100,
IF(F155=[1]Kraftwerkspark!$B$5,J155*[1]Kraftwerkspark!$H$5/100,
IF(F155=[1]Kraftwerkspark!$B$6,J155*[1]Kraftwerkspark!$H$6/100,0)))))</f>
        <v>21</v>
      </c>
    </row>
    <row r="156" spans="1:11" x14ac:dyDescent="0.25">
      <c r="A156" s="1" t="s">
        <v>381</v>
      </c>
      <c r="B156" s="3" t="s">
        <v>612</v>
      </c>
      <c r="C156" s="27" t="s">
        <v>84</v>
      </c>
      <c r="D156" s="3">
        <v>380</v>
      </c>
      <c r="E156" s="3" t="s">
        <v>562</v>
      </c>
      <c r="F156" s="1" t="s">
        <v>1</v>
      </c>
      <c r="G156" s="1">
        <f>VLOOKUP(F:F,Kraftwerkspark!$B$2:$F$23,4,FALSE)</f>
        <v>0.52</v>
      </c>
      <c r="H156" s="1">
        <f>VLOOKUP(F:F,Kraftwerkspark!$B$2:$F$23,3,FALSE)</f>
        <v>0.2</v>
      </c>
      <c r="I156" s="1">
        <f>VLOOKUP(F:F,Kraftwerkspark!$B$2:$F$23,5,FALSE)</f>
        <v>27.25</v>
      </c>
      <c r="J156" s="1">
        <v>27</v>
      </c>
      <c r="K156" s="1">
        <f>IF(F156=Kraftwerkspark!$B$2,J156*Kraftwerkspark!$H$2/100,
IF(F156=[1]Kraftwerkspark!$B$3,J156*[1]Kraftwerkspark!$H$3/100,
IF(F156=[1]Kraftwerkspark!$B$4,J156*[1]Kraftwerkspark!$H$4/100,
IF(F156=[1]Kraftwerkspark!$B$5,J156*[1]Kraftwerkspark!$H$5/100,
IF(F156=[1]Kraftwerkspark!$B$6,J156*[1]Kraftwerkspark!$H$6/100,0)))))</f>
        <v>5.4</v>
      </c>
    </row>
    <row r="157" spans="1:11" x14ac:dyDescent="0.25">
      <c r="A157" s="1" t="s">
        <v>382</v>
      </c>
      <c r="B157" s="3" t="s">
        <v>612</v>
      </c>
      <c r="C157" s="27" t="s">
        <v>84</v>
      </c>
      <c r="D157" s="3">
        <v>380</v>
      </c>
      <c r="E157" s="3" t="s">
        <v>562</v>
      </c>
      <c r="F157" s="1" t="s">
        <v>1</v>
      </c>
      <c r="G157" s="1">
        <f>VLOOKUP(F:F,Kraftwerkspark!$B$2:$F$23,4,FALSE)</f>
        <v>0.52</v>
      </c>
      <c r="H157" s="1">
        <f>VLOOKUP(F:F,Kraftwerkspark!$B$2:$F$23,3,FALSE)</f>
        <v>0.2</v>
      </c>
      <c r="I157" s="1">
        <f>VLOOKUP(F:F,Kraftwerkspark!$B$2:$F$23,5,FALSE)</f>
        <v>27.25</v>
      </c>
      <c r="J157" s="1">
        <v>18</v>
      </c>
      <c r="K157" s="1">
        <f>IF(F157=Kraftwerkspark!$B$2,J157*Kraftwerkspark!$H$2/100,
IF(F157=[1]Kraftwerkspark!$B$3,J157*[1]Kraftwerkspark!$H$3/100,
IF(F157=[1]Kraftwerkspark!$B$4,J157*[1]Kraftwerkspark!$H$4/100,
IF(F157=[1]Kraftwerkspark!$B$5,J157*[1]Kraftwerkspark!$H$5/100,
IF(F157=[1]Kraftwerkspark!$B$6,J157*[1]Kraftwerkspark!$H$6/100,0)))))</f>
        <v>3.6</v>
      </c>
    </row>
    <row r="158" spans="1:11" x14ac:dyDescent="0.25">
      <c r="A158" s="1" t="s">
        <v>383</v>
      </c>
      <c r="B158" s="3" t="s">
        <v>612</v>
      </c>
      <c r="C158" s="27" t="s">
        <v>84</v>
      </c>
      <c r="D158" s="3">
        <v>380</v>
      </c>
      <c r="E158" s="3" t="s">
        <v>562</v>
      </c>
      <c r="F158" s="1" t="s">
        <v>1</v>
      </c>
      <c r="G158" s="1">
        <f>VLOOKUP(F:F,Kraftwerkspark!$B$2:$F$23,4,FALSE)</f>
        <v>0.52</v>
      </c>
      <c r="H158" s="1">
        <f>VLOOKUP(F:F,Kraftwerkspark!$B$2:$F$23,3,FALSE)</f>
        <v>0.2</v>
      </c>
      <c r="I158" s="1">
        <f>VLOOKUP(F:F,Kraftwerkspark!$B$2:$F$23,5,FALSE)</f>
        <v>27.25</v>
      </c>
      <c r="J158" s="1">
        <v>12</v>
      </c>
      <c r="K158" s="1">
        <f>IF(F158=Kraftwerkspark!$B$2,J158*Kraftwerkspark!$H$2/100,
IF(F158=[1]Kraftwerkspark!$B$3,J158*[1]Kraftwerkspark!$H$3/100,
IF(F158=[1]Kraftwerkspark!$B$4,J158*[1]Kraftwerkspark!$H$4/100,
IF(F158=[1]Kraftwerkspark!$B$5,J158*[1]Kraftwerkspark!$H$5/100,
IF(F158=[1]Kraftwerkspark!$B$6,J158*[1]Kraftwerkspark!$H$6/100,0)))))</f>
        <v>2.4</v>
      </c>
    </row>
    <row r="159" spans="1:11" x14ac:dyDescent="0.25">
      <c r="A159" s="1" t="s">
        <v>384</v>
      </c>
      <c r="B159" s="3" t="s">
        <v>612</v>
      </c>
      <c r="C159" s="27" t="s">
        <v>84</v>
      </c>
      <c r="D159" s="3">
        <v>380</v>
      </c>
      <c r="E159" s="3" t="s">
        <v>562</v>
      </c>
      <c r="F159" s="1" t="s">
        <v>1</v>
      </c>
      <c r="G159" s="1">
        <f>VLOOKUP(F:F,Kraftwerkspark!$B$2:$F$23,4,FALSE)</f>
        <v>0.52</v>
      </c>
      <c r="H159" s="1">
        <f>VLOOKUP(F:F,Kraftwerkspark!$B$2:$F$23,3,FALSE)</f>
        <v>0.2</v>
      </c>
      <c r="I159" s="1">
        <f>VLOOKUP(F:F,Kraftwerkspark!$B$2:$F$23,5,FALSE)</f>
        <v>27.25</v>
      </c>
      <c r="J159" s="1">
        <v>160</v>
      </c>
      <c r="K159" s="1">
        <f>IF(F159=Kraftwerkspark!$B$2,J159*Kraftwerkspark!$H$2/100,
IF(F159=[1]Kraftwerkspark!$B$3,J159*[1]Kraftwerkspark!$H$3/100,
IF(F159=[1]Kraftwerkspark!$B$4,J159*[1]Kraftwerkspark!$H$4/100,
IF(F159=[1]Kraftwerkspark!$B$5,J159*[1]Kraftwerkspark!$H$5/100,
IF(F159=[1]Kraftwerkspark!$B$6,J159*[1]Kraftwerkspark!$H$6/100,0)))))</f>
        <v>32</v>
      </c>
    </row>
    <row r="160" spans="1:11" x14ac:dyDescent="0.25">
      <c r="A160" s="1" t="s">
        <v>385</v>
      </c>
      <c r="B160" s="3" t="s">
        <v>624</v>
      </c>
      <c r="C160" s="27" t="s">
        <v>84</v>
      </c>
      <c r="D160" s="3">
        <v>380</v>
      </c>
      <c r="E160" s="3" t="s">
        <v>562</v>
      </c>
      <c r="F160" s="1" t="s">
        <v>561</v>
      </c>
      <c r="G160" s="1">
        <f>VLOOKUP(F:F,Kraftwerkspark!$B$2:$F$23,4,FALSE)</f>
        <v>0.36</v>
      </c>
      <c r="H160" s="1">
        <f>VLOOKUP(F:F,Kraftwerkspark!$B$2:$F$23,3,FALSE)</f>
        <v>0</v>
      </c>
      <c r="I160" s="1">
        <f>VLOOKUP(F:F,Kraftwerkspark!$B$2:$F$23,5,FALSE)</f>
        <v>0.36</v>
      </c>
      <c r="J160" s="1">
        <v>1410</v>
      </c>
      <c r="K160" s="1">
        <f>IF(F160=Kraftwerkspark!$B$2,J160*Kraftwerkspark!$H$2/100,
IF(F160=[1]Kraftwerkspark!$B$3,J160*[1]Kraftwerkspark!$H$3/100,
IF(F160=[1]Kraftwerkspark!$B$4,J160*[1]Kraftwerkspark!$H$4/100,
IF(F160=[1]Kraftwerkspark!$B$5,J160*[1]Kraftwerkspark!$H$5/100,
IF(F160=[1]Kraftwerkspark!$B$6,J160*[1]Kraftwerkspark!$H$6/100,0)))))</f>
        <v>987</v>
      </c>
    </row>
    <row r="161" spans="1:11" x14ac:dyDescent="0.25">
      <c r="A161" s="1" t="s">
        <v>386</v>
      </c>
      <c r="B161" s="3" t="s">
        <v>575</v>
      </c>
      <c r="C161" s="27" t="s">
        <v>84</v>
      </c>
      <c r="D161" s="3">
        <v>380</v>
      </c>
      <c r="E161" s="3" t="s">
        <v>562</v>
      </c>
      <c r="F161" s="1" t="s">
        <v>561</v>
      </c>
      <c r="G161" s="1">
        <f>VLOOKUP(F:F,Kraftwerkspark!$B$2:$F$23,4,FALSE)</f>
        <v>0.36</v>
      </c>
      <c r="H161" s="1">
        <f>VLOOKUP(F:F,Kraftwerkspark!$B$2:$F$23,3,FALSE)</f>
        <v>0</v>
      </c>
      <c r="I161" s="1">
        <f>VLOOKUP(F:F,Kraftwerkspark!$B$2:$F$23,5,FALSE)</f>
        <v>0.36</v>
      </c>
      <c r="J161" s="1">
        <v>771</v>
      </c>
      <c r="K161" s="1">
        <f>IF(F161=Kraftwerkspark!$B$2,J161*Kraftwerkspark!$H$2/100,
IF(F161=[1]Kraftwerkspark!$B$3,J161*[1]Kraftwerkspark!$H$3/100,
IF(F161=[1]Kraftwerkspark!$B$4,J161*[1]Kraftwerkspark!$H$4/100,
IF(F161=[1]Kraftwerkspark!$B$5,J161*[1]Kraftwerkspark!$H$5/100,
IF(F161=[1]Kraftwerkspark!$B$6,J161*[1]Kraftwerkspark!$H$6/100,0)))))</f>
        <v>539.70000000000005</v>
      </c>
    </row>
    <row r="162" spans="1:11" x14ac:dyDescent="0.25">
      <c r="A162" s="1" t="s">
        <v>387</v>
      </c>
      <c r="B162" s="3" t="s">
        <v>585</v>
      </c>
      <c r="C162" s="27" t="s">
        <v>84</v>
      </c>
      <c r="D162" s="3">
        <v>380</v>
      </c>
      <c r="E162" s="3" t="s">
        <v>562</v>
      </c>
      <c r="F162" s="1" t="s">
        <v>561</v>
      </c>
      <c r="G162" s="1">
        <f>VLOOKUP(F:F,Kraftwerkspark!$B$2:$F$23,4,FALSE)</f>
        <v>0.36</v>
      </c>
      <c r="H162" s="1">
        <f>VLOOKUP(F:F,Kraftwerkspark!$B$2:$F$23,3,FALSE)</f>
        <v>0</v>
      </c>
      <c r="I162" s="1">
        <f>VLOOKUP(F:F,Kraftwerkspark!$B$2:$F$23,5,FALSE)</f>
        <v>0.36</v>
      </c>
      <c r="J162" s="1">
        <v>1329</v>
      </c>
      <c r="K162" s="1">
        <f>IF(F162=Kraftwerkspark!$B$2,J162*Kraftwerkspark!$H$2/100,
IF(F162=[1]Kraftwerkspark!$B$3,J162*[1]Kraftwerkspark!$H$3/100,
IF(F162=[1]Kraftwerkspark!$B$4,J162*[1]Kraftwerkspark!$H$4/100,
IF(F162=[1]Kraftwerkspark!$B$5,J162*[1]Kraftwerkspark!$H$5/100,
IF(F162=[1]Kraftwerkspark!$B$6,J162*[1]Kraftwerkspark!$H$6/100,0)))))</f>
        <v>930.3</v>
      </c>
    </row>
    <row r="163" spans="1:11" x14ac:dyDescent="0.25">
      <c r="A163" s="1" t="s">
        <v>388</v>
      </c>
      <c r="B163" s="3" t="s">
        <v>625</v>
      </c>
      <c r="C163" s="27" t="s">
        <v>84</v>
      </c>
      <c r="D163" s="3">
        <v>380</v>
      </c>
      <c r="E163" s="3" t="s">
        <v>562</v>
      </c>
      <c r="F163" s="1" t="s">
        <v>561</v>
      </c>
      <c r="G163" s="1">
        <f>VLOOKUP(F:F,Kraftwerkspark!$B$2:$F$23,4,FALSE)</f>
        <v>0.36</v>
      </c>
      <c r="H163" s="1">
        <f>VLOOKUP(F:F,Kraftwerkspark!$B$2:$F$23,3,FALSE)</f>
        <v>0</v>
      </c>
      <c r="I163" s="1">
        <f>VLOOKUP(F:F,Kraftwerkspark!$B$2:$F$23,5,FALSE)</f>
        <v>0.36</v>
      </c>
      <c r="J163" s="1">
        <v>1275</v>
      </c>
      <c r="K163" s="1">
        <f>IF(F163=Kraftwerkspark!$B$2,J163*Kraftwerkspark!$H$2/100,
IF(F163=[1]Kraftwerkspark!$B$3,J163*[1]Kraftwerkspark!$H$3/100,
IF(F163=[1]Kraftwerkspark!$B$4,J163*[1]Kraftwerkspark!$H$4/100,
IF(F163=[1]Kraftwerkspark!$B$5,J163*[1]Kraftwerkspark!$H$5/100,
IF(F163=[1]Kraftwerkspark!$B$6,J163*[1]Kraftwerkspark!$H$6/100,0)))))</f>
        <v>892.5</v>
      </c>
    </row>
    <row r="164" spans="1:11" x14ac:dyDescent="0.25">
      <c r="A164" s="1" t="s">
        <v>389</v>
      </c>
      <c r="B164" s="3" t="s">
        <v>626</v>
      </c>
      <c r="C164" s="27" t="s">
        <v>84</v>
      </c>
      <c r="D164" s="3">
        <v>380</v>
      </c>
      <c r="E164" s="3" t="s">
        <v>562</v>
      </c>
      <c r="F164" s="1" t="s">
        <v>561</v>
      </c>
      <c r="G164" s="1">
        <f>VLOOKUP(F:F,Kraftwerkspark!$B$2:$F$23,4,FALSE)</f>
        <v>0.36</v>
      </c>
      <c r="H164" s="1">
        <f>VLOOKUP(F:F,Kraftwerkspark!$B$2:$F$23,3,FALSE)</f>
        <v>0</v>
      </c>
      <c r="I164" s="1">
        <f>VLOOKUP(F:F,Kraftwerkspark!$B$2:$F$23,5,FALSE)</f>
        <v>0.36</v>
      </c>
      <c r="J164" s="1">
        <v>1360</v>
      </c>
      <c r="K164" s="1">
        <f>IF(F164=Kraftwerkspark!$B$2,J164*Kraftwerkspark!$H$2/100,
IF(F164=[1]Kraftwerkspark!$B$3,J164*[1]Kraftwerkspark!$H$3/100,
IF(F164=[1]Kraftwerkspark!$B$4,J164*[1]Kraftwerkspark!$H$4/100,
IF(F164=[1]Kraftwerkspark!$B$5,J164*[1]Kraftwerkspark!$H$5/100,
IF(F164=[1]Kraftwerkspark!$B$6,J164*[1]Kraftwerkspark!$H$6/100,0)))))</f>
        <v>952</v>
      </c>
    </row>
    <row r="165" spans="1:11" x14ac:dyDescent="0.25">
      <c r="A165" s="1" t="s">
        <v>390</v>
      </c>
      <c r="B165" s="3" t="s">
        <v>627</v>
      </c>
      <c r="C165" s="27" t="s">
        <v>84</v>
      </c>
      <c r="D165" s="3">
        <v>380</v>
      </c>
      <c r="E165" s="3" t="s">
        <v>562</v>
      </c>
      <c r="F165" s="1" t="s">
        <v>561</v>
      </c>
      <c r="G165" s="1">
        <f>VLOOKUP(F:F,Kraftwerkspark!$B$2:$F$23,4,FALSE)</f>
        <v>0.36</v>
      </c>
      <c r="H165" s="1">
        <f>VLOOKUP(F:F,Kraftwerkspark!$B$2:$F$23,3,FALSE)</f>
        <v>0</v>
      </c>
      <c r="I165" s="1">
        <f>VLOOKUP(F:F,Kraftwerkspark!$B$2:$F$23,5,FALSE)</f>
        <v>0.36</v>
      </c>
      <c r="J165" s="1">
        <v>878</v>
      </c>
      <c r="K165" s="1">
        <f>IF(F165=Kraftwerkspark!$B$2,J165*Kraftwerkspark!$H$2/100,
IF(F165=[1]Kraftwerkspark!$B$3,J165*[1]Kraftwerkspark!$H$3/100,
IF(F165=[1]Kraftwerkspark!$B$4,J165*[1]Kraftwerkspark!$H$4/100,
IF(F165=[1]Kraftwerkspark!$B$5,J165*[1]Kraftwerkspark!$H$5/100,
IF(F165=[1]Kraftwerkspark!$B$6,J165*[1]Kraftwerkspark!$H$6/100,0)))))</f>
        <v>614.6</v>
      </c>
    </row>
    <row r="166" spans="1:11" x14ac:dyDescent="0.25">
      <c r="A166" s="1" t="s">
        <v>391</v>
      </c>
      <c r="B166" s="3" t="s">
        <v>627</v>
      </c>
      <c r="C166" s="27" t="s">
        <v>84</v>
      </c>
      <c r="D166" s="3">
        <v>380</v>
      </c>
      <c r="E166" s="3" t="s">
        <v>562</v>
      </c>
      <c r="F166" s="1" t="s">
        <v>561</v>
      </c>
      <c r="G166" s="1">
        <f>VLOOKUP(F:F,Kraftwerkspark!$B$2:$F$23,4,FALSE)</f>
        <v>0.36</v>
      </c>
      <c r="H166" s="1">
        <f>VLOOKUP(F:F,Kraftwerkspark!$B$2:$F$23,3,FALSE)</f>
        <v>0</v>
      </c>
      <c r="I166" s="1">
        <f>VLOOKUP(F:F,Kraftwerkspark!$B$2:$F$23,5,FALSE)</f>
        <v>0.36</v>
      </c>
      <c r="J166" s="1">
        <v>1410</v>
      </c>
      <c r="K166" s="1">
        <f>IF(F166=Kraftwerkspark!$B$2,J166*Kraftwerkspark!$H$2/100,
IF(F166=[1]Kraftwerkspark!$B$3,J166*[1]Kraftwerkspark!$H$3/100,
IF(F166=[1]Kraftwerkspark!$B$4,J166*[1]Kraftwerkspark!$H$4/100,
IF(F166=[1]Kraftwerkspark!$B$5,J166*[1]Kraftwerkspark!$H$5/100,
IF(F166=[1]Kraftwerkspark!$B$6,J166*[1]Kraftwerkspark!$H$6/100,0)))))</f>
        <v>987</v>
      </c>
    </row>
    <row r="167" spans="1:11" x14ac:dyDescent="0.25">
      <c r="A167" s="1" t="s">
        <v>392</v>
      </c>
      <c r="B167" s="3" t="s">
        <v>592</v>
      </c>
      <c r="C167" s="27" t="s">
        <v>84</v>
      </c>
      <c r="D167" s="3">
        <v>380</v>
      </c>
      <c r="E167" s="3" t="s">
        <v>562</v>
      </c>
      <c r="F167" s="1" t="s">
        <v>561</v>
      </c>
      <c r="G167" s="1">
        <f>VLOOKUP(F:F,Kraftwerkspark!$B$2:$F$23,4,FALSE)</f>
        <v>0.36</v>
      </c>
      <c r="H167" s="1">
        <f>VLOOKUP(F:F,Kraftwerkspark!$B$2:$F$23,3,FALSE)</f>
        <v>0</v>
      </c>
      <c r="I167" s="1">
        <f>VLOOKUP(F:F,Kraftwerkspark!$B$2:$F$23,5,FALSE)</f>
        <v>0.36</v>
      </c>
      <c r="J167" s="1">
        <v>1260</v>
      </c>
      <c r="K167" s="1">
        <f>IF(F167=Kraftwerkspark!$B$2,J167*Kraftwerkspark!$H$2/100,
IF(F167=[1]Kraftwerkspark!$B$3,J167*[1]Kraftwerkspark!$H$3/100,
IF(F167=[1]Kraftwerkspark!$B$4,J167*[1]Kraftwerkspark!$H$4/100,
IF(F167=[1]Kraftwerkspark!$B$5,J167*[1]Kraftwerkspark!$H$5/100,
IF(F167=[1]Kraftwerkspark!$B$6,J167*[1]Kraftwerkspark!$H$6/100,0)))))</f>
        <v>882</v>
      </c>
    </row>
    <row r="168" spans="1:11" x14ac:dyDescent="0.25">
      <c r="A168" s="1" t="s">
        <v>393</v>
      </c>
      <c r="B168" s="3" t="s">
        <v>628</v>
      </c>
      <c r="C168" s="27" t="s">
        <v>84</v>
      </c>
      <c r="D168" s="3">
        <v>380</v>
      </c>
      <c r="E168" s="3" t="s">
        <v>562</v>
      </c>
      <c r="F168" s="1" t="s">
        <v>561</v>
      </c>
      <c r="G168" s="1">
        <f>VLOOKUP(F:F,Kraftwerkspark!$B$2:$F$23,4,FALSE)</f>
        <v>0.36</v>
      </c>
      <c r="H168" s="1">
        <f>VLOOKUP(F:F,Kraftwerkspark!$B$2:$F$23,3,FALSE)</f>
        <v>0</v>
      </c>
      <c r="I168" s="1">
        <f>VLOOKUP(F:F,Kraftwerkspark!$B$2:$F$23,5,FALSE)</f>
        <v>0.36</v>
      </c>
      <c r="J168" s="1">
        <v>785</v>
      </c>
      <c r="K168" s="1">
        <f>IF(F168=Kraftwerkspark!$B$2,J168*Kraftwerkspark!$H$2/100,
IF(F168=[1]Kraftwerkspark!$B$3,J168*[1]Kraftwerkspark!$H$3/100,
IF(F168=[1]Kraftwerkspark!$B$4,J168*[1]Kraftwerkspark!$H$4/100,
IF(F168=[1]Kraftwerkspark!$B$5,J168*[1]Kraftwerkspark!$H$5/100,
IF(F168=[1]Kraftwerkspark!$B$6,J168*[1]Kraftwerkspark!$H$6/100,0)))))</f>
        <v>549.5</v>
      </c>
    </row>
    <row r="169" spans="1:11" x14ac:dyDescent="0.25">
      <c r="A169" s="1" t="s">
        <v>394</v>
      </c>
      <c r="B169" s="3" t="s">
        <v>628</v>
      </c>
      <c r="C169" s="27" t="s">
        <v>84</v>
      </c>
      <c r="D169" s="3">
        <v>380</v>
      </c>
      <c r="E169" s="3" t="s">
        <v>562</v>
      </c>
      <c r="F169" s="1" t="s">
        <v>561</v>
      </c>
      <c r="G169" s="1">
        <f>VLOOKUP(F:F,Kraftwerkspark!$B$2:$F$23,4,FALSE)</f>
        <v>0.36</v>
      </c>
      <c r="H169" s="1">
        <f>VLOOKUP(F:F,Kraftwerkspark!$B$2:$F$23,3,FALSE)</f>
        <v>0</v>
      </c>
      <c r="I169" s="1">
        <f>VLOOKUP(F:F,Kraftwerkspark!$B$2:$F$23,5,FALSE)</f>
        <v>0.36</v>
      </c>
      <c r="J169" s="1">
        <v>1310</v>
      </c>
      <c r="K169" s="1">
        <f>IF(F169=Kraftwerkspark!$B$2,J169*Kraftwerkspark!$H$2/100,
IF(F169=[1]Kraftwerkspark!$B$3,J169*[1]Kraftwerkspark!$H$3/100,
IF(F169=[1]Kraftwerkspark!$B$4,J169*[1]Kraftwerkspark!$H$4/100,
IF(F169=[1]Kraftwerkspark!$B$5,J169*[1]Kraftwerkspark!$H$5/100,
IF(F169=[1]Kraftwerkspark!$B$6,J169*[1]Kraftwerkspark!$H$6/100,0)))))</f>
        <v>917</v>
      </c>
    </row>
    <row r="170" spans="1:11" x14ac:dyDescent="0.25">
      <c r="A170" s="1" t="s">
        <v>395</v>
      </c>
      <c r="B170" s="3" t="s">
        <v>629</v>
      </c>
      <c r="C170" s="27" t="s">
        <v>84</v>
      </c>
      <c r="D170" s="3">
        <v>380</v>
      </c>
      <c r="E170" s="3" t="s">
        <v>562</v>
      </c>
      <c r="F170" s="1" t="s">
        <v>561</v>
      </c>
      <c r="G170" s="1">
        <f>VLOOKUP(F:F,Kraftwerkspark!$B$2:$F$23,4,FALSE)</f>
        <v>0.36</v>
      </c>
      <c r="H170" s="1">
        <f>VLOOKUP(F:F,Kraftwerkspark!$B$2:$F$23,3,FALSE)</f>
        <v>0</v>
      </c>
      <c r="I170" s="1">
        <f>VLOOKUP(F:F,Kraftwerkspark!$B$2:$F$23,5,FALSE)</f>
        <v>0.36</v>
      </c>
      <c r="J170" s="1">
        <v>890</v>
      </c>
      <c r="K170" s="1">
        <f>IF(F170=Kraftwerkspark!$B$2,J170*Kraftwerkspark!$H$2/100,
IF(F170=[1]Kraftwerkspark!$B$3,J170*[1]Kraftwerkspark!$H$3/100,
IF(F170=[1]Kraftwerkspark!$B$4,J170*[1]Kraftwerkspark!$H$4/100,
IF(F170=[1]Kraftwerkspark!$B$5,J170*[1]Kraftwerkspark!$H$5/100,
IF(F170=[1]Kraftwerkspark!$B$6,J170*[1]Kraftwerkspark!$H$6/100,0)))))</f>
        <v>623</v>
      </c>
    </row>
    <row r="171" spans="1:11" x14ac:dyDescent="0.25">
      <c r="A171" s="1" t="s">
        <v>396</v>
      </c>
      <c r="B171" s="3" t="s">
        <v>629</v>
      </c>
      <c r="C171" s="27" t="s">
        <v>84</v>
      </c>
      <c r="D171" s="3">
        <v>380</v>
      </c>
      <c r="E171" s="3" t="s">
        <v>562</v>
      </c>
      <c r="F171" s="1" t="s">
        <v>561</v>
      </c>
      <c r="G171" s="1">
        <f>VLOOKUP(F:F,Kraftwerkspark!$B$2:$F$23,4,FALSE)</f>
        <v>0.36</v>
      </c>
      <c r="H171" s="1">
        <f>VLOOKUP(F:F,Kraftwerkspark!$B$2:$F$23,3,FALSE)</f>
        <v>0</v>
      </c>
      <c r="I171" s="1">
        <f>VLOOKUP(F:F,Kraftwerkspark!$B$2:$F$23,5,FALSE)</f>
        <v>0.36</v>
      </c>
      <c r="J171" s="1">
        <v>1402</v>
      </c>
      <c r="K171" s="1">
        <f>IF(F171=Kraftwerkspark!$B$2,J171*Kraftwerkspark!$H$2/100,
IF(F171=[1]Kraftwerkspark!$B$3,J171*[1]Kraftwerkspark!$H$3/100,
IF(F171=[1]Kraftwerkspark!$B$4,J171*[1]Kraftwerkspark!$H$4/100,
IF(F171=[1]Kraftwerkspark!$B$5,J171*[1]Kraftwerkspark!$H$5/100,
IF(F171=[1]Kraftwerkspark!$B$6,J171*[1]Kraftwerkspark!$H$6/100,0)))))</f>
        <v>981.4</v>
      </c>
    </row>
    <row r="172" spans="1:11" x14ac:dyDescent="0.25">
      <c r="A172" s="1" t="s">
        <v>397</v>
      </c>
      <c r="B172" s="3" t="s">
        <v>630</v>
      </c>
      <c r="C172" s="27" t="s">
        <v>84</v>
      </c>
      <c r="D172" s="3">
        <v>380</v>
      </c>
      <c r="E172" s="3" t="s">
        <v>562</v>
      </c>
      <c r="F172" s="1" t="s">
        <v>561</v>
      </c>
      <c r="G172" s="1">
        <f>VLOOKUP(F:F,Kraftwerkspark!$B$2:$F$23,4,FALSE)</f>
        <v>0.36</v>
      </c>
      <c r="H172" s="1">
        <f>VLOOKUP(F:F,Kraftwerkspark!$B$2:$F$23,3,FALSE)</f>
        <v>0</v>
      </c>
      <c r="I172" s="1">
        <f>VLOOKUP(F:F,Kraftwerkspark!$B$2:$F$23,5,FALSE)</f>
        <v>0.36</v>
      </c>
      <c r="J172" s="1">
        <v>1345</v>
      </c>
      <c r="K172" s="1">
        <f>IF(F172=Kraftwerkspark!$B$2,J172*Kraftwerkspark!$H$2/100,
IF(F172=[1]Kraftwerkspark!$B$3,J172*[1]Kraftwerkspark!$H$3/100,
IF(F172=[1]Kraftwerkspark!$B$4,J172*[1]Kraftwerkspark!$H$4/100,
IF(F172=[1]Kraftwerkspark!$B$5,J172*[1]Kraftwerkspark!$H$5/100,
IF(F172=[1]Kraftwerkspark!$B$6,J172*[1]Kraftwerkspark!$H$6/100,0)))))</f>
        <v>941.5</v>
      </c>
    </row>
    <row r="173" spans="1:11" x14ac:dyDescent="0.25">
      <c r="A173" s="1" t="s">
        <v>398</v>
      </c>
      <c r="B173" s="3" t="s">
        <v>631</v>
      </c>
      <c r="C173" s="27" t="s">
        <v>84</v>
      </c>
      <c r="D173" s="3">
        <v>220</v>
      </c>
      <c r="E173" s="3" t="s">
        <v>562</v>
      </c>
      <c r="F173" s="1" t="s">
        <v>16</v>
      </c>
      <c r="G173" s="1">
        <f>VLOOKUP(F:F,Kraftwerkspark!$B$2:$F$23,4,FALSE)</f>
        <v>0.42</v>
      </c>
      <c r="H173" s="1">
        <f>VLOOKUP(F:F,Kraftwerkspark!$B$2:$F$23,3,FALSE)</f>
        <v>0.3</v>
      </c>
      <c r="I173" s="1">
        <f>VLOOKUP(F:F,Kraftwerkspark!$B$2:$F$23,5,FALSE)</f>
        <v>10.9</v>
      </c>
      <c r="J173" s="1">
        <v>345</v>
      </c>
      <c r="K173" s="1">
        <f>IF(F173=Kraftwerkspark!$B$2,J173*Kraftwerkspark!$H$2/100,
IF(F173=[1]Kraftwerkspark!$B$3,J173*[1]Kraftwerkspark!$H$3/100,
IF(F173=[1]Kraftwerkspark!$B$4,J173*[1]Kraftwerkspark!$H$4/100,
IF(F173=[1]Kraftwerkspark!$B$5,J173*[1]Kraftwerkspark!$H$5/100,
IF(F173=[1]Kraftwerkspark!$B$6,J173*[1]Kraftwerkspark!$H$6/100,0)))))</f>
        <v>103.5</v>
      </c>
    </row>
    <row r="174" spans="1:11" x14ac:dyDescent="0.25">
      <c r="A174" s="1" t="s">
        <v>399</v>
      </c>
      <c r="B174" s="3" t="s">
        <v>632</v>
      </c>
      <c r="C174" s="27" t="s">
        <v>88</v>
      </c>
      <c r="D174" s="3">
        <v>220</v>
      </c>
      <c r="E174" s="3" t="s">
        <v>562</v>
      </c>
      <c r="F174" s="1" t="s">
        <v>3</v>
      </c>
      <c r="G174" s="1">
        <f>VLOOKUP(F:F,Kraftwerkspark!$B$2:$F$23,4,FALSE)</f>
        <v>0.85</v>
      </c>
      <c r="H174" s="1">
        <f>VLOOKUP(F:F,Kraftwerkspark!$B$2:$F$23,3,FALSE)</f>
        <v>0</v>
      </c>
      <c r="I174" s="1">
        <f>VLOOKUP(F:F,Kraftwerkspark!$B$2:$F$23,5,FALSE)</f>
        <v>0</v>
      </c>
      <c r="J174" s="1">
        <v>153</v>
      </c>
      <c r="K174" s="1">
        <f>IF(F174=Kraftwerkspark!$B$2,J174*Kraftwerkspark!$H$2/100,
IF(F174=[1]Kraftwerkspark!$B$3,J174*[1]Kraftwerkspark!$H$3/100,
IF(F174=[1]Kraftwerkspark!$B$4,J174*[1]Kraftwerkspark!$H$4/100,
IF(F174=[1]Kraftwerkspark!$B$5,J174*[1]Kraftwerkspark!$H$5/100,
IF(F174=[1]Kraftwerkspark!$B$6,J174*[1]Kraftwerkspark!$H$6/100,0)))))</f>
        <v>0</v>
      </c>
    </row>
    <row r="175" spans="1:11" x14ac:dyDescent="0.25">
      <c r="A175" s="1" t="s">
        <v>400</v>
      </c>
      <c r="B175" s="3" t="s">
        <v>632</v>
      </c>
      <c r="C175" s="27" t="s">
        <v>88</v>
      </c>
      <c r="D175" s="3">
        <v>220</v>
      </c>
      <c r="E175" s="3" t="s">
        <v>562</v>
      </c>
      <c r="F175" s="1" t="s">
        <v>3</v>
      </c>
      <c r="G175" s="1">
        <f>VLOOKUP(F:F,Kraftwerkspark!$B$2:$F$23,4,FALSE)</f>
        <v>0.85</v>
      </c>
      <c r="H175" s="1">
        <f>VLOOKUP(F:F,Kraftwerkspark!$B$2:$F$23,3,FALSE)</f>
        <v>0</v>
      </c>
      <c r="I175" s="1">
        <f>VLOOKUP(F:F,Kraftwerkspark!$B$2:$F$23,5,FALSE)</f>
        <v>0</v>
      </c>
      <c r="J175" s="1">
        <v>153</v>
      </c>
      <c r="K175" s="1">
        <f>IF(F175=Kraftwerkspark!$B$2,J175*Kraftwerkspark!$H$2/100,
IF(F175=[1]Kraftwerkspark!$B$3,J175*[1]Kraftwerkspark!$H$3/100,
IF(F175=[1]Kraftwerkspark!$B$4,J175*[1]Kraftwerkspark!$H$4/100,
IF(F175=[1]Kraftwerkspark!$B$5,J175*[1]Kraftwerkspark!$H$5/100,
IF(F175=[1]Kraftwerkspark!$B$6,J175*[1]Kraftwerkspark!$H$6/100,0)))))</f>
        <v>0</v>
      </c>
    </row>
    <row r="176" spans="1:11" x14ac:dyDescent="0.25">
      <c r="A176" s="1" t="s">
        <v>401</v>
      </c>
      <c r="B176" s="3" t="s">
        <v>632</v>
      </c>
      <c r="C176" s="27" t="s">
        <v>88</v>
      </c>
      <c r="D176" s="3">
        <v>220</v>
      </c>
      <c r="E176" s="3" t="s">
        <v>562</v>
      </c>
      <c r="F176" s="1" t="s">
        <v>3</v>
      </c>
      <c r="G176" s="1">
        <f>VLOOKUP(F:F,Kraftwerkspark!$B$2:$F$23,4,FALSE)</f>
        <v>0.85</v>
      </c>
      <c r="H176" s="1">
        <f>VLOOKUP(F:F,Kraftwerkspark!$B$2:$F$23,3,FALSE)</f>
        <v>0</v>
      </c>
      <c r="I176" s="1">
        <f>VLOOKUP(F:F,Kraftwerkspark!$B$2:$F$23,5,FALSE)</f>
        <v>0</v>
      </c>
      <c r="J176" s="1">
        <v>162.80000000000001</v>
      </c>
      <c r="K176" s="1">
        <f>IF(F176=Kraftwerkspark!$B$2,J176*Kraftwerkspark!$H$2/100,
IF(F176=[1]Kraftwerkspark!$B$3,J176*[1]Kraftwerkspark!$H$3/100,
IF(F176=[1]Kraftwerkspark!$B$4,J176*[1]Kraftwerkspark!$H$4/100,
IF(F176=[1]Kraftwerkspark!$B$5,J176*[1]Kraftwerkspark!$H$5/100,
IF(F176=[1]Kraftwerkspark!$B$6,J176*[1]Kraftwerkspark!$H$6/100,0)))))</f>
        <v>0</v>
      </c>
    </row>
    <row r="177" spans="1:11" x14ac:dyDescent="0.25">
      <c r="A177" s="1" t="s">
        <v>402</v>
      </c>
      <c r="B177" s="3" t="s">
        <v>632</v>
      </c>
      <c r="C177" s="27" t="s">
        <v>88</v>
      </c>
      <c r="D177" s="3">
        <v>220</v>
      </c>
      <c r="E177" s="3" t="s">
        <v>562</v>
      </c>
      <c r="F177" s="1" t="s">
        <v>3</v>
      </c>
      <c r="G177" s="1">
        <f>VLOOKUP(F:F,Kraftwerkspark!$B$2:$F$23,4,FALSE)</f>
        <v>0.85</v>
      </c>
      <c r="H177" s="1">
        <f>VLOOKUP(F:F,Kraftwerkspark!$B$2:$F$23,3,FALSE)</f>
        <v>0</v>
      </c>
      <c r="I177" s="1">
        <f>VLOOKUP(F:F,Kraftwerkspark!$B$2:$F$23,5,FALSE)</f>
        <v>0</v>
      </c>
      <c r="J177" s="1">
        <v>161.4</v>
      </c>
      <c r="K177" s="1">
        <f>IF(F177=Kraftwerkspark!$B$2,J177*Kraftwerkspark!$H$2/100,
IF(F177=[1]Kraftwerkspark!$B$3,J177*[1]Kraftwerkspark!$H$3/100,
IF(F177=[1]Kraftwerkspark!$B$4,J177*[1]Kraftwerkspark!$H$4/100,
IF(F177=[1]Kraftwerkspark!$B$5,J177*[1]Kraftwerkspark!$H$5/100,
IF(F177=[1]Kraftwerkspark!$B$6,J177*[1]Kraftwerkspark!$H$6/100,0)))))</f>
        <v>0</v>
      </c>
    </row>
    <row r="178" spans="1:11" x14ac:dyDescent="0.25">
      <c r="A178" s="1" t="s">
        <v>403</v>
      </c>
      <c r="B178" s="3" t="s">
        <v>588</v>
      </c>
      <c r="C178" s="27" t="s">
        <v>84</v>
      </c>
      <c r="D178" s="3">
        <v>220</v>
      </c>
      <c r="E178" s="3" t="s">
        <v>562</v>
      </c>
      <c r="F178" s="1" t="s">
        <v>1</v>
      </c>
      <c r="G178" s="1">
        <f>VLOOKUP(F:F,Kraftwerkspark!$B$2:$F$23,4,FALSE)</f>
        <v>0.52</v>
      </c>
      <c r="H178" s="1">
        <f>VLOOKUP(F:F,Kraftwerkspark!$B$2:$F$23,3,FALSE)</f>
        <v>0.2</v>
      </c>
      <c r="I178" s="1">
        <f>VLOOKUP(F:F,Kraftwerkspark!$B$2:$F$23,5,FALSE)</f>
        <v>27.25</v>
      </c>
      <c r="J178" s="1">
        <v>66.7</v>
      </c>
      <c r="K178" s="1">
        <f>IF(F178=Kraftwerkspark!$B$2,J178*Kraftwerkspark!$H$2/100,
IF(F178=[1]Kraftwerkspark!$B$3,J178*[1]Kraftwerkspark!$H$3/100,
IF(F178=[1]Kraftwerkspark!$B$4,J178*[1]Kraftwerkspark!$H$4/100,
IF(F178=[1]Kraftwerkspark!$B$5,J178*[1]Kraftwerkspark!$H$5/100,
IF(F178=[1]Kraftwerkspark!$B$6,J178*[1]Kraftwerkspark!$H$6/100,0)))))</f>
        <v>13.34</v>
      </c>
    </row>
    <row r="179" spans="1:11" x14ac:dyDescent="0.25">
      <c r="A179" s="1" t="s">
        <v>404</v>
      </c>
      <c r="B179" s="3" t="s">
        <v>588</v>
      </c>
      <c r="C179" s="27" t="s">
        <v>84</v>
      </c>
      <c r="D179" s="3">
        <v>220</v>
      </c>
      <c r="E179" s="3" t="s">
        <v>562</v>
      </c>
      <c r="F179" s="1" t="s">
        <v>1</v>
      </c>
      <c r="G179" s="1">
        <f>VLOOKUP(F:F,Kraftwerkspark!$B$2:$F$23,4,FALSE)</f>
        <v>0.52</v>
      </c>
      <c r="H179" s="1">
        <f>VLOOKUP(F:F,Kraftwerkspark!$B$2:$F$23,3,FALSE)</f>
        <v>0.2</v>
      </c>
      <c r="I179" s="1">
        <f>VLOOKUP(F:F,Kraftwerkspark!$B$2:$F$23,5,FALSE)</f>
        <v>27.25</v>
      </c>
      <c r="J179" s="1">
        <v>64.7</v>
      </c>
      <c r="K179" s="1">
        <f>IF(F179=Kraftwerkspark!$B$2,J179*Kraftwerkspark!$H$2/100,
IF(F179=[1]Kraftwerkspark!$B$3,J179*[1]Kraftwerkspark!$H$3/100,
IF(F179=[1]Kraftwerkspark!$B$4,J179*[1]Kraftwerkspark!$H$4/100,
IF(F179=[1]Kraftwerkspark!$B$5,J179*[1]Kraftwerkspark!$H$5/100,
IF(F179=[1]Kraftwerkspark!$B$6,J179*[1]Kraftwerkspark!$H$6/100,0)))))</f>
        <v>12.94</v>
      </c>
    </row>
    <row r="180" spans="1:11" x14ac:dyDescent="0.25">
      <c r="A180" s="1" t="s">
        <v>405</v>
      </c>
      <c r="B180" s="3" t="s">
        <v>619</v>
      </c>
      <c r="C180" s="27" t="s">
        <v>84</v>
      </c>
      <c r="D180" s="3">
        <v>380</v>
      </c>
      <c r="E180" s="3" t="s">
        <v>562</v>
      </c>
      <c r="F180" s="1" t="s">
        <v>560</v>
      </c>
      <c r="G180" s="1">
        <f>VLOOKUP(F:F,Kraftwerkspark!$B$2:$F$23,4,FALSE)</f>
        <v>0.35</v>
      </c>
      <c r="H180" s="1">
        <f>VLOOKUP(F:F,Kraftwerkspark!$B$2:$F$23,3,FALSE)</f>
        <v>0.27</v>
      </c>
      <c r="I180" s="1">
        <f>VLOOKUP(F:F,Kraftwerkspark!$B$2:$F$23,5,FALSE)</f>
        <v>27.25</v>
      </c>
      <c r="J180" s="1">
        <v>23</v>
      </c>
      <c r="K180" s="1">
        <f>IF(F180=Kraftwerkspark!$B$2,J180*Kraftwerkspark!$H$2/100,
IF(F180=[1]Kraftwerkspark!$B$3,J180*[1]Kraftwerkspark!$H$3/100,
IF(F180=[1]Kraftwerkspark!$B$4,J180*[1]Kraftwerkspark!$H$4/100,
IF(F180=[1]Kraftwerkspark!$B$5,J180*[1]Kraftwerkspark!$H$5/100,
IF(F180=[1]Kraftwerkspark!$B$6,J180*[1]Kraftwerkspark!$H$6/100,0)))))</f>
        <v>4.5999999999999996</v>
      </c>
    </row>
    <row r="181" spans="1:11" x14ac:dyDescent="0.25">
      <c r="A181" s="1" t="s">
        <v>406</v>
      </c>
      <c r="B181" s="3" t="s">
        <v>619</v>
      </c>
      <c r="C181" s="27" t="s">
        <v>84</v>
      </c>
      <c r="D181" s="3">
        <v>380</v>
      </c>
      <c r="E181" s="3" t="s">
        <v>562</v>
      </c>
      <c r="F181" s="1" t="s">
        <v>560</v>
      </c>
      <c r="G181" s="1">
        <f>VLOOKUP(F:F,Kraftwerkspark!$B$2:$F$23,4,FALSE)</f>
        <v>0.35</v>
      </c>
      <c r="H181" s="1">
        <f>VLOOKUP(F:F,Kraftwerkspark!$B$2:$F$23,3,FALSE)</f>
        <v>0.27</v>
      </c>
      <c r="I181" s="1">
        <f>VLOOKUP(F:F,Kraftwerkspark!$B$2:$F$23,5,FALSE)</f>
        <v>27.25</v>
      </c>
      <c r="J181" s="1">
        <v>23</v>
      </c>
      <c r="K181" s="1">
        <f>IF(F181=Kraftwerkspark!$B$2,J181*Kraftwerkspark!$H$2/100,
IF(F181=[1]Kraftwerkspark!$B$3,J181*[1]Kraftwerkspark!$H$3/100,
IF(F181=[1]Kraftwerkspark!$B$4,J181*[1]Kraftwerkspark!$H$4/100,
IF(F181=[1]Kraftwerkspark!$B$5,J181*[1]Kraftwerkspark!$H$5/100,
IF(F181=[1]Kraftwerkspark!$B$6,J181*[1]Kraftwerkspark!$H$6/100,0)))))</f>
        <v>4.5999999999999996</v>
      </c>
    </row>
    <row r="182" spans="1:11" x14ac:dyDescent="0.25">
      <c r="A182" s="1" t="s">
        <v>407</v>
      </c>
      <c r="B182" s="3" t="s">
        <v>611</v>
      </c>
      <c r="C182" s="27" t="s">
        <v>84</v>
      </c>
      <c r="D182" s="3">
        <v>220</v>
      </c>
      <c r="E182" s="3" t="s">
        <v>562</v>
      </c>
      <c r="F182" s="1" t="s">
        <v>1</v>
      </c>
      <c r="G182" s="1">
        <f>VLOOKUP(F:F,Kraftwerkspark!$B$2:$F$23,4,FALSE)</f>
        <v>0.52</v>
      </c>
      <c r="H182" s="1">
        <f>VLOOKUP(F:F,Kraftwerkspark!$B$2:$F$23,3,FALSE)</f>
        <v>0.2</v>
      </c>
      <c r="I182" s="1">
        <f>VLOOKUP(F:F,Kraftwerkspark!$B$2:$F$23,5,FALSE)</f>
        <v>27.25</v>
      </c>
      <c r="J182" s="1">
        <v>230</v>
      </c>
      <c r="K182" s="1">
        <f>IF(F182=Kraftwerkspark!$B$2,J182*Kraftwerkspark!$H$2/100,
IF(F182=[1]Kraftwerkspark!$B$3,J182*[1]Kraftwerkspark!$H$3/100,
IF(F182=[1]Kraftwerkspark!$B$4,J182*[1]Kraftwerkspark!$H$4/100,
IF(F182=[1]Kraftwerkspark!$B$5,J182*[1]Kraftwerkspark!$H$5/100,
IF(F182=[1]Kraftwerkspark!$B$6,J182*[1]Kraftwerkspark!$H$6/100,0)))))</f>
        <v>46</v>
      </c>
    </row>
    <row r="183" spans="1:11" x14ac:dyDescent="0.25">
      <c r="A183" s="1" t="s">
        <v>408</v>
      </c>
      <c r="B183" s="3" t="s">
        <v>633</v>
      </c>
      <c r="C183" s="27" t="s">
        <v>84</v>
      </c>
      <c r="D183" s="3">
        <v>380</v>
      </c>
      <c r="E183" s="3" t="s">
        <v>562</v>
      </c>
      <c r="F183" s="1" t="s">
        <v>558</v>
      </c>
      <c r="G183" s="1">
        <f>VLOOKUP(F:F,Kraftwerkspark!$B$2:$F$23,4,FALSE)</f>
        <v>0.42</v>
      </c>
      <c r="H183" s="1">
        <f>VLOOKUP(F:F,Kraftwerkspark!$B$2:$F$23,3,FALSE)</f>
        <v>0.4</v>
      </c>
      <c r="I183" s="1">
        <f>VLOOKUP(F:F,Kraftwerkspark!$B$2:$F$23,5,FALSE)</f>
        <v>3.77</v>
      </c>
      <c r="J183" s="1">
        <v>875</v>
      </c>
      <c r="K183" s="1">
        <f>IF(F183=Kraftwerkspark!$B$2,J183*Kraftwerkspark!$H$2/100,
IF(F183=[1]Kraftwerkspark!$B$3,J183*[1]Kraftwerkspark!$H$3/100,
IF(F183=[1]Kraftwerkspark!$B$4,J183*[1]Kraftwerkspark!$H$4/100,
IF(F183=[1]Kraftwerkspark!$B$5,J183*[1]Kraftwerkspark!$H$5/100,
IF(F183=[1]Kraftwerkspark!$B$6,J183*[1]Kraftwerkspark!$H$6/100,0)))))</f>
        <v>0</v>
      </c>
    </row>
    <row r="184" spans="1:11" x14ac:dyDescent="0.25">
      <c r="A184" s="1" t="s">
        <v>409</v>
      </c>
      <c r="B184" s="3" t="s">
        <v>633</v>
      </c>
      <c r="C184" s="27" t="s">
        <v>84</v>
      </c>
      <c r="D184" s="3">
        <v>380</v>
      </c>
      <c r="E184" s="3" t="s">
        <v>562</v>
      </c>
      <c r="F184" s="1" t="s">
        <v>558</v>
      </c>
      <c r="G184" s="1">
        <f>VLOOKUP(F:F,Kraftwerkspark!$B$2:$F$23,4,FALSE)</f>
        <v>0.42</v>
      </c>
      <c r="H184" s="1">
        <f>VLOOKUP(F:F,Kraftwerkspark!$B$2:$F$23,3,FALSE)</f>
        <v>0.4</v>
      </c>
      <c r="I184" s="1">
        <f>VLOOKUP(F:F,Kraftwerkspark!$B$2:$F$23,5,FALSE)</f>
        <v>3.77</v>
      </c>
      <c r="J184" s="1">
        <v>875</v>
      </c>
      <c r="K184" s="1">
        <f>IF(F184=Kraftwerkspark!$B$2,J184*Kraftwerkspark!$H$2/100,
IF(F184=[1]Kraftwerkspark!$B$3,J184*[1]Kraftwerkspark!$H$3/100,
IF(F184=[1]Kraftwerkspark!$B$4,J184*[1]Kraftwerkspark!$H$4/100,
IF(F184=[1]Kraftwerkspark!$B$5,J184*[1]Kraftwerkspark!$H$5/100,
IF(F184=[1]Kraftwerkspark!$B$6,J184*[1]Kraftwerkspark!$H$6/100,0)))))</f>
        <v>0</v>
      </c>
    </row>
    <row r="185" spans="1:11" x14ac:dyDescent="0.25">
      <c r="A185" s="1" t="s">
        <v>410</v>
      </c>
      <c r="B185" s="3" t="s">
        <v>634</v>
      </c>
      <c r="C185" s="27" t="s">
        <v>84</v>
      </c>
      <c r="D185" s="3">
        <v>220</v>
      </c>
      <c r="E185" s="3" t="s">
        <v>562</v>
      </c>
      <c r="F185" s="1" t="s">
        <v>1</v>
      </c>
      <c r="G185" s="1">
        <f>VLOOKUP(F:F,Kraftwerkspark!$B$2:$F$23,4,FALSE)</f>
        <v>0.52</v>
      </c>
      <c r="H185" s="1">
        <f>VLOOKUP(F:F,Kraftwerkspark!$B$2:$F$23,3,FALSE)</f>
        <v>0.2</v>
      </c>
      <c r="I185" s="1">
        <f>VLOOKUP(F:F,Kraftwerkspark!$B$2:$F$23,5,FALSE)</f>
        <v>27.25</v>
      </c>
      <c r="J185" s="1">
        <v>160</v>
      </c>
      <c r="K185" s="1">
        <f>IF(F185=Kraftwerkspark!$B$2,J185*Kraftwerkspark!$H$2/100,
IF(F185=[1]Kraftwerkspark!$B$3,J185*[1]Kraftwerkspark!$H$3/100,
IF(F185=[1]Kraftwerkspark!$B$4,J185*[1]Kraftwerkspark!$H$4/100,
IF(F185=[1]Kraftwerkspark!$B$5,J185*[1]Kraftwerkspark!$H$5/100,
IF(F185=[1]Kraftwerkspark!$B$6,J185*[1]Kraftwerkspark!$H$6/100,0)))))</f>
        <v>32</v>
      </c>
    </row>
    <row r="186" spans="1:11" x14ac:dyDescent="0.25">
      <c r="A186" s="1" t="s">
        <v>411</v>
      </c>
      <c r="B186" s="3" t="s">
        <v>635</v>
      </c>
      <c r="C186" s="27" t="s">
        <v>84</v>
      </c>
      <c r="D186" s="3">
        <v>220</v>
      </c>
      <c r="E186" s="3" t="s">
        <v>562</v>
      </c>
      <c r="F186" s="1" t="s">
        <v>16</v>
      </c>
      <c r="G186" s="1">
        <f>VLOOKUP(F:F,Kraftwerkspark!$B$2:$F$23,4,FALSE)</f>
        <v>0.42</v>
      </c>
      <c r="H186" s="1">
        <f>VLOOKUP(F:F,Kraftwerkspark!$B$2:$F$23,3,FALSE)</f>
        <v>0.3</v>
      </c>
      <c r="I186" s="1">
        <f>VLOOKUP(F:F,Kraftwerkspark!$B$2:$F$23,5,FALSE)</f>
        <v>10.9</v>
      </c>
      <c r="J186" s="1">
        <v>149</v>
      </c>
      <c r="K186" s="1">
        <f>IF(F186=Kraftwerkspark!$B$2,J186*Kraftwerkspark!$H$2/100,
IF(F186=[1]Kraftwerkspark!$B$3,J186*[1]Kraftwerkspark!$H$3/100,
IF(F186=[1]Kraftwerkspark!$B$4,J186*[1]Kraftwerkspark!$H$4/100,
IF(F186=[1]Kraftwerkspark!$B$5,J186*[1]Kraftwerkspark!$H$5/100,
IF(F186=[1]Kraftwerkspark!$B$6,J186*[1]Kraftwerkspark!$H$6/100,0)))))</f>
        <v>44.7</v>
      </c>
    </row>
    <row r="187" spans="1:11" x14ac:dyDescent="0.25">
      <c r="A187" s="1" t="s">
        <v>412</v>
      </c>
      <c r="B187" s="3" t="s">
        <v>635</v>
      </c>
      <c r="C187" s="27" t="s">
        <v>84</v>
      </c>
      <c r="D187" s="3">
        <v>220</v>
      </c>
      <c r="E187" s="3" t="s">
        <v>562</v>
      </c>
      <c r="F187" s="1" t="s">
        <v>16</v>
      </c>
      <c r="G187" s="1">
        <f>VLOOKUP(F:F,Kraftwerkspark!$B$2:$F$23,4,FALSE)</f>
        <v>0.42</v>
      </c>
      <c r="H187" s="1">
        <f>VLOOKUP(F:F,Kraftwerkspark!$B$2:$F$23,3,FALSE)</f>
        <v>0.3</v>
      </c>
      <c r="I187" s="1">
        <f>VLOOKUP(F:F,Kraftwerkspark!$B$2:$F$23,5,FALSE)</f>
        <v>10.9</v>
      </c>
      <c r="J187" s="1">
        <v>324</v>
      </c>
      <c r="K187" s="1">
        <f>IF(F187=Kraftwerkspark!$B$2,J187*Kraftwerkspark!$H$2/100,
IF(F187=[1]Kraftwerkspark!$B$3,J187*[1]Kraftwerkspark!$H$3/100,
IF(F187=[1]Kraftwerkspark!$B$4,J187*[1]Kraftwerkspark!$H$4/100,
IF(F187=[1]Kraftwerkspark!$B$5,J187*[1]Kraftwerkspark!$H$5/100,
IF(F187=[1]Kraftwerkspark!$B$6,J187*[1]Kraftwerkspark!$H$6/100,0)))))</f>
        <v>97.2</v>
      </c>
    </row>
    <row r="188" spans="1:11" x14ac:dyDescent="0.25">
      <c r="A188" s="1" t="s">
        <v>413</v>
      </c>
      <c r="B188" s="3" t="s">
        <v>636</v>
      </c>
      <c r="C188" s="27" t="s">
        <v>84</v>
      </c>
      <c r="D188" s="3">
        <v>380</v>
      </c>
      <c r="E188" s="3" t="s">
        <v>562</v>
      </c>
      <c r="F188" s="1" t="s">
        <v>1</v>
      </c>
      <c r="G188" s="1">
        <f>VLOOKUP(F:F,Kraftwerkspark!$B$2:$F$23,4,FALSE)</f>
        <v>0.52</v>
      </c>
      <c r="H188" s="1">
        <f>VLOOKUP(F:F,Kraftwerkspark!$B$2:$F$23,3,FALSE)</f>
        <v>0.2</v>
      </c>
      <c r="I188" s="1">
        <f>VLOOKUP(F:F,Kraftwerkspark!$B$2:$F$23,5,FALSE)</f>
        <v>27.25</v>
      </c>
      <c r="J188" s="1">
        <v>335</v>
      </c>
      <c r="K188" s="1">
        <f>IF(F188=Kraftwerkspark!$B$2,J188*Kraftwerkspark!$H$2/100,
IF(F188=[1]Kraftwerkspark!$B$3,J188*[1]Kraftwerkspark!$H$3/100,
IF(F188=[1]Kraftwerkspark!$B$4,J188*[1]Kraftwerkspark!$H$4/100,
IF(F188=[1]Kraftwerkspark!$B$5,J188*[1]Kraftwerkspark!$H$5/100,
IF(F188=[1]Kraftwerkspark!$B$6,J188*[1]Kraftwerkspark!$H$6/100,0)))))</f>
        <v>67</v>
      </c>
    </row>
    <row r="189" spans="1:11" x14ac:dyDescent="0.25">
      <c r="A189" s="1" t="s">
        <v>414</v>
      </c>
      <c r="B189" s="3" t="s">
        <v>637</v>
      </c>
      <c r="C189" s="27" t="s">
        <v>84</v>
      </c>
      <c r="D189" s="3">
        <v>380</v>
      </c>
      <c r="E189" s="3" t="s">
        <v>562</v>
      </c>
      <c r="F189" s="1" t="s">
        <v>16</v>
      </c>
      <c r="G189" s="1">
        <f>VLOOKUP(F:F,Kraftwerkspark!$B$2:$F$23,4,FALSE)</f>
        <v>0.42</v>
      </c>
      <c r="H189" s="1">
        <f>VLOOKUP(F:F,Kraftwerkspark!$B$2:$F$23,3,FALSE)</f>
        <v>0.3</v>
      </c>
      <c r="I189" s="1">
        <f>VLOOKUP(F:F,Kraftwerkspark!$B$2:$F$23,5,FALSE)</f>
        <v>10.9</v>
      </c>
      <c r="J189" s="1">
        <v>202.5</v>
      </c>
      <c r="K189" s="1">
        <f>IF(F189=Kraftwerkspark!$B$2,J189*Kraftwerkspark!$H$2/100,
IF(F189=[1]Kraftwerkspark!$B$3,J189*[1]Kraftwerkspark!$H$3/100,
IF(F189=[1]Kraftwerkspark!$B$4,J189*[1]Kraftwerkspark!$H$4/100,
IF(F189=[1]Kraftwerkspark!$B$5,J189*[1]Kraftwerkspark!$H$5/100,
IF(F189=[1]Kraftwerkspark!$B$6,J189*[1]Kraftwerkspark!$H$6/100,0)))))</f>
        <v>60.75</v>
      </c>
    </row>
    <row r="190" spans="1:11" x14ac:dyDescent="0.25">
      <c r="A190" s="1" t="s">
        <v>415</v>
      </c>
      <c r="B190" s="3" t="s">
        <v>637</v>
      </c>
      <c r="C190" s="27" t="s">
        <v>84</v>
      </c>
      <c r="D190" s="3">
        <v>380</v>
      </c>
      <c r="E190" s="3" t="s">
        <v>562</v>
      </c>
      <c r="F190" s="1" t="s">
        <v>16</v>
      </c>
      <c r="G190" s="1">
        <f>VLOOKUP(F:F,Kraftwerkspark!$B$2:$F$23,4,FALSE)</f>
        <v>0.42</v>
      </c>
      <c r="H190" s="1">
        <f>VLOOKUP(F:F,Kraftwerkspark!$B$2:$F$23,3,FALSE)</f>
        <v>0.3</v>
      </c>
      <c r="I190" s="1">
        <f>VLOOKUP(F:F,Kraftwerkspark!$B$2:$F$23,5,FALSE)</f>
        <v>10.9</v>
      </c>
      <c r="J190" s="1">
        <v>425</v>
      </c>
      <c r="K190" s="1">
        <f>IF(F190=Kraftwerkspark!$B$2,J190*Kraftwerkspark!$H$2/100,
IF(F190=[1]Kraftwerkspark!$B$3,J190*[1]Kraftwerkspark!$H$3/100,
IF(F190=[1]Kraftwerkspark!$B$4,J190*[1]Kraftwerkspark!$H$4/100,
IF(F190=[1]Kraftwerkspark!$B$5,J190*[1]Kraftwerkspark!$H$5/100,
IF(F190=[1]Kraftwerkspark!$B$6,J190*[1]Kraftwerkspark!$H$6/100,0)))))</f>
        <v>127.5</v>
      </c>
    </row>
    <row r="191" spans="1:11" x14ac:dyDescent="0.25">
      <c r="A191" s="1" t="s">
        <v>416</v>
      </c>
      <c r="B191" s="3" t="s">
        <v>637</v>
      </c>
      <c r="C191" s="27" t="s">
        <v>84</v>
      </c>
      <c r="D191" s="3">
        <v>380</v>
      </c>
      <c r="E191" s="3" t="s">
        <v>562</v>
      </c>
      <c r="F191" s="1" t="s">
        <v>16</v>
      </c>
      <c r="G191" s="1">
        <f>VLOOKUP(F:F,Kraftwerkspark!$B$2:$F$23,4,FALSE)</f>
        <v>0.42</v>
      </c>
      <c r="H191" s="1">
        <f>VLOOKUP(F:F,Kraftwerkspark!$B$2:$F$23,3,FALSE)</f>
        <v>0.3</v>
      </c>
      <c r="I191" s="1">
        <f>VLOOKUP(F:F,Kraftwerkspark!$B$2:$F$23,5,FALSE)</f>
        <v>10.9</v>
      </c>
      <c r="J191" s="1">
        <v>435</v>
      </c>
      <c r="K191" s="1">
        <f>IF(F191=Kraftwerkspark!$B$2,J191*Kraftwerkspark!$H$2/100,
IF(F191=[1]Kraftwerkspark!$B$3,J191*[1]Kraftwerkspark!$H$3/100,
IF(F191=[1]Kraftwerkspark!$B$4,J191*[1]Kraftwerkspark!$H$4/100,
IF(F191=[1]Kraftwerkspark!$B$5,J191*[1]Kraftwerkspark!$H$5/100,
IF(F191=[1]Kraftwerkspark!$B$6,J191*[1]Kraftwerkspark!$H$6/100,0)))))</f>
        <v>130.5</v>
      </c>
    </row>
    <row r="192" spans="1:11" x14ac:dyDescent="0.25">
      <c r="A192" s="1" t="s">
        <v>417</v>
      </c>
      <c r="B192" s="3" t="s">
        <v>638</v>
      </c>
      <c r="C192" s="27" t="s">
        <v>84</v>
      </c>
      <c r="D192" s="3">
        <v>380</v>
      </c>
      <c r="E192" s="3" t="s">
        <v>562</v>
      </c>
      <c r="F192" s="1" t="s">
        <v>560</v>
      </c>
      <c r="G192" s="1">
        <f>VLOOKUP(F:F,Kraftwerkspark!$B$2:$F$23,4,FALSE)</f>
        <v>0.35</v>
      </c>
      <c r="H192" s="1">
        <f>VLOOKUP(F:F,Kraftwerkspark!$B$2:$F$23,3,FALSE)</f>
        <v>0.27</v>
      </c>
      <c r="I192" s="1">
        <f>VLOOKUP(F:F,Kraftwerkspark!$B$2:$F$23,5,FALSE)</f>
        <v>27.25</v>
      </c>
      <c r="J192" s="1">
        <v>262</v>
      </c>
      <c r="K192" s="1">
        <f>IF(F192=Kraftwerkspark!$B$2,J192*Kraftwerkspark!$H$2/100,
IF(F192=[1]Kraftwerkspark!$B$3,J192*[1]Kraftwerkspark!$H$3/100,
IF(F192=[1]Kraftwerkspark!$B$4,J192*[1]Kraftwerkspark!$H$4/100,
IF(F192=[1]Kraftwerkspark!$B$5,J192*[1]Kraftwerkspark!$H$5/100,
IF(F192=[1]Kraftwerkspark!$B$6,J192*[1]Kraftwerkspark!$H$6/100,0)))))</f>
        <v>52.4</v>
      </c>
    </row>
    <row r="193" spans="1:11" x14ac:dyDescent="0.25">
      <c r="A193" s="1" t="s">
        <v>418</v>
      </c>
      <c r="B193" s="3" t="s">
        <v>638</v>
      </c>
      <c r="C193" s="27" t="s">
        <v>84</v>
      </c>
      <c r="D193" s="3">
        <v>380</v>
      </c>
      <c r="E193" s="3" t="s">
        <v>562</v>
      </c>
      <c r="F193" s="1" t="s">
        <v>560</v>
      </c>
      <c r="G193" s="1">
        <f>VLOOKUP(F:F,Kraftwerkspark!$B$2:$F$23,4,FALSE)</f>
        <v>0.35</v>
      </c>
      <c r="H193" s="1">
        <f>VLOOKUP(F:F,Kraftwerkspark!$B$2:$F$23,3,FALSE)</f>
        <v>0.27</v>
      </c>
      <c r="I193" s="1">
        <f>VLOOKUP(F:F,Kraftwerkspark!$B$2:$F$23,5,FALSE)</f>
        <v>27.25</v>
      </c>
      <c r="J193" s="1">
        <v>85</v>
      </c>
      <c r="K193" s="1">
        <f>IF(F193=Kraftwerkspark!$B$2,J193*Kraftwerkspark!$H$2/100,
IF(F193=[1]Kraftwerkspark!$B$3,J193*[1]Kraftwerkspark!$H$3/100,
IF(F193=[1]Kraftwerkspark!$B$4,J193*[1]Kraftwerkspark!$H$4/100,
IF(F193=[1]Kraftwerkspark!$B$5,J193*[1]Kraftwerkspark!$H$5/100,
IF(F193=[1]Kraftwerkspark!$B$6,J193*[1]Kraftwerkspark!$H$6/100,0)))))</f>
        <v>17</v>
      </c>
    </row>
    <row r="194" spans="1:11" x14ac:dyDescent="0.25">
      <c r="A194" s="1" t="s">
        <v>419</v>
      </c>
      <c r="B194" s="3" t="s">
        <v>639</v>
      </c>
      <c r="C194" s="27" t="s">
        <v>84</v>
      </c>
      <c r="D194" s="3">
        <v>220</v>
      </c>
      <c r="E194" s="3" t="s">
        <v>562</v>
      </c>
      <c r="F194" s="1" t="s">
        <v>560</v>
      </c>
      <c r="G194" s="1">
        <f>VLOOKUP(F:F,Kraftwerkspark!$B$2:$F$23,4,FALSE)</f>
        <v>0.35</v>
      </c>
      <c r="H194" s="1">
        <f>VLOOKUP(F:F,Kraftwerkspark!$B$2:$F$23,3,FALSE)</f>
        <v>0.27</v>
      </c>
      <c r="I194" s="1">
        <f>VLOOKUP(F:F,Kraftwerkspark!$B$2:$F$23,5,FALSE)</f>
        <v>27.25</v>
      </c>
      <c r="J194" s="1">
        <v>77.400000000000006</v>
      </c>
      <c r="K194" s="1">
        <f>IF(F194=Kraftwerkspark!$B$2,J194*Kraftwerkspark!$H$2/100,
IF(F194=[1]Kraftwerkspark!$B$3,J194*[1]Kraftwerkspark!$H$3/100,
IF(F194=[1]Kraftwerkspark!$B$4,J194*[1]Kraftwerkspark!$H$4/100,
IF(F194=[1]Kraftwerkspark!$B$5,J194*[1]Kraftwerkspark!$H$5/100,
IF(F194=[1]Kraftwerkspark!$B$6,J194*[1]Kraftwerkspark!$H$6/100,0)))))</f>
        <v>15.48</v>
      </c>
    </row>
    <row r="195" spans="1:11" x14ac:dyDescent="0.25">
      <c r="A195" s="1" t="s">
        <v>420</v>
      </c>
      <c r="B195" s="3" t="s">
        <v>640</v>
      </c>
      <c r="C195" s="27" t="s">
        <v>88</v>
      </c>
      <c r="D195" s="3">
        <v>380</v>
      </c>
      <c r="E195" s="3" t="s">
        <v>562</v>
      </c>
      <c r="F195" s="1" t="s">
        <v>3</v>
      </c>
      <c r="G195" s="1">
        <f>VLOOKUP(F:F,Kraftwerkspark!$B$2:$F$23,4,FALSE)</f>
        <v>0.85</v>
      </c>
      <c r="H195" s="1">
        <f>VLOOKUP(F:F,Kraftwerkspark!$B$2:$F$23,3,FALSE)</f>
        <v>0</v>
      </c>
      <c r="I195" s="1">
        <f>VLOOKUP(F:F,Kraftwerkspark!$B$2:$F$23,5,FALSE)</f>
        <v>0</v>
      </c>
      <c r="J195" s="1">
        <v>1045.2</v>
      </c>
      <c r="K195" s="1">
        <f>IF(F195=Kraftwerkspark!$B$2,J195*Kraftwerkspark!$H$2/100,
IF(F195=[1]Kraftwerkspark!$B$3,J195*[1]Kraftwerkspark!$H$3/100,
IF(F195=[1]Kraftwerkspark!$B$4,J195*[1]Kraftwerkspark!$H$4/100,
IF(F195=[1]Kraftwerkspark!$B$5,J195*[1]Kraftwerkspark!$H$5/100,
IF(F195=[1]Kraftwerkspark!$B$6,J195*[1]Kraftwerkspark!$H$6/100,0)))))</f>
        <v>0</v>
      </c>
    </row>
    <row r="196" spans="1:11" x14ac:dyDescent="0.25">
      <c r="A196" s="1" t="s">
        <v>421</v>
      </c>
      <c r="B196" s="3" t="s">
        <v>640</v>
      </c>
      <c r="C196" s="27" t="s">
        <v>88</v>
      </c>
      <c r="D196" s="3">
        <v>380</v>
      </c>
      <c r="E196" s="3" t="s">
        <v>562</v>
      </c>
      <c r="F196" s="1" t="s">
        <v>3</v>
      </c>
      <c r="G196" s="1">
        <f>VLOOKUP(F:F,Kraftwerkspark!$B$2:$F$23,4,FALSE)</f>
        <v>0.85</v>
      </c>
      <c r="H196" s="1">
        <f>VLOOKUP(F:F,Kraftwerkspark!$B$2:$F$23,3,FALSE)</f>
        <v>0</v>
      </c>
      <c r="I196" s="1">
        <f>VLOOKUP(F:F,Kraftwerkspark!$B$2:$F$23,5,FALSE)</f>
        <v>0</v>
      </c>
      <c r="J196" s="1">
        <v>1045.2</v>
      </c>
      <c r="K196" s="1">
        <f>IF(F196=Kraftwerkspark!$B$2,J196*Kraftwerkspark!$H$2/100,
IF(F196=[1]Kraftwerkspark!$B$3,J196*[1]Kraftwerkspark!$H$3/100,
IF(F196=[1]Kraftwerkspark!$B$4,J196*[1]Kraftwerkspark!$H$4/100,
IF(F196=[1]Kraftwerkspark!$B$5,J196*[1]Kraftwerkspark!$H$5/100,
IF(F196=[1]Kraftwerkspark!$B$6,J196*[1]Kraftwerkspark!$H$6/100,0)))))</f>
        <v>0</v>
      </c>
    </row>
    <row r="197" spans="1:11" x14ac:dyDescent="0.25">
      <c r="A197" s="1" t="s">
        <v>422</v>
      </c>
      <c r="B197" s="3" t="s">
        <v>641</v>
      </c>
      <c r="C197" s="27" t="s">
        <v>84</v>
      </c>
      <c r="D197" s="3">
        <v>220</v>
      </c>
      <c r="E197" s="3" t="s">
        <v>562</v>
      </c>
      <c r="F197" s="1" t="s">
        <v>16</v>
      </c>
      <c r="G197" s="1">
        <f>VLOOKUP(F:F,Kraftwerkspark!$B$2:$F$23,4,FALSE)</f>
        <v>0.42</v>
      </c>
      <c r="H197" s="1">
        <f>VLOOKUP(F:F,Kraftwerkspark!$B$2:$F$23,3,FALSE)</f>
        <v>0.3</v>
      </c>
      <c r="I197" s="1">
        <f>VLOOKUP(F:F,Kraftwerkspark!$B$2:$F$23,5,FALSE)</f>
        <v>10.9</v>
      </c>
      <c r="J197" s="1">
        <v>690</v>
      </c>
      <c r="K197" s="1">
        <f>IF(F197=Kraftwerkspark!$B$2,J197*Kraftwerkspark!$H$2/100,
IF(F197=[1]Kraftwerkspark!$B$3,J197*[1]Kraftwerkspark!$H$3/100,
IF(F197=[1]Kraftwerkspark!$B$4,J197*[1]Kraftwerkspark!$H$4/100,
IF(F197=[1]Kraftwerkspark!$B$5,J197*[1]Kraftwerkspark!$H$5/100,
IF(F197=[1]Kraftwerkspark!$B$6,J197*[1]Kraftwerkspark!$H$6/100,0)))))</f>
        <v>207</v>
      </c>
    </row>
    <row r="198" spans="1:11" x14ac:dyDescent="0.25">
      <c r="A198" s="1" t="s">
        <v>423</v>
      </c>
      <c r="B198" s="3" t="s">
        <v>591</v>
      </c>
      <c r="C198" s="27" t="s">
        <v>84</v>
      </c>
      <c r="D198" s="3">
        <v>380</v>
      </c>
      <c r="E198" s="3" t="s">
        <v>562</v>
      </c>
      <c r="F198" s="1" t="s">
        <v>1</v>
      </c>
      <c r="G198" s="1">
        <f>VLOOKUP(F:F,Kraftwerkspark!$B$2:$F$23,4,FALSE)</f>
        <v>0.52</v>
      </c>
      <c r="H198" s="1">
        <f>VLOOKUP(F:F,Kraftwerkspark!$B$2:$F$23,3,FALSE)</f>
        <v>0.2</v>
      </c>
      <c r="I198" s="1">
        <f>VLOOKUP(F:F,Kraftwerkspark!$B$2:$F$23,5,FALSE)</f>
        <v>27.25</v>
      </c>
      <c r="J198" s="1">
        <v>15.5</v>
      </c>
      <c r="K198" s="1">
        <f>IF(F198=Kraftwerkspark!$B$2,J198*Kraftwerkspark!$H$2/100,
IF(F198=[1]Kraftwerkspark!$B$3,J198*[1]Kraftwerkspark!$H$3/100,
IF(F198=[1]Kraftwerkspark!$B$4,J198*[1]Kraftwerkspark!$H$4/100,
IF(F198=[1]Kraftwerkspark!$B$5,J198*[1]Kraftwerkspark!$H$5/100,
IF(F198=[1]Kraftwerkspark!$B$6,J198*[1]Kraftwerkspark!$H$6/100,0)))))</f>
        <v>3.1</v>
      </c>
    </row>
    <row r="199" spans="1:11" x14ac:dyDescent="0.25">
      <c r="A199" s="1" t="s">
        <v>424</v>
      </c>
      <c r="B199" s="3" t="s">
        <v>591</v>
      </c>
      <c r="C199" s="27" t="s">
        <v>84</v>
      </c>
      <c r="D199" s="3">
        <v>380</v>
      </c>
      <c r="E199" s="3" t="s">
        <v>562</v>
      </c>
      <c r="F199" s="1" t="s">
        <v>558</v>
      </c>
      <c r="G199" s="1">
        <f>VLOOKUP(F:F,Kraftwerkspark!$B$2:$F$23,4,FALSE)</f>
        <v>0.42</v>
      </c>
      <c r="H199" s="1">
        <f>VLOOKUP(F:F,Kraftwerkspark!$B$2:$F$23,3,FALSE)</f>
        <v>0.4</v>
      </c>
      <c r="I199" s="1">
        <f>VLOOKUP(F:F,Kraftwerkspark!$B$2:$F$23,5,FALSE)</f>
        <v>3.77</v>
      </c>
      <c r="J199" s="1">
        <v>75.3</v>
      </c>
      <c r="K199" s="1">
        <f>IF(F199=Kraftwerkspark!$B$2,J199*Kraftwerkspark!$H$2/100,
IF(F199=[1]Kraftwerkspark!$B$3,J199*[1]Kraftwerkspark!$H$3/100,
IF(F199=[1]Kraftwerkspark!$B$4,J199*[1]Kraftwerkspark!$H$4/100,
IF(F199=[1]Kraftwerkspark!$B$5,J199*[1]Kraftwerkspark!$H$5/100,
IF(F199=[1]Kraftwerkspark!$B$6,J199*[1]Kraftwerkspark!$H$6/100,0)))))</f>
        <v>0</v>
      </c>
    </row>
    <row r="200" spans="1:11" x14ac:dyDescent="0.25">
      <c r="A200" s="1" t="s">
        <v>425</v>
      </c>
      <c r="B200" s="3" t="s">
        <v>642</v>
      </c>
      <c r="C200" s="27" t="s">
        <v>84</v>
      </c>
      <c r="D200" s="3">
        <v>380</v>
      </c>
      <c r="E200" s="3" t="s">
        <v>562</v>
      </c>
      <c r="F200" s="1" t="s">
        <v>1</v>
      </c>
      <c r="G200" s="1">
        <f>VLOOKUP(F:F,Kraftwerkspark!$B$2:$F$23,4,FALSE)</f>
        <v>0.52</v>
      </c>
      <c r="H200" s="1">
        <f>VLOOKUP(F:F,Kraftwerkspark!$B$2:$F$23,3,FALSE)</f>
        <v>0.2</v>
      </c>
      <c r="I200" s="1">
        <f>VLOOKUP(F:F,Kraftwerkspark!$B$2:$F$23,5,FALSE)</f>
        <v>27.25</v>
      </c>
      <c r="J200" s="1">
        <v>444</v>
      </c>
      <c r="K200" s="1">
        <f>IF(F200=Kraftwerkspark!$B$2,J200*Kraftwerkspark!$H$2/100,
IF(F200=[1]Kraftwerkspark!$B$3,J200*[1]Kraftwerkspark!$H$3/100,
IF(F200=[1]Kraftwerkspark!$B$4,J200*[1]Kraftwerkspark!$H$4/100,
IF(F200=[1]Kraftwerkspark!$B$5,J200*[1]Kraftwerkspark!$H$5/100,
IF(F200=[1]Kraftwerkspark!$B$6,J200*[1]Kraftwerkspark!$H$6/100,0)))))</f>
        <v>88.8</v>
      </c>
    </row>
    <row r="201" spans="1:11" x14ac:dyDescent="0.25">
      <c r="A201" s="1" t="s">
        <v>426</v>
      </c>
      <c r="B201" s="3" t="s">
        <v>601</v>
      </c>
      <c r="C201" s="27" t="s">
        <v>84</v>
      </c>
      <c r="D201" s="3">
        <v>220</v>
      </c>
      <c r="E201" s="3" t="s">
        <v>562</v>
      </c>
      <c r="F201" s="1" t="s">
        <v>1</v>
      </c>
      <c r="G201" s="1">
        <f>VLOOKUP(F:F,Kraftwerkspark!$B$2:$F$23,4,FALSE)</f>
        <v>0.52</v>
      </c>
      <c r="H201" s="1">
        <f>VLOOKUP(F:F,Kraftwerkspark!$B$2:$F$23,3,FALSE)</f>
        <v>0.2</v>
      </c>
      <c r="I201" s="1">
        <f>VLOOKUP(F:F,Kraftwerkspark!$B$2:$F$23,5,FALSE)</f>
        <v>27.25</v>
      </c>
      <c r="J201" s="1">
        <v>260</v>
      </c>
      <c r="K201" s="1">
        <f>IF(F201=Kraftwerkspark!$B$2,J201*Kraftwerkspark!$H$2/100,
IF(F201=[1]Kraftwerkspark!$B$3,J201*[1]Kraftwerkspark!$H$3/100,
IF(F201=[1]Kraftwerkspark!$B$4,J201*[1]Kraftwerkspark!$H$4/100,
IF(F201=[1]Kraftwerkspark!$B$5,J201*[1]Kraftwerkspark!$H$5/100,
IF(F201=[1]Kraftwerkspark!$B$6,J201*[1]Kraftwerkspark!$H$6/100,0)))))</f>
        <v>52</v>
      </c>
    </row>
    <row r="202" spans="1:11" x14ac:dyDescent="0.25">
      <c r="A202" s="1" t="s">
        <v>427</v>
      </c>
      <c r="B202" s="3" t="s">
        <v>601</v>
      </c>
      <c r="C202" s="27" t="s">
        <v>84</v>
      </c>
      <c r="D202" s="3">
        <v>220</v>
      </c>
      <c r="E202" s="3" t="s">
        <v>562</v>
      </c>
      <c r="F202" s="1" t="s">
        <v>560</v>
      </c>
      <c r="G202" s="1">
        <f>VLOOKUP(F:F,Kraftwerkspark!$B$2:$F$23,4,FALSE)</f>
        <v>0.35</v>
      </c>
      <c r="H202" s="1">
        <f>VLOOKUP(F:F,Kraftwerkspark!$B$2:$F$23,3,FALSE)</f>
        <v>0.27</v>
      </c>
      <c r="I202" s="1">
        <f>VLOOKUP(F:F,Kraftwerkspark!$B$2:$F$23,5,FALSE)</f>
        <v>27.25</v>
      </c>
      <c r="J202" s="1">
        <v>88</v>
      </c>
      <c r="K202" s="1">
        <f>IF(F202=Kraftwerkspark!$B$2,J202*Kraftwerkspark!$H$2/100,
IF(F202=[1]Kraftwerkspark!$B$3,J202*[1]Kraftwerkspark!$H$3/100,
IF(F202=[1]Kraftwerkspark!$B$4,J202*[1]Kraftwerkspark!$H$4/100,
IF(F202=[1]Kraftwerkspark!$B$5,J202*[1]Kraftwerkspark!$H$5/100,
IF(F202=[1]Kraftwerkspark!$B$6,J202*[1]Kraftwerkspark!$H$6/100,0)))))</f>
        <v>17.600000000000001</v>
      </c>
    </row>
    <row r="203" spans="1:11" x14ac:dyDescent="0.25">
      <c r="A203" s="1" t="s">
        <v>428</v>
      </c>
      <c r="B203" s="3" t="s">
        <v>642</v>
      </c>
      <c r="C203" s="27" t="s">
        <v>84</v>
      </c>
      <c r="D203" s="3">
        <v>380</v>
      </c>
      <c r="E203" s="3" t="s">
        <v>562</v>
      </c>
      <c r="F203" s="1" t="s">
        <v>560</v>
      </c>
      <c r="G203" s="1">
        <f>VLOOKUP(F:F,Kraftwerkspark!$B$2:$F$23,4,FALSE)</f>
        <v>0.35</v>
      </c>
      <c r="H203" s="1">
        <f>VLOOKUP(F:F,Kraftwerkspark!$B$2:$F$23,3,FALSE)</f>
        <v>0.27</v>
      </c>
      <c r="I203" s="1">
        <f>VLOOKUP(F:F,Kraftwerkspark!$B$2:$F$23,5,FALSE)</f>
        <v>27.25</v>
      </c>
      <c r="J203" s="1">
        <v>51</v>
      </c>
      <c r="K203" s="1">
        <f>IF(F203=Kraftwerkspark!$B$2,J203*Kraftwerkspark!$H$2/100,
IF(F203=[1]Kraftwerkspark!$B$3,J203*[1]Kraftwerkspark!$H$3/100,
IF(F203=[1]Kraftwerkspark!$B$4,J203*[1]Kraftwerkspark!$H$4/100,
IF(F203=[1]Kraftwerkspark!$B$5,J203*[1]Kraftwerkspark!$H$5/100,
IF(F203=[1]Kraftwerkspark!$B$6,J203*[1]Kraftwerkspark!$H$6/100,0)))))</f>
        <v>10.199999999999999</v>
      </c>
    </row>
    <row r="204" spans="1:11" x14ac:dyDescent="0.25">
      <c r="A204" s="1" t="s">
        <v>429</v>
      </c>
      <c r="B204" s="3" t="s">
        <v>642</v>
      </c>
      <c r="C204" s="27" t="s">
        <v>84</v>
      </c>
      <c r="D204" s="3">
        <v>380</v>
      </c>
      <c r="E204" s="3" t="s">
        <v>562</v>
      </c>
      <c r="F204" s="1" t="s">
        <v>560</v>
      </c>
      <c r="G204" s="1">
        <f>VLOOKUP(F:F,Kraftwerkspark!$B$2:$F$23,4,FALSE)</f>
        <v>0.35</v>
      </c>
      <c r="H204" s="1">
        <f>VLOOKUP(F:F,Kraftwerkspark!$B$2:$F$23,3,FALSE)</f>
        <v>0.27</v>
      </c>
      <c r="I204" s="1">
        <f>VLOOKUP(F:F,Kraftwerkspark!$B$2:$F$23,5,FALSE)</f>
        <v>27.25</v>
      </c>
      <c r="J204" s="1">
        <v>51</v>
      </c>
      <c r="K204" s="1">
        <f>IF(F204=Kraftwerkspark!$B$2,J204*Kraftwerkspark!$H$2/100,
IF(F204=[1]Kraftwerkspark!$B$3,J204*[1]Kraftwerkspark!$H$3/100,
IF(F204=[1]Kraftwerkspark!$B$4,J204*[1]Kraftwerkspark!$H$4/100,
IF(F204=[1]Kraftwerkspark!$B$5,J204*[1]Kraftwerkspark!$H$5/100,
IF(F204=[1]Kraftwerkspark!$B$6,J204*[1]Kraftwerkspark!$H$6/100,0)))))</f>
        <v>10.199999999999999</v>
      </c>
    </row>
    <row r="205" spans="1:11" x14ac:dyDescent="0.25">
      <c r="A205" s="1" t="s">
        <v>430</v>
      </c>
      <c r="B205" s="3" t="s">
        <v>642</v>
      </c>
      <c r="C205" s="27" t="s">
        <v>84</v>
      </c>
      <c r="D205" s="3">
        <v>380</v>
      </c>
      <c r="E205" s="3" t="s">
        <v>562</v>
      </c>
      <c r="F205" s="1" t="s">
        <v>16</v>
      </c>
      <c r="G205" s="1">
        <f>VLOOKUP(F:F,Kraftwerkspark!$B$2:$F$23,4,FALSE)</f>
        <v>0.42</v>
      </c>
      <c r="H205" s="1">
        <f>VLOOKUP(F:F,Kraftwerkspark!$B$2:$F$23,3,FALSE)</f>
        <v>0.3</v>
      </c>
      <c r="I205" s="1">
        <f>VLOOKUP(F:F,Kraftwerkspark!$B$2:$F$23,5,FALSE)</f>
        <v>10.9</v>
      </c>
      <c r="J205" s="1">
        <v>89</v>
      </c>
      <c r="K205" s="1">
        <f>IF(F205=Kraftwerkspark!$B$2,J205*Kraftwerkspark!$H$2/100,
IF(F205=[1]Kraftwerkspark!$B$3,J205*[1]Kraftwerkspark!$H$3/100,
IF(F205=[1]Kraftwerkspark!$B$4,J205*[1]Kraftwerkspark!$H$4/100,
IF(F205=[1]Kraftwerkspark!$B$5,J205*[1]Kraftwerkspark!$H$5/100,
IF(F205=[1]Kraftwerkspark!$B$6,J205*[1]Kraftwerkspark!$H$6/100,0)))))</f>
        <v>26.7</v>
      </c>
    </row>
    <row r="206" spans="1:11" x14ac:dyDescent="0.25">
      <c r="A206" s="1" t="s">
        <v>431</v>
      </c>
      <c r="B206" s="3" t="s">
        <v>643</v>
      </c>
      <c r="C206" s="27" t="s">
        <v>88</v>
      </c>
      <c r="D206" s="3">
        <v>220</v>
      </c>
      <c r="E206" s="3" t="s">
        <v>562</v>
      </c>
      <c r="F206" s="1" t="s">
        <v>3</v>
      </c>
      <c r="G206" s="1">
        <f>VLOOKUP(F:F,Kraftwerkspark!$B$2:$F$23,4,FALSE)</f>
        <v>0.85</v>
      </c>
      <c r="H206" s="1">
        <f>VLOOKUP(F:F,Kraftwerkspark!$B$2:$F$23,3,FALSE)</f>
        <v>0</v>
      </c>
      <c r="I206" s="1">
        <f>VLOOKUP(F:F,Kraftwerkspark!$B$2:$F$23,5,FALSE)</f>
        <v>0</v>
      </c>
      <c r="J206" s="1">
        <v>7.04</v>
      </c>
      <c r="K206" s="1">
        <f>IF(F206=Kraftwerkspark!$B$2,J206*Kraftwerkspark!$H$2/100,
IF(F206=[1]Kraftwerkspark!$B$3,J206*[1]Kraftwerkspark!$H$3/100,
IF(F206=[1]Kraftwerkspark!$B$4,J206*[1]Kraftwerkspark!$H$4/100,
IF(F206=[1]Kraftwerkspark!$B$5,J206*[1]Kraftwerkspark!$H$5/100,
IF(F206=[1]Kraftwerkspark!$B$6,J206*[1]Kraftwerkspark!$H$6/100,0)))))</f>
        <v>0</v>
      </c>
    </row>
    <row r="207" spans="1:11" x14ac:dyDescent="0.25">
      <c r="A207" s="1" t="s">
        <v>432</v>
      </c>
      <c r="B207" s="3" t="s">
        <v>644</v>
      </c>
      <c r="C207" s="27" t="s">
        <v>84</v>
      </c>
      <c r="D207" s="3">
        <v>380</v>
      </c>
      <c r="E207" s="3" t="s">
        <v>562</v>
      </c>
      <c r="F207" s="1" t="s">
        <v>560</v>
      </c>
      <c r="G207" s="1">
        <f>VLOOKUP(F:F,Kraftwerkspark!$B$2:$F$23,4,FALSE)</f>
        <v>0.35</v>
      </c>
      <c r="H207" s="1">
        <f>VLOOKUP(F:F,Kraftwerkspark!$B$2:$F$23,3,FALSE)</f>
        <v>0.27</v>
      </c>
      <c r="I207" s="1">
        <f>VLOOKUP(F:F,Kraftwerkspark!$B$2:$F$23,5,FALSE)</f>
        <v>27.25</v>
      </c>
      <c r="J207" s="1">
        <v>23.3</v>
      </c>
      <c r="K207" s="1">
        <f>IF(F207=Kraftwerkspark!$B$2,J207*Kraftwerkspark!$H$2/100,
IF(F207=[1]Kraftwerkspark!$B$3,J207*[1]Kraftwerkspark!$H$3/100,
IF(F207=[1]Kraftwerkspark!$B$4,J207*[1]Kraftwerkspark!$H$4/100,
IF(F207=[1]Kraftwerkspark!$B$5,J207*[1]Kraftwerkspark!$H$5/100,
IF(F207=[1]Kraftwerkspark!$B$6,J207*[1]Kraftwerkspark!$H$6/100,0)))))</f>
        <v>4.66</v>
      </c>
    </row>
    <row r="208" spans="1:11" x14ac:dyDescent="0.25">
      <c r="A208" s="1" t="s">
        <v>433</v>
      </c>
      <c r="B208" s="3" t="s">
        <v>644</v>
      </c>
      <c r="C208" s="27" t="s">
        <v>84</v>
      </c>
      <c r="D208" s="3">
        <v>380</v>
      </c>
      <c r="E208" s="3" t="s">
        <v>562</v>
      </c>
      <c r="F208" s="1" t="s">
        <v>560</v>
      </c>
      <c r="G208" s="1">
        <f>VLOOKUP(F:F,Kraftwerkspark!$B$2:$F$23,4,FALSE)</f>
        <v>0.35</v>
      </c>
      <c r="H208" s="1">
        <f>VLOOKUP(F:F,Kraftwerkspark!$B$2:$F$23,3,FALSE)</f>
        <v>0.27</v>
      </c>
      <c r="I208" s="1">
        <f>VLOOKUP(F:F,Kraftwerkspark!$B$2:$F$23,5,FALSE)</f>
        <v>27.25</v>
      </c>
      <c r="J208" s="1">
        <v>23.3</v>
      </c>
      <c r="K208" s="1">
        <f>IF(F208=Kraftwerkspark!$B$2,J208*Kraftwerkspark!$H$2/100,
IF(F208=[1]Kraftwerkspark!$B$3,J208*[1]Kraftwerkspark!$H$3/100,
IF(F208=[1]Kraftwerkspark!$B$4,J208*[1]Kraftwerkspark!$H$4/100,
IF(F208=[1]Kraftwerkspark!$B$5,J208*[1]Kraftwerkspark!$H$5/100,
IF(F208=[1]Kraftwerkspark!$B$6,J208*[1]Kraftwerkspark!$H$6/100,0)))))</f>
        <v>4.66</v>
      </c>
    </row>
    <row r="209" spans="1:11" x14ac:dyDescent="0.25">
      <c r="A209" s="1" t="s">
        <v>434</v>
      </c>
      <c r="B209" s="3" t="s">
        <v>644</v>
      </c>
      <c r="C209" s="27" t="s">
        <v>84</v>
      </c>
      <c r="D209" s="3">
        <v>380</v>
      </c>
      <c r="E209" s="3" t="s">
        <v>562</v>
      </c>
      <c r="F209" s="1" t="s">
        <v>560</v>
      </c>
      <c r="G209" s="1">
        <f>VLOOKUP(F:F,Kraftwerkspark!$B$2:$F$23,4,FALSE)</f>
        <v>0.35</v>
      </c>
      <c r="H209" s="1">
        <f>VLOOKUP(F:F,Kraftwerkspark!$B$2:$F$23,3,FALSE)</f>
        <v>0.27</v>
      </c>
      <c r="I209" s="1">
        <f>VLOOKUP(F:F,Kraftwerkspark!$B$2:$F$23,5,FALSE)</f>
        <v>27.25</v>
      </c>
      <c r="J209" s="1">
        <v>23.3</v>
      </c>
      <c r="K209" s="1">
        <f>IF(F209=Kraftwerkspark!$B$2,J209*Kraftwerkspark!$H$2/100,
IF(F209=[1]Kraftwerkspark!$B$3,J209*[1]Kraftwerkspark!$H$3/100,
IF(F209=[1]Kraftwerkspark!$B$4,J209*[1]Kraftwerkspark!$H$4/100,
IF(F209=[1]Kraftwerkspark!$B$5,J209*[1]Kraftwerkspark!$H$5/100,
IF(F209=[1]Kraftwerkspark!$B$6,J209*[1]Kraftwerkspark!$H$6/100,0)))))</f>
        <v>4.66</v>
      </c>
    </row>
    <row r="210" spans="1:11" x14ac:dyDescent="0.25">
      <c r="A210" s="1" t="s">
        <v>435</v>
      </c>
      <c r="B210" s="3" t="s">
        <v>581</v>
      </c>
      <c r="C210" s="27" t="s">
        <v>84</v>
      </c>
      <c r="D210" s="3">
        <v>380</v>
      </c>
      <c r="E210" s="3" t="s">
        <v>562</v>
      </c>
      <c r="F210" s="1" t="s">
        <v>558</v>
      </c>
      <c r="G210" s="1">
        <f>VLOOKUP(F:F,Kraftwerkspark!$B$2:$F$23,4,FALSE)</f>
        <v>0.42</v>
      </c>
      <c r="H210" s="1">
        <f>VLOOKUP(F:F,Kraftwerkspark!$B$2:$F$23,3,FALSE)</f>
        <v>0.4</v>
      </c>
      <c r="I210" s="1">
        <f>VLOOKUP(F:F,Kraftwerkspark!$B$2:$F$23,5,FALSE)</f>
        <v>3.77</v>
      </c>
      <c r="J210" s="1">
        <v>30</v>
      </c>
      <c r="K210" s="1">
        <f>IF(F210=Kraftwerkspark!$B$2,J210*Kraftwerkspark!$H$2/100,
IF(F210=[1]Kraftwerkspark!$B$3,J210*[1]Kraftwerkspark!$H$3/100,
IF(F210=[1]Kraftwerkspark!$B$4,J210*[1]Kraftwerkspark!$H$4/100,
IF(F210=[1]Kraftwerkspark!$B$5,J210*[1]Kraftwerkspark!$H$5/100,
IF(F210=[1]Kraftwerkspark!$B$6,J210*[1]Kraftwerkspark!$H$6/100,0)))))</f>
        <v>0</v>
      </c>
    </row>
    <row r="211" spans="1:11" x14ac:dyDescent="0.25">
      <c r="A211" s="1" t="s">
        <v>436</v>
      </c>
      <c r="B211" s="3" t="s">
        <v>581</v>
      </c>
      <c r="C211" s="27" t="s">
        <v>84</v>
      </c>
      <c r="D211" s="3">
        <v>380</v>
      </c>
      <c r="E211" s="3" t="s">
        <v>562</v>
      </c>
      <c r="F211" s="1" t="s">
        <v>558</v>
      </c>
      <c r="G211" s="1">
        <f>VLOOKUP(F:F,Kraftwerkspark!$B$2:$F$23,4,FALSE)</f>
        <v>0.42</v>
      </c>
      <c r="H211" s="1">
        <f>VLOOKUP(F:F,Kraftwerkspark!$B$2:$F$23,3,FALSE)</f>
        <v>0.4</v>
      </c>
      <c r="I211" s="1">
        <f>VLOOKUP(F:F,Kraftwerkspark!$B$2:$F$23,5,FALSE)</f>
        <v>3.77</v>
      </c>
      <c r="J211" s="1">
        <v>30</v>
      </c>
      <c r="K211" s="1">
        <f>IF(F211=Kraftwerkspark!$B$2,J211*Kraftwerkspark!$H$2/100,
IF(F211=[1]Kraftwerkspark!$B$3,J211*[1]Kraftwerkspark!$H$3/100,
IF(F211=[1]Kraftwerkspark!$B$4,J211*[1]Kraftwerkspark!$H$4/100,
IF(F211=[1]Kraftwerkspark!$B$5,J211*[1]Kraftwerkspark!$H$5/100,
IF(F211=[1]Kraftwerkspark!$B$6,J211*[1]Kraftwerkspark!$H$6/100,0)))))</f>
        <v>0</v>
      </c>
    </row>
    <row r="212" spans="1:11" x14ac:dyDescent="0.25">
      <c r="A212" s="1" t="s">
        <v>437</v>
      </c>
      <c r="B212" s="3" t="s">
        <v>588</v>
      </c>
      <c r="C212" s="27" t="s">
        <v>84</v>
      </c>
      <c r="D212" s="3">
        <v>220</v>
      </c>
      <c r="E212" s="3" t="s">
        <v>562</v>
      </c>
      <c r="F212" s="1" t="s">
        <v>558</v>
      </c>
      <c r="G212" s="1">
        <f>VLOOKUP(F:F,Kraftwerkspark!$B$2:$F$23,4,FALSE)</f>
        <v>0.42</v>
      </c>
      <c r="H212" s="1">
        <f>VLOOKUP(F:F,Kraftwerkspark!$B$2:$F$23,3,FALSE)</f>
        <v>0.4</v>
      </c>
      <c r="I212" s="1">
        <f>VLOOKUP(F:F,Kraftwerkspark!$B$2:$F$23,5,FALSE)</f>
        <v>3.77</v>
      </c>
      <c r="J212" s="1">
        <v>277</v>
      </c>
      <c r="K212" s="1">
        <f>IF(F212=Kraftwerkspark!$B$2,J212*Kraftwerkspark!$H$2/100,
IF(F212=[1]Kraftwerkspark!$B$3,J212*[1]Kraftwerkspark!$H$3/100,
IF(F212=[1]Kraftwerkspark!$B$4,J212*[1]Kraftwerkspark!$H$4/100,
IF(F212=[1]Kraftwerkspark!$B$5,J212*[1]Kraftwerkspark!$H$5/100,
IF(F212=[1]Kraftwerkspark!$B$6,J212*[1]Kraftwerkspark!$H$6/100,0)))))</f>
        <v>0</v>
      </c>
    </row>
    <row r="213" spans="1:11" x14ac:dyDescent="0.25">
      <c r="A213" s="1" t="s">
        <v>438</v>
      </c>
      <c r="B213" s="3" t="s">
        <v>573</v>
      </c>
      <c r="C213" s="27" t="s">
        <v>84</v>
      </c>
      <c r="D213" s="3">
        <v>380</v>
      </c>
      <c r="E213" s="3" t="s">
        <v>562</v>
      </c>
      <c r="F213" s="1" t="s">
        <v>558</v>
      </c>
      <c r="G213" s="1">
        <f>VLOOKUP(F:F,Kraftwerkspark!$B$2:$F$23,4,FALSE)</f>
        <v>0.42</v>
      </c>
      <c r="H213" s="1">
        <f>VLOOKUP(F:F,Kraftwerkspark!$B$2:$F$23,3,FALSE)</f>
        <v>0.4</v>
      </c>
      <c r="I213" s="1">
        <f>VLOOKUP(F:F,Kraftwerkspark!$B$2:$F$23,5,FALSE)</f>
        <v>3.77</v>
      </c>
      <c r="J213" s="1">
        <v>288</v>
      </c>
      <c r="K213" s="1">
        <f>IF(F213=Kraftwerkspark!$B$2,J213*Kraftwerkspark!$H$2/100,
IF(F213=[1]Kraftwerkspark!$B$3,J213*[1]Kraftwerkspark!$H$3/100,
IF(F213=[1]Kraftwerkspark!$B$4,J213*[1]Kraftwerkspark!$H$4/100,
IF(F213=[1]Kraftwerkspark!$B$5,J213*[1]Kraftwerkspark!$H$5/100,
IF(F213=[1]Kraftwerkspark!$B$6,J213*[1]Kraftwerkspark!$H$6/100,0)))))</f>
        <v>0</v>
      </c>
    </row>
    <row r="214" spans="1:11" x14ac:dyDescent="0.25">
      <c r="A214" s="1" t="s">
        <v>439</v>
      </c>
      <c r="B214" s="3" t="s">
        <v>573</v>
      </c>
      <c r="C214" s="27" t="s">
        <v>84</v>
      </c>
      <c r="D214" s="3">
        <v>380</v>
      </c>
      <c r="E214" s="3" t="s">
        <v>562</v>
      </c>
      <c r="F214" s="1" t="s">
        <v>558</v>
      </c>
      <c r="G214" s="1">
        <f>VLOOKUP(F:F,Kraftwerkspark!$B$2:$F$23,4,FALSE)</f>
        <v>0.42</v>
      </c>
      <c r="H214" s="1">
        <f>VLOOKUP(F:F,Kraftwerkspark!$B$2:$F$23,3,FALSE)</f>
        <v>0.4</v>
      </c>
      <c r="I214" s="1">
        <f>VLOOKUP(F:F,Kraftwerkspark!$B$2:$F$23,5,FALSE)</f>
        <v>3.77</v>
      </c>
      <c r="J214" s="1">
        <v>292</v>
      </c>
      <c r="K214" s="1">
        <f>IF(F214=Kraftwerkspark!$B$2,J214*Kraftwerkspark!$H$2/100,
IF(F214=[1]Kraftwerkspark!$B$3,J214*[1]Kraftwerkspark!$H$3/100,
IF(F214=[1]Kraftwerkspark!$B$4,J214*[1]Kraftwerkspark!$H$4/100,
IF(F214=[1]Kraftwerkspark!$B$5,J214*[1]Kraftwerkspark!$H$5/100,
IF(F214=[1]Kraftwerkspark!$B$6,J214*[1]Kraftwerkspark!$H$6/100,0)))))</f>
        <v>0</v>
      </c>
    </row>
    <row r="215" spans="1:11" x14ac:dyDescent="0.25">
      <c r="A215" s="1" t="s">
        <v>440</v>
      </c>
      <c r="B215" s="3" t="s">
        <v>573</v>
      </c>
      <c r="C215" s="27" t="s">
        <v>84</v>
      </c>
      <c r="D215" s="3">
        <v>380</v>
      </c>
      <c r="E215" s="3" t="s">
        <v>562</v>
      </c>
      <c r="F215" s="1" t="s">
        <v>558</v>
      </c>
      <c r="G215" s="1">
        <f>VLOOKUP(F:F,Kraftwerkspark!$B$2:$F$23,4,FALSE)</f>
        <v>0.42</v>
      </c>
      <c r="H215" s="1">
        <f>VLOOKUP(F:F,Kraftwerkspark!$B$2:$F$23,3,FALSE)</f>
        <v>0.4</v>
      </c>
      <c r="I215" s="1">
        <f>VLOOKUP(F:F,Kraftwerkspark!$B$2:$F$23,5,FALSE)</f>
        <v>3.77</v>
      </c>
      <c r="J215" s="1">
        <v>607</v>
      </c>
      <c r="K215" s="1">
        <f>IF(F215=Kraftwerkspark!$B$2,J215*Kraftwerkspark!$H$2/100,
IF(F215=[1]Kraftwerkspark!$B$3,J215*[1]Kraftwerkspark!$H$3/100,
IF(F215=[1]Kraftwerkspark!$B$4,J215*[1]Kraftwerkspark!$H$4/100,
IF(F215=[1]Kraftwerkspark!$B$5,J215*[1]Kraftwerkspark!$H$5/100,
IF(F215=[1]Kraftwerkspark!$B$6,J215*[1]Kraftwerkspark!$H$6/100,0)))))</f>
        <v>0</v>
      </c>
    </row>
    <row r="216" spans="1:11" x14ac:dyDescent="0.25">
      <c r="A216" s="1" t="s">
        <v>441</v>
      </c>
      <c r="B216" s="3" t="s">
        <v>573</v>
      </c>
      <c r="C216" s="27" t="s">
        <v>84</v>
      </c>
      <c r="D216" s="3">
        <v>380</v>
      </c>
      <c r="E216" s="3" t="s">
        <v>562</v>
      </c>
      <c r="F216" s="1" t="s">
        <v>558</v>
      </c>
      <c r="G216" s="1">
        <f>VLOOKUP(F:F,Kraftwerkspark!$B$2:$F$23,4,FALSE)</f>
        <v>0.42</v>
      </c>
      <c r="H216" s="1">
        <f>VLOOKUP(F:F,Kraftwerkspark!$B$2:$F$23,3,FALSE)</f>
        <v>0.4</v>
      </c>
      <c r="I216" s="1">
        <f>VLOOKUP(F:F,Kraftwerkspark!$B$2:$F$23,5,FALSE)</f>
        <v>3.77</v>
      </c>
      <c r="J216" s="1">
        <v>604</v>
      </c>
      <c r="K216" s="1">
        <f>IF(F216=Kraftwerkspark!$B$2,J216*Kraftwerkspark!$H$2/100,
IF(F216=[1]Kraftwerkspark!$B$3,J216*[1]Kraftwerkspark!$H$3/100,
IF(F216=[1]Kraftwerkspark!$B$4,J216*[1]Kraftwerkspark!$H$4/100,
IF(F216=[1]Kraftwerkspark!$B$5,J216*[1]Kraftwerkspark!$H$5/100,
IF(F216=[1]Kraftwerkspark!$B$6,J216*[1]Kraftwerkspark!$H$6/100,0)))))</f>
        <v>0</v>
      </c>
    </row>
    <row r="217" spans="1:11" x14ac:dyDescent="0.25">
      <c r="A217" s="1" t="s">
        <v>442</v>
      </c>
      <c r="B217" s="3" t="s">
        <v>645</v>
      </c>
      <c r="C217" s="27" t="s">
        <v>84</v>
      </c>
      <c r="D217" s="3">
        <v>220</v>
      </c>
      <c r="E217" s="3" t="s">
        <v>562</v>
      </c>
      <c r="F217" s="1" t="s">
        <v>558</v>
      </c>
      <c r="G217" s="1">
        <f>VLOOKUP(F:F,Kraftwerkspark!$B$2:$F$23,4,FALSE)</f>
        <v>0.42</v>
      </c>
      <c r="H217" s="1">
        <f>VLOOKUP(F:F,Kraftwerkspark!$B$2:$F$23,3,FALSE)</f>
        <v>0.4</v>
      </c>
      <c r="I217" s="1">
        <f>VLOOKUP(F:F,Kraftwerkspark!$B$2:$F$23,5,FALSE)</f>
        <v>3.77</v>
      </c>
      <c r="J217" s="1">
        <v>125</v>
      </c>
      <c r="K217" s="1">
        <f>IF(F217=Kraftwerkspark!$B$2,J217*Kraftwerkspark!$H$2/100,
IF(F217=[1]Kraftwerkspark!$B$3,J217*[1]Kraftwerkspark!$H$3/100,
IF(F217=[1]Kraftwerkspark!$B$4,J217*[1]Kraftwerkspark!$H$4/100,
IF(F217=[1]Kraftwerkspark!$B$5,J217*[1]Kraftwerkspark!$H$5/100,
IF(F217=[1]Kraftwerkspark!$B$6,J217*[1]Kraftwerkspark!$H$6/100,0)))))</f>
        <v>0</v>
      </c>
    </row>
    <row r="218" spans="1:11" x14ac:dyDescent="0.25">
      <c r="A218" s="1" t="s">
        <v>443</v>
      </c>
      <c r="B218" s="3" t="s">
        <v>645</v>
      </c>
      <c r="C218" s="27" t="s">
        <v>84</v>
      </c>
      <c r="D218" s="3">
        <v>220</v>
      </c>
      <c r="E218" s="3" t="s">
        <v>562</v>
      </c>
      <c r="F218" s="1" t="s">
        <v>558</v>
      </c>
      <c r="G218" s="1">
        <f>VLOOKUP(F:F,Kraftwerkspark!$B$2:$F$23,4,FALSE)</f>
        <v>0.42</v>
      </c>
      <c r="H218" s="1">
        <f>VLOOKUP(F:F,Kraftwerkspark!$B$2:$F$23,3,FALSE)</f>
        <v>0.4</v>
      </c>
      <c r="I218" s="1">
        <f>VLOOKUP(F:F,Kraftwerkspark!$B$2:$F$23,5,FALSE)</f>
        <v>3.77</v>
      </c>
      <c r="J218" s="1">
        <v>125</v>
      </c>
      <c r="K218" s="1">
        <f>IF(F218=Kraftwerkspark!$B$2,J218*Kraftwerkspark!$H$2/100,
IF(F218=[1]Kraftwerkspark!$B$3,J218*[1]Kraftwerkspark!$H$3/100,
IF(F218=[1]Kraftwerkspark!$B$4,J218*[1]Kraftwerkspark!$H$4/100,
IF(F218=[1]Kraftwerkspark!$B$5,J218*[1]Kraftwerkspark!$H$5/100,
IF(F218=[1]Kraftwerkspark!$B$6,J218*[1]Kraftwerkspark!$H$6/100,0)))))</f>
        <v>0</v>
      </c>
    </row>
    <row r="219" spans="1:11" x14ac:dyDescent="0.25">
      <c r="A219" s="1" t="s">
        <v>444</v>
      </c>
      <c r="B219" s="3" t="s">
        <v>645</v>
      </c>
      <c r="C219" s="27" t="s">
        <v>84</v>
      </c>
      <c r="D219" s="3">
        <v>220</v>
      </c>
      <c r="E219" s="3" t="s">
        <v>562</v>
      </c>
      <c r="F219" s="1" t="s">
        <v>558</v>
      </c>
      <c r="G219" s="1">
        <f>VLOOKUP(F:F,Kraftwerkspark!$B$2:$F$23,4,FALSE)</f>
        <v>0.42</v>
      </c>
      <c r="H219" s="1">
        <f>VLOOKUP(F:F,Kraftwerkspark!$B$2:$F$23,3,FALSE)</f>
        <v>0.4</v>
      </c>
      <c r="I219" s="1">
        <f>VLOOKUP(F:F,Kraftwerkspark!$B$2:$F$23,5,FALSE)</f>
        <v>3.77</v>
      </c>
      <c r="J219" s="1">
        <v>295</v>
      </c>
      <c r="K219" s="1">
        <f>IF(F219=Kraftwerkspark!$B$2,J219*Kraftwerkspark!$H$2/100,
IF(F219=[1]Kraftwerkspark!$B$3,J219*[1]Kraftwerkspark!$H$3/100,
IF(F219=[1]Kraftwerkspark!$B$4,J219*[1]Kraftwerkspark!$H$4/100,
IF(F219=[1]Kraftwerkspark!$B$5,J219*[1]Kraftwerkspark!$H$5/100,
IF(F219=[1]Kraftwerkspark!$B$6,J219*[1]Kraftwerkspark!$H$6/100,0)))))</f>
        <v>0</v>
      </c>
    </row>
    <row r="220" spans="1:11" x14ac:dyDescent="0.25">
      <c r="A220" s="1" t="s">
        <v>445</v>
      </c>
      <c r="B220" s="3" t="s">
        <v>645</v>
      </c>
      <c r="C220" s="27" t="s">
        <v>84</v>
      </c>
      <c r="D220" s="3">
        <v>220</v>
      </c>
      <c r="E220" s="3" t="s">
        <v>562</v>
      </c>
      <c r="F220" s="1" t="s">
        <v>558</v>
      </c>
      <c r="G220" s="1">
        <f>VLOOKUP(F:F,Kraftwerkspark!$B$2:$F$23,4,FALSE)</f>
        <v>0.42</v>
      </c>
      <c r="H220" s="1">
        <f>VLOOKUP(F:F,Kraftwerkspark!$B$2:$F$23,3,FALSE)</f>
        <v>0.4</v>
      </c>
      <c r="I220" s="1">
        <f>VLOOKUP(F:F,Kraftwerkspark!$B$2:$F$23,5,FALSE)</f>
        <v>3.77</v>
      </c>
      <c r="J220" s="1">
        <v>297</v>
      </c>
      <c r="K220" s="1">
        <f>IF(F220=Kraftwerkspark!$B$2,J220*Kraftwerkspark!$H$2/100,
IF(F220=[1]Kraftwerkspark!$B$3,J220*[1]Kraftwerkspark!$H$3/100,
IF(F220=[1]Kraftwerkspark!$B$4,J220*[1]Kraftwerkspark!$H$4/100,
IF(F220=[1]Kraftwerkspark!$B$5,J220*[1]Kraftwerkspark!$H$5/100,
IF(F220=[1]Kraftwerkspark!$B$6,J220*[1]Kraftwerkspark!$H$6/100,0)))))</f>
        <v>0</v>
      </c>
    </row>
    <row r="221" spans="1:11" x14ac:dyDescent="0.25">
      <c r="A221" s="1" t="s">
        <v>446</v>
      </c>
      <c r="B221" s="3" t="s">
        <v>591</v>
      </c>
      <c r="C221" s="27" t="s">
        <v>84</v>
      </c>
      <c r="D221" s="3">
        <v>380</v>
      </c>
      <c r="E221" s="3" t="s">
        <v>562</v>
      </c>
      <c r="F221" s="1" t="s">
        <v>558</v>
      </c>
      <c r="G221" s="1">
        <f>VLOOKUP(F:F,Kraftwerkspark!$B$2:$F$23,4,FALSE)</f>
        <v>0.42</v>
      </c>
      <c r="H221" s="1">
        <f>VLOOKUP(F:F,Kraftwerkspark!$B$2:$F$23,3,FALSE)</f>
        <v>0.4</v>
      </c>
      <c r="I221" s="1">
        <f>VLOOKUP(F:F,Kraftwerkspark!$B$2:$F$23,5,FALSE)</f>
        <v>3.77</v>
      </c>
      <c r="J221" s="1">
        <v>295</v>
      </c>
      <c r="K221" s="1">
        <f>IF(F221=Kraftwerkspark!$B$2,J221*Kraftwerkspark!$H$2/100,
IF(F221=[1]Kraftwerkspark!$B$3,J221*[1]Kraftwerkspark!$H$3/100,
IF(F221=[1]Kraftwerkspark!$B$4,J221*[1]Kraftwerkspark!$H$4/100,
IF(F221=[1]Kraftwerkspark!$B$5,J221*[1]Kraftwerkspark!$H$5/100,
IF(F221=[1]Kraftwerkspark!$B$6,J221*[1]Kraftwerkspark!$H$6/100,0)))))</f>
        <v>0</v>
      </c>
    </row>
    <row r="222" spans="1:11" x14ac:dyDescent="0.25">
      <c r="A222" s="1" t="s">
        <v>447</v>
      </c>
      <c r="B222" s="3" t="s">
        <v>591</v>
      </c>
      <c r="C222" s="27" t="s">
        <v>84</v>
      </c>
      <c r="D222" s="3">
        <v>380</v>
      </c>
      <c r="E222" s="3" t="s">
        <v>562</v>
      </c>
      <c r="F222" s="1" t="s">
        <v>558</v>
      </c>
      <c r="G222" s="1">
        <f>VLOOKUP(F:F,Kraftwerkspark!$B$2:$F$23,4,FALSE)</f>
        <v>0.42</v>
      </c>
      <c r="H222" s="1">
        <f>VLOOKUP(F:F,Kraftwerkspark!$B$2:$F$23,3,FALSE)</f>
        <v>0.4</v>
      </c>
      <c r="I222" s="1">
        <f>VLOOKUP(F:F,Kraftwerkspark!$B$2:$F$23,5,FALSE)</f>
        <v>3.77</v>
      </c>
      <c r="J222" s="1">
        <v>299</v>
      </c>
      <c r="K222" s="1">
        <f>IF(F222=Kraftwerkspark!$B$2,J222*Kraftwerkspark!$H$2/100,
IF(F222=[1]Kraftwerkspark!$B$3,J222*[1]Kraftwerkspark!$H$3/100,
IF(F222=[1]Kraftwerkspark!$B$4,J222*[1]Kraftwerkspark!$H$4/100,
IF(F222=[1]Kraftwerkspark!$B$5,J222*[1]Kraftwerkspark!$H$5/100,
IF(F222=[1]Kraftwerkspark!$B$6,J222*[1]Kraftwerkspark!$H$6/100,0)))))</f>
        <v>0</v>
      </c>
    </row>
    <row r="223" spans="1:11" x14ac:dyDescent="0.25">
      <c r="A223" s="1" t="s">
        <v>448</v>
      </c>
      <c r="B223" s="3" t="s">
        <v>573</v>
      </c>
      <c r="C223" s="27" t="s">
        <v>84</v>
      </c>
      <c r="D223" s="3">
        <v>380</v>
      </c>
      <c r="E223" s="3" t="s">
        <v>562</v>
      </c>
      <c r="F223" s="1" t="s">
        <v>558</v>
      </c>
      <c r="G223" s="1">
        <f>VLOOKUP(F:F,Kraftwerkspark!$B$2:$F$23,4,FALSE)</f>
        <v>0.42</v>
      </c>
      <c r="H223" s="1">
        <f>VLOOKUP(F:F,Kraftwerkspark!$B$2:$F$23,3,FALSE)</f>
        <v>0.4</v>
      </c>
      <c r="I223" s="1">
        <f>VLOOKUP(F:F,Kraftwerkspark!$B$2:$F$23,5,FALSE)</f>
        <v>3.77</v>
      </c>
      <c r="J223" s="1">
        <v>653</v>
      </c>
      <c r="K223" s="1">
        <f>IF(F223=Kraftwerkspark!$B$2,J223*Kraftwerkspark!$H$2/100,
IF(F223=[1]Kraftwerkspark!$B$3,J223*[1]Kraftwerkspark!$H$3/100,
IF(F223=[1]Kraftwerkspark!$B$4,J223*[1]Kraftwerkspark!$H$4/100,
IF(F223=[1]Kraftwerkspark!$B$5,J223*[1]Kraftwerkspark!$H$5/100,
IF(F223=[1]Kraftwerkspark!$B$6,J223*[1]Kraftwerkspark!$H$6/100,0)))))</f>
        <v>0</v>
      </c>
    </row>
    <row r="224" spans="1:11" x14ac:dyDescent="0.25">
      <c r="A224" s="1" t="s">
        <v>449</v>
      </c>
      <c r="B224" s="3" t="s">
        <v>573</v>
      </c>
      <c r="C224" s="27" t="s">
        <v>84</v>
      </c>
      <c r="D224" s="3">
        <v>380</v>
      </c>
      <c r="E224" s="3" t="s">
        <v>562</v>
      </c>
      <c r="F224" s="1" t="s">
        <v>558</v>
      </c>
      <c r="G224" s="1">
        <f>VLOOKUP(F:F,Kraftwerkspark!$B$2:$F$23,4,FALSE)</f>
        <v>0.42</v>
      </c>
      <c r="H224" s="1">
        <f>VLOOKUP(F:F,Kraftwerkspark!$B$2:$F$23,3,FALSE)</f>
        <v>0.4</v>
      </c>
      <c r="I224" s="1">
        <f>VLOOKUP(F:F,Kraftwerkspark!$B$2:$F$23,5,FALSE)</f>
        <v>3.77</v>
      </c>
      <c r="J224" s="1">
        <v>648</v>
      </c>
      <c r="K224" s="1">
        <f>IF(F224=Kraftwerkspark!$B$2,J224*Kraftwerkspark!$H$2/100,
IF(F224=[1]Kraftwerkspark!$B$3,J224*[1]Kraftwerkspark!$H$3/100,
IF(F224=[1]Kraftwerkspark!$B$4,J224*[1]Kraftwerkspark!$H$4/100,
IF(F224=[1]Kraftwerkspark!$B$5,J224*[1]Kraftwerkspark!$H$5/100,
IF(F224=[1]Kraftwerkspark!$B$6,J224*[1]Kraftwerkspark!$H$6/100,0)))))</f>
        <v>0</v>
      </c>
    </row>
    <row r="225" spans="1:11" x14ac:dyDescent="0.25">
      <c r="A225" s="1" t="s">
        <v>450</v>
      </c>
      <c r="B225" s="3" t="s">
        <v>646</v>
      </c>
      <c r="C225" s="27" t="s">
        <v>88</v>
      </c>
      <c r="D225" s="3">
        <v>380</v>
      </c>
      <c r="E225" s="3" t="s">
        <v>562</v>
      </c>
      <c r="F225" s="1" t="s">
        <v>3</v>
      </c>
      <c r="G225" s="1">
        <f>VLOOKUP(F:F,Kraftwerkspark!$B$2:$F$23,4,FALSE)</f>
        <v>0.85</v>
      </c>
      <c r="H225" s="1">
        <f>VLOOKUP(F:F,Kraftwerkspark!$B$2:$F$23,3,FALSE)</f>
        <v>0</v>
      </c>
      <c r="I225" s="1">
        <f>VLOOKUP(F:F,Kraftwerkspark!$B$2:$F$23,5,FALSE)</f>
        <v>0</v>
      </c>
      <c r="J225" s="1">
        <v>19.899999999999999</v>
      </c>
      <c r="K225" s="1">
        <f>IF(F225=Kraftwerkspark!$B$2,J225*Kraftwerkspark!$H$2/100,
IF(F225=[1]Kraftwerkspark!$B$3,J225*[1]Kraftwerkspark!$H$3/100,
IF(F225=[1]Kraftwerkspark!$B$4,J225*[1]Kraftwerkspark!$H$4/100,
IF(F225=[1]Kraftwerkspark!$B$5,J225*[1]Kraftwerkspark!$H$5/100,
IF(F225=[1]Kraftwerkspark!$B$6,J225*[1]Kraftwerkspark!$H$6/100,0)))))</f>
        <v>0</v>
      </c>
    </row>
    <row r="226" spans="1:11" x14ac:dyDescent="0.25">
      <c r="A226" s="1" t="s">
        <v>451</v>
      </c>
      <c r="B226" s="3" t="s">
        <v>646</v>
      </c>
      <c r="C226" s="27" t="s">
        <v>88</v>
      </c>
      <c r="D226" s="3">
        <v>380</v>
      </c>
      <c r="E226" s="3" t="s">
        <v>562</v>
      </c>
      <c r="F226" s="1" t="s">
        <v>3</v>
      </c>
      <c r="G226" s="1">
        <f>VLOOKUP(F:F,Kraftwerkspark!$B$2:$F$23,4,FALSE)</f>
        <v>0.85</v>
      </c>
      <c r="H226" s="1">
        <f>VLOOKUP(F:F,Kraftwerkspark!$B$2:$F$23,3,FALSE)</f>
        <v>0</v>
      </c>
      <c r="I226" s="1">
        <f>VLOOKUP(F:F,Kraftwerkspark!$B$2:$F$23,5,FALSE)</f>
        <v>0</v>
      </c>
      <c r="J226" s="1">
        <v>19.899999999999999</v>
      </c>
      <c r="K226" s="1">
        <f>IF(F226=Kraftwerkspark!$B$2,J226*Kraftwerkspark!$H$2/100,
IF(F226=[1]Kraftwerkspark!$B$3,J226*[1]Kraftwerkspark!$H$3/100,
IF(F226=[1]Kraftwerkspark!$B$4,J226*[1]Kraftwerkspark!$H$4/100,
IF(F226=[1]Kraftwerkspark!$B$5,J226*[1]Kraftwerkspark!$H$5/100,
IF(F226=[1]Kraftwerkspark!$B$6,J226*[1]Kraftwerkspark!$H$6/100,0)))))</f>
        <v>0</v>
      </c>
    </row>
    <row r="227" spans="1:11" x14ac:dyDescent="0.25">
      <c r="A227" s="1" t="s">
        <v>452</v>
      </c>
      <c r="B227" s="3" t="s">
        <v>599</v>
      </c>
      <c r="C227" s="27" t="s">
        <v>84</v>
      </c>
      <c r="D227" s="3">
        <v>380</v>
      </c>
      <c r="E227" s="3" t="s">
        <v>562</v>
      </c>
      <c r="F227" s="1" t="s">
        <v>1</v>
      </c>
      <c r="G227" s="1">
        <f>VLOOKUP(F:F,Kraftwerkspark!$B$2:$F$23,4,FALSE)</f>
        <v>0.52</v>
      </c>
      <c r="H227" s="1">
        <f>VLOOKUP(F:F,Kraftwerkspark!$B$2:$F$23,3,FALSE)</f>
        <v>0.2</v>
      </c>
      <c r="I227" s="1">
        <f>VLOOKUP(F:F,Kraftwerkspark!$B$2:$F$23,5,FALSE)</f>
        <v>27.25</v>
      </c>
      <c r="J227" s="1">
        <v>70</v>
      </c>
      <c r="K227" s="1">
        <f>IF(F227=Kraftwerkspark!$B$2,J227*Kraftwerkspark!$H$2/100,
IF(F227=[1]Kraftwerkspark!$B$3,J227*[1]Kraftwerkspark!$H$3/100,
IF(F227=[1]Kraftwerkspark!$B$4,J227*[1]Kraftwerkspark!$H$4/100,
IF(F227=[1]Kraftwerkspark!$B$5,J227*[1]Kraftwerkspark!$H$5/100,
IF(F227=[1]Kraftwerkspark!$B$6,J227*[1]Kraftwerkspark!$H$6/100,0)))))</f>
        <v>14</v>
      </c>
    </row>
    <row r="228" spans="1:11" x14ac:dyDescent="0.25">
      <c r="A228" s="1" t="s">
        <v>453</v>
      </c>
      <c r="B228" s="3" t="s">
        <v>599</v>
      </c>
      <c r="C228" s="27" t="s">
        <v>84</v>
      </c>
      <c r="D228" s="3">
        <v>380</v>
      </c>
      <c r="E228" s="3" t="s">
        <v>562</v>
      </c>
      <c r="F228" s="1" t="s">
        <v>1</v>
      </c>
      <c r="G228" s="1">
        <f>VLOOKUP(F:F,Kraftwerkspark!$B$2:$F$23,4,FALSE)</f>
        <v>0.52</v>
      </c>
      <c r="H228" s="1">
        <f>VLOOKUP(F:F,Kraftwerkspark!$B$2:$F$23,3,FALSE)</f>
        <v>0.2</v>
      </c>
      <c r="I228" s="1">
        <f>VLOOKUP(F:F,Kraftwerkspark!$B$2:$F$23,5,FALSE)</f>
        <v>27.25</v>
      </c>
      <c r="J228" s="1">
        <v>56</v>
      </c>
      <c r="K228" s="1">
        <f>IF(F228=Kraftwerkspark!$B$2,J228*Kraftwerkspark!$H$2/100,
IF(F228=[1]Kraftwerkspark!$B$3,J228*[1]Kraftwerkspark!$H$3/100,
IF(F228=[1]Kraftwerkspark!$B$4,J228*[1]Kraftwerkspark!$H$4/100,
IF(F228=[1]Kraftwerkspark!$B$5,J228*[1]Kraftwerkspark!$H$5/100,
IF(F228=[1]Kraftwerkspark!$B$6,J228*[1]Kraftwerkspark!$H$6/100,0)))))</f>
        <v>11.2</v>
      </c>
    </row>
    <row r="229" spans="1:11" x14ac:dyDescent="0.25">
      <c r="A229" s="1" t="s">
        <v>454</v>
      </c>
      <c r="B229" s="3" t="s">
        <v>647</v>
      </c>
      <c r="C229" s="27" t="s">
        <v>88</v>
      </c>
      <c r="D229" s="3">
        <v>220</v>
      </c>
      <c r="E229" s="3" t="s">
        <v>562</v>
      </c>
      <c r="F229" s="1" t="s">
        <v>3</v>
      </c>
      <c r="G229" s="1">
        <f>VLOOKUP(F:F,Kraftwerkspark!$B$2:$F$23,4,FALSE)</f>
        <v>0.85</v>
      </c>
      <c r="H229" s="1">
        <f>VLOOKUP(F:F,Kraftwerkspark!$B$2:$F$23,3,FALSE)</f>
        <v>0</v>
      </c>
      <c r="I229" s="1">
        <f>VLOOKUP(F:F,Kraftwerkspark!$B$2:$F$23,5,FALSE)</f>
        <v>0</v>
      </c>
      <c r="J229" s="1">
        <v>1096</v>
      </c>
      <c r="K229" s="1">
        <f>IF(F229=Kraftwerkspark!$B$2,J229*Kraftwerkspark!$H$2/100,
IF(F229=[1]Kraftwerkspark!$B$3,J229*[1]Kraftwerkspark!$H$3/100,
IF(F229=[1]Kraftwerkspark!$B$4,J229*[1]Kraftwerkspark!$H$4/100,
IF(F229=[1]Kraftwerkspark!$B$5,J229*[1]Kraftwerkspark!$H$5/100,
IF(F229=[1]Kraftwerkspark!$B$6,J229*[1]Kraftwerkspark!$H$6/100,0)))))</f>
        <v>0</v>
      </c>
    </row>
    <row r="230" spans="1:11" x14ac:dyDescent="0.25">
      <c r="A230" s="1" t="s">
        <v>455</v>
      </c>
      <c r="B230" s="3" t="s">
        <v>648</v>
      </c>
      <c r="C230" s="27" t="s">
        <v>84</v>
      </c>
      <c r="D230" s="3">
        <v>380</v>
      </c>
      <c r="E230" s="3" t="s">
        <v>562</v>
      </c>
      <c r="F230" s="1" t="s">
        <v>560</v>
      </c>
      <c r="G230" s="1">
        <f>VLOOKUP(F:F,Kraftwerkspark!$B$2:$F$23,4,FALSE)</f>
        <v>0.35</v>
      </c>
      <c r="H230" s="1">
        <f>VLOOKUP(F:F,Kraftwerkspark!$B$2:$F$23,3,FALSE)</f>
        <v>0.27</v>
      </c>
      <c r="I230" s="1">
        <f>VLOOKUP(F:F,Kraftwerkspark!$B$2:$F$23,5,FALSE)</f>
        <v>27.25</v>
      </c>
      <c r="J230" s="1">
        <v>694</v>
      </c>
      <c r="K230" s="1">
        <f>IF(F230=Kraftwerkspark!$B$2,J230*Kraftwerkspark!$H$2/100,
IF(F230=[1]Kraftwerkspark!$B$3,J230*[1]Kraftwerkspark!$H$3/100,
IF(F230=[1]Kraftwerkspark!$B$4,J230*[1]Kraftwerkspark!$H$4/100,
IF(F230=[1]Kraftwerkspark!$B$5,J230*[1]Kraftwerkspark!$H$5/100,
IF(F230=[1]Kraftwerkspark!$B$6,J230*[1]Kraftwerkspark!$H$6/100,0)))))</f>
        <v>138.80000000000001</v>
      </c>
    </row>
    <row r="231" spans="1:11" x14ac:dyDescent="0.25">
      <c r="A231" s="1" t="s">
        <v>456</v>
      </c>
      <c r="B231" s="3" t="s">
        <v>649</v>
      </c>
      <c r="C231" s="27" t="s">
        <v>88</v>
      </c>
      <c r="D231" s="3">
        <v>220</v>
      </c>
      <c r="E231" s="3" t="s">
        <v>562</v>
      </c>
      <c r="F231" s="1" t="s">
        <v>3</v>
      </c>
      <c r="G231" s="1">
        <f>VLOOKUP(F:F,Kraftwerkspark!$B$2:$F$23,4,FALSE)</f>
        <v>0.85</v>
      </c>
      <c r="H231" s="1">
        <f>VLOOKUP(F:F,Kraftwerkspark!$B$2:$F$23,3,FALSE)</f>
        <v>0</v>
      </c>
      <c r="I231" s="1">
        <f>VLOOKUP(F:F,Kraftwerkspark!$B$2:$F$23,5,FALSE)</f>
        <v>0</v>
      </c>
      <c r="J231" s="1">
        <v>99</v>
      </c>
      <c r="K231" s="1">
        <f>IF(F231=Kraftwerkspark!$B$2,J231*Kraftwerkspark!$H$2/100,
IF(F231=[1]Kraftwerkspark!$B$3,J231*[1]Kraftwerkspark!$H$3/100,
IF(F231=[1]Kraftwerkspark!$B$4,J231*[1]Kraftwerkspark!$H$4/100,
IF(F231=[1]Kraftwerkspark!$B$5,J231*[1]Kraftwerkspark!$H$5/100,
IF(F231=[1]Kraftwerkspark!$B$6,J231*[1]Kraftwerkspark!$H$6/100,0)))))</f>
        <v>0</v>
      </c>
    </row>
    <row r="232" spans="1:11" x14ac:dyDescent="0.25">
      <c r="A232" s="1" t="s">
        <v>457</v>
      </c>
      <c r="B232" s="3" t="s">
        <v>649</v>
      </c>
      <c r="C232" s="27" t="s">
        <v>88</v>
      </c>
      <c r="D232" s="3">
        <v>220</v>
      </c>
      <c r="E232" s="3" t="s">
        <v>562</v>
      </c>
      <c r="F232" s="1" t="s">
        <v>3</v>
      </c>
      <c r="G232" s="1">
        <f>VLOOKUP(F:F,Kraftwerkspark!$B$2:$F$23,4,FALSE)</f>
        <v>0.85</v>
      </c>
      <c r="H232" s="1">
        <f>VLOOKUP(F:F,Kraftwerkspark!$B$2:$F$23,3,FALSE)</f>
        <v>0</v>
      </c>
      <c r="I232" s="1">
        <f>VLOOKUP(F:F,Kraftwerkspark!$B$2:$F$23,5,FALSE)</f>
        <v>0</v>
      </c>
      <c r="J232" s="1">
        <v>99</v>
      </c>
      <c r="K232" s="1">
        <f>IF(F232=Kraftwerkspark!$B$2,J232*Kraftwerkspark!$H$2/100,
IF(F232=[1]Kraftwerkspark!$B$3,J232*[1]Kraftwerkspark!$H$3/100,
IF(F232=[1]Kraftwerkspark!$B$4,J232*[1]Kraftwerkspark!$H$4/100,
IF(F232=[1]Kraftwerkspark!$B$5,J232*[1]Kraftwerkspark!$H$5/100,
IF(F232=[1]Kraftwerkspark!$B$6,J232*[1]Kraftwerkspark!$H$6/100,0)))))</f>
        <v>0</v>
      </c>
    </row>
    <row r="233" spans="1:11" x14ac:dyDescent="0.25">
      <c r="A233" s="1" t="s">
        <v>458</v>
      </c>
      <c r="B233" s="3" t="s">
        <v>650</v>
      </c>
      <c r="C233" s="27" t="s">
        <v>84</v>
      </c>
      <c r="D233" s="3">
        <v>380</v>
      </c>
      <c r="E233" s="3" t="s">
        <v>562</v>
      </c>
      <c r="F233" s="1" t="s">
        <v>16</v>
      </c>
      <c r="G233" s="1">
        <f>VLOOKUP(F:F,Kraftwerkspark!$B$2:$F$23,4,FALSE)</f>
        <v>0.42</v>
      </c>
      <c r="H233" s="1">
        <f>VLOOKUP(F:F,Kraftwerkspark!$B$2:$F$23,3,FALSE)</f>
        <v>0.3</v>
      </c>
      <c r="I233" s="1">
        <f>VLOOKUP(F:F,Kraftwerkspark!$B$2:$F$23,5,FALSE)</f>
        <v>10.9</v>
      </c>
      <c r="J233" s="1">
        <v>48</v>
      </c>
      <c r="K233" s="1">
        <f>IF(F233=Kraftwerkspark!$B$2,J233*Kraftwerkspark!$H$2/100,
IF(F233=[1]Kraftwerkspark!$B$3,J233*[1]Kraftwerkspark!$H$3/100,
IF(F233=[1]Kraftwerkspark!$B$4,J233*[1]Kraftwerkspark!$H$4/100,
IF(F233=[1]Kraftwerkspark!$B$5,J233*[1]Kraftwerkspark!$H$5/100,
IF(F233=[1]Kraftwerkspark!$B$6,J233*[1]Kraftwerkspark!$H$6/100,0)))))</f>
        <v>14.4</v>
      </c>
    </row>
    <row r="234" spans="1:11" x14ac:dyDescent="0.25">
      <c r="A234" s="1" t="s">
        <v>459</v>
      </c>
      <c r="B234" s="3" t="s">
        <v>650</v>
      </c>
      <c r="C234" s="27" t="s">
        <v>84</v>
      </c>
      <c r="D234" s="3">
        <v>380</v>
      </c>
      <c r="E234" s="3" t="s">
        <v>562</v>
      </c>
      <c r="F234" s="1" t="s">
        <v>16</v>
      </c>
      <c r="G234" s="1">
        <f>VLOOKUP(F:F,Kraftwerkspark!$B$2:$F$23,4,FALSE)</f>
        <v>0.42</v>
      </c>
      <c r="H234" s="1">
        <f>VLOOKUP(F:F,Kraftwerkspark!$B$2:$F$23,3,FALSE)</f>
        <v>0.3</v>
      </c>
      <c r="I234" s="1">
        <f>VLOOKUP(F:F,Kraftwerkspark!$B$2:$F$23,5,FALSE)</f>
        <v>10.9</v>
      </c>
      <c r="J234" s="1">
        <v>48</v>
      </c>
      <c r="K234" s="1">
        <f>IF(F234=Kraftwerkspark!$B$2,J234*Kraftwerkspark!$H$2/100,
IF(F234=[1]Kraftwerkspark!$B$3,J234*[1]Kraftwerkspark!$H$3/100,
IF(F234=[1]Kraftwerkspark!$B$4,J234*[1]Kraftwerkspark!$H$4/100,
IF(F234=[1]Kraftwerkspark!$B$5,J234*[1]Kraftwerkspark!$H$5/100,
IF(F234=[1]Kraftwerkspark!$B$6,J234*[1]Kraftwerkspark!$H$6/100,0)))))</f>
        <v>14.4</v>
      </c>
    </row>
    <row r="235" spans="1:11" x14ac:dyDescent="0.25">
      <c r="A235" s="1" t="s">
        <v>460</v>
      </c>
      <c r="B235" s="3" t="s">
        <v>650</v>
      </c>
      <c r="C235" s="27" t="s">
        <v>84</v>
      </c>
      <c r="D235" s="3">
        <v>380</v>
      </c>
      <c r="E235" s="3" t="s">
        <v>562</v>
      </c>
      <c r="F235" s="1" t="s">
        <v>16</v>
      </c>
      <c r="G235" s="1">
        <f>VLOOKUP(F:F,Kraftwerkspark!$B$2:$F$23,4,FALSE)</f>
        <v>0.42</v>
      </c>
      <c r="H235" s="1">
        <f>VLOOKUP(F:F,Kraftwerkspark!$B$2:$F$23,3,FALSE)</f>
        <v>0.3</v>
      </c>
      <c r="I235" s="1">
        <f>VLOOKUP(F:F,Kraftwerkspark!$B$2:$F$23,5,FALSE)</f>
        <v>10.9</v>
      </c>
      <c r="J235" s="1">
        <v>105</v>
      </c>
      <c r="K235" s="1">
        <f>IF(F235=Kraftwerkspark!$B$2,J235*Kraftwerkspark!$H$2/100,
IF(F235=[1]Kraftwerkspark!$B$3,J235*[1]Kraftwerkspark!$H$3/100,
IF(F235=[1]Kraftwerkspark!$B$4,J235*[1]Kraftwerkspark!$H$4/100,
IF(F235=[1]Kraftwerkspark!$B$5,J235*[1]Kraftwerkspark!$H$5/100,
IF(F235=[1]Kraftwerkspark!$B$6,J235*[1]Kraftwerkspark!$H$6/100,0)))))</f>
        <v>31.5</v>
      </c>
    </row>
    <row r="236" spans="1:11" x14ac:dyDescent="0.25">
      <c r="A236" s="1" t="s">
        <v>461</v>
      </c>
      <c r="B236" s="3" t="s">
        <v>650</v>
      </c>
      <c r="C236" s="27" t="s">
        <v>84</v>
      </c>
      <c r="D236" s="3">
        <v>380</v>
      </c>
      <c r="E236" s="3" t="s">
        <v>562</v>
      </c>
      <c r="F236" s="1" t="s">
        <v>16</v>
      </c>
      <c r="G236" s="1">
        <f>VLOOKUP(F:F,Kraftwerkspark!$B$2:$F$23,4,FALSE)</f>
        <v>0.42</v>
      </c>
      <c r="H236" s="1">
        <f>VLOOKUP(F:F,Kraftwerkspark!$B$2:$F$23,3,FALSE)</f>
        <v>0.3</v>
      </c>
      <c r="I236" s="1">
        <f>VLOOKUP(F:F,Kraftwerkspark!$B$2:$F$23,5,FALSE)</f>
        <v>10.9</v>
      </c>
      <c r="J236" s="1">
        <v>36</v>
      </c>
      <c r="K236" s="1">
        <f>IF(F236=Kraftwerkspark!$B$2,J236*Kraftwerkspark!$H$2/100,
IF(F236=[1]Kraftwerkspark!$B$3,J236*[1]Kraftwerkspark!$H$3/100,
IF(F236=[1]Kraftwerkspark!$B$4,J236*[1]Kraftwerkspark!$H$4/100,
IF(F236=[1]Kraftwerkspark!$B$5,J236*[1]Kraftwerkspark!$H$5/100,
IF(F236=[1]Kraftwerkspark!$B$6,J236*[1]Kraftwerkspark!$H$6/100,0)))))</f>
        <v>10.8</v>
      </c>
    </row>
    <row r="237" spans="1:11" x14ac:dyDescent="0.25">
      <c r="A237" s="1" t="s">
        <v>462</v>
      </c>
      <c r="B237" s="3" t="s">
        <v>650</v>
      </c>
      <c r="C237" s="27" t="s">
        <v>84</v>
      </c>
      <c r="D237" s="3">
        <v>380</v>
      </c>
      <c r="E237" s="3" t="s">
        <v>562</v>
      </c>
      <c r="F237" s="1" t="s">
        <v>16</v>
      </c>
      <c r="G237" s="1">
        <f>VLOOKUP(F:F,Kraftwerkspark!$B$2:$F$23,4,FALSE)</f>
        <v>0.42</v>
      </c>
      <c r="H237" s="1">
        <f>VLOOKUP(F:F,Kraftwerkspark!$B$2:$F$23,3,FALSE)</f>
        <v>0.3</v>
      </c>
      <c r="I237" s="1">
        <f>VLOOKUP(F:F,Kraftwerkspark!$B$2:$F$23,5,FALSE)</f>
        <v>10.9</v>
      </c>
      <c r="J237" s="1">
        <v>25</v>
      </c>
      <c r="K237" s="1">
        <f>IF(F237=Kraftwerkspark!$B$2,J237*Kraftwerkspark!$H$2/100,
IF(F237=[1]Kraftwerkspark!$B$3,J237*[1]Kraftwerkspark!$H$3/100,
IF(F237=[1]Kraftwerkspark!$B$4,J237*[1]Kraftwerkspark!$H$4/100,
IF(F237=[1]Kraftwerkspark!$B$5,J237*[1]Kraftwerkspark!$H$5/100,
IF(F237=[1]Kraftwerkspark!$B$6,J237*[1]Kraftwerkspark!$H$6/100,0)))))</f>
        <v>7.5</v>
      </c>
    </row>
    <row r="238" spans="1:11" x14ac:dyDescent="0.25">
      <c r="A238" s="1" t="s">
        <v>463</v>
      </c>
      <c r="B238" s="3" t="s">
        <v>650</v>
      </c>
      <c r="C238" s="27" t="s">
        <v>84</v>
      </c>
      <c r="D238" s="3">
        <v>380</v>
      </c>
      <c r="E238" s="3" t="s">
        <v>562</v>
      </c>
      <c r="F238" s="1" t="s">
        <v>16</v>
      </c>
      <c r="G238" s="1">
        <f>VLOOKUP(F:F,Kraftwerkspark!$B$2:$F$23,4,FALSE)</f>
        <v>0.42</v>
      </c>
      <c r="H238" s="1">
        <f>VLOOKUP(F:F,Kraftwerkspark!$B$2:$F$23,3,FALSE)</f>
        <v>0.3</v>
      </c>
      <c r="I238" s="1">
        <f>VLOOKUP(F:F,Kraftwerkspark!$B$2:$F$23,5,FALSE)</f>
        <v>10.9</v>
      </c>
      <c r="J238" s="1">
        <v>20</v>
      </c>
      <c r="K238" s="1">
        <f>IF(F238=Kraftwerkspark!$B$2,J238*Kraftwerkspark!$H$2/100,
IF(F238=[1]Kraftwerkspark!$B$3,J238*[1]Kraftwerkspark!$H$3/100,
IF(F238=[1]Kraftwerkspark!$B$4,J238*[1]Kraftwerkspark!$H$4/100,
IF(F238=[1]Kraftwerkspark!$B$5,J238*[1]Kraftwerkspark!$H$5/100,
IF(F238=[1]Kraftwerkspark!$B$6,J238*[1]Kraftwerkspark!$H$6/100,0)))))</f>
        <v>6</v>
      </c>
    </row>
    <row r="239" spans="1:11" x14ac:dyDescent="0.25">
      <c r="A239" s="1" t="s">
        <v>464</v>
      </c>
      <c r="B239" s="3" t="s">
        <v>651</v>
      </c>
      <c r="C239" s="27" t="s">
        <v>84</v>
      </c>
      <c r="D239" s="3">
        <v>380</v>
      </c>
      <c r="E239" s="3" t="s">
        <v>562</v>
      </c>
      <c r="F239" s="1" t="s">
        <v>1</v>
      </c>
      <c r="G239" s="1">
        <f>VLOOKUP(F:F,Kraftwerkspark!$B$2:$F$23,4,FALSE)</f>
        <v>0.52</v>
      </c>
      <c r="H239" s="1">
        <f>VLOOKUP(F:F,Kraftwerkspark!$B$2:$F$23,3,FALSE)</f>
        <v>0.2</v>
      </c>
      <c r="I239" s="1">
        <f>VLOOKUP(F:F,Kraftwerkspark!$B$2:$F$23,5,FALSE)</f>
        <v>27.25</v>
      </c>
      <c r="J239" s="1">
        <v>353</v>
      </c>
      <c r="K239" s="1">
        <f>IF(F239=Kraftwerkspark!$B$2,J239*Kraftwerkspark!$H$2/100,
IF(F239=[1]Kraftwerkspark!$B$3,J239*[1]Kraftwerkspark!$H$3/100,
IF(F239=[1]Kraftwerkspark!$B$4,J239*[1]Kraftwerkspark!$H$4/100,
IF(F239=[1]Kraftwerkspark!$B$5,J239*[1]Kraftwerkspark!$H$5/100,
IF(F239=[1]Kraftwerkspark!$B$6,J239*[1]Kraftwerkspark!$H$6/100,0)))))</f>
        <v>70.599999999999994</v>
      </c>
    </row>
    <row r="240" spans="1:11" x14ac:dyDescent="0.25">
      <c r="A240" s="1" t="s">
        <v>465</v>
      </c>
      <c r="B240" s="3" t="s">
        <v>651</v>
      </c>
      <c r="C240" s="27" t="s">
        <v>84</v>
      </c>
      <c r="D240" s="3">
        <v>380</v>
      </c>
      <c r="E240" s="3" t="s">
        <v>562</v>
      </c>
      <c r="F240" s="1" t="s">
        <v>16</v>
      </c>
      <c r="G240" s="1">
        <f>VLOOKUP(F:F,Kraftwerkspark!$B$2:$F$23,4,FALSE)</f>
        <v>0.42</v>
      </c>
      <c r="H240" s="1">
        <f>VLOOKUP(F:F,Kraftwerkspark!$B$2:$F$23,3,FALSE)</f>
        <v>0.3</v>
      </c>
      <c r="I240" s="1">
        <f>VLOOKUP(F:F,Kraftwerkspark!$B$2:$F$23,5,FALSE)</f>
        <v>10.9</v>
      </c>
      <c r="J240" s="1">
        <v>505</v>
      </c>
      <c r="K240" s="1">
        <f>IF(F240=Kraftwerkspark!$B$2,J240*Kraftwerkspark!$H$2/100,
IF(F240=[1]Kraftwerkspark!$B$3,J240*[1]Kraftwerkspark!$H$3/100,
IF(F240=[1]Kraftwerkspark!$B$4,J240*[1]Kraftwerkspark!$H$4/100,
IF(F240=[1]Kraftwerkspark!$B$5,J240*[1]Kraftwerkspark!$H$5/100,
IF(F240=[1]Kraftwerkspark!$B$6,J240*[1]Kraftwerkspark!$H$6/100,0)))))</f>
        <v>151.5</v>
      </c>
    </row>
    <row r="241" spans="1:11" x14ac:dyDescent="0.25">
      <c r="A241" s="1" t="s">
        <v>466</v>
      </c>
      <c r="B241" s="3" t="s">
        <v>652</v>
      </c>
      <c r="C241" s="27" t="s">
        <v>84</v>
      </c>
      <c r="D241" s="3">
        <v>380</v>
      </c>
      <c r="E241" s="3" t="s">
        <v>562</v>
      </c>
      <c r="F241" s="1" t="s">
        <v>1</v>
      </c>
      <c r="G241" s="1">
        <f>VLOOKUP(F:F,Kraftwerkspark!$B$2:$F$23,4,FALSE)</f>
        <v>0.52</v>
      </c>
      <c r="H241" s="1">
        <f>VLOOKUP(F:F,Kraftwerkspark!$B$2:$F$23,3,FALSE)</f>
        <v>0.2</v>
      </c>
      <c r="I241" s="1">
        <f>VLOOKUP(F:F,Kraftwerkspark!$B$2:$F$23,5,FALSE)</f>
        <v>27.25</v>
      </c>
      <c r="J241" s="1">
        <v>500</v>
      </c>
      <c r="K241" s="1">
        <f>IF(F241=Kraftwerkspark!$B$2,J241*Kraftwerkspark!$H$2/100,
IF(F241=[1]Kraftwerkspark!$B$3,J241*[1]Kraftwerkspark!$H$3/100,
IF(F241=[1]Kraftwerkspark!$B$4,J241*[1]Kraftwerkspark!$H$4/100,
IF(F241=[1]Kraftwerkspark!$B$5,J241*[1]Kraftwerkspark!$H$5/100,
IF(F241=[1]Kraftwerkspark!$B$6,J241*[1]Kraftwerkspark!$H$6/100,0)))))</f>
        <v>100</v>
      </c>
    </row>
    <row r="242" spans="1:11" x14ac:dyDescent="0.25">
      <c r="A242" s="1" t="s">
        <v>467</v>
      </c>
      <c r="B242" s="3" t="s">
        <v>653</v>
      </c>
      <c r="C242" s="27" t="s">
        <v>84</v>
      </c>
      <c r="D242" s="3">
        <v>380</v>
      </c>
      <c r="E242" s="3" t="s">
        <v>562</v>
      </c>
      <c r="F242" s="1" t="s">
        <v>1</v>
      </c>
      <c r="G242" s="1">
        <f>VLOOKUP(F:F,Kraftwerkspark!$B$2:$F$23,4,FALSE)</f>
        <v>0.52</v>
      </c>
      <c r="H242" s="1">
        <f>VLOOKUP(F:F,Kraftwerkspark!$B$2:$F$23,3,FALSE)</f>
        <v>0.2</v>
      </c>
      <c r="I242" s="1">
        <f>VLOOKUP(F:F,Kraftwerkspark!$B$2:$F$23,5,FALSE)</f>
        <v>27.25</v>
      </c>
      <c r="J242" s="1">
        <v>125</v>
      </c>
      <c r="K242" s="1">
        <f>IF(F242=Kraftwerkspark!$B$2,J242*Kraftwerkspark!$H$2/100,
IF(F242=[1]Kraftwerkspark!$B$3,J242*[1]Kraftwerkspark!$H$3/100,
IF(F242=[1]Kraftwerkspark!$B$4,J242*[1]Kraftwerkspark!$H$4/100,
IF(F242=[1]Kraftwerkspark!$B$5,J242*[1]Kraftwerkspark!$H$5/100,
IF(F242=[1]Kraftwerkspark!$B$6,J242*[1]Kraftwerkspark!$H$6/100,0)))))</f>
        <v>25</v>
      </c>
    </row>
    <row r="243" spans="1:11" x14ac:dyDescent="0.25">
      <c r="A243" s="1" t="s">
        <v>468</v>
      </c>
      <c r="B243" s="3" t="s">
        <v>571</v>
      </c>
      <c r="C243" s="27" t="s">
        <v>88</v>
      </c>
      <c r="D243" s="3">
        <v>220</v>
      </c>
      <c r="E243" s="3" t="s">
        <v>562</v>
      </c>
      <c r="F243" s="1" t="s">
        <v>3</v>
      </c>
      <c r="G243" s="1">
        <f>VLOOKUP(F:F,Kraftwerkspark!$B$2:$F$23,4,FALSE)</f>
        <v>0.85</v>
      </c>
      <c r="H243" s="1">
        <f>VLOOKUP(F:F,Kraftwerkspark!$B$2:$F$23,3,FALSE)</f>
        <v>0</v>
      </c>
      <c r="I243" s="1">
        <f>VLOOKUP(F:F,Kraftwerkspark!$B$2:$F$23,5,FALSE)</f>
        <v>0</v>
      </c>
      <c r="J243" s="1">
        <v>140</v>
      </c>
      <c r="K243" s="1">
        <f>IF(F243=Kraftwerkspark!$B$2,J243*Kraftwerkspark!$H$2/100,
IF(F243=[1]Kraftwerkspark!$B$3,J243*[1]Kraftwerkspark!$H$3/100,
IF(F243=[1]Kraftwerkspark!$B$4,J243*[1]Kraftwerkspark!$H$4/100,
IF(F243=[1]Kraftwerkspark!$B$5,J243*[1]Kraftwerkspark!$H$5/100,
IF(F243=[1]Kraftwerkspark!$B$6,J243*[1]Kraftwerkspark!$H$6/100,0)))))</f>
        <v>0</v>
      </c>
    </row>
    <row r="244" spans="1:11" x14ac:dyDescent="0.25">
      <c r="A244" s="1" t="s">
        <v>469</v>
      </c>
      <c r="B244" s="3" t="s">
        <v>571</v>
      </c>
      <c r="C244" s="27" t="s">
        <v>88</v>
      </c>
      <c r="D244" s="3">
        <v>220</v>
      </c>
      <c r="E244" s="3" t="s">
        <v>562</v>
      </c>
      <c r="F244" s="1" t="s">
        <v>3</v>
      </c>
      <c r="G244" s="1">
        <f>VLOOKUP(F:F,Kraftwerkspark!$B$2:$F$23,4,FALSE)</f>
        <v>0.85</v>
      </c>
      <c r="H244" s="1">
        <f>VLOOKUP(F:F,Kraftwerkspark!$B$2:$F$23,3,FALSE)</f>
        <v>0</v>
      </c>
      <c r="I244" s="1">
        <f>VLOOKUP(F:F,Kraftwerkspark!$B$2:$F$23,5,FALSE)</f>
        <v>0</v>
      </c>
      <c r="J244" s="1">
        <v>140</v>
      </c>
      <c r="K244" s="1">
        <f>IF(F244=Kraftwerkspark!$B$2,J244*Kraftwerkspark!$H$2/100,
IF(F244=[1]Kraftwerkspark!$B$3,J244*[1]Kraftwerkspark!$H$3/100,
IF(F244=[1]Kraftwerkspark!$B$4,J244*[1]Kraftwerkspark!$H$4/100,
IF(F244=[1]Kraftwerkspark!$B$5,J244*[1]Kraftwerkspark!$H$5/100,
IF(F244=[1]Kraftwerkspark!$B$6,J244*[1]Kraftwerkspark!$H$6/100,0)))))</f>
        <v>0</v>
      </c>
    </row>
    <row r="245" spans="1:11" x14ac:dyDescent="0.25">
      <c r="A245" s="1" t="s">
        <v>470</v>
      </c>
      <c r="B245" s="3" t="s">
        <v>654</v>
      </c>
      <c r="C245" s="27" t="s">
        <v>88</v>
      </c>
      <c r="D245" s="3">
        <v>380</v>
      </c>
      <c r="E245" s="3" t="s">
        <v>562</v>
      </c>
      <c r="F245" s="1" t="s">
        <v>162</v>
      </c>
      <c r="G245" s="1">
        <f>VLOOKUP(F:F,Kraftwerkspark!$B$2:$F$23,4,FALSE)</f>
        <v>0.85</v>
      </c>
      <c r="H245" s="1">
        <f>VLOOKUP(F:F,Kraftwerkspark!$B$2:$F$23,3,FALSE)</f>
        <v>0</v>
      </c>
      <c r="I245" s="1">
        <f>VLOOKUP(F:F,Kraftwerkspark!$B$2:$F$23,5,FALSE)</f>
        <v>0</v>
      </c>
      <c r="J245" s="1">
        <v>45.5</v>
      </c>
      <c r="K245" s="1">
        <f>IF(F245=Kraftwerkspark!$B$2,J245*Kraftwerkspark!$H$2/100,
IF(F245=[1]Kraftwerkspark!$B$3,J245*[1]Kraftwerkspark!$H$3/100,
IF(F245=[1]Kraftwerkspark!$B$4,J245*[1]Kraftwerkspark!$H$4/100,
IF(F245=[1]Kraftwerkspark!$B$5,J245*[1]Kraftwerkspark!$H$5/100,
IF(F245=[1]Kraftwerkspark!$B$6,J245*[1]Kraftwerkspark!$H$6/100,0)))))</f>
        <v>0</v>
      </c>
    </row>
    <row r="246" spans="1:11" x14ac:dyDescent="0.25">
      <c r="A246" s="1" t="s">
        <v>471</v>
      </c>
      <c r="B246" s="3" t="s">
        <v>655</v>
      </c>
      <c r="C246" s="27" t="s">
        <v>84</v>
      </c>
      <c r="D246" s="3">
        <v>380</v>
      </c>
      <c r="E246" s="3" t="s">
        <v>562</v>
      </c>
      <c r="F246" s="1" t="s">
        <v>16</v>
      </c>
      <c r="G246" s="1">
        <f>VLOOKUP(F:F,Kraftwerkspark!$B$2:$F$23,4,FALSE)</f>
        <v>0.42</v>
      </c>
      <c r="H246" s="1">
        <f>VLOOKUP(F:F,Kraftwerkspark!$B$2:$F$23,3,FALSE)</f>
        <v>0.3</v>
      </c>
      <c r="I246" s="1">
        <f>VLOOKUP(F:F,Kraftwerkspark!$B$2:$F$23,5,FALSE)</f>
        <v>10.9</v>
      </c>
      <c r="J246" s="1">
        <v>508</v>
      </c>
      <c r="K246" s="1">
        <f>IF(F246=Kraftwerkspark!$B$2,J246*Kraftwerkspark!$H$2/100,
IF(F246=[1]Kraftwerkspark!$B$3,J246*[1]Kraftwerkspark!$H$3/100,
IF(F246=[1]Kraftwerkspark!$B$4,J246*[1]Kraftwerkspark!$H$4/100,
IF(F246=[1]Kraftwerkspark!$B$5,J246*[1]Kraftwerkspark!$H$5/100,
IF(F246=[1]Kraftwerkspark!$B$6,J246*[1]Kraftwerkspark!$H$6/100,0)))))</f>
        <v>152.4</v>
      </c>
    </row>
    <row r="247" spans="1:11" x14ac:dyDescent="0.25">
      <c r="A247" s="1" t="s">
        <v>472</v>
      </c>
      <c r="B247" s="3" t="s">
        <v>656</v>
      </c>
      <c r="C247" s="27" t="s">
        <v>84</v>
      </c>
      <c r="D247" s="3">
        <v>220</v>
      </c>
      <c r="E247" s="3" t="s">
        <v>562</v>
      </c>
      <c r="F247" s="1" t="s">
        <v>1</v>
      </c>
      <c r="G247" s="1">
        <f>VLOOKUP(F:F,Kraftwerkspark!$B$2:$F$23,4,FALSE)</f>
        <v>0.52</v>
      </c>
      <c r="H247" s="1">
        <f>VLOOKUP(F:F,Kraftwerkspark!$B$2:$F$23,3,FALSE)</f>
        <v>0.2</v>
      </c>
      <c r="I247" s="1">
        <f>VLOOKUP(F:F,Kraftwerkspark!$B$2:$F$23,5,FALSE)</f>
        <v>27.25</v>
      </c>
      <c r="J247" s="1">
        <v>90</v>
      </c>
      <c r="K247" s="1">
        <f>IF(F247=Kraftwerkspark!$B$2,J247*Kraftwerkspark!$H$2/100,
IF(F247=[1]Kraftwerkspark!$B$3,J247*[1]Kraftwerkspark!$H$3/100,
IF(F247=[1]Kraftwerkspark!$B$4,J247*[1]Kraftwerkspark!$H$4/100,
IF(F247=[1]Kraftwerkspark!$B$5,J247*[1]Kraftwerkspark!$H$5/100,
IF(F247=[1]Kraftwerkspark!$B$6,J247*[1]Kraftwerkspark!$H$6/100,0)))))</f>
        <v>18</v>
      </c>
    </row>
    <row r="248" spans="1:11" x14ac:dyDescent="0.25">
      <c r="A248" s="1" t="s">
        <v>473</v>
      </c>
      <c r="B248" s="3" t="s">
        <v>656</v>
      </c>
      <c r="C248" s="27" t="s">
        <v>84</v>
      </c>
      <c r="D248" s="3">
        <v>220</v>
      </c>
      <c r="E248" s="3" t="s">
        <v>562</v>
      </c>
      <c r="F248" s="1" t="s">
        <v>1</v>
      </c>
      <c r="G248" s="1">
        <f>VLOOKUP(F:F,Kraftwerkspark!$B$2:$F$23,4,FALSE)</f>
        <v>0.52</v>
      </c>
      <c r="H248" s="1">
        <f>VLOOKUP(F:F,Kraftwerkspark!$B$2:$F$23,3,FALSE)</f>
        <v>0.2</v>
      </c>
      <c r="I248" s="1">
        <f>VLOOKUP(F:F,Kraftwerkspark!$B$2:$F$23,5,FALSE)</f>
        <v>27.25</v>
      </c>
      <c r="J248" s="1">
        <v>165</v>
      </c>
      <c r="K248" s="1">
        <f>IF(F248=Kraftwerkspark!$B$2,J248*Kraftwerkspark!$H$2/100,
IF(F248=[1]Kraftwerkspark!$B$3,J248*[1]Kraftwerkspark!$H$3/100,
IF(F248=[1]Kraftwerkspark!$B$4,J248*[1]Kraftwerkspark!$H$4/100,
IF(F248=[1]Kraftwerkspark!$B$5,J248*[1]Kraftwerkspark!$H$5/100,
IF(F248=[1]Kraftwerkspark!$B$6,J248*[1]Kraftwerkspark!$H$6/100,0)))))</f>
        <v>33</v>
      </c>
    </row>
    <row r="249" spans="1:11" x14ac:dyDescent="0.25">
      <c r="A249" s="1" t="s">
        <v>474</v>
      </c>
      <c r="B249" s="3" t="s">
        <v>657</v>
      </c>
      <c r="C249" s="27" t="s">
        <v>88</v>
      </c>
      <c r="D249" s="3">
        <v>220</v>
      </c>
      <c r="E249" s="3" t="s">
        <v>562</v>
      </c>
      <c r="F249" s="1" t="s">
        <v>3</v>
      </c>
      <c r="G249" s="1">
        <f>VLOOKUP(F:F,Kraftwerkspark!$B$2:$F$23,4,FALSE)</f>
        <v>0.85</v>
      </c>
      <c r="H249" s="1">
        <f>VLOOKUP(F:F,Kraftwerkspark!$B$2:$F$23,3,FALSE)</f>
        <v>0</v>
      </c>
      <c r="I249" s="1">
        <f>VLOOKUP(F:F,Kraftwerkspark!$B$2:$F$23,5,FALSE)</f>
        <v>0</v>
      </c>
      <c r="J249" s="1">
        <v>360</v>
      </c>
      <c r="K249" s="1">
        <f>IF(F249=Kraftwerkspark!$B$2,J249*Kraftwerkspark!$H$2/100,
IF(F249=[1]Kraftwerkspark!$B$3,J249*[1]Kraftwerkspark!$H$3/100,
IF(F249=[1]Kraftwerkspark!$B$4,J249*[1]Kraftwerkspark!$H$4/100,
IF(F249=[1]Kraftwerkspark!$B$5,J249*[1]Kraftwerkspark!$H$5/100,
IF(F249=[1]Kraftwerkspark!$B$6,J249*[1]Kraftwerkspark!$H$6/100,0)))))</f>
        <v>0</v>
      </c>
    </row>
    <row r="250" spans="1:11" x14ac:dyDescent="0.25">
      <c r="A250" s="1" t="s">
        <v>475</v>
      </c>
      <c r="B250" s="3" t="s">
        <v>657</v>
      </c>
      <c r="C250" s="27" t="s">
        <v>88</v>
      </c>
      <c r="D250" s="3">
        <v>220</v>
      </c>
      <c r="E250" s="3" t="s">
        <v>562</v>
      </c>
      <c r="F250" s="1" t="s">
        <v>3</v>
      </c>
      <c r="G250" s="1">
        <f>VLOOKUP(F:F,Kraftwerkspark!$B$2:$F$23,4,FALSE)</f>
        <v>0.85</v>
      </c>
      <c r="H250" s="1">
        <f>VLOOKUP(F:F,Kraftwerkspark!$B$2:$F$23,3,FALSE)</f>
        <v>0</v>
      </c>
      <c r="I250" s="1">
        <f>VLOOKUP(F:F,Kraftwerkspark!$B$2:$F$23,5,FALSE)</f>
        <v>0</v>
      </c>
      <c r="J250" s="1">
        <v>360</v>
      </c>
      <c r="K250" s="1">
        <f>IF(F250=Kraftwerkspark!$B$2,J250*Kraftwerkspark!$H$2/100,
IF(F250=[1]Kraftwerkspark!$B$3,J250*[1]Kraftwerkspark!$H$3/100,
IF(F250=[1]Kraftwerkspark!$B$4,J250*[1]Kraftwerkspark!$H$4/100,
IF(F250=[1]Kraftwerkspark!$B$5,J250*[1]Kraftwerkspark!$H$5/100,
IF(F250=[1]Kraftwerkspark!$B$6,J250*[1]Kraftwerkspark!$H$6/100,0)))))</f>
        <v>0</v>
      </c>
    </row>
    <row r="251" spans="1:11" x14ac:dyDescent="0.25">
      <c r="A251" s="1" t="s">
        <v>476</v>
      </c>
      <c r="B251" s="3" t="s">
        <v>658</v>
      </c>
      <c r="C251" s="27" t="s">
        <v>84</v>
      </c>
      <c r="D251" s="3">
        <v>380</v>
      </c>
      <c r="E251" s="3" t="s">
        <v>562</v>
      </c>
      <c r="F251" s="1" t="s">
        <v>1</v>
      </c>
      <c r="G251" s="1">
        <f>VLOOKUP(F:F,Kraftwerkspark!$B$2:$F$23,4,FALSE)</f>
        <v>0.52</v>
      </c>
      <c r="H251" s="1">
        <f>VLOOKUP(F:F,Kraftwerkspark!$B$2:$F$23,3,FALSE)</f>
        <v>0.2</v>
      </c>
      <c r="I251" s="1">
        <f>VLOOKUP(F:F,Kraftwerkspark!$B$2:$F$23,5,FALSE)</f>
        <v>27.25</v>
      </c>
      <c r="J251" s="1">
        <v>75</v>
      </c>
      <c r="K251" s="1">
        <f>IF(F251=Kraftwerkspark!$B$2,J251*Kraftwerkspark!$H$2/100,
IF(F251=[1]Kraftwerkspark!$B$3,J251*[1]Kraftwerkspark!$H$3/100,
IF(F251=[1]Kraftwerkspark!$B$4,J251*[1]Kraftwerkspark!$H$4/100,
IF(F251=[1]Kraftwerkspark!$B$5,J251*[1]Kraftwerkspark!$H$5/100,
IF(F251=[1]Kraftwerkspark!$B$6,J251*[1]Kraftwerkspark!$H$6/100,0)))))</f>
        <v>15</v>
      </c>
    </row>
    <row r="252" spans="1:11" x14ac:dyDescent="0.25">
      <c r="A252" s="1" t="s">
        <v>477</v>
      </c>
      <c r="B252" s="3" t="s">
        <v>658</v>
      </c>
      <c r="C252" s="27" t="s">
        <v>84</v>
      </c>
      <c r="D252" s="3">
        <v>380</v>
      </c>
      <c r="E252" s="3" t="s">
        <v>562</v>
      </c>
      <c r="F252" s="1" t="s">
        <v>1</v>
      </c>
      <c r="G252" s="1">
        <f>VLOOKUP(F:F,Kraftwerkspark!$B$2:$F$23,4,FALSE)</f>
        <v>0.52</v>
      </c>
      <c r="H252" s="1">
        <f>VLOOKUP(F:F,Kraftwerkspark!$B$2:$F$23,3,FALSE)</f>
        <v>0.2</v>
      </c>
      <c r="I252" s="1">
        <f>VLOOKUP(F:F,Kraftwerkspark!$B$2:$F$23,5,FALSE)</f>
        <v>27.25</v>
      </c>
      <c r="J252" s="1">
        <v>75</v>
      </c>
      <c r="K252" s="1">
        <f>IF(F252=Kraftwerkspark!$B$2,J252*Kraftwerkspark!$H$2/100,
IF(F252=[1]Kraftwerkspark!$B$3,J252*[1]Kraftwerkspark!$H$3/100,
IF(F252=[1]Kraftwerkspark!$B$4,J252*[1]Kraftwerkspark!$H$4/100,
IF(F252=[1]Kraftwerkspark!$B$5,J252*[1]Kraftwerkspark!$H$5/100,
IF(F252=[1]Kraftwerkspark!$B$6,J252*[1]Kraftwerkspark!$H$6/100,0)))))</f>
        <v>15</v>
      </c>
    </row>
    <row r="253" spans="1:11" x14ac:dyDescent="0.25">
      <c r="A253" s="1" t="s">
        <v>478</v>
      </c>
      <c r="B253" s="3" t="s">
        <v>581</v>
      </c>
      <c r="C253" s="27" t="s">
        <v>84</v>
      </c>
      <c r="D253" s="3">
        <v>380</v>
      </c>
      <c r="E253" s="3" t="s">
        <v>562</v>
      </c>
      <c r="F253" s="1" t="s">
        <v>558</v>
      </c>
      <c r="G253" s="1">
        <f>VLOOKUP(F:F,Kraftwerkspark!$B$2:$F$23,4,FALSE)</f>
        <v>0.42</v>
      </c>
      <c r="H253" s="1">
        <f>VLOOKUP(F:F,Kraftwerkspark!$B$2:$F$23,3,FALSE)</f>
        <v>0.4</v>
      </c>
      <c r="I253" s="1">
        <f>VLOOKUP(F:F,Kraftwerkspark!$B$2:$F$23,5,FALSE)</f>
        <v>3.77</v>
      </c>
      <c r="J253" s="1">
        <v>450</v>
      </c>
      <c r="K253" s="1">
        <f>IF(F253=Kraftwerkspark!$B$2,J253*Kraftwerkspark!$H$2/100,
IF(F253=[1]Kraftwerkspark!$B$3,J253*[1]Kraftwerkspark!$H$3/100,
IF(F253=[1]Kraftwerkspark!$B$4,J253*[1]Kraftwerkspark!$H$4/100,
IF(F253=[1]Kraftwerkspark!$B$5,J253*[1]Kraftwerkspark!$H$5/100,
IF(F253=[1]Kraftwerkspark!$B$6,J253*[1]Kraftwerkspark!$H$6/100,0)))))</f>
        <v>0</v>
      </c>
    </row>
    <row r="254" spans="1:11" x14ac:dyDescent="0.25">
      <c r="A254" s="1" t="s">
        <v>479</v>
      </c>
      <c r="B254" s="3" t="s">
        <v>581</v>
      </c>
      <c r="C254" s="27" t="s">
        <v>84</v>
      </c>
      <c r="D254" s="3">
        <v>380</v>
      </c>
      <c r="E254" s="3" t="s">
        <v>562</v>
      </c>
      <c r="F254" s="1" t="s">
        <v>558</v>
      </c>
      <c r="G254" s="1">
        <f>VLOOKUP(F:F,Kraftwerkspark!$B$2:$F$23,4,FALSE)</f>
        <v>0.42</v>
      </c>
      <c r="H254" s="1">
        <f>VLOOKUP(F:F,Kraftwerkspark!$B$2:$F$23,3,FALSE)</f>
        <v>0.4</v>
      </c>
      <c r="I254" s="1">
        <f>VLOOKUP(F:F,Kraftwerkspark!$B$2:$F$23,5,FALSE)</f>
        <v>3.77</v>
      </c>
      <c r="J254" s="1">
        <v>450</v>
      </c>
      <c r="K254" s="1">
        <f>IF(F254=Kraftwerkspark!$B$2,J254*Kraftwerkspark!$H$2/100,
IF(F254=[1]Kraftwerkspark!$B$3,J254*[1]Kraftwerkspark!$H$3/100,
IF(F254=[1]Kraftwerkspark!$B$4,J254*[1]Kraftwerkspark!$H$4/100,
IF(F254=[1]Kraftwerkspark!$B$5,J254*[1]Kraftwerkspark!$H$5/100,
IF(F254=[1]Kraftwerkspark!$B$6,J254*[1]Kraftwerkspark!$H$6/100,0)))))</f>
        <v>0</v>
      </c>
    </row>
    <row r="255" spans="1:11" x14ac:dyDescent="0.25">
      <c r="A255" s="1" t="s">
        <v>480</v>
      </c>
      <c r="B255" s="3" t="s">
        <v>659</v>
      </c>
      <c r="C255" s="27" t="s">
        <v>84</v>
      </c>
      <c r="D255" s="3">
        <v>380</v>
      </c>
      <c r="E255" s="3" t="s">
        <v>562</v>
      </c>
      <c r="F255" s="1" t="s">
        <v>16</v>
      </c>
      <c r="G255" s="1">
        <f>VLOOKUP(F:F,Kraftwerkspark!$B$2:$F$23,4,FALSE)</f>
        <v>0.42</v>
      </c>
      <c r="H255" s="1">
        <f>VLOOKUP(F:F,Kraftwerkspark!$B$2:$F$23,3,FALSE)</f>
        <v>0.3</v>
      </c>
      <c r="I255" s="1">
        <f>VLOOKUP(F:F,Kraftwerkspark!$B$2:$F$23,5,FALSE)</f>
        <v>10.9</v>
      </c>
      <c r="J255" s="1">
        <v>345</v>
      </c>
      <c r="K255" s="1">
        <f>IF(F255=Kraftwerkspark!$B$2,J255*Kraftwerkspark!$H$2/100,
IF(F255=[1]Kraftwerkspark!$B$3,J255*[1]Kraftwerkspark!$H$3/100,
IF(F255=[1]Kraftwerkspark!$B$4,J255*[1]Kraftwerkspark!$H$4/100,
IF(F255=[1]Kraftwerkspark!$B$5,J255*[1]Kraftwerkspark!$H$5/100,
IF(F255=[1]Kraftwerkspark!$B$6,J255*[1]Kraftwerkspark!$H$6/100,0)))))</f>
        <v>103.5</v>
      </c>
    </row>
    <row r="256" spans="1:11" x14ac:dyDescent="0.25">
      <c r="A256" s="1" t="s">
        <v>481</v>
      </c>
      <c r="B256" s="3" t="s">
        <v>660</v>
      </c>
      <c r="C256" s="27" t="s">
        <v>84</v>
      </c>
      <c r="D256" s="3">
        <v>220</v>
      </c>
      <c r="E256" s="3" t="s">
        <v>562</v>
      </c>
      <c r="F256" s="1" t="s">
        <v>16</v>
      </c>
      <c r="G256" s="1">
        <f>VLOOKUP(F:F,Kraftwerkspark!$B$2:$F$23,4,FALSE)</f>
        <v>0.42</v>
      </c>
      <c r="H256" s="1">
        <f>VLOOKUP(F:F,Kraftwerkspark!$B$2:$F$23,3,FALSE)</f>
        <v>0.3</v>
      </c>
      <c r="I256" s="1">
        <f>VLOOKUP(F:F,Kraftwerkspark!$B$2:$F$23,5,FALSE)</f>
        <v>10.9</v>
      </c>
      <c r="J256" s="1">
        <v>345</v>
      </c>
      <c r="K256" s="1">
        <f>IF(F256=Kraftwerkspark!$B$2,J256*Kraftwerkspark!$H$2/100,
IF(F256=[1]Kraftwerkspark!$B$3,J256*[1]Kraftwerkspark!$H$3/100,
IF(F256=[1]Kraftwerkspark!$B$4,J256*[1]Kraftwerkspark!$H$4/100,
IF(F256=[1]Kraftwerkspark!$B$5,J256*[1]Kraftwerkspark!$H$5/100,
IF(F256=[1]Kraftwerkspark!$B$6,J256*[1]Kraftwerkspark!$H$6/100,0)))))</f>
        <v>103.5</v>
      </c>
    </row>
    <row r="257" spans="1:11" x14ac:dyDescent="0.25">
      <c r="A257" s="1" t="s">
        <v>482</v>
      </c>
      <c r="B257" s="3" t="s">
        <v>661</v>
      </c>
      <c r="C257" s="27" t="s">
        <v>84</v>
      </c>
      <c r="D257" s="3">
        <v>380</v>
      </c>
      <c r="E257" s="3" t="s">
        <v>562</v>
      </c>
      <c r="F257" s="1" t="s">
        <v>16</v>
      </c>
      <c r="G257" s="1">
        <f>VLOOKUP(F:F,Kraftwerkspark!$B$2:$F$23,4,FALSE)</f>
        <v>0.42</v>
      </c>
      <c r="H257" s="1">
        <f>VLOOKUP(F:F,Kraftwerkspark!$B$2:$F$23,3,FALSE)</f>
        <v>0.3</v>
      </c>
      <c r="I257" s="1">
        <f>VLOOKUP(F:F,Kraftwerkspark!$B$2:$F$23,5,FALSE)</f>
        <v>10.9</v>
      </c>
      <c r="J257" s="1">
        <v>345</v>
      </c>
      <c r="K257" s="1">
        <f>IF(F257=Kraftwerkspark!$B$2,J257*Kraftwerkspark!$H$2/100,
IF(F257=[1]Kraftwerkspark!$B$3,J257*[1]Kraftwerkspark!$H$3/100,
IF(F257=[1]Kraftwerkspark!$B$4,J257*[1]Kraftwerkspark!$H$4/100,
IF(F257=[1]Kraftwerkspark!$B$5,J257*[1]Kraftwerkspark!$H$5/100,
IF(F257=[1]Kraftwerkspark!$B$6,J257*[1]Kraftwerkspark!$H$6/100,0)))))</f>
        <v>103.5</v>
      </c>
    </row>
    <row r="258" spans="1:11" x14ac:dyDescent="0.25">
      <c r="A258" s="1" t="s">
        <v>483</v>
      </c>
      <c r="B258" s="3" t="s">
        <v>659</v>
      </c>
      <c r="C258" s="27" t="s">
        <v>84</v>
      </c>
      <c r="D258" s="3">
        <v>380</v>
      </c>
      <c r="E258" s="3" t="s">
        <v>562</v>
      </c>
      <c r="F258" s="1" t="s">
        <v>16</v>
      </c>
      <c r="G258" s="1">
        <f>VLOOKUP(F:F,Kraftwerkspark!$B$2:$F$23,4,FALSE)</f>
        <v>0.42</v>
      </c>
      <c r="H258" s="1">
        <f>VLOOKUP(F:F,Kraftwerkspark!$B$2:$F$23,3,FALSE)</f>
        <v>0.3</v>
      </c>
      <c r="I258" s="1">
        <f>VLOOKUP(F:F,Kraftwerkspark!$B$2:$F$23,5,FALSE)</f>
        <v>10.9</v>
      </c>
      <c r="J258" s="1">
        <v>345</v>
      </c>
      <c r="K258" s="1">
        <f>IF(F258=Kraftwerkspark!$B$2,J258*Kraftwerkspark!$H$2/100,
IF(F258=[1]Kraftwerkspark!$B$3,J258*[1]Kraftwerkspark!$H$3/100,
IF(F258=[1]Kraftwerkspark!$B$4,J258*[1]Kraftwerkspark!$H$4/100,
IF(F258=[1]Kraftwerkspark!$B$5,J258*[1]Kraftwerkspark!$H$5/100,
IF(F258=[1]Kraftwerkspark!$B$6,J258*[1]Kraftwerkspark!$H$6/100,0)))))</f>
        <v>103.5</v>
      </c>
    </row>
    <row r="259" spans="1:11" x14ac:dyDescent="0.25">
      <c r="A259" s="1" t="s">
        <v>484</v>
      </c>
      <c r="B259" s="3" t="s">
        <v>661</v>
      </c>
      <c r="C259" s="27" t="s">
        <v>84</v>
      </c>
      <c r="D259" s="3">
        <v>380</v>
      </c>
      <c r="E259" s="3" t="s">
        <v>562</v>
      </c>
      <c r="F259" s="1" t="s">
        <v>16</v>
      </c>
      <c r="G259" s="1">
        <f>VLOOKUP(F:F,Kraftwerkspark!$B$2:$F$23,4,FALSE)</f>
        <v>0.42</v>
      </c>
      <c r="H259" s="1">
        <f>VLOOKUP(F:F,Kraftwerkspark!$B$2:$F$23,3,FALSE)</f>
        <v>0.3</v>
      </c>
      <c r="I259" s="1">
        <f>VLOOKUP(F:F,Kraftwerkspark!$B$2:$F$23,5,FALSE)</f>
        <v>10.9</v>
      </c>
      <c r="J259" s="1">
        <v>676</v>
      </c>
      <c r="K259" s="1">
        <f>IF(F259=Kraftwerkspark!$B$2,J259*Kraftwerkspark!$H$2/100,
IF(F259=[1]Kraftwerkspark!$B$3,J259*[1]Kraftwerkspark!$H$3/100,
IF(F259=[1]Kraftwerkspark!$B$4,J259*[1]Kraftwerkspark!$H$4/100,
IF(F259=[1]Kraftwerkspark!$B$5,J259*[1]Kraftwerkspark!$H$5/100,
IF(F259=[1]Kraftwerkspark!$B$6,J259*[1]Kraftwerkspark!$H$6/100,0)))))</f>
        <v>202.8</v>
      </c>
    </row>
    <row r="260" spans="1:11" x14ac:dyDescent="0.25">
      <c r="A260" s="1" t="s">
        <v>485</v>
      </c>
      <c r="B260" s="3" t="s">
        <v>607</v>
      </c>
      <c r="C260" s="27" t="s">
        <v>84</v>
      </c>
      <c r="D260" s="3">
        <v>380</v>
      </c>
      <c r="E260" s="3" t="s">
        <v>562</v>
      </c>
      <c r="F260" s="1" t="s">
        <v>559</v>
      </c>
      <c r="G260" s="1">
        <f>VLOOKUP(F:F,Kraftwerkspark!$B$2:$F$23,4,FALSE)</f>
        <v>0.5</v>
      </c>
      <c r="H260" s="1">
        <f>VLOOKUP(F:F,Kraftwerkspark!$B$2:$F$23,3,FALSE)</f>
        <v>0</v>
      </c>
      <c r="I260" s="1">
        <f>VLOOKUP(F:F,Kraftwerkspark!$B$2:$F$23,5,FALSE)</f>
        <v>0</v>
      </c>
      <c r="J260" s="1">
        <v>14</v>
      </c>
      <c r="K260" s="1">
        <f>IF(F260=Kraftwerkspark!$B$2,J260*Kraftwerkspark!$H$2/100,
IF(F260=[1]Kraftwerkspark!$B$3,J260*[1]Kraftwerkspark!$H$3/100,
IF(F260=[1]Kraftwerkspark!$B$4,J260*[1]Kraftwerkspark!$H$4/100,
IF(F260=[1]Kraftwerkspark!$B$5,J260*[1]Kraftwerkspark!$H$5/100,
IF(F260=[1]Kraftwerkspark!$B$6,J260*[1]Kraftwerkspark!$H$6/100,0)))))</f>
        <v>0</v>
      </c>
    </row>
    <row r="261" spans="1:11" x14ac:dyDescent="0.25">
      <c r="A261" s="1" t="s">
        <v>486</v>
      </c>
      <c r="B261" s="3" t="s">
        <v>662</v>
      </c>
      <c r="C261" s="27" t="s">
        <v>84</v>
      </c>
      <c r="D261" s="3">
        <v>380</v>
      </c>
      <c r="E261" s="3" t="s">
        <v>562</v>
      </c>
      <c r="F261" s="1" t="s">
        <v>558</v>
      </c>
      <c r="G261" s="1">
        <f>VLOOKUP(F:F,Kraftwerkspark!$B$2:$F$23,4,FALSE)</f>
        <v>0.42</v>
      </c>
      <c r="H261" s="1">
        <f>VLOOKUP(F:F,Kraftwerkspark!$B$2:$F$23,3,FALSE)</f>
        <v>0.4</v>
      </c>
      <c r="I261" s="1">
        <f>VLOOKUP(F:F,Kraftwerkspark!$B$2:$F$23,5,FALSE)</f>
        <v>3.77</v>
      </c>
      <c r="J261" s="1">
        <v>768</v>
      </c>
      <c r="K261" s="1">
        <f>IF(F261=Kraftwerkspark!$B$2,J261*Kraftwerkspark!$H$2/100,
IF(F261=[1]Kraftwerkspark!$B$3,J261*[1]Kraftwerkspark!$H$3/100,
IF(F261=[1]Kraftwerkspark!$B$4,J261*[1]Kraftwerkspark!$H$4/100,
IF(F261=[1]Kraftwerkspark!$B$5,J261*[1]Kraftwerkspark!$H$5/100,
IF(F261=[1]Kraftwerkspark!$B$6,J261*[1]Kraftwerkspark!$H$6/100,0)))))</f>
        <v>0</v>
      </c>
    </row>
    <row r="262" spans="1:11" x14ac:dyDescent="0.25">
      <c r="A262" s="1" t="s">
        <v>487</v>
      </c>
      <c r="B262" s="3" t="s">
        <v>662</v>
      </c>
      <c r="C262" s="27" t="s">
        <v>84</v>
      </c>
      <c r="D262" s="3">
        <v>380</v>
      </c>
      <c r="E262" s="3" t="s">
        <v>562</v>
      </c>
      <c r="F262" s="1" t="s">
        <v>558</v>
      </c>
      <c r="G262" s="1">
        <f>VLOOKUP(F:F,Kraftwerkspark!$B$2:$F$23,4,FALSE)</f>
        <v>0.42</v>
      </c>
      <c r="H262" s="1">
        <f>VLOOKUP(F:F,Kraftwerkspark!$B$2:$F$23,3,FALSE)</f>
        <v>0.4</v>
      </c>
      <c r="I262" s="1">
        <f>VLOOKUP(F:F,Kraftwerkspark!$B$2:$F$23,5,FALSE)</f>
        <v>3.77</v>
      </c>
      <c r="J262" s="1">
        <v>768</v>
      </c>
      <c r="K262" s="1">
        <f>IF(F262=Kraftwerkspark!$B$2,J262*Kraftwerkspark!$H$2/100,
IF(F262=[1]Kraftwerkspark!$B$3,J262*[1]Kraftwerkspark!$H$3/100,
IF(F262=[1]Kraftwerkspark!$B$4,J262*[1]Kraftwerkspark!$H$4/100,
IF(F262=[1]Kraftwerkspark!$B$5,J262*[1]Kraftwerkspark!$H$5/100,
IF(F262=[1]Kraftwerkspark!$B$6,J262*[1]Kraftwerkspark!$H$6/100,0)))))</f>
        <v>0</v>
      </c>
    </row>
    <row r="263" spans="1:11" x14ac:dyDescent="0.25">
      <c r="A263" s="1" t="s">
        <v>488</v>
      </c>
      <c r="B263" s="3" t="s">
        <v>663</v>
      </c>
      <c r="C263" s="27" t="s">
        <v>84</v>
      </c>
      <c r="D263" s="3">
        <v>220</v>
      </c>
      <c r="E263" s="3" t="s">
        <v>562</v>
      </c>
      <c r="F263" s="1" t="s">
        <v>16</v>
      </c>
      <c r="G263" s="1">
        <f>VLOOKUP(F:F,Kraftwerkspark!$B$2:$F$23,4,FALSE)</f>
        <v>0.42</v>
      </c>
      <c r="H263" s="1">
        <f>VLOOKUP(F:F,Kraftwerkspark!$B$2:$F$23,3,FALSE)</f>
        <v>0.3</v>
      </c>
      <c r="I263" s="1">
        <f>VLOOKUP(F:F,Kraftwerkspark!$B$2:$F$23,5,FALSE)</f>
        <v>10.9</v>
      </c>
      <c r="J263" s="1">
        <v>25</v>
      </c>
      <c r="K263" s="1">
        <f>IF(F263=Kraftwerkspark!$B$2,J263*Kraftwerkspark!$H$2/100,
IF(F263=[1]Kraftwerkspark!$B$3,J263*[1]Kraftwerkspark!$H$3/100,
IF(F263=[1]Kraftwerkspark!$B$4,J263*[1]Kraftwerkspark!$H$4/100,
IF(F263=[1]Kraftwerkspark!$B$5,J263*[1]Kraftwerkspark!$H$5/100,
IF(F263=[1]Kraftwerkspark!$B$6,J263*[1]Kraftwerkspark!$H$6/100,0)))))</f>
        <v>7.5</v>
      </c>
    </row>
    <row r="264" spans="1:11" x14ac:dyDescent="0.25">
      <c r="A264" s="1" t="s">
        <v>489</v>
      </c>
      <c r="B264" s="3" t="s">
        <v>663</v>
      </c>
      <c r="C264" s="27" t="s">
        <v>84</v>
      </c>
      <c r="D264" s="3">
        <v>220</v>
      </c>
      <c r="E264" s="3" t="s">
        <v>562</v>
      </c>
      <c r="F264" s="1" t="s">
        <v>16</v>
      </c>
      <c r="G264" s="1">
        <f>VLOOKUP(F:F,Kraftwerkspark!$B$2:$F$23,4,FALSE)</f>
        <v>0.42</v>
      </c>
      <c r="H264" s="1">
        <f>VLOOKUP(F:F,Kraftwerkspark!$B$2:$F$23,3,FALSE)</f>
        <v>0.3</v>
      </c>
      <c r="I264" s="1">
        <f>VLOOKUP(F:F,Kraftwerkspark!$B$2:$F$23,5,FALSE)</f>
        <v>10.9</v>
      </c>
      <c r="J264" s="1">
        <v>26</v>
      </c>
      <c r="K264" s="1">
        <f>IF(F264=Kraftwerkspark!$B$2,J264*Kraftwerkspark!$H$2/100,
IF(F264=[1]Kraftwerkspark!$B$3,J264*[1]Kraftwerkspark!$H$3/100,
IF(F264=[1]Kraftwerkspark!$B$4,J264*[1]Kraftwerkspark!$H$4/100,
IF(F264=[1]Kraftwerkspark!$B$5,J264*[1]Kraftwerkspark!$H$5/100,
IF(F264=[1]Kraftwerkspark!$B$6,J264*[1]Kraftwerkspark!$H$6/100,0)))))</f>
        <v>7.8</v>
      </c>
    </row>
    <row r="265" spans="1:11" x14ac:dyDescent="0.25">
      <c r="A265" s="1" t="s">
        <v>490</v>
      </c>
      <c r="B265" s="3" t="s">
        <v>663</v>
      </c>
      <c r="C265" s="27" t="s">
        <v>84</v>
      </c>
      <c r="D265" s="3">
        <v>220</v>
      </c>
      <c r="E265" s="3" t="s">
        <v>562</v>
      </c>
      <c r="F265" s="1" t="s">
        <v>16</v>
      </c>
      <c r="G265" s="1">
        <f>VLOOKUP(F:F,Kraftwerkspark!$B$2:$F$23,4,FALSE)</f>
        <v>0.42</v>
      </c>
      <c r="H265" s="1">
        <f>VLOOKUP(F:F,Kraftwerkspark!$B$2:$F$23,3,FALSE)</f>
        <v>0.3</v>
      </c>
      <c r="I265" s="1">
        <f>VLOOKUP(F:F,Kraftwerkspark!$B$2:$F$23,5,FALSE)</f>
        <v>10.9</v>
      </c>
      <c r="J265" s="1">
        <v>32</v>
      </c>
      <c r="K265" s="1">
        <f>IF(F265=Kraftwerkspark!$B$2,J265*Kraftwerkspark!$H$2/100,
IF(F265=[1]Kraftwerkspark!$B$3,J265*[1]Kraftwerkspark!$H$3/100,
IF(F265=[1]Kraftwerkspark!$B$4,J265*[1]Kraftwerkspark!$H$4/100,
IF(F265=[1]Kraftwerkspark!$B$5,J265*[1]Kraftwerkspark!$H$5/100,
IF(F265=[1]Kraftwerkspark!$B$6,J265*[1]Kraftwerkspark!$H$6/100,0)))))</f>
        <v>9.6</v>
      </c>
    </row>
    <row r="266" spans="1:11" x14ac:dyDescent="0.25">
      <c r="A266" s="1" t="s">
        <v>491</v>
      </c>
      <c r="B266" s="3" t="s">
        <v>663</v>
      </c>
      <c r="C266" s="27" t="s">
        <v>84</v>
      </c>
      <c r="D266" s="3">
        <v>220</v>
      </c>
      <c r="E266" s="3" t="s">
        <v>562</v>
      </c>
      <c r="F266" s="1" t="s">
        <v>16</v>
      </c>
      <c r="G266" s="1">
        <f>VLOOKUP(F:F,Kraftwerkspark!$B$2:$F$23,4,FALSE)</f>
        <v>0.42</v>
      </c>
      <c r="H266" s="1">
        <f>VLOOKUP(F:F,Kraftwerkspark!$B$2:$F$23,3,FALSE)</f>
        <v>0.3</v>
      </c>
      <c r="I266" s="1">
        <f>VLOOKUP(F:F,Kraftwerkspark!$B$2:$F$23,5,FALSE)</f>
        <v>10.9</v>
      </c>
      <c r="J266" s="1">
        <v>32</v>
      </c>
      <c r="K266" s="1">
        <f>IF(F266=Kraftwerkspark!$B$2,J266*Kraftwerkspark!$H$2/100,
IF(F266=[1]Kraftwerkspark!$B$3,J266*[1]Kraftwerkspark!$H$3/100,
IF(F266=[1]Kraftwerkspark!$B$4,J266*[1]Kraftwerkspark!$H$4/100,
IF(F266=[1]Kraftwerkspark!$B$5,J266*[1]Kraftwerkspark!$H$5/100,
IF(F266=[1]Kraftwerkspark!$B$6,J266*[1]Kraftwerkspark!$H$6/100,0)))))</f>
        <v>9.6</v>
      </c>
    </row>
    <row r="267" spans="1:11" x14ac:dyDescent="0.25">
      <c r="A267" s="1" t="s">
        <v>492</v>
      </c>
      <c r="B267" s="3" t="s">
        <v>663</v>
      </c>
      <c r="C267" s="27" t="s">
        <v>84</v>
      </c>
      <c r="D267" s="3">
        <v>220</v>
      </c>
      <c r="E267" s="3" t="s">
        <v>562</v>
      </c>
      <c r="F267" s="1" t="s">
        <v>560</v>
      </c>
      <c r="G267" s="1">
        <f>VLOOKUP(F:F,Kraftwerkspark!$B$2:$F$23,4,FALSE)</f>
        <v>0.35</v>
      </c>
      <c r="H267" s="1">
        <f>VLOOKUP(F:F,Kraftwerkspark!$B$2:$F$23,3,FALSE)</f>
        <v>0.27</v>
      </c>
      <c r="I267" s="1">
        <f>VLOOKUP(F:F,Kraftwerkspark!$B$2:$F$23,5,FALSE)</f>
        <v>27.25</v>
      </c>
      <c r="J267" s="1">
        <v>17</v>
      </c>
      <c r="K267" s="1">
        <f>IF(F267=Kraftwerkspark!$B$2,J267*Kraftwerkspark!$H$2/100,
IF(F267=[1]Kraftwerkspark!$B$3,J267*[1]Kraftwerkspark!$H$3/100,
IF(F267=[1]Kraftwerkspark!$B$4,J267*[1]Kraftwerkspark!$H$4/100,
IF(F267=[1]Kraftwerkspark!$B$5,J267*[1]Kraftwerkspark!$H$5/100,
IF(F267=[1]Kraftwerkspark!$B$6,J267*[1]Kraftwerkspark!$H$6/100,0)))))</f>
        <v>3.4</v>
      </c>
    </row>
    <row r="268" spans="1:11" x14ac:dyDescent="0.25">
      <c r="A268" s="1" t="s">
        <v>493</v>
      </c>
      <c r="B268" s="3" t="s">
        <v>664</v>
      </c>
      <c r="C268" s="27" t="s">
        <v>88</v>
      </c>
      <c r="D268" s="3">
        <v>220</v>
      </c>
      <c r="E268" s="3" t="s">
        <v>562</v>
      </c>
      <c r="F268" s="1" t="s">
        <v>3</v>
      </c>
      <c r="G268" s="1">
        <f>VLOOKUP(F:F,Kraftwerkspark!$B$2:$F$23,4,FALSE)</f>
        <v>0.85</v>
      </c>
      <c r="H268" s="1">
        <f>VLOOKUP(F:F,Kraftwerkspark!$B$2:$F$23,3,FALSE)</f>
        <v>0</v>
      </c>
      <c r="I268" s="1">
        <f>VLOOKUP(F:F,Kraftwerkspark!$B$2:$F$23,5,FALSE)</f>
        <v>0</v>
      </c>
      <c r="J268" s="1">
        <v>2.2000000000000002</v>
      </c>
      <c r="K268" s="1">
        <f>IF(F268=Kraftwerkspark!$B$2,J268*Kraftwerkspark!$H$2/100,
IF(F268=[1]Kraftwerkspark!$B$3,J268*[1]Kraftwerkspark!$H$3/100,
IF(F268=[1]Kraftwerkspark!$B$4,J268*[1]Kraftwerkspark!$H$4/100,
IF(F268=[1]Kraftwerkspark!$B$5,J268*[1]Kraftwerkspark!$H$5/100,
IF(F268=[1]Kraftwerkspark!$B$6,J268*[1]Kraftwerkspark!$H$6/100,0)))))</f>
        <v>0</v>
      </c>
    </row>
    <row r="269" spans="1:11" x14ac:dyDescent="0.25">
      <c r="A269" s="1" t="s">
        <v>494</v>
      </c>
      <c r="B269" s="3" t="s">
        <v>664</v>
      </c>
      <c r="C269" s="27" t="s">
        <v>88</v>
      </c>
      <c r="D269" s="3">
        <v>220</v>
      </c>
      <c r="E269" s="3" t="s">
        <v>562</v>
      </c>
      <c r="F269" s="1" t="s">
        <v>3</v>
      </c>
      <c r="G269" s="1">
        <f>VLOOKUP(F:F,Kraftwerkspark!$B$2:$F$23,4,FALSE)</f>
        <v>0.85</v>
      </c>
      <c r="H269" s="1">
        <f>VLOOKUP(F:F,Kraftwerkspark!$B$2:$F$23,3,FALSE)</f>
        <v>0</v>
      </c>
      <c r="I269" s="1">
        <f>VLOOKUP(F:F,Kraftwerkspark!$B$2:$F$23,5,FALSE)</f>
        <v>0</v>
      </c>
      <c r="J269" s="1">
        <v>5</v>
      </c>
      <c r="K269" s="1">
        <f>IF(F269=Kraftwerkspark!$B$2,J269*Kraftwerkspark!$H$2/100,
IF(F269=[1]Kraftwerkspark!$B$3,J269*[1]Kraftwerkspark!$H$3/100,
IF(F269=[1]Kraftwerkspark!$B$4,J269*[1]Kraftwerkspark!$H$4/100,
IF(F269=[1]Kraftwerkspark!$B$5,J269*[1]Kraftwerkspark!$H$5/100,
IF(F269=[1]Kraftwerkspark!$B$6,J269*[1]Kraftwerkspark!$H$6/100,0)))))</f>
        <v>0</v>
      </c>
    </row>
    <row r="270" spans="1:11" x14ac:dyDescent="0.25">
      <c r="A270" s="1" t="s">
        <v>495</v>
      </c>
      <c r="B270" s="3" t="s">
        <v>665</v>
      </c>
      <c r="C270" s="27" t="s">
        <v>84</v>
      </c>
      <c r="D270" s="3">
        <v>380</v>
      </c>
      <c r="E270" s="3" t="s">
        <v>562</v>
      </c>
      <c r="F270" s="1" t="s">
        <v>16</v>
      </c>
      <c r="G270" s="1">
        <f>VLOOKUP(F:F,Kraftwerkspark!$B$2:$F$23,4,FALSE)</f>
        <v>0.42</v>
      </c>
      <c r="H270" s="1">
        <f>VLOOKUP(F:F,Kraftwerkspark!$B$2:$F$23,3,FALSE)</f>
        <v>0.3</v>
      </c>
      <c r="I270" s="1">
        <f>VLOOKUP(F:F,Kraftwerkspark!$B$2:$F$23,5,FALSE)</f>
        <v>10.9</v>
      </c>
      <c r="J270" s="1">
        <v>249</v>
      </c>
      <c r="K270" s="1">
        <f>IF(F270=Kraftwerkspark!$B$2,J270*Kraftwerkspark!$H$2/100,
IF(F270=[1]Kraftwerkspark!$B$3,J270*[1]Kraftwerkspark!$H$3/100,
IF(F270=[1]Kraftwerkspark!$B$4,J270*[1]Kraftwerkspark!$H$4/100,
IF(F270=[1]Kraftwerkspark!$B$5,J270*[1]Kraftwerkspark!$H$5/100,
IF(F270=[1]Kraftwerkspark!$B$6,J270*[1]Kraftwerkspark!$H$6/100,0)))))</f>
        <v>74.7</v>
      </c>
    </row>
    <row r="271" spans="1:11" x14ac:dyDescent="0.25">
      <c r="A271" s="1" t="s">
        <v>496</v>
      </c>
      <c r="B271" s="3" t="s">
        <v>665</v>
      </c>
      <c r="C271" s="27" t="s">
        <v>84</v>
      </c>
      <c r="D271" s="3">
        <v>380</v>
      </c>
      <c r="E271" s="3" t="s">
        <v>562</v>
      </c>
      <c r="F271" s="1" t="s">
        <v>16</v>
      </c>
      <c r="G271" s="1">
        <f>VLOOKUP(F:F,Kraftwerkspark!$B$2:$F$23,4,FALSE)</f>
        <v>0.42</v>
      </c>
      <c r="H271" s="1">
        <f>VLOOKUP(F:F,Kraftwerkspark!$B$2:$F$23,3,FALSE)</f>
        <v>0.3</v>
      </c>
      <c r="I271" s="1">
        <f>VLOOKUP(F:F,Kraftwerkspark!$B$2:$F$23,5,FALSE)</f>
        <v>10.9</v>
      </c>
      <c r="J271" s="1">
        <v>293</v>
      </c>
      <c r="K271" s="1">
        <f>IF(F271=Kraftwerkspark!$B$2,J271*Kraftwerkspark!$H$2/100,
IF(F271=[1]Kraftwerkspark!$B$3,J271*[1]Kraftwerkspark!$H$3/100,
IF(F271=[1]Kraftwerkspark!$B$4,J271*[1]Kraftwerkspark!$H$4/100,
IF(F271=[1]Kraftwerkspark!$B$5,J271*[1]Kraftwerkspark!$H$5/100,
IF(F271=[1]Kraftwerkspark!$B$6,J271*[1]Kraftwerkspark!$H$6/100,0)))))</f>
        <v>87.9</v>
      </c>
    </row>
    <row r="272" spans="1:11" x14ac:dyDescent="0.25">
      <c r="A272" s="1" t="s">
        <v>497</v>
      </c>
      <c r="B272" s="3" t="s">
        <v>665</v>
      </c>
      <c r="C272" s="27" t="s">
        <v>84</v>
      </c>
      <c r="D272" s="3">
        <v>380</v>
      </c>
      <c r="E272" s="3" t="s">
        <v>562</v>
      </c>
      <c r="F272" s="1" t="s">
        <v>1</v>
      </c>
      <c r="G272" s="1">
        <f>VLOOKUP(F:F,Kraftwerkspark!$B$2:$F$23,4,FALSE)</f>
        <v>0.52</v>
      </c>
      <c r="H272" s="1">
        <f>VLOOKUP(F:F,Kraftwerkspark!$B$2:$F$23,3,FALSE)</f>
        <v>0.2</v>
      </c>
      <c r="I272" s="1">
        <f>VLOOKUP(F:F,Kraftwerkspark!$B$2:$F$23,5,FALSE)</f>
        <v>27.25</v>
      </c>
      <c r="J272" s="1">
        <v>622</v>
      </c>
      <c r="K272" s="1">
        <f>IF(F272=Kraftwerkspark!$B$2,J272*Kraftwerkspark!$H$2/100,
IF(F272=[1]Kraftwerkspark!$B$3,J272*[1]Kraftwerkspark!$H$3/100,
IF(F272=[1]Kraftwerkspark!$B$4,J272*[1]Kraftwerkspark!$H$4/100,
IF(F272=[1]Kraftwerkspark!$B$5,J272*[1]Kraftwerkspark!$H$5/100,
IF(F272=[1]Kraftwerkspark!$B$6,J272*[1]Kraftwerkspark!$H$6/100,0)))))</f>
        <v>124.4</v>
      </c>
    </row>
    <row r="273" spans="1:11" x14ac:dyDescent="0.25">
      <c r="A273" s="1" t="s">
        <v>498</v>
      </c>
      <c r="B273" s="3" t="s">
        <v>665</v>
      </c>
      <c r="C273" s="27" t="s">
        <v>84</v>
      </c>
      <c r="D273" s="3">
        <v>380</v>
      </c>
      <c r="E273" s="3" t="s">
        <v>562</v>
      </c>
      <c r="F273" s="1" t="s">
        <v>16</v>
      </c>
      <c r="G273" s="1">
        <f>VLOOKUP(F:F,Kraftwerkspark!$B$2:$F$23,4,FALSE)</f>
        <v>0.42</v>
      </c>
      <c r="H273" s="1">
        <f>VLOOKUP(F:F,Kraftwerkspark!$B$2:$F$23,3,FALSE)</f>
        <v>0.3</v>
      </c>
      <c r="I273" s="1">
        <f>VLOOKUP(F:F,Kraftwerkspark!$B$2:$F$23,5,FALSE)</f>
        <v>10.9</v>
      </c>
      <c r="J273" s="1">
        <v>510</v>
      </c>
      <c r="K273" s="1">
        <f>IF(F273=Kraftwerkspark!$B$2,J273*Kraftwerkspark!$H$2/100,
IF(F273=[1]Kraftwerkspark!$B$3,J273*[1]Kraftwerkspark!$H$3/100,
IF(F273=[1]Kraftwerkspark!$B$4,J273*[1]Kraftwerkspark!$H$4/100,
IF(F273=[1]Kraftwerkspark!$B$5,J273*[1]Kraftwerkspark!$H$5/100,
IF(F273=[1]Kraftwerkspark!$B$6,J273*[1]Kraftwerkspark!$H$6/100,0)))))</f>
        <v>153</v>
      </c>
    </row>
    <row r="274" spans="1:11" x14ac:dyDescent="0.25">
      <c r="A274" s="1" t="s">
        <v>499</v>
      </c>
      <c r="B274" s="3" t="s">
        <v>647</v>
      </c>
      <c r="C274" s="27" t="s">
        <v>88</v>
      </c>
      <c r="D274" s="3">
        <v>220</v>
      </c>
      <c r="E274" s="3" t="s">
        <v>562</v>
      </c>
      <c r="F274" s="1" t="s">
        <v>3</v>
      </c>
      <c r="G274" s="1">
        <f>VLOOKUP(F:F,Kraftwerkspark!$B$2:$F$23,4,FALSE)</f>
        <v>0.85</v>
      </c>
      <c r="H274" s="1">
        <f>VLOOKUP(F:F,Kraftwerkspark!$B$2:$F$23,3,FALSE)</f>
        <v>0</v>
      </c>
      <c r="I274" s="1">
        <f>VLOOKUP(F:F,Kraftwerkspark!$B$2:$F$23,5,FALSE)</f>
        <v>0</v>
      </c>
      <c r="J274" s="1">
        <v>1096</v>
      </c>
      <c r="K274" s="1">
        <f>IF(F274=Kraftwerkspark!$B$2,J274*Kraftwerkspark!$H$2/100,
IF(F274=[1]Kraftwerkspark!$B$3,J274*[1]Kraftwerkspark!$H$3/100,
IF(F274=[1]Kraftwerkspark!$B$4,J274*[1]Kraftwerkspark!$H$4/100,
IF(F274=[1]Kraftwerkspark!$B$5,J274*[1]Kraftwerkspark!$H$5/100,
IF(F274=[1]Kraftwerkspark!$B$6,J274*[1]Kraftwerkspark!$H$6/100,0)))))</f>
        <v>0</v>
      </c>
    </row>
    <row r="275" spans="1:11" x14ac:dyDescent="0.25">
      <c r="A275" s="1" t="s">
        <v>500</v>
      </c>
      <c r="B275" s="3" t="s">
        <v>649</v>
      </c>
      <c r="C275" s="27" t="s">
        <v>88</v>
      </c>
      <c r="D275" s="3">
        <v>220</v>
      </c>
      <c r="E275" s="3" t="s">
        <v>562</v>
      </c>
      <c r="F275" s="1" t="s">
        <v>3</v>
      </c>
      <c r="G275" s="1">
        <f>VLOOKUP(F:F,Kraftwerkspark!$B$2:$F$23,4,FALSE)</f>
        <v>0.85</v>
      </c>
      <c r="H275" s="1">
        <f>VLOOKUP(F:F,Kraftwerkspark!$B$2:$F$23,3,FALSE)</f>
        <v>0</v>
      </c>
      <c r="I275" s="1">
        <f>VLOOKUP(F:F,Kraftwerkspark!$B$2:$F$23,5,FALSE)</f>
        <v>0</v>
      </c>
      <c r="J275" s="1">
        <v>28</v>
      </c>
      <c r="K275" s="1">
        <f>IF(F275=Kraftwerkspark!$B$2,J275*Kraftwerkspark!$H$2/100,
IF(F275=[1]Kraftwerkspark!$B$3,J275*[1]Kraftwerkspark!$H$3/100,
IF(F275=[1]Kraftwerkspark!$B$4,J275*[1]Kraftwerkspark!$H$4/100,
IF(F275=[1]Kraftwerkspark!$B$5,J275*[1]Kraftwerkspark!$H$5/100,
IF(F275=[1]Kraftwerkspark!$B$6,J275*[1]Kraftwerkspark!$H$6/100,0)))))</f>
        <v>0</v>
      </c>
    </row>
    <row r="276" spans="1:11" x14ac:dyDescent="0.25">
      <c r="A276" s="1" t="s">
        <v>501</v>
      </c>
      <c r="B276" s="3" t="s">
        <v>649</v>
      </c>
      <c r="C276" s="27" t="s">
        <v>88</v>
      </c>
      <c r="D276" s="3">
        <v>220</v>
      </c>
      <c r="E276" s="3" t="s">
        <v>562</v>
      </c>
      <c r="F276" s="1" t="s">
        <v>3</v>
      </c>
      <c r="G276" s="1">
        <f>VLOOKUP(F:F,Kraftwerkspark!$B$2:$F$23,4,FALSE)</f>
        <v>0.85</v>
      </c>
      <c r="H276" s="1">
        <f>VLOOKUP(F:F,Kraftwerkspark!$B$2:$F$23,3,FALSE)</f>
        <v>0</v>
      </c>
      <c r="I276" s="1">
        <f>VLOOKUP(F:F,Kraftwerkspark!$B$2:$F$23,5,FALSE)</f>
        <v>0</v>
      </c>
      <c r="J276" s="1">
        <v>28</v>
      </c>
      <c r="K276" s="1">
        <f>IF(F276=Kraftwerkspark!$B$2,J276*Kraftwerkspark!$H$2/100,
IF(F276=[1]Kraftwerkspark!$B$3,J276*[1]Kraftwerkspark!$H$3/100,
IF(F276=[1]Kraftwerkspark!$B$4,J276*[1]Kraftwerkspark!$H$4/100,
IF(F276=[1]Kraftwerkspark!$B$5,J276*[1]Kraftwerkspark!$H$5/100,
IF(F276=[1]Kraftwerkspark!$B$6,J276*[1]Kraftwerkspark!$H$6/100,0)))))</f>
        <v>0</v>
      </c>
    </row>
    <row r="277" spans="1:11" x14ac:dyDescent="0.25">
      <c r="A277" s="1" t="s">
        <v>502</v>
      </c>
      <c r="B277" s="3" t="s">
        <v>666</v>
      </c>
      <c r="C277" s="27" t="s">
        <v>84</v>
      </c>
      <c r="D277" s="3">
        <v>220</v>
      </c>
      <c r="E277" s="3" t="s">
        <v>562</v>
      </c>
      <c r="F277" s="1" t="s">
        <v>1</v>
      </c>
      <c r="G277" s="1">
        <f>VLOOKUP(F:F,Kraftwerkspark!$B$2:$F$23,4,FALSE)</f>
        <v>0.52</v>
      </c>
      <c r="H277" s="1">
        <f>VLOOKUP(F:F,Kraftwerkspark!$B$2:$F$23,3,FALSE)</f>
        <v>0.2</v>
      </c>
      <c r="I277" s="1">
        <f>VLOOKUP(F:F,Kraftwerkspark!$B$2:$F$23,5,FALSE)</f>
        <v>27.25</v>
      </c>
      <c r="J277" s="1">
        <v>36.5</v>
      </c>
      <c r="K277" s="1">
        <f>IF(F277=Kraftwerkspark!$B$2,J277*Kraftwerkspark!$H$2/100,
IF(F277=[1]Kraftwerkspark!$B$3,J277*[1]Kraftwerkspark!$H$3/100,
IF(F277=[1]Kraftwerkspark!$B$4,J277*[1]Kraftwerkspark!$H$4/100,
IF(F277=[1]Kraftwerkspark!$B$5,J277*[1]Kraftwerkspark!$H$5/100,
IF(F277=[1]Kraftwerkspark!$B$6,J277*[1]Kraftwerkspark!$H$6/100,0)))))</f>
        <v>7.3</v>
      </c>
    </row>
    <row r="278" spans="1:11" x14ac:dyDescent="0.25">
      <c r="A278" s="1" t="s">
        <v>503</v>
      </c>
      <c r="B278" s="3" t="s">
        <v>666</v>
      </c>
      <c r="C278" s="27" t="s">
        <v>84</v>
      </c>
      <c r="D278" s="3">
        <v>220</v>
      </c>
      <c r="E278" s="3" t="s">
        <v>562</v>
      </c>
      <c r="F278" s="1" t="s">
        <v>1</v>
      </c>
      <c r="G278" s="1">
        <f>VLOOKUP(F:F,Kraftwerkspark!$B$2:$F$23,4,FALSE)</f>
        <v>0.52</v>
      </c>
      <c r="H278" s="1">
        <f>VLOOKUP(F:F,Kraftwerkspark!$B$2:$F$23,3,FALSE)</f>
        <v>0.2</v>
      </c>
      <c r="I278" s="1">
        <f>VLOOKUP(F:F,Kraftwerkspark!$B$2:$F$23,5,FALSE)</f>
        <v>27.25</v>
      </c>
      <c r="J278" s="1">
        <v>36.5</v>
      </c>
      <c r="K278" s="1">
        <f>IF(F278=Kraftwerkspark!$B$2,J278*Kraftwerkspark!$H$2/100,
IF(F278=[1]Kraftwerkspark!$B$3,J278*[1]Kraftwerkspark!$H$3/100,
IF(F278=[1]Kraftwerkspark!$B$4,J278*[1]Kraftwerkspark!$H$4/100,
IF(F278=[1]Kraftwerkspark!$B$5,J278*[1]Kraftwerkspark!$H$5/100,
IF(F278=[1]Kraftwerkspark!$B$6,J278*[1]Kraftwerkspark!$H$6/100,0)))))</f>
        <v>7.3</v>
      </c>
    </row>
    <row r="279" spans="1:11" x14ac:dyDescent="0.25">
      <c r="A279" s="1" t="s">
        <v>504</v>
      </c>
      <c r="B279" s="3" t="s">
        <v>666</v>
      </c>
      <c r="C279" s="27" t="s">
        <v>84</v>
      </c>
      <c r="D279" s="3">
        <v>220</v>
      </c>
      <c r="E279" s="3" t="s">
        <v>562</v>
      </c>
      <c r="F279" s="1" t="s">
        <v>1</v>
      </c>
      <c r="G279" s="1">
        <f>VLOOKUP(F:F,Kraftwerkspark!$B$2:$F$23,4,FALSE)</f>
        <v>0.52</v>
      </c>
      <c r="H279" s="1">
        <f>VLOOKUP(F:F,Kraftwerkspark!$B$2:$F$23,3,FALSE)</f>
        <v>0.2</v>
      </c>
      <c r="I279" s="1">
        <f>VLOOKUP(F:F,Kraftwerkspark!$B$2:$F$23,5,FALSE)</f>
        <v>27.25</v>
      </c>
      <c r="J279" s="1">
        <v>36.5</v>
      </c>
      <c r="K279" s="1">
        <f>IF(F279=Kraftwerkspark!$B$2,J279*Kraftwerkspark!$H$2/100,
IF(F279=[1]Kraftwerkspark!$B$3,J279*[1]Kraftwerkspark!$H$3/100,
IF(F279=[1]Kraftwerkspark!$B$4,J279*[1]Kraftwerkspark!$H$4/100,
IF(F279=[1]Kraftwerkspark!$B$5,J279*[1]Kraftwerkspark!$H$5/100,
IF(F279=[1]Kraftwerkspark!$B$6,J279*[1]Kraftwerkspark!$H$6/100,0)))))</f>
        <v>7.3</v>
      </c>
    </row>
    <row r="280" spans="1:11" x14ac:dyDescent="0.25">
      <c r="A280" s="1" t="s">
        <v>505</v>
      </c>
      <c r="B280" s="3" t="s">
        <v>666</v>
      </c>
      <c r="C280" s="27" t="s">
        <v>84</v>
      </c>
      <c r="D280" s="3">
        <v>220</v>
      </c>
      <c r="E280" s="3" t="s">
        <v>562</v>
      </c>
      <c r="F280" s="1" t="s">
        <v>1</v>
      </c>
      <c r="G280" s="1">
        <f>VLOOKUP(F:F,Kraftwerkspark!$B$2:$F$23,4,FALSE)</f>
        <v>0.52</v>
      </c>
      <c r="H280" s="1">
        <f>VLOOKUP(F:F,Kraftwerkspark!$B$2:$F$23,3,FALSE)</f>
        <v>0.2</v>
      </c>
      <c r="I280" s="1">
        <f>VLOOKUP(F:F,Kraftwerkspark!$B$2:$F$23,5,FALSE)</f>
        <v>27.25</v>
      </c>
      <c r="J280" s="1">
        <v>36.5</v>
      </c>
      <c r="K280" s="1">
        <f>IF(F280=Kraftwerkspark!$B$2,J280*Kraftwerkspark!$H$2/100,
IF(F280=[1]Kraftwerkspark!$B$3,J280*[1]Kraftwerkspark!$H$3/100,
IF(F280=[1]Kraftwerkspark!$B$4,J280*[1]Kraftwerkspark!$H$4/100,
IF(F280=[1]Kraftwerkspark!$B$5,J280*[1]Kraftwerkspark!$H$5/100,
IF(F280=[1]Kraftwerkspark!$B$6,J280*[1]Kraftwerkspark!$H$6/100,0)))))</f>
        <v>7.3</v>
      </c>
    </row>
    <row r="281" spans="1:11" x14ac:dyDescent="0.25">
      <c r="A281" s="1" t="s">
        <v>506</v>
      </c>
      <c r="B281" s="3" t="s">
        <v>666</v>
      </c>
      <c r="C281" s="27" t="s">
        <v>84</v>
      </c>
      <c r="D281" s="3">
        <v>220</v>
      </c>
      <c r="E281" s="3" t="s">
        <v>562</v>
      </c>
      <c r="F281" s="1" t="s">
        <v>1</v>
      </c>
      <c r="G281" s="1">
        <f>VLOOKUP(F:F,Kraftwerkspark!$B$2:$F$23,4,FALSE)</f>
        <v>0.52</v>
      </c>
      <c r="H281" s="1">
        <f>VLOOKUP(F:F,Kraftwerkspark!$B$2:$F$23,3,FALSE)</f>
        <v>0.2</v>
      </c>
      <c r="I281" s="1">
        <f>VLOOKUP(F:F,Kraftwerkspark!$B$2:$F$23,5,FALSE)</f>
        <v>27.25</v>
      </c>
      <c r="J281" s="1">
        <v>37.5</v>
      </c>
      <c r="K281" s="1">
        <f>IF(F281=Kraftwerkspark!$B$2,J281*Kraftwerkspark!$H$2/100,
IF(F281=[1]Kraftwerkspark!$B$3,J281*[1]Kraftwerkspark!$H$3/100,
IF(F281=[1]Kraftwerkspark!$B$4,J281*[1]Kraftwerkspark!$H$4/100,
IF(F281=[1]Kraftwerkspark!$B$5,J281*[1]Kraftwerkspark!$H$5/100,
IF(F281=[1]Kraftwerkspark!$B$6,J281*[1]Kraftwerkspark!$H$6/100,0)))))</f>
        <v>7.5</v>
      </c>
    </row>
    <row r="282" spans="1:11" x14ac:dyDescent="0.25">
      <c r="A282" s="1" t="s">
        <v>507</v>
      </c>
      <c r="B282" s="3" t="s">
        <v>666</v>
      </c>
      <c r="C282" s="27" t="s">
        <v>84</v>
      </c>
      <c r="D282" s="3">
        <v>220</v>
      </c>
      <c r="E282" s="3" t="s">
        <v>562</v>
      </c>
      <c r="F282" s="1" t="s">
        <v>1</v>
      </c>
      <c r="G282" s="1">
        <f>VLOOKUP(F:F,Kraftwerkspark!$B$2:$F$23,4,FALSE)</f>
        <v>0.52</v>
      </c>
      <c r="H282" s="1">
        <f>VLOOKUP(F:F,Kraftwerkspark!$B$2:$F$23,3,FALSE)</f>
        <v>0.2</v>
      </c>
      <c r="I282" s="1">
        <f>VLOOKUP(F:F,Kraftwerkspark!$B$2:$F$23,5,FALSE)</f>
        <v>27.25</v>
      </c>
      <c r="J282" s="1">
        <v>37.5</v>
      </c>
      <c r="K282" s="1">
        <f>IF(F282=Kraftwerkspark!$B$2,J282*Kraftwerkspark!$H$2/100,
IF(F282=[1]Kraftwerkspark!$B$3,J282*[1]Kraftwerkspark!$H$3/100,
IF(F282=[1]Kraftwerkspark!$B$4,J282*[1]Kraftwerkspark!$H$4/100,
IF(F282=[1]Kraftwerkspark!$B$5,J282*[1]Kraftwerkspark!$H$5/100,
IF(F282=[1]Kraftwerkspark!$B$6,J282*[1]Kraftwerkspark!$H$6/100,0)))))</f>
        <v>7.5</v>
      </c>
    </row>
    <row r="283" spans="1:11" x14ac:dyDescent="0.25">
      <c r="A283" s="1" t="s">
        <v>508</v>
      </c>
      <c r="B283" s="3" t="s">
        <v>666</v>
      </c>
      <c r="C283" s="27" t="s">
        <v>84</v>
      </c>
      <c r="D283" s="3">
        <v>220</v>
      </c>
      <c r="E283" s="3" t="s">
        <v>562</v>
      </c>
      <c r="F283" s="1" t="s">
        <v>1</v>
      </c>
      <c r="G283" s="1">
        <f>VLOOKUP(F:F,Kraftwerkspark!$B$2:$F$23,4,FALSE)</f>
        <v>0.52</v>
      </c>
      <c r="H283" s="1">
        <f>VLOOKUP(F:F,Kraftwerkspark!$B$2:$F$23,3,FALSE)</f>
        <v>0.2</v>
      </c>
      <c r="I283" s="1">
        <f>VLOOKUP(F:F,Kraftwerkspark!$B$2:$F$23,5,FALSE)</f>
        <v>27.25</v>
      </c>
      <c r="J283" s="1">
        <v>37.5</v>
      </c>
      <c r="K283" s="1">
        <f>IF(F283=Kraftwerkspark!$B$2,J283*Kraftwerkspark!$H$2/100,
IF(F283=[1]Kraftwerkspark!$B$3,J283*[1]Kraftwerkspark!$H$3/100,
IF(F283=[1]Kraftwerkspark!$B$4,J283*[1]Kraftwerkspark!$H$4/100,
IF(F283=[1]Kraftwerkspark!$B$5,J283*[1]Kraftwerkspark!$H$5/100,
IF(F283=[1]Kraftwerkspark!$B$6,J283*[1]Kraftwerkspark!$H$6/100,0)))))</f>
        <v>7.5</v>
      </c>
    </row>
    <row r="284" spans="1:11" x14ac:dyDescent="0.25">
      <c r="A284" s="1" t="s">
        <v>509</v>
      </c>
      <c r="B284" s="3" t="s">
        <v>666</v>
      </c>
      <c r="C284" s="27" t="s">
        <v>84</v>
      </c>
      <c r="D284" s="3">
        <v>220</v>
      </c>
      <c r="E284" s="3" t="s">
        <v>562</v>
      </c>
      <c r="F284" s="1" t="s">
        <v>1</v>
      </c>
      <c r="G284" s="1">
        <f>VLOOKUP(F:F,Kraftwerkspark!$B$2:$F$23,4,FALSE)</f>
        <v>0.52</v>
      </c>
      <c r="H284" s="1">
        <f>VLOOKUP(F:F,Kraftwerkspark!$B$2:$F$23,3,FALSE)</f>
        <v>0.2</v>
      </c>
      <c r="I284" s="1">
        <f>VLOOKUP(F:F,Kraftwerkspark!$B$2:$F$23,5,FALSE)</f>
        <v>27.25</v>
      </c>
      <c r="J284" s="1">
        <v>37.5</v>
      </c>
      <c r="K284" s="1">
        <f>IF(F284=Kraftwerkspark!$B$2,J284*Kraftwerkspark!$H$2/100,
IF(F284=[1]Kraftwerkspark!$B$3,J284*[1]Kraftwerkspark!$H$3/100,
IF(F284=[1]Kraftwerkspark!$B$4,J284*[1]Kraftwerkspark!$H$4/100,
IF(F284=[1]Kraftwerkspark!$B$5,J284*[1]Kraftwerkspark!$H$5/100,
IF(F284=[1]Kraftwerkspark!$B$6,J284*[1]Kraftwerkspark!$H$6/100,0)))))</f>
        <v>7.5</v>
      </c>
    </row>
    <row r="285" spans="1:11" x14ac:dyDescent="0.25">
      <c r="A285" s="1" t="s">
        <v>510</v>
      </c>
      <c r="B285" s="3" t="s">
        <v>667</v>
      </c>
      <c r="C285" s="27" t="s">
        <v>84</v>
      </c>
      <c r="D285" s="3">
        <v>380</v>
      </c>
      <c r="E285" s="3" t="s">
        <v>562</v>
      </c>
      <c r="F285" s="1" t="s">
        <v>1</v>
      </c>
      <c r="G285" s="1">
        <f>VLOOKUP(F:F,Kraftwerkspark!$B$2:$F$23,4,FALSE)</f>
        <v>0.52</v>
      </c>
      <c r="H285" s="1">
        <f>VLOOKUP(F:F,Kraftwerkspark!$B$2:$F$23,3,FALSE)</f>
        <v>0.2</v>
      </c>
      <c r="I285" s="1">
        <f>VLOOKUP(F:F,Kraftwerkspark!$B$2:$F$23,5,FALSE)</f>
        <v>27.25</v>
      </c>
      <c r="J285" s="1">
        <v>55</v>
      </c>
      <c r="K285" s="1">
        <f>IF(F285=Kraftwerkspark!$B$2,J285*Kraftwerkspark!$H$2/100,
IF(F285=[1]Kraftwerkspark!$B$3,J285*[1]Kraftwerkspark!$H$3/100,
IF(F285=[1]Kraftwerkspark!$B$4,J285*[1]Kraftwerkspark!$H$4/100,
IF(F285=[1]Kraftwerkspark!$B$5,J285*[1]Kraftwerkspark!$H$5/100,
IF(F285=[1]Kraftwerkspark!$B$6,J285*[1]Kraftwerkspark!$H$6/100,0)))))</f>
        <v>11</v>
      </c>
    </row>
    <row r="286" spans="1:11" x14ac:dyDescent="0.25">
      <c r="A286" s="1" t="s">
        <v>511</v>
      </c>
      <c r="B286" s="3" t="s">
        <v>668</v>
      </c>
      <c r="C286" s="27" t="s">
        <v>84</v>
      </c>
      <c r="D286" s="3">
        <v>220</v>
      </c>
      <c r="E286" s="3" t="s">
        <v>562</v>
      </c>
      <c r="F286" s="1" t="s">
        <v>16</v>
      </c>
      <c r="G286" s="1">
        <f>VLOOKUP(F:F,Kraftwerkspark!$B$2:$F$23,4,FALSE)</f>
        <v>0.42</v>
      </c>
      <c r="H286" s="1">
        <f>VLOOKUP(F:F,Kraftwerkspark!$B$2:$F$23,3,FALSE)</f>
        <v>0.3</v>
      </c>
      <c r="I286" s="1">
        <f>VLOOKUP(F:F,Kraftwerkspark!$B$2:$F$23,5,FALSE)</f>
        <v>10.9</v>
      </c>
      <c r="J286" s="1">
        <v>93</v>
      </c>
      <c r="K286" s="1">
        <f>IF(F286=Kraftwerkspark!$B$2,J286*Kraftwerkspark!$H$2/100,
IF(F286=[1]Kraftwerkspark!$B$3,J286*[1]Kraftwerkspark!$H$3/100,
IF(F286=[1]Kraftwerkspark!$B$4,J286*[1]Kraftwerkspark!$H$4/100,
IF(F286=[1]Kraftwerkspark!$B$5,J286*[1]Kraftwerkspark!$H$5/100,
IF(F286=[1]Kraftwerkspark!$B$6,J286*[1]Kraftwerkspark!$H$6/100,0)))))</f>
        <v>27.9</v>
      </c>
    </row>
    <row r="287" spans="1:11" x14ac:dyDescent="0.25">
      <c r="A287" s="1" t="s">
        <v>512</v>
      </c>
      <c r="B287" s="3" t="s">
        <v>668</v>
      </c>
      <c r="C287" s="27" t="s">
        <v>84</v>
      </c>
      <c r="D287" s="3">
        <v>220</v>
      </c>
      <c r="E287" s="3" t="s">
        <v>562</v>
      </c>
      <c r="F287" s="1" t="s">
        <v>16</v>
      </c>
      <c r="G287" s="1">
        <f>VLOOKUP(F:F,Kraftwerkspark!$B$2:$F$23,4,FALSE)</f>
        <v>0.42</v>
      </c>
      <c r="H287" s="1">
        <f>VLOOKUP(F:F,Kraftwerkspark!$B$2:$F$23,3,FALSE)</f>
        <v>0.3</v>
      </c>
      <c r="I287" s="1">
        <f>VLOOKUP(F:F,Kraftwerkspark!$B$2:$F$23,5,FALSE)</f>
        <v>10.9</v>
      </c>
      <c r="J287" s="1">
        <v>303</v>
      </c>
      <c r="K287" s="1">
        <f>IF(F287=Kraftwerkspark!$B$2,J287*Kraftwerkspark!$H$2/100,
IF(F287=[1]Kraftwerkspark!$B$3,J287*[1]Kraftwerkspark!$H$3/100,
IF(F287=[1]Kraftwerkspark!$B$4,J287*[1]Kraftwerkspark!$H$4/100,
IF(F287=[1]Kraftwerkspark!$B$5,J287*[1]Kraftwerkspark!$H$5/100,
IF(F287=[1]Kraftwerkspark!$B$6,J287*[1]Kraftwerkspark!$H$6/100,0)))))</f>
        <v>90.9</v>
      </c>
    </row>
    <row r="288" spans="1:11" x14ac:dyDescent="0.25">
      <c r="A288" s="1" t="s">
        <v>513</v>
      </c>
      <c r="B288" s="3" t="s">
        <v>668</v>
      </c>
      <c r="C288" s="27" t="s">
        <v>84</v>
      </c>
      <c r="D288" s="3">
        <v>220</v>
      </c>
      <c r="E288" s="3" t="s">
        <v>562</v>
      </c>
      <c r="F288" s="1" t="s">
        <v>1</v>
      </c>
      <c r="G288" s="1">
        <f>VLOOKUP(F:F,Kraftwerkspark!$B$2:$F$23,4,FALSE)</f>
        <v>0.52</v>
      </c>
      <c r="H288" s="1">
        <f>VLOOKUP(F:F,Kraftwerkspark!$B$2:$F$23,3,FALSE)</f>
        <v>0.2</v>
      </c>
      <c r="I288" s="1">
        <f>VLOOKUP(F:F,Kraftwerkspark!$B$2:$F$23,5,FALSE)</f>
        <v>27.25</v>
      </c>
      <c r="J288" s="1">
        <v>335</v>
      </c>
      <c r="K288" s="1">
        <f>IF(F288=Kraftwerkspark!$B$2,J288*Kraftwerkspark!$H$2/100,
IF(F288=[1]Kraftwerkspark!$B$3,J288*[1]Kraftwerkspark!$H$3/100,
IF(F288=[1]Kraftwerkspark!$B$4,J288*[1]Kraftwerkspark!$H$4/100,
IF(F288=[1]Kraftwerkspark!$B$5,J288*[1]Kraftwerkspark!$H$5/100,
IF(F288=[1]Kraftwerkspark!$B$6,J288*[1]Kraftwerkspark!$H$6/100,0)))))</f>
        <v>67</v>
      </c>
    </row>
    <row r="289" spans="1:11" x14ac:dyDescent="0.25">
      <c r="A289" s="1" t="s">
        <v>514</v>
      </c>
      <c r="B289" s="3" t="s">
        <v>668</v>
      </c>
      <c r="C289" s="27" t="s">
        <v>84</v>
      </c>
      <c r="D289" s="3">
        <v>220</v>
      </c>
      <c r="E289" s="3" t="s">
        <v>562</v>
      </c>
      <c r="F289" s="1" t="s">
        <v>1</v>
      </c>
      <c r="G289" s="1">
        <f>VLOOKUP(F:F,Kraftwerkspark!$B$2:$F$23,4,FALSE)</f>
        <v>0.52</v>
      </c>
      <c r="H289" s="1">
        <f>VLOOKUP(F:F,Kraftwerkspark!$B$2:$F$23,3,FALSE)</f>
        <v>0.2</v>
      </c>
      <c r="I289" s="1">
        <f>VLOOKUP(F:F,Kraftwerkspark!$B$2:$F$23,5,FALSE)</f>
        <v>27.25</v>
      </c>
      <c r="J289" s="1">
        <v>65</v>
      </c>
      <c r="K289" s="1">
        <f>IF(F289=Kraftwerkspark!$B$2,J289*Kraftwerkspark!$H$2/100,
IF(F289=[1]Kraftwerkspark!$B$3,J289*[1]Kraftwerkspark!$H$3/100,
IF(F289=[1]Kraftwerkspark!$B$4,J289*[1]Kraftwerkspark!$H$4/100,
IF(F289=[1]Kraftwerkspark!$B$5,J289*[1]Kraftwerkspark!$H$5/100,
IF(F289=[1]Kraftwerkspark!$B$6,J289*[1]Kraftwerkspark!$H$6/100,0)))))</f>
        <v>13</v>
      </c>
    </row>
    <row r="290" spans="1:11" x14ac:dyDescent="0.25">
      <c r="A290" s="1" t="s">
        <v>515</v>
      </c>
      <c r="B290" s="3" t="s">
        <v>669</v>
      </c>
      <c r="C290" s="27" t="s">
        <v>84</v>
      </c>
      <c r="D290" s="3">
        <v>380</v>
      </c>
      <c r="E290" s="3" t="s">
        <v>562</v>
      </c>
      <c r="F290" s="1" t="s">
        <v>16</v>
      </c>
      <c r="G290" s="1">
        <f>VLOOKUP(F:F,Kraftwerkspark!$B$2:$F$23,4,FALSE)</f>
        <v>0.42</v>
      </c>
      <c r="H290" s="1">
        <f>VLOOKUP(F:F,Kraftwerkspark!$B$2:$F$23,3,FALSE)</f>
        <v>0.3</v>
      </c>
      <c r="I290" s="1">
        <f>VLOOKUP(F:F,Kraftwerkspark!$B$2:$F$23,5,FALSE)</f>
        <v>10.9</v>
      </c>
      <c r="J290" s="1">
        <v>695</v>
      </c>
      <c r="K290" s="1">
        <f>IF(F290=Kraftwerkspark!$B$2,J290*Kraftwerkspark!$H$2/100,
IF(F290=[1]Kraftwerkspark!$B$3,J290*[1]Kraftwerkspark!$H$3/100,
IF(F290=[1]Kraftwerkspark!$B$4,J290*[1]Kraftwerkspark!$H$4/100,
IF(F290=[1]Kraftwerkspark!$B$5,J290*[1]Kraftwerkspark!$H$5/100,
IF(F290=[1]Kraftwerkspark!$B$6,J290*[1]Kraftwerkspark!$H$6/100,0)))))</f>
        <v>208.5</v>
      </c>
    </row>
    <row r="291" spans="1:11" x14ac:dyDescent="0.25">
      <c r="A291" s="1" t="s">
        <v>516</v>
      </c>
      <c r="B291" s="3" t="s">
        <v>669</v>
      </c>
      <c r="C291" s="27" t="s">
        <v>84</v>
      </c>
      <c r="D291" s="3">
        <v>380</v>
      </c>
      <c r="E291" s="3" t="s">
        <v>562</v>
      </c>
      <c r="F291" s="1" t="s">
        <v>16</v>
      </c>
      <c r="G291" s="1">
        <f>VLOOKUP(F:F,Kraftwerkspark!$B$2:$F$23,4,FALSE)</f>
        <v>0.42</v>
      </c>
      <c r="H291" s="1">
        <f>VLOOKUP(F:F,Kraftwerkspark!$B$2:$F$23,3,FALSE)</f>
        <v>0.3</v>
      </c>
      <c r="I291" s="1">
        <f>VLOOKUP(F:F,Kraftwerkspark!$B$2:$F$23,5,FALSE)</f>
        <v>10.9</v>
      </c>
      <c r="J291" s="1">
        <v>695</v>
      </c>
      <c r="K291" s="1">
        <f>IF(F291=Kraftwerkspark!$B$2,J291*Kraftwerkspark!$H$2/100,
IF(F291=[1]Kraftwerkspark!$B$3,J291*[1]Kraftwerkspark!$H$3/100,
IF(F291=[1]Kraftwerkspark!$B$4,J291*[1]Kraftwerkspark!$H$4/100,
IF(F291=[1]Kraftwerkspark!$B$5,J291*[1]Kraftwerkspark!$H$5/100,
IF(F291=[1]Kraftwerkspark!$B$6,J291*[1]Kraftwerkspark!$H$6/100,0)))))</f>
        <v>208.5</v>
      </c>
    </row>
    <row r="292" spans="1:11" x14ac:dyDescent="0.25">
      <c r="A292" s="1" t="s">
        <v>517</v>
      </c>
      <c r="B292" s="3" t="s">
        <v>670</v>
      </c>
      <c r="C292" s="27" t="s">
        <v>84</v>
      </c>
      <c r="D292" s="3">
        <v>220</v>
      </c>
      <c r="E292" s="3" t="s">
        <v>562</v>
      </c>
      <c r="F292" s="1" t="s">
        <v>558</v>
      </c>
      <c r="G292" s="1">
        <f>VLOOKUP(F:F,Kraftwerkspark!$B$2:$F$23,4,FALSE)</f>
        <v>0.42</v>
      </c>
      <c r="H292" s="1">
        <f>VLOOKUP(F:F,Kraftwerkspark!$B$2:$F$23,3,FALSE)</f>
        <v>0.4</v>
      </c>
      <c r="I292" s="1">
        <f>VLOOKUP(F:F,Kraftwerkspark!$B$2:$F$23,5,FALSE)</f>
        <v>3.77</v>
      </c>
      <c r="J292" s="1">
        <v>118</v>
      </c>
      <c r="K292" s="1">
        <f>IF(F292=Kraftwerkspark!$B$2,J292*Kraftwerkspark!$H$2/100,
IF(F292=[1]Kraftwerkspark!$B$3,J292*[1]Kraftwerkspark!$H$3/100,
IF(F292=[1]Kraftwerkspark!$B$4,J292*[1]Kraftwerkspark!$H$4/100,
IF(F292=[1]Kraftwerkspark!$B$5,J292*[1]Kraftwerkspark!$H$5/100,
IF(F292=[1]Kraftwerkspark!$B$6,J292*[1]Kraftwerkspark!$H$6/100,0)))))</f>
        <v>0</v>
      </c>
    </row>
    <row r="293" spans="1:11" x14ac:dyDescent="0.25">
      <c r="A293" s="1" t="s">
        <v>518</v>
      </c>
      <c r="B293" s="3" t="s">
        <v>671</v>
      </c>
      <c r="C293" s="27" t="s">
        <v>88</v>
      </c>
      <c r="D293" s="3">
        <v>220</v>
      </c>
      <c r="E293" s="3" t="s">
        <v>562</v>
      </c>
      <c r="F293" s="1" t="s">
        <v>162</v>
      </c>
      <c r="G293" s="1">
        <f>VLOOKUP(F:F,Kraftwerkspark!$B$2:$F$23,4,FALSE)</f>
        <v>0.85</v>
      </c>
      <c r="H293" s="1">
        <f>VLOOKUP(F:F,Kraftwerkspark!$B$2:$F$23,3,FALSE)</f>
        <v>0</v>
      </c>
      <c r="I293" s="1">
        <f>VLOOKUP(F:F,Kraftwerkspark!$B$2:$F$23,5,FALSE)</f>
        <v>0</v>
      </c>
      <c r="J293" s="1">
        <v>72</v>
      </c>
      <c r="K293" s="1">
        <f>IF(F293=Kraftwerkspark!$B$2,J293*Kraftwerkspark!$H$2/100,
IF(F293=[1]Kraftwerkspark!$B$3,J293*[1]Kraftwerkspark!$H$3/100,
IF(F293=[1]Kraftwerkspark!$B$4,J293*[1]Kraftwerkspark!$H$4/100,
IF(F293=[1]Kraftwerkspark!$B$5,J293*[1]Kraftwerkspark!$H$5/100,
IF(F293=[1]Kraftwerkspark!$B$6,J293*[1]Kraftwerkspark!$H$6/100,0)))))</f>
        <v>0</v>
      </c>
    </row>
    <row r="294" spans="1:11" x14ac:dyDescent="0.25">
      <c r="A294" s="1" t="s">
        <v>519</v>
      </c>
      <c r="B294" s="3" t="s">
        <v>608</v>
      </c>
      <c r="C294" s="27" t="s">
        <v>88</v>
      </c>
      <c r="D294" s="3">
        <v>380</v>
      </c>
      <c r="E294" s="3" t="s">
        <v>562</v>
      </c>
      <c r="F294" s="1" t="s">
        <v>3</v>
      </c>
      <c r="G294" s="1">
        <f>VLOOKUP(F:F,Kraftwerkspark!$B$2:$F$23,4,FALSE)</f>
        <v>0.85</v>
      </c>
      <c r="H294" s="1">
        <f>VLOOKUP(F:F,Kraftwerkspark!$B$2:$F$23,3,FALSE)</f>
        <v>0</v>
      </c>
      <c r="I294" s="1">
        <f>VLOOKUP(F:F,Kraftwerkspark!$B$2:$F$23,5,FALSE)</f>
        <v>0</v>
      </c>
      <c r="J294" s="1">
        <v>143</v>
      </c>
      <c r="K294" s="1">
        <f>IF(F294=Kraftwerkspark!$B$2,J294*Kraftwerkspark!$H$2/100,
IF(F294=[1]Kraftwerkspark!$B$3,J294*[1]Kraftwerkspark!$H$3/100,
IF(F294=[1]Kraftwerkspark!$B$4,J294*[1]Kraftwerkspark!$H$4/100,
IF(F294=[1]Kraftwerkspark!$B$5,J294*[1]Kraftwerkspark!$H$5/100,
IF(F294=[1]Kraftwerkspark!$B$6,J294*[1]Kraftwerkspark!$H$6/100,0)))))</f>
        <v>0</v>
      </c>
    </row>
    <row r="295" spans="1:11" x14ac:dyDescent="0.25">
      <c r="A295" s="1" t="s">
        <v>520</v>
      </c>
      <c r="B295" s="3" t="s">
        <v>608</v>
      </c>
      <c r="C295" s="27" t="s">
        <v>88</v>
      </c>
      <c r="D295" s="3">
        <v>380</v>
      </c>
      <c r="E295" s="3" t="s">
        <v>562</v>
      </c>
      <c r="F295" s="1" t="s">
        <v>3</v>
      </c>
      <c r="G295" s="1">
        <f>VLOOKUP(F:F,Kraftwerkspark!$B$2:$F$23,4,FALSE)</f>
        <v>0.85</v>
      </c>
      <c r="H295" s="1">
        <f>VLOOKUP(F:F,Kraftwerkspark!$B$2:$F$23,3,FALSE)</f>
        <v>0</v>
      </c>
      <c r="I295" s="1">
        <f>VLOOKUP(F:F,Kraftwerkspark!$B$2:$F$23,5,FALSE)</f>
        <v>0</v>
      </c>
      <c r="J295" s="1">
        <v>143</v>
      </c>
      <c r="K295" s="1">
        <f>IF(F295=Kraftwerkspark!$B$2,J295*Kraftwerkspark!$H$2/100,
IF(F295=[1]Kraftwerkspark!$B$3,J295*[1]Kraftwerkspark!$H$3/100,
IF(F295=[1]Kraftwerkspark!$B$4,J295*[1]Kraftwerkspark!$H$4/100,
IF(F295=[1]Kraftwerkspark!$B$5,J295*[1]Kraftwerkspark!$H$5/100,
IF(F295=[1]Kraftwerkspark!$B$6,J295*[1]Kraftwerkspark!$H$6/100,0)))))</f>
        <v>0</v>
      </c>
    </row>
    <row r="296" spans="1:11" x14ac:dyDescent="0.25">
      <c r="A296" s="1" t="s">
        <v>521</v>
      </c>
      <c r="B296" s="3" t="s">
        <v>608</v>
      </c>
      <c r="C296" s="27" t="s">
        <v>88</v>
      </c>
      <c r="D296" s="3">
        <v>380</v>
      </c>
      <c r="E296" s="3" t="s">
        <v>562</v>
      </c>
      <c r="F296" s="1" t="s">
        <v>3</v>
      </c>
      <c r="G296" s="1">
        <f>VLOOKUP(F:F,Kraftwerkspark!$B$2:$F$23,4,FALSE)</f>
        <v>0.85</v>
      </c>
      <c r="H296" s="1">
        <f>VLOOKUP(F:F,Kraftwerkspark!$B$2:$F$23,3,FALSE)</f>
        <v>0</v>
      </c>
      <c r="I296" s="1">
        <f>VLOOKUP(F:F,Kraftwerkspark!$B$2:$F$23,5,FALSE)</f>
        <v>0</v>
      </c>
      <c r="J296" s="1">
        <v>480</v>
      </c>
      <c r="K296" s="1">
        <f>IF(F296=Kraftwerkspark!$B$2,J296*Kraftwerkspark!$H$2/100,
IF(F296=[1]Kraftwerkspark!$B$3,J296*[1]Kraftwerkspark!$H$3/100,
IF(F296=[1]Kraftwerkspark!$B$4,J296*[1]Kraftwerkspark!$H$4/100,
IF(F296=[1]Kraftwerkspark!$B$5,J296*[1]Kraftwerkspark!$H$5/100,
IF(F296=[1]Kraftwerkspark!$B$6,J296*[1]Kraftwerkspark!$H$6/100,0)))))</f>
        <v>0</v>
      </c>
    </row>
    <row r="297" spans="1:11" x14ac:dyDescent="0.25">
      <c r="A297" s="1" t="s">
        <v>522</v>
      </c>
      <c r="B297" s="3" t="s">
        <v>608</v>
      </c>
      <c r="C297" s="27" t="s">
        <v>88</v>
      </c>
      <c r="D297" s="3">
        <v>380</v>
      </c>
      <c r="E297" s="3" t="s">
        <v>562</v>
      </c>
      <c r="F297" s="1" t="s">
        <v>3</v>
      </c>
      <c r="G297" s="1">
        <f>VLOOKUP(F:F,Kraftwerkspark!$B$2:$F$23,4,FALSE)</f>
        <v>0.85</v>
      </c>
      <c r="H297" s="1">
        <f>VLOOKUP(F:F,Kraftwerkspark!$B$2:$F$23,3,FALSE)</f>
        <v>0</v>
      </c>
      <c r="I297" s="1">
        <f>VLOOKUP(F:F,Kraftwerkspark!$B$2:$F$23,5,FALSE)</f>
        <v>0</v>
      </c>
      <c r="J297" s="1">
        <v>480</v>
      </c>
      <c r="K297" s="1">
        <f>IF(F297=Kraftwerkspark!$B$2,J297*Kraftwerkspark!$H$2/100,
IF(F297=[1]Kraftwerkspark!$B$3,J297*[1]Kraftwerkspark!$H$3/100,
IF(F297=[1]Kraftwerkspark!$B$4,J297*[1]Kraftwerkspark!$H$4/100,
IF(F297=[1]Kraftwerkspark!$B$5,J297*[1]Kraftwerkspark!$H$5/100,
IF(F297=[1]Kraftwerkspark!$B$6,J297*[1]Kraftwerkspark!$H$6/100,0)))))</f>
        <v>0</v>
      </c>
    </row>
    <row r="298" spans="1:11" x14ac:dyDescent="0.25">
      <c r="A298" s="1" t="s">
        <v>523</v>
      </c>
      <c r="B298" s="3" t="s">
        <v>598</v>
      </c>
      <c r="C298" s="27" t="s">
        <v>88</v>
      </c>
      <c r="D298" s="3">
        <v>380</v>
      </c>
      <c r="E298" s="3" t="s">
        <v>562</v>
      </c>
      <c r="F298" s="1" t="s">
        <v>3</v>
      </c>
      <c r="G298" s="1">
        <f>VLOOKUP(F:F,Kraftwerkspark!$B$2:$F$23,4,FALSE)</f>
        <v>0.85</v>
      </c>
      <c r="H298" s="1">
        <f>VLOOKUP(F:F,Kraftwerkspark!$B$2:$F$23,3,FALSE)</f>
        <v>0</v>
      </c>
      <c r="I298" s="1">
        <f>VLOOKUP(F:F,Kraftwerkspark!$B$2:$F$23,5,FALSE)</f>
        <v>0</v>
      </c>
      <c r="J298" s="1">
        <v>150</v>
      </c>
      <c r="K298" s="1">
        <f>IF(F298=Kraftwerkspark!$B$2,J298*Kraftwerkspark!$H$2/100,
IF(F298=[1]Kraftwerkspark!$B$3,J298*[1]Kraftwerkspark!$H$3/100,
IF(F298=[1]Kraftwerkspark!$B$4,J298*[1]Kraftwerkspark!$H$4/100,
IF(F298=[1]Kraftwerkspark!$B$5,J298*[1]Kraftwerkspark!$H$5/100,
IF(F298=[1]Kraftwerkspark!$B$6,J298*[1]Kraftwerkspark!$H$6/100,0)))))</f>
        <v>0</v>
      </c>
    </row>
    <row r="299" spans="1:11" x14ac:dyDescent="0.25">
      <c r="A299" s="1" t="s">
        <v>524</v>
      </c>
      <c r="B299" s="3" t="s">
        <v>598</v>
      </c>
      <c r="C299" s="27" t="s">
        <v>88</v>
      </c>
      <c r="D299" s="3">
        <v>380</v>
      </c>
      <c r="E299" s="3" t="s">
        <v>562</v>
      </c>
      <c r="F299" s="1" t="s">
        <v>3</v>
      </c>
      <c r="G299" s="1">
        <f>VLOOKUP(F:F,Kraftwerkspark!$B$2:$F$23,4,FALSE)</f>
        <v>0.85</v>
      </c>
      <c r="H299" s="1">
        <f>VLOOKUP(F:F,Kraftwerkspark!$B$2:$F$23,3,FALSE)</f>
        <v>0</v>
      </c>
      <c r="I299" s="1">
        <f>VLOOKUP(F:F,Kraftwerkspark!$B$2:$F$23,5,FALSE)</f>
        <v>0</v>
      </c>
      <c r="J299" s="1">
        <v>150</v>
      </c>
      <c r="K299" s="1">
        <f>IF(F299=Kraftwerkspark!$B$2,J299*Kraftwerkspark!$H$2/100,
IF(F299=[1]Kraftwerkspark!$B$3,J299*[1]Kraftwerkspark!$H$3/100,
IF(F299=[1]Kraftwerkspark!$B$4,J299*[1]Kraftwerkspark!$H$4/100,
IF(F299=[1]Kraftwerkspark!$B$5,J299*[1]Kraftwerkspark!$H$5/100,
IF(F299=[1]Kraftwerkspark!$B$6,J299*[1]Kraftwerkspark!$H$6/100,0)))))</f>
        <v>0</v>
      </c>
    </row>
    <row r="300" spans="1:11" x14ac:dyDescent="0.25">
      <c r="A300" s="1" t="s">
        <v>525</v>
      </c>
      <c r="B300" s="3" t="s">
        <v>628</v>
      </c>
      <c r="C300" s="27" t="s">
        <v>84</v>
      </c>
      <c r="D300" s="3">
        <v>380</v>
      </c>
      <c r="E300" s="3" t="s">
        <v>562</v>
      </c>
      <c r="F300" s="1" t="s">
        <v>16</v>
      </c>
      <c r="G300" s="1">
        <f>VLOOKUP(F:F,Kraftwerkspark!$B$2:$F$23,4,FALSE)</f>
        <v>0.42</v>
      </c>
      <c r="H300" s="1">
        <f>VLOOKUP(F:F,Kraftwerkspark!$B$2:$F$23,3,FALSE)</f>
        <v>0.3</v>
      </c>
      <c r="I300" s="1">
        <f>VLOOKUP(F:F,Kraftwerkspark!$B$2:$F$23,5,FALSE)</f>
        <v>10.9</v>
      </c>
      <c r="J300" s="1">
        <v>103</v>
      </c>
      <c r="K300" s="1">
        <f>IF(F300=Kraftwerkspark!$B$2,J300*Kraftwerkspark!$H$2/100,
IF(F300=[1]Kraftwerkspark!$B$3,J300*[1]Kraftwerkspark!$H$3/100,
IF(F300=[1]Kraftwerkspark!$B$4,J300*[1]Kraftwerkspark!$H$4/100,
IF(F300=[1]Kraftwerkspark!$B$5,J300*[1]Kraftwerkspark!$H$5/100,
IF(F300=[1]Kraftwerkspark!$B$6,J300*[1]Kraftwerkspark!$H$6/100,0)))))</f>
        <v>30.9</v>
      </c>
    </row>
    <row r="301" spans="1:11" x14ac:dyDescent="0.25">
      <c r="A301" s="1" t="s">
        <v>526</v>
      </c>
      <c r="B301" s="3" t="s">
        <v>628</v>
      </c>
      <c r="C301" s="27" t="s">
        <v>84</v>
      </c>
      <c r="D301" s="3">
        <v>380</v>
      </c>
      <c r="E301" s="3" t="s">
        <v>562</v>
      </c>
      <c r="F301" s="1" t="s">
        <v>16</v>
      </c>
      <c r="G301" s="1">
        <f>VLOOKUP(F:F,Kraftwerkspark!$B$2:$F$23,4,FALSE)</f>
        <v>0.42</v>
      </c>
      <c r="H301" s="1">
        <f>VLOOKUP(F:F,Kraftwerkspark!$B$2:$F$23,3,FALSE)</f>
        <v>0.3</v>
      </c>
      <c r="I301" s="1">
        <f>VLOOKUP(F:F,Kraftwerkspark!$B$2:$F$23,5,FALSE)</f>
        <v>10.9</v>
      </c>
      <c r="J301" s="1">
        <v>153</v>
      </c>
      <c r="K301" s="1">
        <f>IF(F301=Kraftwerkspark!$B$2,J301*Kraftwerkspark!$H$2/100,
IF(F301=[1]Kraftwerkspark!$B$3,J301*[1]Kraftwerkspark!$H$3/100,
IF(F301=[1]Kraftwerkspark!$B$4,J301*[1]Kraftwerkspark!$H$4/100,
IF(F301=[1]Kraftwerkspark!$B$5,J301*[1]Kraftwerkspark!$H$5/100,
IF(F301=[1]Kraftwerkspark!$B$6,J301*[1]Kraftwerkspark!$H$6/100,0)))))</f>
        <v>45.9</v>
      </c>
    </row>
    <row r="302" spans="1:11" x14ac:dyDescent="0.25">
      <c r="A302" s="1" t="s">
        <v>527</v>
      </c>
      <c r="B302" s="3" t="s">
        <v>628</v>
      </c>
      <c r="C302" s="27" t="s">
        <v>84</v>
      </c>
      <c r="D302" s="3">
        <v>380</v>
      </c>
      <c r="E302" s="3" t="s">
        <v>562</v>
      </c>
      <c r="F302" s="1" t="s">
        <v>560</v>
      </c>
      <c r="G302" s="1">
        <f>VLOOKUP(F:F,Kraftwerkspark!$B$2:$F$23,4,FALSE)</f>
        <v>0.35</v>
      </c>
      <c r="H302" s="1">
        <f>VLOOKUP(F:F,Kraftwerkspark!$B$2:$F$23,3,FALSE)</f>
        <v>0.27</v>
      </c>
      <c r="I302" s="1">
        <f>VLOOKUP(F:F,Kraftwerkspark!$B$2:$F$23,5,FALSE)</f>
        <v>27.25</v>
      </c>
      <c r="J302" s="1">
        <v>135</v>
      </c>
      <c r="K302" s="1">
        <f>IF(F302=Kraftwerkspark!$B$2,J302*Kraftwerkspark!$H$2/100,
IF(F302=[1]Kraftwerkspark!$B$3,J302*[1]Kraftwerkspark!$H$3/100,
IF(F302=[1]Kraftwerkspark!$B$4,J302*[1]Kraftwerkspark!$H$4/100,
IF(F302=[1]Kraftwerkspark!$B$5,J302*[1]Kraftwerkspark!$H$5/100,
IF(F302=[1]Kraftwerkspark!$B$6,J302*[1]Kraftwerkspark!$H$6/100,0)))))</f>
        <v>27</v>
      </c>
    </row>
    <row r="303" spans="1:11" x14ac:dyDescent="0.25">
      <c r="A303" s="1" t="s">
        <v>528</v>
      </c>
      <c r="B303" s="3" t="s">
        <v>582</v>
      </c>
      <c r="C303" s="27" t="s">
        <v>84</v>
      </c>
      <c r="D303" s="3">
        <v>220</v>
      </c>
      <c r="E303" s="3" t="s">
        <v>562</v>
      </c>
      <c r="F303" s="1" t="s">
        <v>16</v>
      </c>
      <c r="G303" s="1">
        <f>VLOOKUP(F:F,Kraftwerkspark!$B$2:$F$23,4,FALSE)</f>
        <v>0.42</v>
      </c>
      <c r="H303" s="1">
        <f>VLOOKUP(F:F,Kraftwerkspark!$B$2:$F$23,3,FALSE)</f>
        <v>0.3</v>
      </c>
      <c r="I303" s="1">
        <f>VLOOKUP(F:F,Kraftwerkspark!$B$2:$F$23,5,FALSE)</f>
        <v>10.9</v>
      </c>
      <c r="J303" s="1">
        <v>129</v>
      </c>
      <c r="K303" s="1">
        <f>IF(F303=Kraftwerkspark!$B$2,J303*Kraftwerkspark!$H$2/100,
IF(F303=[1]Kraftwerkspark!$B$3,J303*[1]Kraftwerkspark!$H$3/100,
IF(F303=[1]Kraftwerkspark!$B$4,J303*[1]Kraftwerkspark!$H$4/100,
IF(F303=[1]Kraftwerkspark!$B$5,J303*[1]Kraftwerkspark!$H$5/100,
IF(F303=[1]Kraftwerkspark!$B$6,J303*[1]Kraftwerkspark!$H$6/100,0)))))</f>
        <v>38.700000000000003</v>
      </c>
    </row>
    <row r="304" spans="1:11" x14ac:dyDescent="0.25">
      <c r="A304" s="1" t="s">
        <v>529</v>
      </c>
      <c r="B304" s="3" t="s">
        <v>672</v>
      </c>
      <c r="C304" s="27" t="s">
        <v>84</v>
      </c>
      <c r="D304" s="3">
        <v>380</v>
      </c>
      <c r="E304" s="3" t="s">
        <v>562</v>
      </c>
      <c r="F304" s="1" t="s">
        <v>16</v>
      </c>
      <c r="G304" s="1">
        <f>VLOOKUP(F:F,Kraftwerkspark!$B$2:$F$23,4,FALSE)</f>
        <v>0.42</v>
      </c>
      <c r="H304" s="1">
        <f>VLOOKUP(F:F,Kraftwerkspark!$B$2:$F$23,3,FALSE)</f>
        <v>0.3</v>
      </c>
      <c r="I304" s="1">
        <f>VLOOKUP(F:F,Kraftwerkspark!$B$2:$F$23,5,FALSE)</f>
        <v>10.9</v>
      </c>
      <c r="J304" s="1">
        <v>137</v>
      </c>
      <c r="K304" s="1">
        <f>IF(F304=Kraftwerkspark!$B$2,J304*Kraftwerkspark!$H$2/100,
IF(F304=[1]Kraftwerkspark!$B$3,J304*[1]Kraftwerkspark!$H$3/100,
IF(F304=[1]Kraftwerkspark!$B$4,J304*[1]Kraftwerkspark!$H$4/100,
IF(F304=[1]Kraftwerkspark!$B$5,J304*[1]Kraftwerkspark!$H$5/100,
IF(F304=[1]Kraftwerkspark!$B$6,J304*[1]Kraftwerkspark!$H$6/100,0)))))</f>
        <v>41.1</v>
      </c>
    </row>
    <row r="305" spans="1:11" x14ac:dyDescent="0.25">
      <c r="A305" s="1" t="s">
        <v>530</v>
      </c>
      <c r="B305" s="3" t="s">
        <v>672</v>
      </c>
      <c r="C305" s="27" t="s">
        <v>84</v>
      </c>
      <c r="D305" s="3">
        <v>380</v>
      </c>
      <c r="E305" s="3" t="s">
        <v>562</v>
      </c>
      <c r="F305" s="1" t="s">
        <v>16</v>
      </c>
      <c r="G305" s="1">
        <f>VLOOKUP(F:F,Kraftwerkspark!$B$2:$F$23,4,FALSE)</f>
        <v>0.42</v>
      </c>
      <c r="H305" s="1">
        <f>VLOOKUP(F:F,Kraftwerkspark!$B$2:$F$23,3,FALSE)</f>
        <v>0.3</v>
      </c>
      <c r="I305" s="1">
        <f>VLOOKUP(F:F,Kraftwerkspark!$B$2:$F$23,5,FALSE)</f>
        <v>10.9</v>
      </c>
      <c r="J305" s="1">
        <v>123</v>
      </c>
      <c r="K305" s="1">
        <f>IF(F305=Kraftwerkspark!$B$2,J305*Kraftwerkspark!$H$2/100,
IF(F305=[1]Kraftwerkspark!$B$3,J305*[1]Kraftwerkspark!$H$3/100,
IF(F305=[1]Kraftwerkspark!$B$4,J305*[1]Kraftwerkspark!$H$4/100,
IF(F305=[1]Kraftwerkspark!$B$5,J305*[1]Kraftwerkspark!$H$5/100,
IF(F305=[1]Kraftwerkspark!$B$6,J305*[1]Kraftwerkspark!$H$6/100,0)))))</f>
        <v>36.9</v>
      </c>
    </row>
    <row r="306" spans="1:11" x14ac:dyDescent="0.25">
      <c r="A306" s="1" t="s">
        <v>531</v>
      </c>
      <c r="B306" s="3" t="s">
        <v>672</v>
      </c>
      <c r="C306" s="27" t="s">
        <v>84</v>
      </c>
      <c r="D306" s="3">
        <v>380</v>
      </c>
      <c r="E306" s="3" t="s">
        <v>562</v>
      </c>
      <c r="F306" s="1" t="s">
        <v>560</v>
      </c>
      <c r="G306" s="1">
        <f>VLOOKUP(F:F,Kraftwerkspark!$B$2:$F$23,4,FALSE)</f>
        <v>0.35</v>
      </c>
      <c r="H306" s="1">
        <f>VLOOKUP(F:F,Kraftwerkspark!$B$2:$F$23,3,FALSE)</f>
        <v>0.27</v>
      </c>
      <c r="I306" s="1">
        <f>VLOOKUP(F:F,Kraftwerkspark!$B$2:$F$23,5,FALSE)</f>
        <v>27.25</v>
      </c>
      <c r="J306" s="1">
        <v>50.5</v>
      </c>
      <c r="K306" s="1">
        <f>IF(F306=Kraftwerkspark!$B$2,J306*Kraftwerkspark!$H$2/100,
IF(F306=[1]Kraftwerkspark!$B$3,J306*[1]Kraftwerkspark!$H$3/100,
IF(F306=[1]Kraftwerkspark!$B$4,J306*[1]Kraftwerkspark!$H$4/100,
IF(F306=[1]Kraftwerkspark!$B$5,J306*[1]Kraftwerkspark!$H$5/100,
IF(F306=[1]Kraftwerkspark!$B$6,J306*[1]Kraftwerkspark!$H$6/100,0)))))</f>
        <v>10.1</v>
      </c>
    </row>
    <row r="307" spans="1:11" x14ac:dyDescent="0.25">
      <c r="A307" s="1" t="s">
        <v>532</v>
      </c>
      <c r="B307" s="3" t="s">
        <v>672</v>
      </c>
      <c r="C307" s="27" t="s">
        <v>84</v>
      </c>
      <c r="D307" s="3">
        <v>380</v>
      </c>
      <c r="E307" s="3" t="s">
        <v>562</v>
      </c>
      <c r="F307" s="1" t="s">
        <v>560</v>
      </c>
      <c r="G307" s="1">
        <f>VLOOKUP(F:F,Kraftwerkspark!$B$2:$F$23,4,FALSE)</f>
        <v>0.35</v>
      </c>
      <c r="H307" s="1">
        <f>VLOOKUP(F:F,Kraftwerkspark!$B$2:$F$23,3,FALSE)</f>
        <v>0.27</v>
      </c>
      <c r="I307" s="1">
        <f>VLOOKUP(F:F,Kraftwerkspark!$B$2:$F$23,5,FALSE)</f>
        <v>27.25</v>
      </c>
      <c r="J307" s="1">
        <v>50.5</v>
      </c>
      <c r="K307" s="1">
        <f>IF(F307=Kraftwerkspark!$B$2,J307*Kraftwerkspark!$H$2/100,
IF(F307=[1]Kraftwerkspark!$B$3,J307*[1]Kraftwerkspark!$H$3/100,
IF(F307=[1]Kraftwerkspark!$B$4,J307*[1]Kraftwerkspark!$H$4/100,
IF(F307=[1]Kraftwerkspark!$B$5,J307*[1]Kraftwerkspark!$H$5/100,
IF(F307=[1]Kraftwerkspark!$B$6,J307*[1]Kraftwerkspark!$H$6/100,0)))))</f>
        <v>10.1</v>
      </c>
    </row>
    <row r="308" spans="1:11" x14ac:dyDescent="0.25">
      <c r="A308" s="1" t="s">
        <v>533</v>
      </c>
      <c r="B308" s="3" t="s">
        <v>673</v>
      </c>
      <c r="C308" s="27" t="s">
        <v>88</v>
      </c>
      <c r="D308" s="3">
        <v>220</v>
      </c>
      <c r="E308" s="3" t="s">
        <v>562</v>
      </c>
      <c r="F308" s="1" t="s">
        <v>3</v>
      </c>
      <c r="G308" s="1">
        <f>VLOOKUP(F:F,Kraftwerkspark!$B$2:$F$23,4,FALSE)</f>
        <v>0.85</v>
      </c>
      <c r="H308" s="1">
        <f>VLOOKUP(F:F,Kraftwerkspark!$B$2:$F$23,3,FALSE)</f>
        <v>0</v>
      </c>
      <c r="I308" s="1">
        <f>VLOOKUP(F:F,Kraftwerkspark!$B$2:$F$23,5,FALSE)</f>
        <v>0</v>
      </c>
      <c r="J308" s="1">
        <v>910</v>
      </c>
      <c r="K308" s="1">
        <f>IF(F308=Kraftwerkspark!$B$2,J308*Kraftwerkspark!$H$2/100,
IF(F308=[1]Kraftwerkspark!$B$3,J308*[1]Kraftwerkspark!$H$3/100,
IF(F308=[1]Kraftwerkspark!$B$4,J308*[1]Kraftwerkspark!$H$4/100,
IF(F308=[1]Kraftwerkspark!$B$5,J308*[1]Kraftwerkspark!$H$5/100,
IF(F308=[1]Kraftwerkspark!$B$6,J308*[1]Kraftwerkspark!$H$6/100,0)))))</f>
        <v>0</v>
      </c>
    </row>
    <row r="309" spans="1:11" x14ac:dyDescent="0.25">
      <c r="A309" s="1" t="s">
        <v>534</v>
      </c>
      <c r="B309" s="3" t="s">
        <v>673</v>
      </c>
      <c r="C309" s="27" t="s">
        <v>88</v>
      </c>
      <c r="D309" s="3">
        <v>220</v>
      </c>
      <c r="E309" s="3" t="s">
        <v>562</v>
      </c>
      <c r="F309" s="1" t="s">
        <v>3</v>
      </c>
      <c r="G309" s="1">
        <f>VLOOKUP(F:F,Kraftwerkspark!$B$2:$F$23,4,FALSE)</f>
        <v>0.85</v>
      </c>
      <c r="H309" s="1">
        <f>VLOOKUP(F:F,Kraftwerkspark!$B$2:$F$23,3,FALSE)</f>
        <v>0</v>
      </c>
      <c r="I309" s="1">
        <f>VLOOKUP(F:F,Kraftwerkspark!$B$2:$F$23,5,FALSE)</f>
        <v>0</v>
      </c>
      <c r="J309" s="1">
        <v>910</v>
      </c>
      <c r="K309" s="1">
        <f>IF(F309=Kraftwerkspark!$B$2,J309*Kraftwerkspark!$H$2/100,
IF(F309=[1]Kraftwerkspark!$B$3,J309*[1]Kraftwerkspark!$H$3/100,
IF(F309=[1]Kraftwerkspark!$B$4,J309*[1]Kraftwerkspark!$H$4/100,
IF(F309=[1]Kraftwerkspark!$B$5,J309*[1]Kraftwerkspark!$H$5/100,
IF(F309=[1]Kraftwerkspark!$B$6,J309*[1]Kraftwerkspark!$H$6/100,0)))))</f>
        <v>0</v>
      </c>
    </row>
    <row r="310" spans="1:11" x14ac:dyDescent="0.25">
      <c r="A310" s="1" t="s">
        <v>535</v>
      </c>
      <c r="B310" s="3" t="s">
        <v>653</v>
      </c>
      <c r="C310" s="27" t="s">
        <v>84</v>
      </c>
      <c r="D310" s="3">
        <v>380</v>
      </c>
      <c r="E310" s="3" t="s">
        <v>562</v>
      </c>
      <c r="F310" s="1" t="s">
        <v>16</v>
      </c>
      <c r="G310" s="1">
        <f>VLOOKUP(F:F,Kraftwerkspark!$B$2:$F$23,4,FALSE)</f>
        <v>0.42</v>
      </c>
      <c r="H310" s="1">
        <f>VLOOKUP(F:F,Kraftwerkspark!$B$2:$F$23,3,FALSE)</f>
        <v>0.3</v>
      </c>
      <c r="I310" s="1">
        <f>VLOOKUP(F:F,Kraftwerkspark!$B$2:$F$23,5,FALSE)</f>
        <v>10.9</v>
      </c>
      <c r="J310" s="1">
        <v>655.6</v>
      </c>
      <c r="K310" s="1">
        <f>IF(F310=Kraftwerkspark!$B$2,J310*Kraftwerkspark!$H$2/100,
IF(F310=[1]Kraftwerkspark!$B$3,J310*[1]Kraftwerkspark!$H$3/100,
IF(F310=[1]Kraftwerkspark!$B$4,J310*[1]Kraftwerkspark!$H$4/100,
IF(F310=[1]Kraftwerkspark!$B$5,J310*[1]Kraftwerkspark!$H$5/100,
IF(F310=[1]Kraftwerkspark!$B$6,J310*[1]Kraftwerkspark!$H$6/100,0)))))</f>
        <v>196.68</v>
      </c>
    </row>
    <row r="311" spans="1:11" x14ac:dyDescent="0.25">
      <c r="A311" s="1" t="s">
        <v>536</v>
      </c>
      <c r="B311" s="3" t="s">
        <v>674</v>
      </c>
      <c r="C311" s="27" t="s">
        <v>84</v>
      </c>
      <c r="D311" s="3">
        <v>380</v>
      </c>
      <c r="E311" s="3" t="s">
        <v>562</v>
      </c>
      <c r="F311" s="1" t="s">
        <v>1</v>
      </c>
      <c r="G311" s="1">
        <f>VLOOKUP(F:F,Kraftwerkspark!$B$2:$F$23,4,FALSE)</f>
        <v>0.52</v>
      </c>
      <c r="H311" s="1">
        <f>VLOOKUP(F:F,Kraftwerkspark!$B$2:$F$23,3,FALSE)</f>
        <v>0.2</v>
      </c>
      <c r="I311" s="1">
        <f>VLOOKUP(F:F,Kraftwerkspark!$B$2:$F$23,5,FALSE)</f>
        <v>27.25</v>
      </c>
      <c r="J311" s="1">
        <v>272</v>
      </c>
      <c r="K311" s="1">
        <f>IF(F311=Kraftwerkspark!$B$2,J311*Kraftwerkspark!$H$2/100,
IF(F311=[1]Kraftwerkspark!$B$3,J311*[1]Kraftwerkspark!$H$3/100,
IF(F311=[1]Kraftwerkspark!$B$4,J311*[1]Kraftwerkspark!$H$4/100,
IF(F311=[1]Kraftwerkspark!$B$5,J311*[1]Kraftwerkspark!$H$5/100,
IF(F311=[1]Kraftwerkspark!$B$6,J311*[1]Kraftwerkspark!$H$6/100,0)))))</f>
        <v>54.4</v>
      </c>
    </row>
    <row r="312" spans="1:11" x14ac:dyDescent="0.25">
      <c r="A312" s="1" t="s">
        <v>537</v>
      </c>
      <c r="B312" s="3" t="s">
        <v>674</v>
      </c>
      <c r="C312" s="27" t="s">
        <v>84</v>
      </c>
      <c r="D312" s="3">
        <v>380</v>
      </c>
      <c r="E312" s="3" t="s">
        <v>562</v>
      </c>
      <c r="F312" s="1" t="s">
        <v>1</v>
      </c>
      <c r="G312" s="1">
        <f>VLOOKUP(F:F,Kraftwerkspark!$B$2:$F$23,4,FALSE)</f>
        <v>0.52</v>
      </c>
      <c r="H312" s="1">
        <f>VLOOKUP(F:F,Kraftwerkspark!$B$2:$F$23,3,FALSE)</f>
        <v>0.2</v>
      </c>
      <c r="I312" s="1">
        <f>VLOOKUP(F:F,Kraftwerkspark!$B$2:$F$23,5,FALSE)</f>
        <v>27.25</v>
      </c>
      <c r="J312" s="1">
        <v>272</v>
      </c>
      <c r="K312" s="1">
        <f>IF(F312=Kraftwerkspark!$B$2,J312*Kraftwerkspark!$H$2/100,
IF(F312=[1]Kraftwerkspark!$B$3,J312*[1]Kraftwerkspark!$H$3/100,
IF(F312=[1]Kraftwerkspark!$B$4,J312*[1]Kraftwerkspark!$H$4/100,
IF(F312=[1]Kraftwerkspark!$B$5,J312*[1]Kraftwerkspark!$H$5/100,
IF(F312=[1]Kraftwerkspark!$B$6,J312*[1]Kraftwerkspark!$H$6/100,0)))))</f>
        <v>54.4</v>
      </c>
    </row>
    <row r="313" spans="1:11" x14ac:dyDescent="0.25">
      <c r="A313" s="1" t="s">
        <v>538</v>
      </c>
      <c r="B313" s="3" t="s">
        <v>674</v>
      </c>
      <c r="C313" s="27" t="s">
        <v>84</v>
      </c>
      <c r="D313" s="3">
        <v>380</v>
      </c>
      <c r="E313" s="3" t="s">
        <v>562</v>
      </c>
      <c r="F313" s="1" t="s">
        <v>558</v>
      </c>
      <c r="G313" s="1">
        <f>VLOOKUP(F:F,Kraftwerkspark!$B$2:$F$23,4,FALSE)</f>
        <v>0.42</v>
      </c>
      <c r="H313" s="1">
        <f>VLOOKUP(F:F,Kraftwerkspark!$B$2:$F$23,3,FALSE)</f>
        <v>0.4</v>
      </c>
      <c r="I313" s="1">
        <f>VLOOKUP(F:F,Kraftwerkspark!$B$2:$F$23,5,FALSE)</f>
        <v>3.77</v>
      </c>
      <c r="J313" s="1">
        <v>123</v>
      </c>
      <c r="K313" s="1">
        <f>IF(F313=Kraftwerkspark!$B$2,J313*Kraftwerkspark!$H$2/100,
IF(F313=[1]Kraftwerkspark!$B$3,J313*[1]Kraftwerkspark!$H$3/100,
IF(F313=[1]Kraftwerkspark!$B$4,J313*[1]Kraftwerkspark!$H$4/100,
IF(F313=[1]Kraftwerkspark!$B$5,J313*[1]Kraftwerkspark!$H$5/100,
IF(F313=[1]Kraftwerkspark!$B$6,J313*[1]Kraftwerkspark!$H$6/100,0)))))</f>
        <v>0</v>
      </c>
    </row>
    <row r="314" spans="1:11" x14ac:dyDescent="0.25">
      <c r="A314" s="1" t="s">
        <v>539</v>
      </c>
      <c r="B314" s="3" t="s">
        <v>674</v>
      </c>
      <c r="C314" s="27" t="s">
        <v>84</v>
      </c>
      <c r="D314" s="3">
        <v>380</v>
      </c>
      <c r="E314" s="3" t="s">
        <v>562</v>
      </c>
      <c r="F314" s="1" t="s">
        <v>558</v>
      </c>
      <c r="G314" s="1">
        <f>VLOOKUP(F:F,Kraftwerkspark!$B$2:$F$23,4,FALSE)</f>
        <v>0.42</v>
      </c>
      <c r="H314" s="1">
        <f>VLOOKUP(F:F,Kraftwerkspark!$B$2:$F$23,3,FALSE)</f>
        <v>0.4</v>
      </c>
      <c r="I314" s="1">
        <f>VLOOKUP(F:F,Kraftwerkspark!$B$2:$F$23,5,FALSE)</f>
        <v>3.77</v>
      </c>
      <c r="J314" s="1">
        <v>135</v>
      </c>
      <c r="K314" s="1">
        <f>IF(F314=Kraftwerkspark!$B$2,J314*Kraftwerkspark!$H$2/100,
IF(F314=[1]Kraftwerkspark!$B$3,J314*[1]Kraftwerkspark!$H$3/100,
IF(F314=[1]Kraftwerkspark!$B$4,J314*[1]Kraftwerkspark!$H$4/100,
IF(F314=[1]Kraftwerkspark!$B$5,J314*[1]Kraftwerkspark!$H$5/100,
IF(F314=[1]Kraftwerkspark!$B$6,J314*[1]Kraftwerkspark!$H$6/100,0)))))</f>
        <v>0</v>
      </c>
    </row>
    <row r="315" spans="1:11" x14ac:dyDescent="0.25">
      <c r="A315" s="1" t="s">
        <v>540</v>
      </c>
      <c r="B315" s="3" t="s">
        <v>674</v>
      </c>
      <c r="C315" s="27" t="s">
        <v>84</v>
      </c>
      <c r="D315" s="3">
        <v>380</v>
      </c>
      <c r="E315" s="3" t="s">
        <v>562</v>
      </c>
      <c r="F315" s="1" t="s">
        <v>558</v>
      </c>
      <c r="G315" s="1">
        <f>VLOOKUP(F:F,Kraftwerkspark!$B$2:$F$23,4,FALSE)</f>
        <v>0.42</v>
      </c>
      <c r="H315" s="1">
        <f>VLOOKUP(F:F,Kraftwerkspark!$B$2:$F$23,3,FALSE)</f>
        <v>0.4</v>
      </c>
      <c r="I315" s="1">
        <f>VLOOKUP(F:F,Kraftwerkspark!$B$2:$F$23,5,FALSE)</f>
        <v>3.77</v>
      </c>
      <c r="J315" s="1">
        <v>312</v>
      </c>
      <c r="K315" s="1">
        <f>IF(F315=Kraftwerkspark!$B$2,J315*Kraftwerkspark!$H$2/100,
IF(F315=[1]Kraftwerkspark!$B$3,J315*[1]Kraftwerkspark!$H$3/100,
IF(F315=[1]Kraftwerkspark!$B$4,J315*[1]Kraftwerkspark!$H$4/100,
IF(F315=[1]Kraftwerkspark!$B$5,J315*[1]Kraftwerkspark!$H$5/100,
IF(F315=[1]Kraftwerkspark!$B$6,J315*[1]Kraftwerkspark!$H$6/100,0)))))</f>
        <v>0</v>
      </c>
    </row>
    <row r="316" spans="1:11" x14ac:dyDescent="0.25">
      <c r="A316" s="1" t="s">
        <v>541</v>
      </c>
      <c r="B316" s="3" t="s">
        <v>674</v>
      </c>
      <c r="C316" s="27" t="s">
        <v>84</v>
      </c>
      <c r="D316" s="3">
        <v>380</v>
      </c>
      <c r="E316" s="3" t="s">
        <v>562</v>
      </c>
      <c r="F316" s="1" t="s">
        <v>558</v>
      </c>
      <c r="G316" s="1">
        <f>VLOOKUP(F:F,Kraftwerkspark!$B$2:$F$23,4,FALSE)</f>
        <v>0.42</v>
      </c>
      <c r="H316" s="1">
        <f>VLOOKUP(F:F,Kraftwerkspark!$B$2:$F$23,3,FALSE)</f>
        <v>0.4</v>
      </c>
      <c r="I316" s="1">
        <f>VLOOKUP(F:F,Kraftwerkspark!$B$2:$F$23,5,FALSE)</f>
        <v>3.77</v>
      </c>
      <c r="J316" s="1">
        <v>304</v>
      </c>
      <c r="K316" s="1">
        <f>IF(F316=Kraftwerkspark!$B$2,J316*Kraftwerkspark!$H$2/100,
IF(F316=[1]Kraftwerkspark!$B$3,J316*[1]Kraftwerkspark!$H$3/100,
IF(F316=[1]Kraftwerkspark!$B$4,J316*[1]Kraftwerkspark!$H$4/100,
IF(F316=[1]Kraftwerkspark!$B$5,J316*[1]Kraftwerkspark!$H$5/100,
IF(F316=[1]Kraftwerkspark!$B$6,J316*[1]Kraftwerkspark!$H$6/100,0)))))</f>
        <v>0</v>
      </c>
    </row>
    <row r="317" spans="1:11" x14ac:dyDescent="0.25">
      <c r="A317" s="1" t="s">
        <v>542</v>
      </c>
      <c r="B317" s="3" t="s">
        <v>674</v>
      </c>
      <c r="C317" s="27" t="s">
        <v>84</v>
      </c>
      <c r="D317" s="3">
        <v>380</v>
      </c>
      <c r="E317" s="3" t="s">
        <v>562</v>
      </c>
      <c r="F317" s="1" t="s">
        <v>558</v>
      </c>
      <c r="G317" s="1">
        <f>VLOOKUP(F:F,Kraftwerkspark!$B$2:$F$23,4,FALSE)</f>
        <v>0.42</v>
      </c>
      <c r="H317" s="1">
        <f>VLOOKUP(F:F,Kraftwerkspark!$B$2:$F$23,3,FALSE)</f>
        <v>0.4</v>
      </c>
      <c r="I317" s="1">
        <f>VLOOKUP(F:F,Kraftwerkspark!$B$2:$F$23,5,FALSE)</f>
        <v>3.77</v>
      </c>
      <c r="J317" s="1">
        <v>590</v>
      </c>
      <c r="K317" s="1">
        <f>IF(F317=Kraftwerkspark!$B$2,J317*Kraftwerkspark!$H$2/100,
IF(F317=[1]Kraftwerkspark!$B$3,J317*[1]Kraftwerkspark!$H$3/100,
IF(F317=[1]Kraftwerkspark!$B$4,J317*[1]Kraftwerkspark!$H$4/100,
IF(F317=[1]Kraftwerkspark!$B$5,J317*[1]Kraftwerkspark!$H$5/100,
IF(F317=[1]Kraftwerkspark!$B$6,J317*[1]Kraftwerkspark!$H$6/100,0)))))</f>
        <v>0</v>
      </c>
    </row>
    <row r="318" spans="1:11" x14ac:dyDescent="0.25">
      <c r="A318" s="1" t="s">
        <v>543</v>
      </c>
      <c r="B318" s="3" t="s">
        <v>674</v>
      </c>
      <c r="C318" s="27" t="s">
        <v>84</v>
      </c>
      <c r="D318" s="3">
        <v>380</v>
      </c>
      <c r="E318" s="3" t="s">
        <v>562</v>
      </c>
      <c r="F318" s="1" t="s">
        <v>558</v>
      </c>
      <c r="G318" s="1">
        <f>VLOOKUP(F:F,Kraftwerkspark!$B$2:$F$23,4,FALSE)</f>
        <v>0.42</v>
      </c>
      <c r="H318" s="1">
        <f>VLOOKUP(F:F,Kraftwerkspark!$B$2:$F$23,3,FALSE)</f>
        <v>0.4</v>
      </c>
      <c r="I318" s="1">
        <f>VLOOKUP(F:F,Kraftwerkspark!$B$2:$F$23,5,FALSE)</f>
        <v>3.77</v>
      </c>
      <c r="J318" s="1">
        <v>592</v>
      </c>
      <c r="K318" s="1">
        <f>IF(F318=Kraftwerkspark!$B$2,J318*Kraftwerkspark!$H$2/100,
IF(F318=[1]Kraftwerkspark!$B$3,J318*[1]Kraftwerkspark!$H$3/100,
IF(F318=[1]Kraftwerkspark!$B$4,J318*[1]Kraftwerkspark!$H$4/100,
IF(F318=[1]Kraftwerkspark!$B$5,J318*[1]Kraftwerkspark!$H$5/100,
IF(F318=[1]Kraftwerkspark!$B$6,J318*[1]Kraftwerkspark!$H$6/100,0)))))</f>
        <v>0</v>
      </c>
    </row>
    <row r="319" spans="1:11" x14ac:dyDescent="0.25">
      <c r="A319" s="1" t="s">
        <v>544</v>
      </c>
      <c r="B319" s="3" t="s">
        <v>675</v>
      </c>
      <c r="C319" s="27" t="s">
        <v>88</v>
      </c>
      <c r="D319" s="3">
        <v>380</v>
      </c>
      <c r="E319" s="3" t="s">
        <v>562</v>
      </c>
      <c r="F319" s="1" t="s">
        <v>3</v>
      </c>
      <c r="G319" s="1">
        <f>VLOOKUP(F:F,Kraftwerkspark!$B$2:$F$23,4,FALSE)</f>
        <v>0.85</v>
      </c>
      <c r="H319" s="1">
        <f>VLOOKUP(F:F,Kraftwerkspark!$B$2:$F$23,3,FALSE)</f>
        <v>0</v>
      </c>
      <c r="I319" s="1">
        <f>VLOOKUP(F:F,Kraftwerkspark!$B$2:$F$23,5,FALSE)</f>
        <v>0</v>
      </c>
      <c r="J319" s="1">
        <v>79.8</v>
      </c>
      <c r="K319" s="1">
        <f>IF(F319=Kraftwerkspark!$B$2,J319*Kraftwerkspark!$H$2/100,
IF(F319=[1]Kraftwerkspark!$B$3,J319*[1]Kraftwerkspark!$H$3/100,
IF(F319=[1]Kraftwerkspark!$B$4,J319*[1]Kraftwerkspark!$H$4/100,
IF(F319=[1]Kraftwerkspark!$B$5,J319*[1]Kraftwerkspark!$H$5/100,
IF(F319=[1]Kraftwerkspark!$B$6,J319*[1]Kraftwerkspark!$H$6/100,0)))))</f>
        <v>0</v>
      </c>
    </row>
    <row r="320" spans="1:11" x14ac:dyDescent="0.25">
      <c r="A320" s="1" t="s">
        <v>545</v>
      </c>
      <c r="B320" s="3" t="s">
        <v>675</v>
      </c>
      <c r="C320" s="27" t="s">
        <v>88</v>
      </c>
      <c r="D320" s="3">
        <v>380</v>
      </c>
      <c r="E320" s="3" t="s">
        <v>562</v>
      </c>
      <c r="F320" s="1" t="s">
        <v>3</v>
      </c>
      <c r="G320" s="1">
        <f>VLOOKUP(F:F,Kraftwerkspark!$B$2:$F$23,4,FALSE)</f>
        <v>0.85</v>
      </c>
      <c r="H320" s="1">
        <f>VLOOKUP(F:F,Kraftwerkspark!$B$2:$F$23,3,FALSE)</f>
        <v>0</v>
      </c>
      <c r="I320" s="1">
        <f>VLOOKUP(F:F,Kraftwerkspark!$B$2:$F$23,5,FALSE)</f>
        <v>0</v>
      </c>
      <c r="J320" s="1">
        <v>79.8</v>
      </c>
      <c r="K320" s="1">
        <f>IF(F320=Kraftwerkspark!$B$2,J320*Kraftwerkspark!$H$2/100,
IF(F320=[1]Kraftwerkspark!$B$3,J320*[1]Kraftwerkspark!$H$3/100,
IF(F320=[1]Kraftwerkspark!$B$4,J320*[1]Kraftwerkspark!$H$4/100,
IF(F320=[1]Kraftwerkspark!$B$5,J320*[1]Kraftwerkspark!$H$5/100,
IF(F320=[1]Kraftwerkspark!$B$6,J320*[1]Kraftwerkspark!$H$6/100,0)))))</f>
        <v>0</v>
      </c>
    </row>
    <row r="321" spans="1:11" x14ac:dyDescent="0.25">
      <c r="A321" s="1" t="s">
        <v>546</v>
      </c>
      <c r="B321" s="3" t="s">
        <v>613</v>
      </c>
      <c r="C321" s="27" t="s">
        <v>84</v>
      </c>
      <c r="D321" s="3">
        <v>220</v>
      </c>
      <c r="E321" s="3" t="s">
        <v>562</v>
      </c>
      <c r="F321" s="1" t="s">
        <v>1</v>
      </c>
      <c r="G321" s="1">
        <f>VLOOKUP(F:F,Kraftwerkspark!$B$2:$F$23,4,FALSE)</f>
        <v>0.52</v>
      </c>
      <c r="H321" s="1">
        <f>VLOOKUP(F:F,Kraftwerkspark!$B$2:$F$23,3,FALSE)</f>
        <v>0.2</v>
      </c>
      <c r="I321" s="1">
        <f>VLOOKUP(F:F,Kraftwerkspark!$B$2:$F$23,5,FALSE)</f>
        <v>27.25</v>
      </c>
      <c r="J321" s="1">
        <v>206</v>
      </c>
      <c r="K321" s="1">
        <f>IF(F321=Kraftwerkspark!$B$2,J321*Kraftwerkspark!$H$2/100,
IF(F321=[1]Kraftwerkspark!$B$3,J321*[1]Kraftwerkspark!$H$3/100,
IF(F321=[1]Kraftwerkspark!$B$4,J321*[1]Kraftwerkspark!$H$4/100,
IF(F321=[1]Kraftwerkspark!$B$5,J321*[1]Kraftwerkspark!$H$5/100,
IF(F321=[1]Kraftwerkspark!$B$6,J321*[1]Kraftwerkspark!$H$6/100,0)))))</f>
        <v>41.2</v>
      </c>
    </row>
    <row r="322" spans="1:11" x14ac:dyDescent="0.25">
      <c r="A322" s="1" t="s">
        <v>547</v>
      </c>
      <c r="B322" s="3" t="s">
        <v>613</v>
      </c>
      <c r="C322" s="27" t="s">
        <v>84</v>
      </c>
      <c r="D322" s="3">
        <v>220</v>
      </c>
      <c r="E322" s="3" t="s">
        <v>562</v>
      </c>
      <c r="F322" s="1" t="s">
        <v>16</v>
      </c>
      <c r="G322" s="1">
        <f>VLOOKUP(F:F,Kraftwerkspark!$B$2:$F$23,4,FALSE)</f>
        <v>0.42</v>
      </c>
      <c r="H322" s="1">
        <f>VLOOKUP(F:F,Kraftwerkspark!$B$2:$F$23,3,FALSE)</f>
        <v>0.3</v>
      </c>
      <c r="I322" s="1">
        <f>VLOOKUP(F:F,Kraftwerkspark!$B$2:$F$23,5,FALSE)</f>
        <v>10.9</v>
      </c>
      <c r="J322" s="1">
        <v>186</v>
      </c>
      <c r="K322" s="1">
        <f>IF(F322=Kraftwerkspark!$B$2,J322*Kraftwerkspark!$H$2/100,
IF(F322=[1]Kraftwerkspark!$B$3,J322*[1]Kraftwerkspark!$H$3/100,
IF(F322=[1]Kraftwerkspark!$B$4,J322*[1]Kraftwerkspark!$H$4/100,
IF(F322=[1]Kraftwerkspark!$B$5,J322*[1]Kraftwerkspark!$H$5/100,
IF(F322=[1]Kraftwerkspark!$B$6,J322*[1]Kraftwerkspark!$H$6/100,0)))))</f>
        <v>55.8</v>
      </c>
    </row>
    <row r="323" spans="1:11" x14ac:dyDescent="0.25">
      <c r="A323" s="1" t="s">
        <v>548</v>
      </c>
      <c r="B323" s="3" t="s">
        <v>613</v>
      </c>
      <c r="C323" s="27" t="s">
        <v>84</v>
      </c>
      <c r="D323" s="3">
        <v>220</v>
      </c>
      <c r="E323" s="3" t="s">
        <v>562</v>
      </c>
      <c r="F323" s="1" t="s">
        <v>16</v>
      </c>
      <c r="G323" s="1">
        <f>VLOOKUP(F:F,Kraftwerkspark!$B$2:$F$23,4,FALSE)</f>
        <v>0.42</v>
      </c>
      <c r="H323" s="1">
        <f>VLOOKUP(F:F,Kraftwerkspark!$B$2:$F$23,3,FALSE)</f>
        <v>0.3</v>
      </c>
      <c r="I323" s="1">
        <f>VLOOKUP(F:F,Kraftwerkspark!$B$2:$F$23,5,FALSE)</f>
        <v>10.9</v>
      </c>
      <c r="J323" s="1">
        <v>310</v>
      </c>
      <c r="K323" s="1">
        <f>IF(F323=Kraftwerkspark!$B$2,J323*Kraftwerkspark!$H$2/100,
IF(F323=[1]Kraftwerkspark!$B$3,J323*[1]Kraftwerkspark!$H$3/100,
IF(F323=[1]Kraftwerkspark!$B$4,J323*[1]Kraftwerkspark!$H$4/100,
IF(F323=[1]Kraftwerkspark!$B$5,J323*[1]Kraftwerkspark!$H$5/100,
IF(F323=[1]Kraftwerkspark!$B$6,J323*[1]Kraftwerkspark!$H$6/100,0)))))</f>
        <v>93</v>
      </c>
    </row>
    <row r="324" spans="1:11" x14ac:dyDescent="0.25">
      <c r="A324" s="1" t="s">
        <v>549</v>
      </c>
      <c r="B324" s="3" t="s">
        <v>580</v>
      </c>
      <c r="C324" s="27" t="s">
        <v>84</v>
      </c>
      <c r="D324" s="3">
        <v>380</v>
      </c>
      <c r="E324" s="3" t="s">
        <v>562</v>
      </c>
      <c r="F324" s="1" t="s">
        <v>16</v>
      </c>
      <c r="G324" s="1">
        <f>VLOOKUP(F:F,Kraftwerkspark!$B$2:$F$23,4,FALSE)</f>
        <v>0.42</v>
      </c>
      <c r="H324" s="1">
        <f>VLOOKUP(F:F,Kraftwerkspark!$B$2:$F$23,3,FALSE)</f>
        <v>0.3</v>
      </c>
      <c r="I324" s="1">
        <f>VLOOKUP(F:F,Kraftwerkspark!$B$2:$F$23,5,FALSE)</f>
        <v>10.9</v>
      </c>
      <c r="J324" s="1">
        <v>607</v>
      </c>
      <c r="K324" s="1">
        <f>IF(F324=Kraftwerkspark!$B$2,J324*Kraftwerkspark!$H$2/100,
IF(F324=[1]Kraftwerkspark!$B$3,J324*[1]Kraftwerkspark!$H$3/100,
IF(F324=[1]Kraftwerkspark!$B$4,J324*[1]Kraftwerkspark!$H$4/100,
IF(F324=[1]Kraftwerkspark!$B$5,J324*[1]Kraftwerkspark!$H$5/100,
IF(F324=[1]Kraftwerkspark!$B$6,J324*[1]Kraftwerkspark!$H$6/100,0)))))</f>
        <v>182.1</v>
      </c>
    </row>
    <row r="325" spans="1:11" x14ac:dyDescent="0.25">
      <c r="A325" s="1" t="s">
        <v>550</v>
      </c>
      <c r="B325" s="3" t="s">
        <v>580</v>
      </c>
      <c r="C325" s="27" t="s">
        <v>84</v>
      </c>
      <c r="D325" s="3">
        <v>380</v>
      </c>
      <c r="E325" s="3" t="s">
        <v>562</v>
      </c>
      <c r="F325" s="1" t="s">
        <v>1</v>
      </c>
      <c r="G325" s="1">
        <f>VLOOKUP(F:F,Kraftwerkspark!$B$2:$F$23,4,FALSE)</f>
        <v>0.52</v>
      </c>
      <c r="H325" s="1">
        <f>VLOOKUP(F:F,Kraftwerkspark!$B$2:$F$23,3,FALSE)</f>
        <v>0.2</v>
      </c>
      <c r="I325" s="1">
        <f>VLOOKUP(F:F,Kraftwerkspark!$B$2:$F$23,5,FALSE)</f>
        <v>27.25</v>
      </c>
      <c r="J325" s="1">
        <v>112</v>
      </c>
      <c r="K325" s="1">
        <f>IF(F325=Kraftwerkspark!$B$2,J325*Kraftwerkspark!$H$2/100,
IF(F325=[1]Kraftwerkspark!$B$3,J325*[1]Kraftwerkspark!$H$3/100,
IF(F325=[1]Kraftwerkspark!$B$4,J325*[1]Kraftwerkspark!$H$4/100,
IF(F325=[1]Kraftwerkspark!$B$5,J325*[1]Kraftwerkspark!$H$5/100,
IF(F325=[1]Kraftwerkspark!$B$6,J325*[1]Kraftwerkspark!$H$6/100,0)))))</f>
        <v>22.4</v>
      </c>
    </row>
    <row r="326" spans="1:11" x14ac:dyDescent="0.25">
      <c r="A326" s="1" t="s">
        <v>551</v>
      </c>
      <c r="B326" s="3" t="s">
        <v>643</v>
      </c>
      <c r="C326" s="27" t="s">
        <v>84</v>
      </c>
      <c r="D326" s="3">
        <v>220</v>
      </c>
      <c r="E326" s="3" t="s">
        <v>562</v>
      </c>
      <c r="F326" s="1" t="s">
        <v>16</v>
      </c>
      <c r="G326" s="1">
        <f>VLOOKUP(F:F,Kraftwerkspark!$B$2:$F$23,4,FALSE)</f>
        <v>0.42</v>
      </c>
      <c r="H326" s="1">
        <f>VLOOKUP(F:F,Kraftwerkspark!$B$2:$F$23,3,FALSE)</f>
        <v>0.3</v>
      </c>
      <c r="I326" s="1">
        <f>VLOOKUP(F:F,Kraftwerkspark!$B$2:$F$23,5,FALSE)</f>
        <v>10.9</v>
      </c>
      <c r="J326" s="1">
        <v>152</v>
      </c>
      <c r="K326" s="1">
        <f>IF(F326=Kraftwerkspark!$B$2,J326*Kraftwerkspark!$H$2/100,
IF(F326=[1]Kraftwerkspark!$B$3,J326*[1]Kraftwerkspark!$H$3/100,
IF(F326=[1]Kraftwerkspark!$B$4,J326*[1]Kraftwerkspark!$H$4/100,
IF(F326=[1]Kraftwerkspark!$B$5,J326*[1]Kraftwerkspark!$H$5/100,
IF(F326=[1]Kraftwerkspark!$B$6,J326*[1]Kraftwerkspark!$H$6/100,0)))))</f>
        <v>45.6</v>
      </c>
    </row>
    <row r="327" spans="1:11" x14ac:dyDescent="0.25">
      <c r="A327" s="1" t="s">
        <v>552</v>
      </c>
      <c r="B327" s="3" t="s">
        <v>643</v>
      </c>
      <c r="C327" s="27" t="s">
        <v>84</v>
      </c>
      <c r="D327" s="3">
        <v>220</v>
      </c>
      <c r="E327" s="3" t="s">
        <v>562</v>
      </c>
      <c r="F327" s="1" t="s">
        <v>16</v>
      </c>
      <c r="G327" s="1">
        <f>VLOOKUP(F:F,Kraftwerkspark!$B$2:$F$23,4,FALSE)</f>
        <v>0.42</v>
      </c>
      <c r="H327" s="1">
        <f>VLOOKUP(F:F,Kraftwerkspark!$B$2:$F$23,3,FALSE)</f>
        <v>0.3</v>
      </c>
      <c r="I327" s="1">
        <f>VLOOKUP(F:F,Kraftwerkspark!$B$2:$F$23,5,FALSE)</f>
        <v>10.9</v>
      </c>
      <c r="J327" s="1">
        <v>152</v>
      </c>
      <c r="K327" s="1">
        <f>IF(F327=Kraftwerkspark!$B$2,J327*Kraftwerkspark!$H$2/100,
IF(F327=[1]Kraftwerkspark!$B$3,J327*[1]Kraftwerkspark!$H$3/100,
IF(F327=[1]Kraftwerkspark!$B$4,J327*[1]Kraftwerkspark!$H$4/100,
IF(F327=[1]Kraftwerkspark!$B$5,J327*[1]Kraftwerkspark!$H$5/100,
IF(F327=[1]Kraftwerkspark!$B$6,J327*[1]Kraftwerkspark!$H$6/100,0)))))</f>
        <v>45.6</v>
      </c>
    </row>
    <row r="328" spans="1:11" x14ac:dyDescent="0.25">
      <c r="A328" s="1" t="s">
        <v>553</v>
      </c>
      <c r="B328" s="3" t="s">
        <v>643</v>
      </c>
      <c r="C328" s="27" t="s">
        <v>84</v>
      </c>
      <c r="D328" s="3">
        <v>220</v>
      </c>
      <c r="E328" s="3" t="s">
        <v>562</v>
      </c>
      <c r="F328" s="1" t="s">
        <v>16</v>
      </c>
      <c r="G328" s="1">
        <f>VLOOKUP(F:F,Kraftwerkspark!$B$2:$F$23,4,FALSE)</f>
        <v>0.42</v>
      </c>
      <c r="H328" s="1">
        <f>VLOOKUP(F:F,Kraftwerkspark!$B$2:$F$23,3,FALSE)</f>
        <v>0.3</v>
      </c>
      <c r="I328" s="1">
        <f>VLOOKUP(F:F,Kraftwerkspark!$B$2:$F$23,5,FALSE)</f>
        <v>10.9</v>
      </c>
      <c r="J328" s="1">
        <v>284</v>
      </c>
      <c r="K328" s="1">
        <f>IF(F328=Kraftwerkspark!$B$2,J328*Kraftwerkspark!$H$2/100,
IF(F328=[1]Kraftwerkspark!$B$3,J328*[1]Kraftwerkspark!$H$3/100,
IF(F328=[1]Kraftwerkspark!$B$4,J328*[1]Kraftwerkspark!$H$4/100,
IF(F328=[1]Kraftwerkspark!$B$5,J328*[1]Kraftwerkspark!$H$5/100,
IF(F328=[1]Kraftwerkspark!$B$6,J328*[1]Kraftwerkspark!$H$6/100,0)))))</f>
        <v>85.2</v>
      </c>
    </row>
    <row r="329" spans="1:11" x14ac:dyDescent="0.25">
      <c r="A329" s="1" t="s">
        <v>554</v>
      </c>
      <c r="B329" s="3" t="s">
        <v>676</v>
      </c>
      <c r="C329" s="27" t="s">
        <v>84</v>
      </c>
      <c r="D329" s="3">
        <v>220</v>
      </c>
      <c r="E329" s="3" t="s">
        <v>562</v>
      </c>
      <c r="F329" s="1" t="s">
        <v>16</v>
      </c>
      <c r="G329" s="1">
        <f>VLOOKUP(F:F,Kraftwerkspark!$B$2:$F$23,4,FALSE)</f>
        <v>0.42</v>
      </c>
      <c r="H329" s="1">
        <f>VLOOKUP(F:F,Kraftwerkspark!$B$2:$F$23,3,FALSE)</f>
        <v>0.3</v>
      </c>
      <c r="I329" s="1">
        <f>VLOOKUP(F:F,Kraftwerkspark!$B$2:$F$23,5,FALSE)</f>
        <v>10.9</v>
      </c>
      <c r="J329" s="1">
        <v>757</v>
      </c>
      <c r="K329" s="1">
        <f>IF(F329=Kraftwerkspark!$B$2,J329*Kraftwerkspark!$H$2/100,
IF(F329=[1]Kraftwerkspark!$B$3,J329*[1]Kraftwerkspark!$H$3/100,
IF(F329=[1]Kraftwerkspark!$B$4,J329*[1]Kraftwerkspark!$H$4/100,
IF(F329=[1]Kraftwerkspark!$B$5,J329*[1]Kraftwerkspark!$H$5/100,
IF(F329=[1]Kraftwerkspark!$B$6,J329*[1]Kraftwerkspark!$H$6/100,0)))))</f>
        <v>227.1</v>
      </c>
    </row>
    <row r="330" spans="1:11" x14ac:dyDescent="0.25">
      <c r="A330" s="1" t="s">
        <v>555</v>
      </c>
      <c r="B330" s="3" t="s">
        <v>676</v>
      </c>
      <c r="C330" s="27" t="s">
        <v>84</v>
      </c>
      <c r="D330" s="3">
        <v>220</v>
      </c>
      <c r="E330" s="3" t="s">
        <v>562</v>
      </c>
      <c r="F330" s="1" t="s">
        <v>560</v>
      </c>
      <c r="G330" s="1">
        <f>VLOOKUP(F:F,Kraftwerkspark!$B$2:$F$23,4,FALSE)</f>
        <v>0.35</v>
      </c>
      <c r="H330" s="1">
        <f>VLOOKUP(F:F,Kraftwerkspark!$B$2:$F$23,3,FALSE)</f>
        <v>0.27</v>
      </c>
      <c r="I330" s="1">
        <f>VLOOKUP(F:F,Kraftwerkspark!$B$2:$F$23,5,FALSE)</f>
        <v>27.25</v>
      </c>
      <c r="J330" s="1">
        <v>56</v>
      </c>
      <c r="K330" s="1">
        <f>IF(F330=Kraftwerkspark!$B$2,J330*Kraftwerkspark!$H$2/100,
IF(F330=[1]Kraftwerkspark!$B$3,J330*[1]Kraftwerkspark!$H$3/100,
IF(F330=[1]Kraftwerkspark!$B$4,J330*[1]Kraftwerkspark!$H$4/100,
IF(F330=[1]Kraftwerkspark!$B$5,J330*[1]Kraftwerkspark!$H$5/100,
IF(F330=[1]Kraftwerkspark!$B$6,J330*[1]Kraftwerkspark!$H$6/100,0)))))</f>
        <v>11.2</v>
      </c>
    </row>
    <row r="331" spans="1:11" x14ac:dyDescent="0.25">
      <c r="A331" s="1" t="s">
        <v>556</v>
      </c>
      <c r="B331" s="3" t="s">
        <v>598</v>
      </c>
      <c r="C331" s="27" t="s">
        <v>88</v>
      </c>
      <c r="D331" s="3">
        <v>380</v>
      </c>
      <c r="E331" s="3" t="s">
        <v>562</v>
      </c>
      <c r="F331" s="1" t="s">
        <v>3</v>
      </c>
      <c r="G331" s="1">
        <f>VLOOKUP(F:F,Kraftwerkspark!$B$2:$F$23,4,FALSE)</f>
        <v>0.85</v>
      </c>
      <c r="H331" s="1">
        <f>VLOOKUP(F:F,Kraftwerkspark!$B$2:$F$23,3,FALSE)</f>
        <v>0</v>
      </c>
      <c r="I331" s="1">
        <f>VLOOKUP(F:F,Kraftwerkspark!$B$2:$F$23,5,FALSE)</f>
        <v>0</v>
      </c>
      <c r="J331" s="1">
        <v>220</v>
      </c>
      <c r="K331" s="1">
        <f>IF(F331=Kraftwerkspark!$B$2,J331*Kraftwerkspark!$H$2/100,
IF(F331=[1]Kraftwerkspark!$B$3,J331*[1]Kraftwerkspark!$H$3/100,
IF(F331=[1]Kraftwerkspark!$B$4,J331*[1]Kraftwerkspark!$H$4/100,
IF(F331=[1]Kraftwerkspark!$B$5,J331*[1]Kraftwerkspark!$H$5/100,
IF(F331=[1]Kraftwerkspark!$B$6,J331*[1]Kraftwerkspark!$H$6/100,0)))))</f>
        <v>0</v>
      </c>
    </row>
    <row r="332" spans="1:11" x14ac:dyDescent="0.25">
      <c r="A332" s="1" t="s">
        <v>557</v>
      </c>
      <c r="B332" s="3" t="s">
        <v>598</v>
      </c>
      <c r="C332" s="27" t="s">
        <v>88</v>
      </c>
      <c r="D332" s="3">
        <v>380</v>
      </c>
      <c r="E332" s="3" t="s">
        <v>562</v>
      </c>
      <c r="F332" s="1" t="s">
        <v>3</v>
      </c>
      <c r="G332" s="1">
        <f>VLOOKUP(F:F,Kraftwerkspark!$B$2:$F$23,4,FALSE)</f>
        <v>0.85</v>
      </c>
      <c r="H332" s="1">
        <f>VLOOKUP(F:F,Kraftwerkspark!$B$2:$F$23,3,FALSE)</f>
        <v>0</v>
      </c>
      <c r="I332" s="1">
        <f>VLOOKUP(F:F,Kraftwerkspark!$B$2:$F$23,5,FALSE)</f>
        <v>0</v>
      </c>
      <c r="J332" s="1">
        <v>220</v>
      </c>
      <c r="K332" s="1">
        <f>IF(F332=Kraftwerkspark!$B$2,J332*Kraftwerkspark!$H$2/100,
IF(F332=[1]Kraftwerkspark!$B$3,J332*[1]Kraftwerkspark!$H$3/100,
IF(F332=[1]Kraftwerkspark!$B$4,J332*[1]Kraftwerkspark!$H$4/100,
IF(F332=[1]Kraftwerkspark!$B$5,J332*[1]Kraftwerkspark!$H$5/100,
IF(F332=[1]Kraftwerkspark!$B$6,J332*[1]Kraftwerkspark!$H$6/100,0)))))</f>
        <v>0</v>
      </c>
    </row>
    <row r="333" spans="1:11" x14ac:dyDescent="0.25">
      <c r="A333" s="1" t="s">
        <v>677</v>
      </c>
      <c r="B333" s="3" t="s">
        <v>688</v>
      </c>
      <c r="C333" s="3" t="s">
        <v>84</v>
      </c>
      <c r="D333" s="3">
        <v>220</v>
      </c>
      <c r="E333" s="3" t="s">
        <v>678</v>
      </c>
      <c r="F333" s="3" t="s">
        <v>150</v>
      </c>
      <c r="G333" s="3">
        <v>0.14000000000000001</v>
      </c>
      <c r="H333" s="3">
        <v>0.12</v>
      </c>
      <c r="I333" s="3">
        <v>0</v>
      </c>
      <c r="J333" s="3">
        <v>46.67</v>
      </c>
      <c r="K333" s="3">
        <v>0</v>
      </c>
    </row>
    <row r="334" spans="1:11" x14ac:dyDescent="0.25">
      <c r="A334" s="1" t="s">
        <v>679</v>
      </c>
      <c r="B334" s="3" t="s">
        <v>680</v>
      </c>
      <c r="C334" s="3" t="s">
        <v>84</v>
      </c>
      <c r="D334" s="3">
        <v>220</v>
      </c>
      <c r="E334" s="3" t="s">
        <v>681</v>
      </c>
      <c r="F334" s="3" t="s">
        <v>2</v>
      </c>
      <c r="G334" s="3">
        <v>0.52</v>
      </c>
      <c r="H334" s="3">
        <v>0.2</v>
      </c>
      <c r="I334" s="3">
        <v>7.125</v>
      </c>
      <c r="J334" s="3">
        <v>414.67</v>
      </c>
      <c r="K334" s="3">
        <v>82.933999999999997</v>
      </c>
    </row>
    <row r="335" spans="1:11" x14ac:dyDescent="0.25">
      <c r="A335" s="1" t="s">
        <v>682</v>
      </c>
      <c r="B335" s="3" t="s">
        <v>689</v>
      </c>
      <c r="C335" s="3" t="s">
        <v>88</v>
      </c>
      <c r="D335" s="3">
        <v>220</v>
      </c>
      <c r="E335" s="3" t="s">
        <v>683</v>
      </c>
      <c r="F335" s="3" t="s">
        <v>162</v>
      </c>
      <c r="G335" s="3">
        <v>0.85</v>
      </c>
      <c r="H335" s="3">
        <v>0</v>
      </c>
      <c r="I335" s="3">
        <v>0</v>
      </c>
      <c r="J335" s="3">
        <v>13</v>
      </c>
      <c r="K335" s="3">
        <v>0</v>
      </c>
    </row>
    <row r="336" spans="1:11" x14ac:dyDescent="0.25">
      <c r="A336" s="1" t="s">
        <v>684</v>
      </c>
      <c r="B336" s="3" t="s">
        <v>690</v>
      </c>
      <c r="C336" s="3" t="s">
        <v>84</v>
      </c>
      <c r="D336" s="3">
        <v>220</v>
      </c>
      <c r="E336" s="3" t="s">
        <v>685</v>
      </c>
      <c r="F336" s="3" t="s">
        <v>1</v>
      </c>
      <c r="G336" s="3">
        <v>0.52</v>
      </c>
      <c r="H336" s="3">
        <v>0.2</v>
      </c>
      <c r="I336" s="3">
        <v>7.125</v>
      </c>
      <c r="J336" s="3">
        <v>37.67</v>
      </c>
      <c r="K336" s="3">
        <v>7.5340000000000007</v>
      </c>
    </row>
    <row r="337" spans="1:11" x14ac:dyDescent="0.25">
      <c r="A337" s="1" t="s">
        <v>686</v>
      </c>
      <c r="B337" s="3" t="s">
        <v>691</v>
      </c>
      <c r="C337" s="3" t="s">
        <v>88</v>
      </c>
      <c r="D337" s="3">
        <v>220</v>
      </c>
      <c r="E337" s="3" t="s">
        <v>687</v>
      </c>
      <c r="F337" s="3" t="s">
        <v>3</v>
      </c>
      <c r="G337" s="3">
        <v>0.85</v>
      </c>
      <c r="H337" s="3">
        <v>0</v>
      </c>
      <c r="I337" s="3">
        <v>0</v>
      </c>
      <c r="J337" s="3">
        <v>1096</v>
      </c>
      <c r="K337" s="3">
        <v>-850</v>
      </c>
    </row>
  </sheetData>
  <autoFilter ref="A1:L337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XFD14"/>
  <sheetViews>
    <sheetView workbookViewId="0">
      <selection activeCell="F12" sqref="F12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5" customWidth="1"/>
  </cols>
  <sheetData>
    <row r="1" spans="1:16384" ht="30" x14ac:dyDescent="0.25">
      <c r="A1" s="14" t="s">
        <v>12</v>
      </c>
      <c r="B1" s="10" t="s">
        <v>18</v>
      </c>
      <c r="C1" s="14" t="s">
        <v>13</v>
      </c>
      <c r="D1" s="13" t="s">
        <v>15</v>
      </c>
      <c r="E1" s="10" t="s">
        <v>5</v>
      </c>
      <c r="F1" s="13" t="s">
        <v>17</v>
      </c>
      <c r="G1" s="13" t="s">
        <v>20</v>
      </c>
      <c r="H1" s="10" t="s">
        <v>22</v>
      </c>
    </row>
    <row r="2" spans="1:16384" x14ac:dyDescent="0.25">
      <c r="A2" s="1">
        <v>1</v>
      </c>
      <c r="B2" s="1" t="s">
        <v>1</v>
      </c>
      <c r="C2" s="15">
        <f>SUMIF(Kraftwerkszuordnung!$F$2:$F$73,B2,Kraftwerkszuordnung!$J$2:$J$73)</f>
        <v>3295.2</v>
      </c>
      <c r="D2" s="3">
        <v>0.2</v>
      </c>
      <c r="E2" s="3">
        <v>0.52</v>
      </c>
      <c r="F2" s="3">
        <f>2.5*$F$5</f>
        <v>27.25</v>
      </c>
      <c r="G2" s="1" t="s">
        <v>19</v>
      </c>
      <c r="H2" s="3">
        <v>20</v>
      </c>
      <c r="I2" t="s">
        <v>84</v>
      </c>
    </row>
    <row r="3" spans="1:16384" x14ac:dyDescent="0.25">
      <c r="A3" s="1">
        <v>2</v>
      </c>
      <c r="B3" s="1" t="s">
        <v>2</v>
      </c>
      <c r="C3" s="15">
        <f>SUMIF(Kraftwerkszuordnung!$F$2:$F$73,B3,Kraftwerkszuordnung!$J$2:$J$73)</f>
        <v>0</v>
      </c>
      <c r="D3" s="3">
        <v>0.2</v>
      </c>
      <c r="E3" s="3">
        <v>0.52</v>
      </c>
      <c r="F3" s="3">
        <f>2.5*$F$5</f>
        <v>27.25</v>
      </c>
      <c r="G3" s="1" t="s">
        <v>19</v>
      </c>
      <c r="H3" s="3">
        <v>20</v>
      </c>
      <c r="I3" t="s">
        <v>84</v>
      </c>
    </row>
    <row r="4" spans="1:16384" x14ac:dyDescent="0.25">
      <c r="A4" s="1">
        <v>3</v>
      </c>
      <c r="B4" s="1" t="s">
        <v>150</v>
      </c>
      <c r="C4" s="15">
        <f>SUMIF(Kraftwerkszuordnung!$F$2:$F$73,B4,Kraftwerkszuordnung!$J$2:$J$73)</f>
        <v>0</v>
      </c>
      <c r="D4" s="3">
        <v>0.12</v>
      </c>
      <c r="E4" s="3">
        <v>0.14000000000000001</v>
      </c>
      <c r="F4" s="2">
        <v>0</v>
      </c>
      <c r="G4" s="1"/>
      <c r="H4" s="2"/>
      <c r="I4" t="s">
        <v>84</v>
      </c>
    </row>
    <row r="5" spans="1:16384" x14ac:dyDescent="0.25">
      <c r="A5" s="1">
        <v>4</v>
      </c>
      <c r="B5" s="1" t="s">
        <v>16</v>
      </c>
      <c r="C5" s="15">
        <f>SUMIF(Kraftwerkszuordnung!$F$2:$F$73,B5,Kraftwerkszuordnung!$J$2:$J$73)</f>
        <v>3095</v>
      </c>
      <c r="D5" s="3">
        <v>0.3</v>
      </c>
      <c r="E5" s="3">
        <v>0.42</v>
      </c>
      <c r="F5" s="2">
        <v>10.9</v>
      </c>
      <c r="G5" s="1"/>
      <c r="H5" s="2">
        <v>30</v>
      </c>
      <c r="I5" t="s">
        <v>84</v>
      </c>
    </row>
    <row r="6" spans="1:16384" x14ac:dyDescent="0.25">
      <c r="A6" s="1">
        <v>5</v>
      </c>
      <c r="B6" s="1" t="s">
        <v>162</v>
      </c>
      <c r="C6" s="15">
        <f>SUMIF(Kraftwerkszuordnung!$F$2:$F$73,B6,Kraftwerkszuordnung!$J$2:$J$73)</f>
        <v>30</v>
      </c>
      <c r="D6" s="3">
        <v>0</v>
      </c>
      <c r="E6" s="3">
        <v>0.85</v>
      </c>
      <c r="F6" s="3">
        <v>0</v>
      </c>
      <c r="G6" s="1" t="s">
        <v>19</v>
      </c>
      <c r="H6" s="2"/>
      <c r="I6" t="s">
        <v>88</v>
      </c>
    </row>
    <row r="7" spans="1:16384" x14ac:dyDescent="0.25">
      <c r="A7" s="1">
        <v>6</v>
      </c>
      <c r="B7" s="1" t="s">
        <v>3</v>
      </c>
      <c r="C7" s="15">
        <f>SUMIF(Kraftwerkszuordnung!$F$2:$F$73,B7,Kraftwerkszuordnung!$J$2:$J$73)</f>
        <v>599.6</v>
      </c>
      <c r="D7" s="3">
        <v>0</v>
      </c>
      <c r="E7" s="3">
        <v>0.85</v>
      </c>
      <c r="F7" s="3">
        <v>0</v>
      </c>
      <c r="G7" s="1" t="s">
        <v>19</v>
      </c>
      <c r="H7" s="3"/>
      <c r="I7" t="s">
        <v>88</v>
      </c>
    </row>
    <row r="8" spans="1:16384" x14ac:dyDescent="0.25">
      <c r="A8" s="1">
        <v>7</v>
      </c>
      <c r="B8" s="1" t="s">
        <v>560</v>
      </c>
      <c r="C8" s="15">
        <f>SUMIF([1]Kraftwerkszuordnung!$F$2:$F$52,B8,[1]Kraftwerkszuordnung!$J$2:$J$52)</f>
        <v>210</v>
      </c>
      <c r="D8" s="3">
        <v>0.27</v>
      </c>
      <c r="E8" s="3">
        <v>0.35</v>
      </c>
      <c r="F8" s="3">
        <f>2.5*$F$5</f>
        <v>27.25</v>
      </c>
      <c r="G8" s="1" t="s">
        <v>19</v>
      </c>
      <c r="H8" s="2">
        <v>20</v>
      </c>
      <c r="I8" t="s">
        <v>84</v>
      </c>
    </row>
    <row r="9" spans="1:16384" x14ac:dyDescent="0.25">
      <c r="A9" s="1">
        <v>8</v>
      </c>
      <c r="B9" s="12" t="s">
        <v>154</v>
      </c>
      <c r="C9" s="15">
        <f>SUMIF(Kraftwerkszuordnung!$F$2:$F$73,B9,Kraftwerkszuordnung!$J$2:$J$73)</f>
        <v>0</v>
      </c>
      <c r="D9" s="3">
        <v>0</v>
      </c>
      <c r="E9" s="3">
        <v>0.9</v>
      </c>
      <c r="F9" s="3">
        <v>0</v>
      </c>
      <c r="G9" s="1"/>
      <c r="H9" s="3"/>
      <c r="I9" t="s">
        <v>84</v>
      </c>
    </row>
    <row r="10" spans="1:16384" x14ac:dyDescent="0.25">
      <c r="A10" s="26">
        <v>9</v>
      </c>
      <c r="B10" s="1" t="s">
        <v>561</v>
      </c>
      <c r="C10" s="15" t="e">
        <f>SUMIF([2]Kraftwerkszuordnung!$F$2:$F$177,B10,[2]Kraftwerkszuordnung!$J$2:$J$177)</f>
        <v>#VALUE!</v>
      </c>
      <c r="D10" s="3">
        <v>0</v>
      </c>
      <c r="E10" s="3">
        <v>0.36</v>
      </c>
      <c r="F10" s="3">
        <v>0.36</v>
      </c>
      <c r="G10" s="1"/>
      <c r="H10" s="2">
        <v>70</v>
      </c>
      <c r="I10" t="s">
        <v>84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25">
      <c r="A11" s="26">
        <v>10</v>
      </c>
      <c r="B11" s="1" t="s">
        <v>558</v>
      </c>
      <c r="C11" s="15">
        <f>SUMIF(Kraftwerkszuordnung!$F$2:$F$63,B11,Kraftwerkszuordnung!$J$2:$J$63)</f>
        <v>3990.8</v>
      </c>
      <c r="D11" s="3">
        <v>0.4</v>
      </c>
      <c r="E11" s="3">
        <v>0.42</v>
      </c>
      <c r="F11" s="2">
        <v>3.77</v>
      </c>
      <c r="G11" s="1"/>
      <c r="H11" s="2">
        <v>70</v>
      </c>
      <c r="I11" t="s">
        <v>84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25"/>
      <c r="QO11" s="25"/>
      <c r="QP11" s="25"/>
      <c r="QQ11" s="25"/>
      <c r="QR11" s="25"/>
      <c r="QS11" s="25"/>
      <c r="QT11" s="25"/>
      <c r="QU11" s="25"/>
      <c r="QV11" s="25"/>
      <c r="QW11" s="25"/>
      <c r="QX11" s="25"/>
      <c r="QY11" s="25"/>
      <c r="QZ11" s="25"/>
      <c r="RA11" s="25"/>
      <c r="RB11" s="25"/>
      <c r="RC11" s="25"/>
      <c r="RD11" s="25"/>
      <c r="RE11" s="25"/>
      <c r="RF11" s="25"/>
      <c r="RG11" s="25"/>
      <c r="RH11" s="25"/>
      <c r="RI11" s="25"/>
      <c r="RJ11" s="25"/>
      <c r="RK11" s="25"/>
      <c r="RL11" s="25"/>
      <c r="RM11" s="25"/>
      <c r="RN11" s="25"/>
      <c r="RO11" s="25"/>
      <c r="RP11" s="25"/>
      <c r="RQ11" s="25"/>
      <c r="RR11" s="25"/>
      <c r="RS11" s="25"/>
      <c r="RT11" s="25"/>
      <c r="RU11" s="25"/>
      <c r="RV11" s="25"/>
      <c r="RW11" s="25"/>
      <c r="RX11" s="25"/>
      <c r="RY11" s="25"/>
      <c r="RZ11" s="25"/>
      <c r="SA11" s="25"/>
      <c r="SB11" s="25"/>
      <c r="SC11" s="25"/>
      <c r="SD11" s="25"/>
      <c r="SE11" s="25"/>
      <c r="SF11" s="25"/>
      <c r="SG11" s="25"/>
      <c r="SH11" s="25"/>
      <c r="SI11" s="25"/>
      <c r="SJ11" s="25"/>
      <c r="SK11" s="25"/>
      <c r="SL11" s="25"/>
      <c r="SM11" s="25"/>
      <c r="SN11" s="25"/>
      <c r="SO11" s="25"/>
      <c r="SP11" s="25"/>
      <c r="SQ11" s="25"/>
      <c r="SR11" s="25"/>
      <c r="SS11" s="25"/>
      <c r="ST11" s="25"/>
      <c r="SU11" s="25"/>
      <c r="SV11" s="25"/>
      <c r="SW11" s="25"/>
      <c r="SX11" s="25"/>
      <c r="SY11" s="25"/>
      <c r="SZ11" s="25"/>
      <c r="TA11" s="25"/>
      <c r="TB11" s="25"/>
      <c r="TC11" s="25"/>
      <c r="TD11" s="25"/>
      <c r="TE11" s="25"/>
      <c r="TF11" s="25"/>
      <c r="TG11" s="25"/>
      <c r="TH11" s="25"/>
      <c r="TI11" s="25"/>
      <c r="TJ11" s="25"/>
      <c r="TK11" s="25"/>
      <c r="TL11" s="25"/>
      <c r="TM11" s="25"/>
      <c r="TN11" s="25"/>
      <c r="TO11" s="25"/>
      <c r="TP11" s="25"/>
      <c r="TQ11" s="25"/>
      <c r="TR11" s="25"/>
      <c r="TS11" s="25"/>
      <c r="TT11" s="25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 s="25"/>
      <c r="UL11" s="25"/>
      <c r="UM11" s="25"/>
      <c r="UN11" s="25"/>
      <c r="UO11" s="25"/>
      <c r="UP11" s="25"/>
      <c r="UQ11" s="25"/>
      <c r="UR11" s="25"/>
      <c r="US11" s="25"/>
      <c r="UT11" s="25"/>
      <c r="UU11" s="25"/>
      <c r="UV11" s="25"/>
      <c r="UW11" s="25"/>
      <c r="UX11" s="25"/>
      <c r="UY11" s="25"/>
      <c r="UZ11" s="25"/>
      <c r="VA11" s="25"/>
      <c r="VB11" s="25"/>
      <c r="VC11" s="25"/>
      <c r="VD11" s="25"/>
      <c r="VE11" s="25"/>
      <c r="VF11" s="25"/>
      <c r="VG11" s="25"/>
      <c r="VH11" s="25"/>
      <c r="VI11" s="25"/>
      <c r="VJ11" s="25"/>
      <c r="VK11" s="25"/>
      <c r="VL11" s="25"/>
      <c r="VM11" s="25"/>
      <c r="VN11" s="25"/>
      <c r="VO11" s="25"/>
      <c r="VP11" s="25"/>
      <c r="VQ11" s="25"/>
      <c r="VR11" s="25"/>
      <c r="VS11" s="25"/>
      <c r="VT11" s="25"/>
      <c r="VU11" s="25"/>
      <c r="VV11" s="25"/>
      <c r="VW11" s="25"/>
      <c r="VX11" s="25"/>
      <c r="VY11" s="25"/>
      <c r="VZ11" s="25"/>
      <c r="WA11" s="25"/>
      <c r="WB11" s="25"/>
      <c r="WC11" s="25"/>
      <c r="WD11" s="25"/>
      <c r="WE11" s="25"/>
      <c r="WF11" s="25"/>
      <c r="WG11" s="25"/>
      <c r="WH11" s="25"/>
      <c r="WI11" s="25"/>
      <c r="WJ11" s="25"/>
      <c r="WK11" s="25"/>
      <c r="WL11" s="25"/>
      <c r="WM11" s="25"/>
      <c r="WN11" s="25"/>
      <c r="WO11" s="25"/>
      <c r="WP11" s="25"/>
      <c r="WQ11" s="25"/>
      <c r="WR11" s="25"/>
      <c r="WS11" s="25"/>
      <c r="WT11" s="25"/>
      <c r="WU11" s="25"/>
      <c r="WV11" s="25"/>
      <c r="WW11" s="25"/>
      <c r="WX11" s="25"/>
      <c r="WY11" s="25"/>
      <c r="WZ11" s="25"/>
      <c r="XA11" s="25"/>
      <c r="XB11" s="25"/>
      <c r="XC11" s="25"/>
      <c r="XD11" s="25"/>
      <c r="XE11" s="25"/>
      <c r="XF11" s="25"/>
      <c r="XG11" s="25"/>
      <c r="XH11" s="25"/>
      <c r="XI11" s="25"/>
      <c r="XJ11" s="25"/>
      <c r="XK11" s="25"/>
      <c r="XL11" s="25"/>
      <c r="XM11" s="25"/>
      <c r="XN11" s="25"/>
      <c r="XO11" s="25"/>
      <c r="XP11" s="25"/>
      <c r="XQ11" s="25"/>
      <c r="XR11" s="25"/>
      <c r="XS11" s="25"/>
      <c r="XT11" s="25"/>
      <c r="XU11" s="25"/>
      <c r="XV11" s="25"/>
      <c r="XW11" s="25"/>
      <c r="XX11" s="25"/>
      <c r="XY11" s="25"/>
      <c r="XZ11" s="25"/>
      <c r="YA11" s="25"/>
      <c r="YB11" s="25"/>
      <c r="YC11" s="25"/>
      <c r="YD11" s="25"/>
      <c r="YE11" s="25"/>
      <c r="YF11" s="25"/>
      <c r="YG11" s="25"/>
      <c r="YH11" s="25"/>
      <c r="YI11" s="25"/>
      <c r="YJ11" s="25"/>
      <c r="YK11" s="25"/>
      <c r="YL11" s="25"/>
      <c r="YM11" s="25"/>
      <c r="YN11" s="25"/>
      <c r="YO11" s="25"/>
      <c r="YP11" s="25"/>
      <c r="YQ11" s="25"/>
      <c r="YR11" s="25"/>
      <c r="YS11" s="25"/>
      <c r="YT11" s="25"/>
      <c r="YU11" s="25"/>
      <c r="YV11" s="25"/>
      <c r="YW11" s="25"/>
      <c r="YX11" s="25"/>
      <c r="YY11" s="25"/>
      <c r="YZ11" s="25"/>
      <c r="ZA11" s="25"/>
      <c r="ZB11" s="25"/>
      <c r="ZC11" s="25"/>
      <c r="ZD11" s="25"/>
      <c r="ZE11" s="25"/>
      <c r="ZF11" s="25"/>
      <c r="ZG11" s="25"/>
      <c r="ZH11" s="25"/>
      <c r="ZI11" s="25"/>
      <c r="ZJ11" s="25"/>
      <c r="ZK11" s="25"/>
      <c r="ZL11" s="25"/>
      <c r="ZM11" s="25"/>
      <c r="ZN11" s="25"/>
      <c r="ZO11" s="25"/>
      <c r="ZP11" s="25"/>
      <c r="ZQ11" s="25"/>
      <c r="ZR11" s="25"/>
      <c r="ZS11" s="25"/>
      <c r="ZT11" s="25"/>
      <c r="ZU11" s="25"/>
      <c r="ZV11" s="25"/>
      <c r="ZW11" s="25"/>
      <c r="ZX11" s="25"/>
      <c r="ZY11" s="25"/>
      <c r="ZZ11" s="25"/>
      <c r="AAA11" s="25"/>
      <c r="AAB11" s="25"/>
      <c r="AAC11" s="25"/>
      <c r="AAD11" s="25"/>
      <c r="AAE11" s="25"/>
      <c r="AAF11" s="25"/>
      <c r="AAG11" s="25"/>
      <c r="AAH11" s="25"/>
      <c r="AAI11" s="25"/>
      <c r="AAJ11" s="25"/>
      <c r="AAK11" s="25"/>
      <c r="AAL11" s="25"/>
      <c r="AAM11" s="25"/>
      <c r="AAN11" s="25"/>
      <c r="AAO11" s="25"/>
      <c r="AAP11" s="25"/>
      <c r="AAQ11" s="25"/>
      <c r="AAR11" s="25"/>
      <c r="AAS11" s="25"/>
      <c r="AAT11" s="25"/>
      <c r="AAU11" s="25"/>
      <c r="AAV11" s="25"/>
      <c r="AAW11" s="25"/>
      <c r="AAX11" s="25"/>
      <c r="AAY11" s="25"/>
      <c r="AAZ11" s="25"/>
      <c r="ABA11" s="25"/>
      <c r="ABB11" s="25"/>
      <c r="ABC11" s="25"/>
      <c r="ABD11" s="25"/>
      <c r="ABE11" s="25"/>
      <c r="ABF11" s="25"/>
      <c r="ABG11" s="25"/>
      <c r="ABH11" s="25"/>
      <c r="ABI11" s="25"/>
      <c r="ABJ11" s="25"/>
      <c r="ABK11" s="25"/>
      <c r="ABL11" s="25"/>
      <c r="ABM11" s="25"/>
      <c r="ABN11" s="25"/>
      <c r="ABO11" s="25"/>
      <c r="ABP11" s="25"/>
      <c r="ABQ11" s="25"/>
      <c r="ABR11" s="25"/>
      <c r="ABS11" s="25"/>
      <c r="ABT11" s="25"/>
      <c r="ABU11" s="25"/>
      <c r="ABV11" s="25"/>
      <c r="ABW11" s="25"/>
      <c r="ABX11" s="25"/>
      <c r="ABY11" s="25"/>
      <c r="ABZ11" s="25"/>
      <c r="ACA11" s="25"/>
      <c r="ACB11" s="25"/>
      <c r="ACC11" s="25"/>
      <c r="ACD11" s="25"/>
      <c r="ACE11" s="25"/>
      <c r="ACF11" s="25"/>
      <c r="ACG11" s="25"/>
      <c r="ACH11" s="25"/>
      <c r="ACI11" s="25"/>
      <c r="ACJ11" s="25"/>
      <c r="ACK11" s="25"/>
      <c r="ACL11" s="25"/>
      <c r="ACM11" s="25"/>
      <c r="ACN11" s="25"/>
      <c r="ACO11" s="25"/>
      <c r="ACP11" s="25"/>
      <c r="ACQ11" s="25"/>
      <c r="ACR11" s="25"/>
      <c r="ACS11" s="25"/>
      <c r="ACT11" s="25"/>
      <c r="ACU11" s="25"/>
      <c r="ACV11" s="25"/>
      <c r="ACW11" s="25"/>
      <c r="ACX11" s="25"/>
      <c r="ACY11" s="25"/>
      <c r="ACZ11" s="25"/>
      <c r="ADA11" s="25"/>
      <c r="ADB11" s="25"/>
      <c r="ADC11" s="25"/>
      <c r="ADD11" s="25"/>
      <c r="ADE11" s="25"/>
      <c r="ADF11" s="25"/>
      <c r="ADG11" s="25"/>
      <c r="ADH11" s="25"/>
      <c r="ADI11" s="25"/>
      <c r="ADJ11" s="25"/>
      <c r="ADK11" s="25"/>
      <c r="ADL11" s="25"/>
      <c r="ADM11" s="25"/>
      <c r="ADN11" s="25"/>
      <c r="ADO11" s="25"/>
      <c r="ADP11" s="25"/>
      <c r="ADQ11" s="25"/>
      <c r="ADR11" s="25"/>
      <c r="ADS11" s="25"/>
      <c r="ADT11" s="25"/>
      <c r="ADU11" s="25"/>
      <c r="ADV11" s="25"/>
      <c r="ADW11" s="25"/>
      <c r="ADX11" s="25"/>
      <c r="ADY11" s="25"/>
      <c r="ADZ11" s="25"/>
      <c r="AEA11" s="25"/>
      <c r="AEB11" s="25"/>
      <c r="AEC11" s="25"/>
      <c r="AED11" s="25"/>
      <c r="AEE11" s="25"/>
      <c r="AEF11" s="25"/>
      <c r="AEG11" s="25"/>
      <c r="AEH11" s="25"/>
      <c r="AEI11" s="25"/>
      <c r="AEJ11" s="25"/>
      <c r="AEK11" s="25"/>
      <c r="AEL11" s="25"/>
      <c r="AEM11" s="25"/>
      <c r="AEN11" s="25"/>
      <c r="AEO11" s="25"/>
      <c r="AEP11" s="25"/>
      <c r="AEQ11" s="25"/>
      <c r="AER11" s="25"/>
      <c r="AES11" s="25"/>
      <c r="AET11" s="25"/>
      <c r="AEU11" s="25"/>
      <c r="AEV11" s="25"/>
      <c r="AEW11" s="25"/>
      <c r="AEX11" s="25"/>
      <c r="AEY11" s="25"/>
      <c r="AEZ11" s="25"/>
      <c r="AFA11" s="25"/>
      <c r="AFB11" s="25"/>
      <c r="AFC11" s="25"/>
      <c r="AFD11" s="25"/>
      <c r="AFE11" s="25"/>
      <c r="AFF11" s="25"/>
      <c r="AFG11" s="25"/>
      <c r="AFH11" s="25"/>
      <c r="AFI11" s="25"/>
      <c r="AFJ11" s="25"/>
      <c r="AFK11" s="25"/>
      <c r="AFL11" s="25"/>
      <c r="AFM11" s="25"/>
      <c r="AFN11" s="25"/>
      <c r="AFO11" s="25"/>
      <c r="AFP11" s="25"/>
      <c r="AFQ11" s="25"/>
      <c r="AFR11" s="25"/>
      <c r="AFS11" s="25"/>
      <c r="AFT11" s="25"/>
      <c r="AFU11" s="25"/>
      <c r="AFV11" s="25"/>
      <c r="AFW11" s="25"/>
      <c r="AFX11" s="25"/>
      <c r="AFY11" s="25"/>
      <c r="AFZ11" s="25"/>
      <c r="AGA11" s="25"/>
      <c r="AGB11" s="25"/>
      <c r="AGC11" s="25"/>
      <c r="AGD11" s="25"/>
      <c r="AGE11" s="25"/>
      <c r="AGF11" s="25"/>
      <c r="AGG11" s="25"/>
      <c r="AGH11" s="25"/>
      <c r="AGI11" s="25"/>
      <c r="AGJ11" s="25"/>
      <c r="AGK11" s="25"/>
      <c r="AGL11" s="25"/>
      <c r="AGM11" s="25"/>
      <c r="AGN11" s="25"/>
      <c r="AGO11" s="25"/>
      <c r="AGP11" s="25"/>
      <c r="AGQ11" s="25"/>
      <c r="AGR11" s="25"/>
      <c r="AGS11" s="25"/>
      <c r="AGT11" s="25"/>
      <c r="AGU11" s="25"/>
      <c r="AGV11" s="25"/>
      <c r="AGW11" s="25"/>
      <c r="AGX11" s="25"/>
      <c r="AGY11" s="25"/>
      <c r="AGZ11" s="25"/>
      <c r="AHA11" s="25"/>
      <c r="AHB11" s="25"/>
      <c r="AHC11" s="25"/>
      <c r="AHD11" s="25"/>
      <c r="AHE11" s="25"/>
      <c r="AHF11" s="25"/>
      <c r="AHG11" s="25"/>
      <c r="AHH11" s="25"/>
      <c r="AHI11" s="25"/>
      <c r="AHJ11" s="25"/>
      <c r="AHK11" s="25"/>
      <c r="AHL11" s="25"/>
      <c r="AHM11" s="25"/>
      <c r="AHN11" s="25"/>
      <c r="AHO11" s="25"/>
      <c r="AHP11" s="25"/>
      <c r="AHQ11" s="25"/>
      <c r="AHR11" s="25"/>
      <c r="AHS11" s="25"/>
      <c r="AHT11" s="25"/>
      <c r="AHU11" s="25"/>
      <c r="AHV11" s="25"/>
      <c r="AHW11" s="25"/>
      <c r="AHX11" s="25"/>
      <c r="AHY11" s="25"/>
      <c r="AHZ11" s="25"/>
      <c r="AIA11" s="25"/>
      <c r="AIB11" s="25"/>
      <c r="AIC11" s="25"/>
      <c r="AID11" s="25"/>
      <c r="AIE11" s="25"/>
      <c r="AIF11" s="25"/>
      <c r="AIG11" s="25"/>
      <c r="AIH11" s="25"/>
      <c r="AII11" s="25"/>
      <c r="AIJ11" s="25"/>
      <c r="AIK11" s="25"/>
      <c r="AIL11" s="25"/>
      <c r="AIM11" s="25"/>
      <c r="AIN11" s="25"/>
      <c r="AIO11" s="25"/>
      <c r="AIP11" s="25"/>
      <c r="AIQ11" s="25"/>
      <c r="AIR11" s="25"/>
      <c r="AIS11" s="25"/>
      <c r="AIT11" s="25"/>
      <c r="AIU11" s="25"/>
      <c r="AIV11" s="25"/>
      <c r="AIW11" s="25"/>
      <c r="AIX11" s="25"/>
      <c r="AIY11" s="25"/>
      <c r="AIZ11" s="25"/>
      <c r="AJA11" s="25"/>
      <c r="AJB11" s="25"/>
      <c r="AJC11" s="25"/>
      <c r="AJD11" s="25"/>
      <c r="AJE11" s="25"/>
      <c r="AJF11" s="25"/>
      <c r="AJG11" s="25"/>
      <c r="AJH11" s="25"/>
      <c r="AJI11" s="25"/>
      <c r="AJJ11" s="25"/>
      <c r="AJK11" s="25"/>
      <c r="AJL11" s="25"/>
      <c r="AJM11" s="25"/>
      <c r="AJN11" s="25"/>
      <c r="AJO11" s="25"/>
      <c r="AJP11" s="25"/>
      <c r="AJQ11" s="25"/>
      <c r="AJR11" s="25"/>
      <c r="AJS11" s="25"/>
      <c r="AJT11" s="25"/>
      <c r="AJU11" s="25"/>
      <c r="AJV11" s="25"/>
      <c r="AJW11" s="25"/>
      <c r="AJX11" s="25"/>
      <c r="AJY11" s="25"/>
      <c r="AJZ11" s="25"/>
      <c r="AKA11" s="25"/>
      <c r="AKB11" s="25"/>
      <c r="AKC11" s="25"/>
      <c r="AKD11" s="25"/>
      <c r="AKE11" s="25"/>
      <c r="AKF11" s="25"/>
      <c r="AKG11" s="25"/>
      <c r="AKH11" s="25"/>
      <c r="AKI11" s="25"/>
      <c r="AKJ11" s="25"/>
      <c r="AKK11" s="25"/>
      <c r="AKL11" s="25"/>
      <c r="AKM11" s="25"/>
      <c r="AKN11" s="25"/>
      <c r="AKO11" s="25"/>
      <c r="AKP11" s="25"/>
      <c r="AKQ11" s="25"/>
      <c r="AKR11" s="25"/>
      <c r="AKS11" s="25"/>
      <c r="AKT11" s="25"/>
      <c r="AKU11" s="25"/>
      <c r="AKV11" s="25"/>
      <c r="AKW11" s="25"/>
      <c r="AKX11" s="25"/>
      <c r="AKY11" s="25"/>
      <c r="AKZ11" s="25"/>
      <c r="ALA11" s="25"/>
      <c r="ALB11" s="25"/>
      <c r="ALC11" s="25"/>
      <c r="ALD11" s="25"/>
      <c r="ALE11" s="25"/>
      <c r="ALF11" s="25"/>
      <c r="ALG11" s="25"/>
      <c r="ALH11" s="25"/>
      <c r="ALI11" s="25"/>
      <c r="ALJ11" s="25"/>
      <c r="ALK11" s="25"/>
      <c r="ALL11" s="25"/>
      <c r="ALM11" s="25"/>
      <c r="ALN11" s="25"/>
      <c r="ALO11" s="25"/>
      <c r="ALP11" s="25"/>
      <c r="ALQ11" s="25"/>
      <c r="ALR11" s="25"/>
      <c r="ALS11" s="25"/>
      <c r="ALT11" s="25"/>
      <c r="ALU11" s="25"/>
      <c r="ALV11" s="25"/>
      <c r="ALW11" s="25"/>
      <c r="ALX11" s="25"/>
      <c r="ALY11" s="25"/>
      <c r="ALZ11" s="25"/>
      <c r="AMA11" s="25"/>
      <c r="AMB11" s="25"/>
      <c r="AMC11" s="25"/>
      <c r="AMD11" s="25"/>
      <c r="AME11" s="25"/>
      <c r="AMF11" s="25"/>
      <c r="AMG11" s="25"/>
      <c r="AMH11" s="25"/>
      <c r="AMI11" s="25"/>
      <c r="AMJ11" s="25"/>
      <c r="AMK11" s="25"/>
      <c r="AML11" s="25"/>
      <c r="AMM11" s="25"/>
      <c r="AMN11" s="25"/>
      <c r="AMO11" s="25"/>
      <c r="AMP11" s="25"/>
      <c r="AMQ11" s="25"/>
      <c r="AMR11" s="25"/>
      <c r="AMS11" s="25"/>
      <c r="AMT11" s="25"/>
      <c r="AMU11" s="25"/>
      <c r="AMV11" s="25"/>
      <c r="AMW11" s="25"/>
      <c r="AMX11" s="25"/>
      <c r="AMY11" s="25"/>
      <c r="AMZ11" s="25"/>
      <c r="ANA11" s="25"/>
      <c r="ANB11" s="25"/>
      <c r="ANC11" s="25"/>
      <c r="AND11" s="25"/>
      <c r="ANE11" s="25"/>
      <c r="ANF11" s="25"/>
      <c r="ANG11" s="25"/>
      <c r="ANH11" s="25"/>
      <c r="ANI11" s="25"/>
      <c r="ANJ11" s="25"/>
      <c r="ANK11" s="25"/>
      <c r="ANL11" s="25"/>
      <c r="ANM11" s="25"/>
      <c r="ANN11" s="25"/>
      <c r="ANO11" s="25"/>
      <c r="ANP11" s="25"/>
      <c r="ANQ11" s="25"/>
      <c r="ANR11" s="25"/>
      <c r="ANS11" s="25"/>
      <c r="ANT11" s="25"/>
      <c r="ANU11" s="25"/>
      <c r="ANV11" s="25"/>
      <c r="ANW11" s="25"/>
      <c r="ANX11" s="25"/>
      <c r="ANY11" s="25"/>
      <c r="ANZ11" s="25"/>
      <c r="AOA11" s="25"/>
      <c r="AOB11" s="25"/>
      <c r="AOC11" s="25"/>
      <c r="AOD11" s="25"/>
      <c r="AOE11" s="25"/>
      <c r="AOF11" s="25"/>
      <c r="AOG11" s="25"/>
      <c r="AOH11" s="25"/>
      <c r="AOI11" s="25"/>
      <c r="AOJ11" s="25"/>
      <c r="AOK11" s="25"/>
      <c r="AOL11" s="25"/>
      <c r="AOM11" s="25"/>
      <c r="AON11" s="25"/>
      <c r="AOO11" s="25"/>
      <c r="AOP11" s="25"/>
      <c r="AOQ11" s="25"/>
      <c r="AOR11" s="25"/>
      <c r="AOS11" s="25"/>
      <c r="AOT11" s="25"/>
      <c r="AOU11" s="25"/>
      <c r="AOV11" s="25"/>
      <c r="AOW11" s="25"/>
      <c r="AOX11" s="25"/>
      <c r="AOY11" s="25"/>
      <c r="AOZ11" s="25"/>
      <c r="APA11" s="25"/>
      <c r="APB11" s="25"/>
      <c r="APC11" s="25"/>
      <c r="APD11" s="25"/>
      <c r="APE11" s="25"/>
      <c r="APF11" s="25"/>
      <c r="APG11" s="25"/>
      <c r="APH11" s="25"/>
      <c r="API11" s="25"/>
      <c r="APJ11" s="25"/>
      <c r="APK11" s="25"/>
      <c r="APL11" s="25"/>
      <c r="APM11" s="25"/>
      <c r="APN11" s="25"/>
      <c r="APO11" s="25"/>
      <c r="APP11" s="25"/>
      <c r="APQ11" s="25"/>
      <c r="APR11" s="25"/>
      <c r="APS11" s="25"/>
      <c r="APT11" s="25"/>
      <c r="APU11" s="25"/>
      <c r="APV11" s="25"/>
      <c r="APW11" s="25"/>
      <c r="APX11" s="25"/>
      <c r="APY11" s="25"/>
      <c r="APZ11" s="25"/>
      <c r="AQA11" s="25"/>
      <c r="AQB11" s="25"/>
      <c r="AQC11" s="25"/>
      <c r="AQD11" s="25"/>
      <c r="AQE11" s="25"/>
      <c r="AQF11" s="25"/>
      <c r="AQG11" s="25"/>
      <c r="AQH11" s="25"/>
      <c r="AQI11" s="25"/>
      <c r="AQJ11" s="25"/>
      <c r="AQK11" s="25"/>
      <c r="AQL11" s="25"/>
      <c r="AQM11" s="25"/>
      <c r="AQN11" s="25"/>
      <c r="AQO11" s="25"/>
      <c r="AQP11" s="25"/>
      <c r="AQQ11" s="25"/>
      <c r="AQR11" s="25"/>
      <c r="AQS11" s="25"/>
      <c r="AQT11" s="25"/>
      <c r="AQU11" s="25"/>
      <c r="AQV11" s="25"/>
      <c r="AQW11" s="25"/>
      <c r="AQX11" s="25"/>
      <c r="AQY11" s="25"/>
      <c r="AQZ11" s="25"/>
      <c r="ARA11" s="25"/>
      <c r="ARB11" s="25"/>
      <c r="ARC11" s="25"/>
      <c r="ARD11" s="25"/>
      <c r="ARE11" s="25"/>
      <c r="ARF11" s="25"/>
      <c r="ARG11" s="25"/>
      <c r="ARH11" s="25"/>
      <c r="ARI11" s="25"/>
      <c r="ARJ11" s="25"/>
      <c r="ARK11" s="25"/>
      <c r="ARL11" s="25"/>
      <c r="ARM11" s="25"/>
      <c r="ARN11" s="25"/>
      <c r="ARO11" s="25"/>
      <c r="ARP11" s="25"/>
      <c r="ARQ11" s="25"/>
      <c r="ARR11" s="25"/>
      <c r="ARS11" s="25"/>
      <c r="ART11" s="25"/>
      <c r="ARU11" s="25"/>
      <c r="ARV11" s="25"/>
      <c r="ARW11" s="25"/>
      <c r="ARX11" s="25"/>
      <c r="ARY11" s="25"/>
      <c r="ARZ11" s="25"/>
      <c r="ASA11" s="25"/>
      <c r="ASB11" s="25"/>
      <c r="ASC11" s="25"/>
      <c r="ASD11" s="25"/>
      <c r="ASE11" s="25"/>
      <c r="ASF11" s="25"/>
      <c r="ASG11" s="25"/>
      <c r="ASH11" s="25"/>
      <c r="ASI11" s="25"/>
      <c r="ASJ11" s="25"/>
      <c r="ASK11" s="25"/>
      <c r="ASL11" s="25"/>
      <c r="ASM11" s="25"/>
      <c r="ASN11" s="25"/>
      <c r="ASO11" s="25"/>
      <c r="ASP11" s="25"/>
      <c r="ASQ11" s="25"/>
      <c r="ASR11" s="25"/>
      <c r="ASS11" s="25"/>
      <c r="AST11" s="25"/>
      <c r="ASU11" s="25"/>
      <c r="ASV11" s="25"/>
      <c r="ASW11" s="25"/>
      <c r="ASX11" s="25"/>
      <c r="ASY11" s="25"/>
      <c r="ASZ11" s="25"/>
      <c r="ATA11" s="25"/>
      <c r="ATB11" s="25"/>
      <c r="ATC11" s="25"/>
      <c r="ATD11" s="25"/>
      <c r="ATE11" s="25"/>
      <c r="ATF11" s="25"/>
      <c r="ATG11" s="25"/>
      <c r="ATH11" s="25"/>
      <c r="ATI11" s="25"/>
      <c r="ATJ11" s="25"/>
      <c r="ATK11" s="25"/>
      <c r="ATL11" s="25"/>
      <c r="ATM11" s="25"/>
      <c r="ATN11" s="25"/>
      <c r="ATO11" s="25"/>
      <c r="ATP11" s="25"/>
      <c r="ATQ11" s="25"/>
      <c r="ATR11" s="25"/>
      <c r="ATS11" s="25"/>
      <c r="ATT11" s="25"/>
      <c r="ATU11" s="25"/>
      <c r="ATV11" s="25"/>
      <c r="ATW11" s="25"/>
      <c r="ATX11" s="25"/>
      <c r="ATY11" s="25"/>
      <c r="ATZ11" s="25"/>
      <c r="AUA11" s="25"/>
      <c r="AUB11" s="25"/>
      <c r="AUC11" s="25"/>
      <c r="AUD11" s="25"/>
      <c r="AUE11" s="25"/>
      <c r="AUF11" s="25"/>
      <c r="AUG11" s="25"/>
      <c r="AUH11" s="25"/>
      <c r="AUI11" s="25"/>
      <c r="AUJ11" s="25"/>
      <c r="AUK11" s="25"/>
      <c r="AUL11" s="25"/>
      <c r="AUM11" s="25"/>
      <c r="AUN11" s="25"/>
      <c r="AUO11" s="25"/>
      <c r="AUP11" s="25"/>
      <c r="AUQ11" s="25"/>
      <c r="AUR11" s="25"/>
      <c r="AUS11" s="25"/>
      <c r="AUT11" s="25"/>
      <c r="AUU11" s="25"/>
      <c r="AUV11" s="25"/>
      <c r="AUW11" s="25"/>
      <c r="AUX11" s="25"/>
      <c r="AUY11" s="25"/>
      <c r="AUZ11" s="25"/>
      <c r="AVA11" s="25"/>
      <c r="AVB11" s="25"/>
      <c r="AVC11" s="25"/>
      <c r="AVD11" s="25"/>
      <c r="AVE11" s="25"/>
      <c r="AVF11" s="25"/>
      <c r="AVG11" s="25"/>
      <c r="AVH11" s="25"/>
      <c r="AVI11" s="25"/>
      <c r="AVJ11" s="25"/>
      <c r="AVK11" s="25"/>
      <c r="AVL11" s="25"/>
      <c r="AVM11" s="25"/>
      <c r="AVN11" s="25"/>
      <c r="AVO11" s="25"/>
      <c r="AVP11" s="25"/>
      <c r="AVQ11" s="25"/>
      <c r="AVR11" s="25"/>
      <c r="AVS11" s="25"/>
      <c r="AVT11" s="25"/>
      <c r="AVU11" s="25"/>
      <c r="AVV11" s="25"/>
      <c r="AVW11" s="25"/>
      <c r="AVX11" s="25"/>
      <c r="AVY11" s="25"/>
      <c r="AVZ11" s="25"/>
      <c r="AWA11" s="25"/>
      <c r="AWB11" s="25"/>
      <c r="AWC11" s="25"/>
      <c r="AWD11" s="25"/>
      <c r="AWE11" s="25"/>
      <c r="AWF11" s="25"/>
      <c r="AWG11" s="25"/>
      <c r="AWH11" s="25"/>
      <c r="AWI11" s="25"/>
      <c r="AWJ11" s="25"/>
      <c r="AWK11" s="25"/>
      <c r="AWL11" s="25"/>
      <c r="AWM11" s="25"/>
      <c r="AWN11" s="25"/>
      <c r="AWO11" s="25"/>
      <c r="AWP11" s="25"/>
      <c r="AWQ11" s="25"/>
      <c r="AWR11" s="25"/>
      <c r="AWS11" s="25"/>
      <c r="AWT11" s="25"/>
      <c r="AWU11" s="25"/>
      <c r="AWV11" s="25"/>
      <c r="AWW11" s="25"/>
      <c r="AWX11" s="25"/>
      <c r="AWY11" s="25"/>
      <c r="AWZ11" s="25"/>
      <c r="AXA11" s="25"/>
      <c r="AXB11" s="25"/>
      <c r="AXC11" s="25"/>
      <c r="AXD11" s="25"/>
      <c r="AXE11" s="25"/>
      <c r="AXF11" s="25"/>
      <c r="AXG11" s="25"/>
      <c r="AXH11" s="25"/>
      <c r="AXI11" s="25"/>
      <c r="AXJ11" s="25"/>
      <c r="AXK11" s="25"/>
      <c r="AXL11" s="25"/>
      <c r="AXM11" s="25"/>
      <c r="AXN11" s="25"/>
      <c r="AXO11" s="25"/>
      <c r="AXP11" s="25"/>
      <c r="AXQ11" s="25"/>
      <c r="AXR11" s="25"/>
      <c r="AXS11" s="25"/>
      <c r="AXT11" s="25"/>
      <c r="AXU11" s="25"/>
      <c r="AXV11" s="25"/>
      <c r="AXW11" s="25"/>
      <c r="AXX11" s="25"/>
      <c r="AXY11" s="25"/>
      <c r="AXZ11" s="25"/>
      <c r="AYA11" s="25"/>
      <c r="AYB11" s="25"/>
      <c r="AYC11" s="25"/>
      <c r="AYD11" s="25"/>
      <c r="AYE11" s="25"/>
      <c r="AYF11" s="25"/>
      <c r="AYG11" s="25"/>
      <c r="AYH11" s="25"/>
      <c r="AYI11" s="25"/>
      <c r="AYJ11" s="25"/>
      <c r="AYK11" s="25"/>
      <c r="AYL11" s="25"/>
      <c r="AYM11" s="25"/>
      <c r="AYN11" s="25"/>
      <c r="AYO11" s="25"/>
      <c r="AYP11" s="25"/>
      <c r="AYQ11" s="25"/>
      <c r="AYR11" s="25"/>
      <c r="AYS11" s="25"/>
      <c r="AYT11" s="25"/>
      <c r="AYU11" s="25"/>
      <c r="AYV11" s="25"/>
      <c r="AYW11" s="25"/>
      <c r="AYX11" s="25"/>
      <c r="AYY11" s="25"/>
      <c r="AYZ11" s="25"/>
      <c r="AZA11" s="25"/>
      <c r="AZB11" s="25"/>
      <c r="AZC11" s="25"/>
      <c r="AZD11" s="25"/>
      <c r="AZE11" s="25"/>
      <c r="AZF11" s="25"/>
      <c r="AZG11" s="25"/>
      <c r="AZH11" s="25"/>
      <c r="AZI11" s="25"/>
      <c r="AZJ11" s="25"/>
      <c r="AZK11" s="25"/>
      <c r="AZL11" s="25"/>
      <c r="AZM11" s="25"/>
      <c r="AZN11" s="25"/>
      <c r="AZO11" s="25"/>
      <c r="AZP11" s="25"/>
      <c r="AZQ11" s="25"/>
      <c r="AZR11" s="25"/>
      <c r="AZS11" s="25"/>
      <c r="AZT11" s="25"/>
      <c r="AZU11" s="25"/>
      <c r="AZV11" s="25"/>
      <c r="AZW11" s="25"/>
      <c r="AZX11" s="25"/>
      <c r="AZY11" s="25"/>
      <c r="AZZ11" s="25"/>
      <c r="BAA11" s="25"/>
      <c r="BAB11" s="25"/>
      <c r="BAC11" s="25"/>
      <c r="BAD11" s="25"/>
      <c r="BAE11" s="25"/>
      <c r="BAF11" s="25"/>
      <c r="BAG11" s="25"/>
      <c r="BAH11" s="25"/>
      <c r="BAI11" s="25"/>
      <c r="BAJ11" s="25"/>
      <c r="BAK11" s="25"/>
      <c r="BAL11" s="25"/>
      <c r="BAM11" s="25"/>
      <c r="BAN11" s="25"/>
      <c r="BAO11" s="25"/>
      <c r="BAP11" s="25"/>
      <c r="BAQ11" s="25"/>
      <c r="BAR11" s="25"/>
      <c r="BAS11" s="25"/>
      <c r="BAT11" s="25"/>
      <c r="BAU11" s="25"/>
      <c r="BAV11" s="25"/>
      <c r="BAW11" s="25"/>
      <c r="BAX11" s="25"/>
      <c r="BAY11" s="25"/>
      <c r="BAZ11" s="25"/>
      <c r="BBA11" s="25"/>
      <c r="BBB11" s="25"/>
      <c r="BBC11" s="25"/>
      <c r="BBD11" s="25"/>
      <c r="BBE11" s="25"/>
      <c r="BBF11" s="25"/>
      <c r="BBG11" s="25"/>
      <c r="BBH11" s="25"/>
      <c r="BBI11" s="25"/>
      <c r="BBJ11" s="25"/>
      <c r="BBK11" s="25"/>
      <c r="BBL11" s="25"/>
      <c r="BBM11" s="25"/>
      <c r="BBN11" s="25"/>
      <c r="BBO11" s="25"/>
      <c r="BBP11" s="25"/>
      <c r="BBQ11" s="25"/>
      <c r="BBR11" s="25"/>
      <c r="BBS11" s="25"/>
      <c r="BBT11" s="25"/>
      <c r="BBU11" s="25"/>
      <c r="BBV11" s="25"/>
      <c r="BBW11" s="25"/>
      <c r="BBX11" s="25"/>
      <c r="BBY11" s="25"/>
      <c r="BBZ11" s="25"/>
      <c r="BCA11" s="25"/>
      <c r="BCB11" s="25"/>
      <c r="BCC11" s="25"/>
      <c r="BCD11" s="25"/>
      <c r="BCE11" s="25"/>
      <c r="BCF11" s="25"/>
      <c r="BCG11" s="25"/>
      <c r="BCH11" s="25"/>
      <c r="BCI11" s="25"/>
      <c r="BCJ11" s="25"/>
      <c r="BCK11" s="25"/>
      <c r="BCL11" s="25"/>
      <c r="BCM11" s="25"/>
      <c r="BCN11" s="25"/>
      <c r="BCO11" s="25"/>
      <c r="BCP11" s="25"/>
      <c r="BCQ11" s="25"/>
      <c r="BCR11" s="25"/>
      <c r="BCS11" s="25"/>
      <c r="BCT11" s="25"/>
      <c r="BCU11" s="25"/>
      <c r="BCV11" s="25"/>
      <c r="BCW11" s="25"/>
      <c r="BCX11" s="25"/>
      <c r="BCY11" s="25"/>
      <c r="BCZ11" s="25"/>
      <c r="BDA11" s="25"/>
      <c r="BDB11" s="25"/>
      <c r="BDC11" s="25"/>
      <c r="BDD11" s="25"/>
      <c r="BDE11" s="25"/>
      <c r="BDF11" s="25"/>
      <c r="BDG11" s="25"/>
      <c r="BDH11" s="25"/>
      <c r="BDI11" s="25"/>
      <c r="BDJ11" s="25"/>
      <c r="BDK11" s="25"/>
      <c r="BDL11" s="25"/>
      <c r="BDM11" s="25"/>
      <c r="BDN11" s="25"/>
      <c r="BDO11" s="25"/>
      <c r="BDP11" s="25"/>
      <c r="BDQ11" s="25"/>
      <c r="BDR11" s="25"/>
      <c r="BDS11" s="25"/>
      <c r="BDT11" s="25"/>
      <c r="BDU11" s="25"/>
      <c r="BDV11" s="25"/>
      <c r="BDW11" s="25"/>
      <c r="BDX11" s="25"/>
      <c r="BDY11" s="25"/>
      <c r="BDZ11" s="25"/>
      <c r="BEA11" s="25"/>
      <c r="BEB11" s="25"/>
      <c r="BEC11" s="25"/>
      <c r="BED11" s="25"/>
      <c r="BEE11" s="25"/>
      <c r="BEF11" s="25"/>
      <c r="BEG11" s="25"/>
      <c r="BEH11" s="25"/>
      <c r="BEI11" s="25"/>
      <c r="BEJ11" s="25"/>
      <c r="BEK11" s="25"/>
      <c r="BEL11" s="25"/>
      <c r="BEM11" s="25"/>
      <c r="BEN11" s="25"/>
      <c r="BEO11" s="25"/>
      <c r="BEP11" s="25"/>
      <c r="BEQ11" s="25"/>
      <c r="BER11" s="25"/>
      <c r="BES11" s="25"/>
      <c r="BET11" s="25"/>
      <c r="BEU11" s="25"/>
      <c r="BEV11" s="25"/>
      <c r="BEW11" s="25"/>
      <c r="BEX11" s="25"/>
      <c r="BEY11" s="25"/>
      <c r="BEZ11" s="25"/>
      <c r="BFA11" s="25"/>
      <c r="BFB11" s="25"/>
      <c r="BFC11" s="25"/>
      <c r="BFD11" s="25"/>
      <c r="BFE11" s="25"/>
      <c r="BFF11" s="25"/>
      <c r="BFG11" s="25"/>
      <c r="BFH11" s="25"/>
      <c r="BFI11" s="25"/>
      <c r="BFJ11" s="25"/>
      <c r="BFK11" s="25"/>
      <c r="BFL11" s="25"/>
      <c r="BFM11" s="25"/>
      <c r="BFN11" s="25"/>
      <c r="BFO11" s="25"/>
      <c r="BFP11" s="25"/>
      <c r="BFQ11" s="25"/>
      <c r="BFR11" s="25"/>
      <c r="BFS11" s="25"/>
      <c r="BFT11" s="25"/>
      <c r="BFU11" s="25"/>
      <c r="BFV11" s="25"/>
      <c r="BFW11" s="25"/>
      <c r="BFX11" s="25"/>
      <c r="BFY11" s="25"/>
      <c r="BFZ11" s="25"/>
      <c r="BGA11" s="25"/>
      <c r="BGB11" s="25"/>
      <c r="BGC11" s="25"/>
      <c r="BGD11" s="25"/>
      <c r="BGE11" s="25"/>
      <c r="BGF11" s="25"/>
      <c r="BGG11" s="25"/>
      <c r="BGH11" s="25"/>
      <c r="BGI11" s="25"/>
      <c r="BGJ11" s="25"/>
      <c r="BGK11" s="25"/>
      <c r="BGL11" s="25"/>
      <c r="BGM11" s="25"/>
      <c r="BGN11" s="25"/>
      <c r="BGO11" s="25"/>
      <c r="BGP11" s="25"/>
      <c r="BGQ11" s="25"/>
      <c r="BGR11" s="25"/>
      <c r="BGS11" s="25"/>
      <c r="BGT11" s="25"/>
      <c r="BGU11" s="25"/>
      <c r="BGV11" s="25"/>
      <c r="BGW11" s="25"/>
      <c r="BGX11" s="25"/>
      <c r="BGY11" s="25"/>
      <c r="BGZ11" s="25"/>
      <c r="BHA11" s="25"/>
      <c r="BHB11" s="25"/>
      <c r="BHC11" s="25"/>
      <c r="BHD11" s="25"/>
      <c r="BHE11" s="25"/>
      <c r="BHF11" s="25"/>
      <c r="BHG11" s="25"/>
      <c r="BHH11" s="25"/>
      <c r="BHI11" s="25"/>
      <c r="BHJ11" s="25"/>
      <c r="BHK11" s="25"/>
      <c r="BHL11" s="25"/>
      <c r="BHM11" s="25"/>
      <c r="BHN11" s="25"/>
      <c r="BHO11" s="25"/>
      <c r="BHP11" s="25"/>
      <c r="BHQ11" s="25"/>
      <c r="BHR11" s="25"/>
      <c r="BHS11" s="25"/>
      <c r="BHT11" s="25"/>
      <c r="BHU11" s="25"/>
      <c r="BHV11" s="25"/>
      <c r="BHW11" s="25"/>
      <c r="BHX11" s="25"/>
      <c r="BHY11" s="25"/>
      <c r="BHZ11" s="25"/>
      <c r="BIA11" s="25"/>
      <c r="BIB11" s="25"/>
      <c r="BIC11" s="25"/>
      <c r="BID11" s="25"/>
      <c r="BIE11" s="25"/>
      <c r="BIF11" s="25"/>
      <c r="BIG11" s="25"/>
      <c r="BIH11" s="25"/>
      <c r="BII11" s="25"/>
      <c r="BIJ11" s="25"/>
      <c r="BIK11" s="25"/>
      <c r="BIL11" s="25"/>
      <c r="BIM11" s="25"/>
      <c r="BIN11" s="25"/>
      <c r="BIO11" s="25"/>
      <c r="BIP11" s="25"/>
      <c r="BIQ11" s="25"/>
      <c r="BIR11" s="25"/>
      <c r="BIS11" s="25"/>
      <c r="BIT11" s="25"/>
      <c r="BIU11" s="25"/>
      <c r="BIV11" s="25"/>
      <c r="BIW11" s="25"/>
      <c r="BIX11" s="25"/>
      <c r="BIY11" s="25"/>
      <c r="BIZ11" s="25"/>
      <c r="BJA11" s="25"/>
      <c r="BJB11" s="25"/>
      <c r="BJC11" s="25"/>
      <c r="BJD11" s="25"/>
      <c r="BJE11" s="25"/>
      <c r="BJF11" s="25"/>
      <c r="BJG11" s="25"/>
      <c r="BJH11" s="25"/>
      <c r="BJI11" s="25"/>
      <c r="BJJ11" s="25"/>
      <c r="BJK11" s="25"/>
      <c r="BJL11" s="25"/>
      <c r="BJM11" s="25"/>
      <c r="BJN11" s="25"/>
      <c r="BJO11" s="25"/>
      <c r="BJP11" s="25"/>
      <c r="BJQ11" s="25"/>
      <c r="BJR11" s="25"/>
      <c r="BJS11" s="25"/>
      <c r="BJT11" s="25"/>
      <c r="BJU11" s="25"/>
      <c r="BJV11" s="25"/>
      <c r="BJW11" s="25"/>
      <c r="BJX11" s="25"/>
      <c r="BJY11" s="25"/>
      <c r="BJZ11" s="25"/>
      <c r="BKA11" s="25"/>
      <c r="BKB11" s="25"/>
      <c r="BKC11" s="25"/>
      <c r="BKD11" s="25"/>
      <c r="BKE11" s="25"/>
      <c r="BKF11" s="25"/>
      <c r="BKG11" s="25"/>
      <c r="BKH11" s="25"/>
      <c r="BKI11" s="25"/>
      <c r="BKJ11" s="25"/>
      <c r="BKK11" s="25"/>
      <c r="BKL11" s="25"/>
      <c r="BKM11" s="25"/>
      <c r="BKN11" s="25"/>
      <c r="BKO11" s="25"/>
      <c r="BKP11" s="25"/>
      <c r="BKQ11" s="25"/>
      <c r="BKR11" s="25"/>
      <c r="BKS11" s="25"/>
      <c r="BKT11" s="25"/>
      <c r="BKU11" s="25"/>
      <c r="BKV11" s="25"/>
      <c r="BKW11" s="25"/>
      <c r="BKX11" s="25"/>
      <c r="BKY11" s="25"/>
      <c r="BKZ11" s="25"/>
      <c r="BLA11" s="25"/>
      <c r="BLB11" s="25"/>
      <c r="BLC11" s="25"/>
      <c r="BLD11" s="25"/>
      <c r="BLE11" s="25"/>
      <c r="BLF11" s="25"/>
      <c r="BLG11" s="25"/>
      <c r="BLH11" s="25"/>
      <c r="BLI11" s="25"/>
      <c r="BLJ11" s="25"/>
      <c r="BLK11" s="25"/>
      <c r="BLL11" s="25"/>
      <c r="BLM11" s="25"/>
      <c r="BLN11" s="25"/>
      <c r="BLO11" s="25"/>
      <c r="BLP11" s="25"/>
      <c r="BLQ11" s="25"/>
      <c r="BLR11" s="25"/>
      <c r="BLS11" s="25"/>
      <c r="BLT11" s="25"/>
      <c r="BLU11" s="25"/>
      <c r="BLV11" s="25"/>
      <c r="BLW11" s="25"/>
      <c r="BLX11" s="25"/>
      <c r="BLY11" s="25"/>
      <c r="BLZ11" s="25"/>
      <c r="BMA11" s="25"/>
      <c r="BMB11" s="25"/>
      <c r="BMC11" s="25"/>
      <c r="BMD11" s="25"/>
      <c r="BME11" s="25"/>
      <c r="BMF11" s="25"/>
      <c r="BMG11" s="25"/>
      <c r="BMH11" s="25"/>
      <c r="BMI11" s="25"/>
      <c r="BMJ11" s="25"/>
      <c r="BMK11" s="25"/>
      <c r="BML11" s="25"/>
      <c r="BMM11" s="25"/>
      <c r="BMN11" s="25"/>
      <c r="BMO11" s="25"/>
      <c r="BMP11" s="25"/>
      <c r="BMQ11" s="25"/>
      <c r="BMR11" s="25"/>
      <c r="BMS11" s="25"/>
      <c r="BMT11" s="25"/>
      <c r="BMU11" s="25"/>
      <c r="BMV11" s="25"/>
      <c r="BMW11" s="25"/>
      <c r="BMX11" s="25"/>
      <c r="BMY11" s="25"/>
      <c r="BMZ11" s="25"/>
      <c r="BNA11" s="25"/>
      <c r="BNB11" s="25"/>
      <c r="BNC11" s="25"/>
      <c r="BND11" s="25"/>
      <c r="BNE11" s="25"/>
      <c r="BNF11" s="25"/>
      <c r="BNG11" s="25"/>
      <c r="BNH11" s="25"/>
      <c r="BNI11" s="25"/>
      <c r="BNJ11" s="25"/>
      <c r="BNK11" s="25"/>
      <c r="BNL11" s="25"/>
      <c r="BNM11" s="25"/>
      <c r="BNN11" s="25"/>
      <c r="BNO11" s="25"/>
      <c r="BNP11" s="25"/>
      <c r="BNQ11" s="25"/>
      <c r="BNR11" s="25"/>
      <c r="BNS11" s="25"/>
      <c r="BNT11" s="25"/>
      <c r="BNU11" s="25"/>
      <c r="BNV11" s="25"/>
      <c r="BNW11" s="25"/>
      <c r="BNX11" s="25"/>
      <c r="BNY11" s="25"/>
      <c r="BNZ11" s="25"/>
      <c r="BOA11" s="25"/>
      <c r="BOB11" s="25"/>
      <c r="BOC11" s="25"/>
      <c r="BOD11" s="25"/>
      <c r="BOE11" s="25"/>
      <c r="BOF11" s="25"/>
      <c r="BOG11" s="25"/>
      <c r="BOH11" s="25"/>
      <c r="BOI11" s="25"/>
      <c r="BOJ11" s="25"/>
      <c r="BOK11" s="25"/>
      <c r="BOL11" s="25"/>
      <c r="BOM11" s="25"/>
      <c r="BON11" s="25"/>
      <c r="BOO11" s="25"/>
      <c r="BOP11" s="25"/>
      <c r="BOQ11" s="25"/>
      <c r="BOR11" s="25"/>
      <c r="BOS11" s="25"/>
      <c r="BOT11" s="25"/>
      <c r="BOU11" s="25"/>
      <c r="BOV11" s="25"/>
      <c r="BOW11" s="25"/>
      <c r="BOX11" s="25"/>
      <c r="BOY11" s="25"/>
      <c r="BOZ11" s="25"/>
      <c r="BPA11" s="25"/>
      <c r="BPB11" s="25"/>
      <c r="BPC11" s="25"/>
      <c r="BPD11" s="25"/>
      <c r="BPE11" s="25"/>
      <c r="BPF11" s="25"/>
      <c r="BPG11" s="25"/>
      <c r="BPH11" s="25"/>
      <c r="BPI11" s="25"/>
      <c r="BPJ11" s="25"/>
      <c r="BPK11" s="25"/>
      <c r="BPL11" s="25"/>
      <c r="BPM11" s="25"/>
      <c r="BPN11" s="25"/>
      <c r="BPO11" s="25"/>
      <c r="BPP11" s="25"/>
      <c r="BPQ11" s="25"/>
      <c r="BPR11" s="25"/>
      <c r="BPS11" s="25"/>
      <c r="BPT11" s="25"/>
      <c r="BPU11" s="25"/>
      <c r="BPV11" s="25"/>
      <c r="BPW11" s="25"/>
      <c r="BPX11" s="25"/>
      <c r="BPY11" s="25"/>
      <c r="BPZ11" s="25"/>
      <c r="BQA11" s="25"/>
      <c r="BQB11" s="25"/>
      <c r="BQC11" s="25"/>
      <c r="BQD11" s="25"/>
      <c r="BQE11" s="25"/>
      <c r="BQF11" s="25"/>
      <c r="BQG11" s="25"/>
      <c r="BQH11" s="25"/>
      <c r="BQI11" s="25"/>
      <c r="BQJ11" s="25"/>
      <c r="BQK11" s="25"/>
      <c r="BQL11" s="25"/>
      <c r="BQM11" s="25"/>
      <c r="BQN11" s="25"/>
      <c r="BQO11" s="25"/>
      <c r="BQP11" s="25"/>
      <c r="BQQ11" s="25"/>
      <c r="BQR11" s="25"/>
      <c r="BQS11" s="25"/>
      <c r="BQT11" s="25"/>
      <c r="BQU11" s="25"/>
      <c r="BQV11" s="25"/>
      <c r="BQW11" s="25"/>
      <c r="BQX11" s="25"/>
      <c r="BQY11" s="25"/>
      <c r="BQZ11" s="25"/>
      <c r="BRA11" s="25"/>
      <c r="BRB11" s="25"/>
      <c r="BRC11" s="25"/>
      <c r="BRD11" s="25"/>
      <c r="BRE11" s="25"/>
      <c r="BRF11" s="25"/>
      <c r="BRG11" s="25"/>
      <c r="BRH11" s="25"/>
      <c r="BRI11" s="25"/>
      <c r="BRJ11" s="25"/>
      <c r="BRK11" s="25"/>
      <c r="BRL11" s="25"/>
      <c r="BRM11" s="25"/>
      <c r="BRN11" s="25"/>
      <c r="BRO11" s="25"/>
      <c r="BRP11" s="25"/>
      <c r="BRQ11" s="25"/>
      <c r="BRR11" s="25"/>
      <c r="BRS11" s="25"/>
      <c r="BRT11" s="25"/>
      <c r="BRU11" s="25"/>
      <c r="BRV11" s="25"/>
      <c r="BRW11" s="25"/>
      <c r="BRX11" s="25"/>
      <c r="BRY11" s="25"/>
      <c r="BRZ11" s="25"/>
      <c r="BSA11" s="25"/>
      <c r="BSB11" s="25"/>
      <c r="BSC11" s="25"/>
      <c r="BSD11" s="25"/>
      <c r="BSE11" s="25"/>
      <c r="BSF11" s="25"/>
      <c r="BSG11" s="25"/>
      <c r="BSH11" s="25"/>
      <c r="BSI11" s="25"/>
      <c r="BSJ11" s="25"/>
      <c r="BSK11" s="25"/>
      <c r="BSL11" s="25"/>
      <c r="BSM11" s="25"/>
      <c r="BSN11" s="25"/>
      <c r="BSO11" s="25"/>
      <c r="BSP11" s="25"/>
      <c r="BSQ11" s="25"/>
      <c r="BSR11" s="25"/>
      <c r="BSS11" s="25"/>
      <c r="BST11" s="25"/>
      <c r="BSU11" s="25"/>
      <c r="BSV11" s="25"/>
      <c r="BSW11" s="25"/>
      <c r="BSX11" s="25"/>
      <c r="BSY11" s="25"/>
      <c r="BSZ11" s="25"/>
      <c r="BTA11" s="25"/>
      <c r="BTB11" s="25"/>
      <c r="BTC11" s="25"/>
      <c r="BTD11" s="25"/>
      <c r="BTE11" s="25"/>
      <c r="BTF11" s="25"/>
      <c r="BTG11" s="25"/>
      <c r="BTH11" s="25"/>
      <c r="BTI11" s="25"/>
      <c r="BTJ11" s="25"/>
      <c r="BTK11" s="25"/>
      <c r="BTL11" s="25"/>
      <c r="BTM11" s="25"/>
      <c r="BTN11" s="25"/>
      <c r="BTO11" s="25"/>
      <c r="BTP11" s="25"/>
      <c r="BTQ11" s="25"/>
      <c r="BTR11" s="25"/>
      <c r="BTS11" s="25"/>
      <c r="BTT11" s="25"/>
      <c r="BTU11" s="25"/>
      <c r="BTV11" s="25"/>
      <c r="BTW11" s="25"/>
      <c r="BTX11" s="25"/>
      <c r="BTY11" s="25"/>
      <c r="BTZ11" s="25"/>
      <c r="BUA11" s="25"/>
      <c r="BUB11" s="25"/>
      <c r="BUC11" s="25"/>
      <c r="BUD11" s="25"/>
      <c r="BUE11" s="25"/>
      <c r="BUF11" s="25"/>
      <c r="BUG11" s="25"/>
      <c r="BUH11" s="25"/>
      <c r="BUI11" s="25"/>
      <c r="BUJ11" s="25"/>
      <c r="BUK11" s="25"/>
      <c r="BUL11" s="25"/>
      <c r="BUM11" s="25"/>
      <c r="BUN11" s="25"/>
      <c r="BUO11" s="25"/>
      <c r="BUP11" s="25"/>
      <c r="BUQ11" s="25"/>
      <c r="BUR11" s="25"/>
      <c r="BUS11" s="25"/>
      <c r="BUT11" s="25"/>
      <c r="BUU11" s="25"/>
      <c r="BUV11" s="25"/>
      <c r="BUW11" s="25"/>
      <c r="BUX11" s="25"/>
      <c r="BUY11" s="25"/>
      <c r="BUZ11" s="25"/>
      <c r="BVA11" s="25"/>
      <c r="BVB11" s="25"/>
      <c r="BVC11" s="25"/>
      <c r="BVD11" s="25"/>
      <c r="BVE11" s="25"/>
      <c r="BVF11" s="25"/>
      <c r="BVG11" s="25"/>
      <c r="BVH11" s="25"/>
      <c r="BVI11" s="25"/>
      <c r="BVJ11" s="25"/>
      <c r="BVK11" s="25"/>
      <c r="BVL11" s="25"/>
      <c r="BVM11" s="25"/>
      <c r="BVN11" s="25"/>
      <c r="BVO11" s="25"/>
      <c r="BVP11" s="25"/>
      <c r="BVQ11" s="25"/>
      <c r="BVR11" s="25"/>
      <c r="BVS11" s="25"/>
      <c r="BVT11" s="25"/>
      <c r="BVU11" s="25"/>
      <c r="BVV11" s="25"/>
      <c r="BVW11" s="25"/>
      <c r="BVX11" s="25"/>
      <c r="BVY11" s="25"/>
      <c r="BVZ11" s="25"/>
      <c r="BWA11" s="25"/>
      <c r="BWB11" s="25"/>
      <c r="BWC11" s="25"/>
      <c r="BWD11" s="25"/>
      <c r="BWE11" s="25"/>
      <c r="BWF11" s="25"/>
      <c r="BWG11" s="25"/>
      <c r="BWH11" s="25"/>
      <c r="BWI11" s="25"/>
      <c r="BWJ11" s="25"/>
      <c r="BWK11" s="25"/>
      <c r="BWL11" s="25"/>
      <c r="BWM11" s="25"/>
      <c r="BWN11" s="25"/>
      <c r="BWO11" s="25"/>
      <c r="BWP11" s="25"/>
      <c r="BWQ11" s="25"/>
      <c r="BWR11" s="25"/>
      <c r="BWS11" s="25"/>
      <c r="BWT11" s="25"/>
      <c r="BWU11" s="25"/>
      <c r="BWV11" s="25"/>
      <c r="BWW11" s="25"/>
      <c r="BWX11" s="25"/>
      <c r="BWY11" s="25"/>
      <c r="BWZ11" s="25"/>
      <c r="BXA11" s="25"/>
      <c r="BXB11" s="25"/>
      <c r="BXC11" s="25"/>
      <c r="BXD11" s="25"/>
      <c r="BXE11" s="25"/>
      <c r="BXF11" s="25"/>
      <c r="BXG11" s="25"/>
      <c r="BXH11" s="25"/>
      <c r="BXI11" s="25"/>
      <c r="BXJ11" s="25"/>
      <c r="BXK11" s="25"/>
      <c r="BXL11" s="25"/>
      <c r="BXM11" s="25"/>
      <c r="BXN11" s="25"/>
      <c r="BXO11" s="25"/>
      <c r="BXP11" s="25"/>
      <c r="BXQ11" s="25"/>
      <c r="BXR11" s="25"/>
      <c r="BXS11" s="25"/>
      <c r="BXT11" s="25"/>
      <c r="BXU11" s="25"/>
      <c r="BXV11" s="25"/>
      <c r="BXW11" s="25"/>
      <c r="BXX11" s="25"/>
      <c r="BXY11" s="25"/>
      <c r="BXZ11" s="25"/>
      <c r="BYA11" s="25"/>
      <c r="BYB11" s="25"/>
      <c r="BYC11" s="25"/>
      <c r="BYD11" s="25"/>
      <c r="BYE11" s="25"/>
      <c r="BYF11" s="25"/>
      <c r="BYG11" s="25"/>
      <c r="BYH11" s="25"/>
      <c r="BYI11" s="25"/>
      <c r="BYJ11" s="25"/>
      <c r="BYK11" s="25"/>
      <c r="BYL11" s="25"/>
      <c r="BYM11" s="25"/>
      <c r="BYN11" s="25"/>
      <c r="BYO11" s="25"/>
      <c r="BYP11" s="25"/>
      <c r="BYQ11" s="25"/>
      <c r="BYR11" s="25"/>
      <c r="BYS11" s="25"/>
      <c r="BYT11" s="25"/>
      <c r="BYU11" s="25"/>
      <c r="BYV11" s="25"/>
      <c r="BYW11" s="25"/>
      <c r="BYX11" s="25"/>
      <c r="BYY11" s="25"/>
      <c r="BYZ11" s="25"/>
      <c r="BZA11" s="25"/>
      <c r="BZB11" s="25"/>
      <c r="BZC11" s="25"/>
      <c r="BZD11" s="25"/>
      <c r="BZE11" s="25"/>
      <c r="BZF11" s="25"/>
      <c r="BZG11" s="25"/>
      <c r="BZH11" s="25"/>
      <c r="BZI11" s="25"/>
      <c r="BZJ11" s="25"/>
      <c r="BZK11" s="25"/>
      <c r="BZL11" s="25"/>
      <c r="BZM11" s="25"/>
      <c r="BZN11" s="25"/>
      <c r="BZO11" s="25"/>
      <c r="BZP11" s="25"/>
      <c r="BZQ11" s="25"/>
      <c r="BZR11" s="25"/>
      <c r="BZS11" s="25"/>
      <c r="BZT11" s="25"/>
      <c r="BZU11" s="25"/>
      <c r="BZV11" s="25"/>
      <c r="BZW11" s="25"/>
      <c r="BZX11" s="25"/>
      <c r="BZY11" s="25"/>
      <c r="BZZ11" s="25"/>
      <c r="CAA11" s="25"/>
      <c r="CAB11" s="25"/>
      <c r="CAC11" s="25"/>
      <c r="CAD11" s="25"/>
      <c r="CAE11" s="25"/>
      <c r="CAF11" s="25"/>
      <c r="CAG11" s="25"/>
      <c r="CAH11" s="25"/>
      <c r="CAI11" s="25"/>
      <c r="CAJ11" s="25"/>
      <c r="CAK11" s="25"/>
      <c r="CAL11" s="25"/>
      <c r="CAM11" s="25"/>
      <c r="CAN11" s="25"/>
      <c r="CAO11" s="25"/>
      <c r="CAP11" s="25"/>
      <c r="CAQ11" s="25"/>
      <c r="CAR11" s="25"/>
      <c r="CAS11" s="25"/>
      <c r="CAT11" s="25"/>
      <c r="CAU11" s="25"/>
      <c r="CAV11" s="25"/>
      <c r="CAW11" s="25"/>
      <c r="CAX11" s="25"/>
      <c r="CAY11" s="25"/>
      <c r="CAZ11" s="25"/>
      <c r="CBA11" s="25"/>
      <c r="CBB11" s="25"/>
      <c r="CBC11" s="25"/>
      <c r="CBD11" s="25"/>
      <c r="CBE11" s="25"/>
      <c r="CBF11" s="25"/>
      <c r="CBG11" s="25"/>
      <c r="CBH11" s="25"/>
      <c r="CBI11" s="25"/>
      <c r="CBJ11" s="25"/>
      <c r="CBK11" s="25"/>
      <c r="CBL11" s="25"/>
      <c r="CBM11" s="25"/>
      <c r="CBN11" s="25"/>
      <c r="CBO11" s="25"/>
      <c r="CBP11" s="25"/>
      <c r="CBQ11" s="25"/>
      <c r="CBR11" s="25"/>
      <c r="CBS11" s="25"/>
      <c r="CBT11" s="25"/>
      <c r="CBU11" s="25"/>
      <c r="CBV11" s="25"/>
      <c r="CBW11" s="25"/>
      <c r="CBX11" s="25"/>
      <c r="CBY11" s="25"/>
      <c r="CBZ11" s="25"/>
      <c r="CCA11" s="25"/>
      <c r="CCB11" s="25"/>
      <c r="CCC11" s="25"/>
      <c r="CCD11" s="25"/>
      <c r="CCE11" s="25"/>
      <c r="CCF11" s="25"/>
      <c r="CCG11" s="25"/>
      <c r="CCH11" s="25"/>
      <c r="CCI11" s="25"/>
      <c r="CCJ11" s="25"/>
      <c r="CCK11" s="25"/>
      <c r="CCL11" s="25"/>
      <c r="CCM11" s="25"/>
      <c r="CCN11" s="25"/>
      <c r="CCO11" s="25"/>
      <c r="CCP11" s="25"/>
      <c r="CCQ11" s="25"/>
      <c r="CCR11" s="25"/>
      <c r="CCS11" s="25"/>
      <c r="CCT11" s="25"/>
      <c r="CCU11" s="25"/>
      <c r="CCV11" s="25"/>
      <c r="CCW11" s="25"/>
      <c r="CCX11" s="25"/>
      <c r="CCY11" s="25"/>
      <c r="CCZ11" s="25"/>
      <c r="CDA11" s="25"/>
      <c r="CDB11" s="25"/>
      <c r="CDC11" s="25"/>
      <c r="CDD11" s="25"/>
      <c r="CDE11" s="25"/>
      <c r="CDF11" s="25"/>
      <c r="CDG11" s="25"/>
      <c r="CDH11" s="25"/>
      <c r="CDI11" s="25"/>
      <c r="CDJ11" s="25"/>
      <c r="CDK11" s="25"/>
      <c r="CDL11" s="25"/>
      <c r="CDM11" s="25"/>
      <c r="CDN11" s="25"/>
      <c r="CDO11" s="25"/>
      <c r="CDP11" s="25"/>
      <c r="CDQ11" s="25"/>
      <c r="CDR11" s="25"/>
      <c r="CDS11" s="25"/>
      <c r="CDT11" s="25"/>
      <c r="CDU11" s="25"/>
      <c r="CDV11" s="25"/>
      <c r="CDW11" s="25"/>
      <c r="CDX11" s="25"/>
      <c r="CDY11" s="25"/>
      <c r="CDZ11" s="25"/>
      <c r="CEA11" s="25"/>
      <c r="CEB11" s="25"/>
      <c r="CEC11" s="25"/>
      <c r="CED11" s="25"/>
      <c r="CEE11" s="25"/>
      <c r="CEF11" s="25"/>
      <c r="CEG11" s="25"/>
      <c r="CEH11" s="25"/>
      <c r="CEI11" s="25"/>
      <c r="CEJ11" s="25"/>
      <c r="CEK11" s="25"/>
      <c r="CEL11" s="25"/>
      <c r="CEM11" s="25"/>
      <c r="CEN11" s="25"/>
      <c r="CEO11" s="25"/>
      <c r="CEP11" s="25"/>
      <c r="CEQ11" s="25"/>
      <c r="CER11" s="25"/>
      <c r="CES11" s="25"/>
      <c r="CET11" s="25"/>
      <c r="CEU11" s="25"/>
      <c r="CEV11" s="25"/>
      <c r="CEW11" s="25"/>
      <c r="CEX11" s="25"/>
      <c r="CEY11" s="25"/>
      <c r="CEZ11" s="25"/>
      <c r="CFA11" s="25"/>
      <c r="CFB11" s="25"/>
      <c r="CFC11" s="25"/>
      <c r="CFD11" s="25"/>
      <c r="CFE11" s="25"/>
      <c r="CFF11" s="25"/>
      <c r="CFG11" s="25"/>
      <c r="CFH11" s="25"/>
      <c r="CFI11" s="25"/>
      <c r="CFJ11" s="25"/>
      <c r="CFK11" s="25"/>
      <c r="CFL11" s="25"/>
      <c r="CFM11" s="25"/>
      <c r="CFN11" s="25"/>
      <c r="CFO11" s="25"/>
      <c r="CFP11" s="25"/>
      <c r="CFQ11" s="25"/>
      <c r="CFR11" s="25"/>
      <c r="CFS11" s="25"/>
      <c r="CFT11" s="25"/>
      <c r="CFU11" s="25"/>
      <c r="CFV11" s="25"/>
      <c r="CFW11" s="25"/>
      <c r="CFX11" s="25"/>
      <c r="CFY11" s="25"/>
      <c r="CFZ11" s="25"/>
      <c r="CGA11" s="25"/>
      <c r="CGB11" s="25"/>
      <c r="CGC11" s="25"/>
      <c r="CGD11" s="25"/>
      <c r="CGE11" s="25"/>
      <c r="CGF11" s="25"/>
      <c r="CGG11" s="25"/>
      <c r="CGH11" s="25"/>
      <c r="CGI11" s="25"/>
      <c r="CGJ11" s="25"/>
      <c r="CGK11" s="25"/>
      <c r="CGL11" s="25"/>
      <c r="CGM11" s="25"/>
      <c r="CGN11" s="25"/>
      <c r="CGO11" s="25"/>
      <c r="CGP11" s="25"/>
      <c r="CGQ11" s="25"/>
      <c r="CGR11" s="25"/>
      <c r="CGS11" s="25"/>
      <c r="CGT11" s="25"/>
      <c r="CGU11" s="25"/>
      <c r="CGV11" s="25"/>
      <c r="CGW11" s="25"/>
      <c r="CGX11" s="25"/>
      <c r="CGY11" s="25"/>
      <c r="CGZ11" s="25"/>
      <c r="CHA11" s="25"/>
      <c r="CHB11" s="25"/>
      <c r="CHC11" s="25"/>
      <c r="CHD11" s="25"/>
      <c r="CHE11" s="25"/>
      <c r="CHF11" s="25"/>
      <c r="CHG11" s="25"/>
      <c r="CHH11" s="25"/>
      <c r="CHI11" s="25"/>
      <c r="CHJ11" s="25"/>
      <c r="CHK11" s="25"/>
      <c r="CHL11" s="25"/>
      <c r="CHM11" s="25"/>
      <c r="CHN11" s="25"/>
      <c r="CHO11" s="25"/>
      <c r="CHP11" s="25"/>
      <c r="CHQ11" s="25"/>
      <c r="CHR11" s="25"/>
      <c r="CHS11" s="25"/>
      <c r="CHT11" s="25"/>
      <c r="CHU11" s="25"/>
      <c r="CHV11" s="25"/>
      <c r="CHW11" s="25"/>
      <c r="CHX11" s="25"/>
      <c r="CHY11" s="25"/>
      <c r="CHZ11" s="25"/>
      <c r="CIA11" s="25"/>
      <c r="CIB11" s="25"/>
      <c r="CIC11" s="25"/>
      <c r="CID11" s="25"/>
      <c r="CIE11" s="25"/>
      <c r="CIF11" s="25"/>
      <c r="CIG11" s="25"/>
      <c r="CIH11" s="25"/>
      <c r="CII11" s="25"/>
      <c r="CIJ11" s="25"/>
      <c r="CIK11" s="25"/>
      <c r="CIL11" s="25"/>
      <c r="CIM11" s="25"/>
      <c r="CIN11" s="25"/>
      <c r="CIO11" s="25"/>
      <c r="CIP11" s="25"/>
      <c r="CIQ11" s="25"/>
      <c r="CIR11" s="25"/>
      <c r="CIS11" s="25"/>
      <c r="CIT11" s="25"/>
      <c r="CIU11" s="25"/>
      <c r="CIV11" s="25"/>
      <c r="CIW11" s="25"/>
      <c r="CIX11" s="25"/>
      <c r="CIY11" s="25"/>
      <c r="CIZ11" s="25"/>
      <c r="CJA11" s="25"/>
      <c r="CJB11" s="25"/>
      <c r="CJC11" s="25"/>
      <c r="CJD11" s="25"/>
      <c r="CJE11" s="25"/>
      <c r="CJF11" s="25"/>
      <c r="CJG11" s="25"/>
      <c r="CJH11" s="25"/>
      <c r="CJI11" s="25"/>
      <c r="CJJ11" s="25"/>
      <c r="CJK11" s="25"/>
      <c r="CJL11" s="25"/>
      <c r="CJM11" s="25"/>
      <c r="CJN11" s="25"/>
      <c r="CJO11" s="25"/>
      <c r="CJP11" s="25"/>
      <c r="CJQ11" s="25"/>
      <c r="CJR11" s="25"/>
      <c r="CJS11" s="25"/>
      <c r="CJT11" s="25"/>
      <c r="CJU11" s="25"/>
      <c r="CJV11" s="25"/>
      <c r="CJW11" s="25"/>
      <c r="CJX11" s="25"/>
      <c r="CJY11" s="25"/>
      <c r="CJZ11" s="25"/>
      <c r="CKA11" s="25"/>
      <c r="CKB11" s="25"/>
      <c r="CKC11" s="25"/>
      <c r="CKD11" s="25"/>
      <c r="CKE11" s="25"/>
      <c r="CKF11" s="25"/>
      <c r="CKG11" s="25"/>
      <c r="CKH11" s="25"/>
      <c r="CKI11" s="25"/>
      <c r="CKJ11" s="25"/>
      <c r="CKK11" s="25"/>
      <c r="CKL11" s="25"/>
      <c r="CKM11" s="25"/>
      <c r="CKN11" s="25"/>
      <c r="CKO11" s="25"/>
      <c r="CKP11" s="25"/>
      <c r="CKQ11" s="25"/>
      <c r="CKR11" s="25"/>
      <c r="CKS11" s="25"/>
      <c r="CKT11" s="25"/>
      <c r="CKU11" s="25"/>
      <c r="CKV11" s="25"/>
      <c r="CKW11" s="25"/>
      <c r="CKX11" s="25"/>
      <c r="CKY11" s="25"/>
      <c r="CKZ11" s="25"/>
      <c r="CLA11" s="25"/>
      <c r="CLB11" s="25"/>
      <c r="CLC11" s="25"/>
      <c r="CLD11" s="25"/>
      <c r="CLE11" s="25"/>
      <c r="CLF11" s="25"/>
      <c r="CLG11" s="25"/>
      <c r="CLH11" s="25"/>
      <c r="CLI11" s="25"/>
      <c r="CLJ11" s="25"/>
      <c r="CLK11" s="25"/>
      <c r="CLL11" s="25"/>
      <c r="CLM11" s="25"/>
      <c r="CLN11" s="25"/>
      <c r="CLO11" s="25"/>
      <c r="CLP11" s="25"/>
      <c r="CLQ11" s="25"/>
      <c r="CLR11" s="25"/>
      <c r="CLS11" s="25"/>
      <c r="CLT11" s="25"/>
      <c r="CLU11" s="25"/>
      <c r="CLV11" s="25"/>
      <c r="CLW11" s="25"/>
      <c r="CLX11" s="25"/>
      <c r="CLY11" s="25"/>
      <c r="CLZ11" s="25"/>
      <c r="CMA11" s="25"/>
      <c r="CMB11" s="25"/>
      <c r="CMC11" s="25"/>
      <c r="CMD11" s="25"/>
      <c r="CME11" s="25"/>
      <c r="CMF11" s="25"/>
      <c r="CMG11" s="25"/>
      <c r="CMH11" s="25"/>
      <c r="CMI11" s="25"/>
      <c r="CMJ11" s="25"/>
      <c r="CMK11" s="25"/>
      <c r="CML11" s="25"/>
      <c r="CMM11" s="25"/>
      <c r="CMN11" s="25"/>
      <c r="CMO11" s="25"/>
      <c r="CMP11" s="25"/>
      <c r="CMQ11" s="25"/>
      <c r="CMR11" s="25"/>
      <c r="CMS11" s="25"/>
      <c r="CMT11" s="25"/>
      <c r="CMU11" s="25"/>
      <c r="CMV11" s="25"/>
      <c r="CMW11" s="25"/>
      <c r="CMX11" s="25"/>
      <c r="CMY11" s="25"/>
      <c r="CMZ11" s="25"/>
      <c r="CNA11" s="25"/>
      <c r="CNB11" s="25"/>
      <c r="CNC11" s="25"/>
      <c r="CND11" s="25"/>
      <c r="CNE11" s="25"/>
      <c r="CNF11" s="25"/>
      <c r="CNG11" s="25"/>
      <c r="CNH11" s="25"/>
      <c r="CNI11" s="25"/>
      <c r="CNJ11" s="25"/>
      <c r="CNK11" s="25"/>
      <c r="CNL11" s="25"/>
      <c r="CNM11" s="25"/>
      <c r="CNN11" s="25"/>
      <c r="CNO11" s="25"/>
      <c r="CNP11" s="25"/>
      <c r="CNQ11" s="25"/>
      <c r="CNR11" s="25"/>
      <c r="CNS11" s="25"/>
      <c r="CNT11" s="25"/>
      <c r="CNU11" s="25"/>
      <c r="CNV11" s="25"/>
      <c r="CNW11" s="25"/>
      <c r="CNX11" s="25"/>
      <c r="CNY11" s="25"/>
      <c r="CNZ11" s="25"/>
      <c r="COA11" s="25"/>
      <c r="COB11" s="25"/>
      <c r="COC11" s="25"/>
      <c r="COD11" s="25"/>
      <c r="COE11" s="25"/>
      <c r="COF11" s="25"/>
      <c r="COG11" s="25"/>
      <c r="COH11" s="25"/>
      <c r="COI11" s="25"/>
      <c r="COJ11" s="25"/>
      <c r="COK11" s="25"/>
      <c r="COL11" s="25"/>
      <c r="COM11" s="25"/>
      <c r="CON11" s="25"/>
      <c r="COO11" s="25"/>
      <c r="COP11" s="25"/>
      <c r="COQ11" s="25"/>
      <c r="COR11" s="25"/>
      <c r="COS11" s="25"/>
      <c r="COT11" s="25"/>
      <c r="COU11" s="25"/>
      <c r="COV11" s="25"/>
      <c r="COW11" s="25"/>
      <c r="COX11" s="25"/>
      <c r="COY11" s="25"/>
      <c r="COZ11" s="25"/>
      <c r="CPA11" s="25"/>
      <c r="CPB11" s="25"/>
      <c r="CPC11" s="25"/>
      <c r="CPD11" s="25"/>
      <c r="CPE11" s="25"/>
      <c r="CPF11" s="25"/>
      <c r="CPG11" s="25"/>
      <c r="CPH11" s="25"/>
      <c r="CPI11" s="25"/>
      <c r="CPJ11" s="25"/>
      <c r="CPK11" s="25"/>
      <c r="CPL11" s="25"/>
      <c r="CPM11" s="25"/>
      <c r="CPN11" s="25"/>
      <c r="CPO11" s="25"/>
      <c r="CPP11" s="25"/>
      <c r="CPQ11" s="25"/>
      <c r="CPR11" s="25"/>
      <c r="CPS11" s="25"/>
      <c r="CPT11" s="25"/>
      <c r="CPU11" s="25"/>
      <c r="CPV11" s="25"/>
      <c r="CPW11" s="25"/>
      <c r="CPX11" s="25"/>
      <c r="CPY11" s="25"/>
      <c r="CPZ11" s="25"/>
      <c r="CQA11" s="25"/>
      <c r="CQB11" s="25"/>
      <c r="CQC11" s="25"/>
      <c r="CQD11" s="25"/>
      <c r="CQE11" s="25"/>
      <c r="CQF11" s="25"/>
      <c r="CQG11" s="25"/>
      <c r="CQH11" s="25"/>
      <c r="CQI11" s="25"/>
      <c r="CQJ11" s="25"/>
      <c r="CQK11" s="25"/>
      <c r="CQL11" s="25"/>
      <c r="CQM11" s="25"/>
      <c r="CQN11" s="25"/>
      <c r="CQO11" s="25"/>
      <c r="CQP11" s="25"/>
      <c r="CQQ11" s="25"/>
      <c r="CQR11" s="25"/>
      <c r="CQS11" s="25"/>
      <c r="CQT11" s="25"/>
      <c r="CQU11" s="25"/>
      <c r="CQV11" s="25"/>
      <c r="CQW11" s="25"/>
      <c r="CQX11" s="25"/>
      <c r="CQY11" s="25"/>
      <c r="CQZ11" s="25"/>
      <c r="CRA11" s="25"/>
      <c r="CRB11" s="25"/>
      <c r="CRC11" s="25"/>
      <c r="CRD11" s="25"/>
      <c r="CRE11" s="25"/>
      <c r="CRF11" s="25"/>
      <c r="CRG11" s="25"/>
      <c r="CRH11" s="25"/>
      <c r="CRI11" s="25"/>
      <c r="CRJ11" s="25"/>
      <c r="CRK11" s="25"/>
      <c r="CRL11" s="25"/>
      <c r="CRM11" s="25"/>
      <c r="CRN11" s="25"/>
      <c r="CRO11" s="25"/>
      <c r="CRP11" s="25"/>
      <c r="CRQ11" s="25"/>
      <c r="CRR11" s="25"/>
      <c r="CRS11" s="25"/>
      <c r="CRT11" s="25"/>
      <c r="CRU11" s="25"/>
      <c r="CRV11" s="25"/>
      <c r="CRW11" s="25"/>
      <c r="CRX11" s="25"/>
      <c r="CRY11" s="25"/>
      <c r="CRZ11" s="25"/>
      <c r="CSA11" s="25"/>
      <c r="CSB11" s="25"/>
      <c r="CSC11" s="25"/>
      <c r="CSD11" s="25"/>
      <c r="CSE11" s="25"/>
      <c r="CSF11" s="25"/>
      <c r="CSG11" s="25"/>
      <c r="CSH11" s="25"/>
      <c r="CSI11" s="25"/>
      <c r="CSJ11" s="25"/>
      <c r="CSK11" s="25"/>
      <c r="CSL11" s="25"/>
      <c r="CSM11" s="25"/>
      <c r="CSN11" s="25"/>
      <c r="CSO11" s="25"/>
      <c r="CSP11" s="25"/>
      <c r="CSQ11" s="25"/>
      <c r="CSR11" s="25"/>
      <c r="CSS11" s="25"/>
      <c r="CST11" s="25"/>
      <c r="CSU11" s="25"/>
      <c r="CSV11" s="25"/>
      <c r="CSW11" s="25"/>
      <c r="CSX11" s="25"/>
      <c r="CSY11" s="25"/>
      <c r="CSZ11" s="25"/>
      <c r="CTA11" s="25"/>
      <c r="CTB11" s="25"/>
      <c r="CTC11" s="25"/>
      <c r="CTD11" s="25"/>
      <c r="CTE11" s="25"/>
      <c r="CTF11" s="25"/>
      <c r="CTG11" s="25"/>
      <c r="CTH11" s="25"/>
      <c r="CTI11" s="25"/>
      <c r="CTJ11" s="25"/>
      <c r="CTK11" s="25"/>
      <c r="CTL11" s="25"/>
      <c r="CTM11" s="25"/>
      <c r="CTN11" s="25"/>
      <c r="CTO11" s="25"/>
      <c r="CTP11" s="25"/>
      <c r="CTQ11" s="25"/>
      <c r="CTR11" s="25"/>
      <c r="CTS11" s="25"/>
      <c r="CTT11" s="25"/>
      <c r="CTU11" s="25"/>
      <c r="CTV11" s="25"/>
      <c r="CTW11" s="25"/>
      <c r="CTX11" s="25"/>
      <c r="CTY11" s="25"/>
      <c r="CTZ11" s="25"/>
      <c r="CUA11" s="25"/>
      <c r="CUB11" s="25"/>
      <c r="CUC11" s="25"/>
      <c r="CUD11" s="25"/>
      <c r="CUE11" s="25"/>
      <c r="CUF11" s="25"/>
      <c r="CUG11" s="25"/>
      <c r="CUH11" s="25"/>
      <c r="CUI11" s="25"/>
      <c r="CUJ11" s="25"/>
      <c r="CUK11" s="25"/>
      <c r="CUL11" s="25"/>
      <c r="CUM11" s="25"/>
      <c r="CUN11" s="25"/>
      <c r="CUO11" s="25"/>
      <c r="CUP11" s="25"/>
      <c r="CUQ11" s="25"/>
      <c r="CUR11" s="25"/>
      <c r="CUS11" s="25"/>
      <c r="CUT11" s="25"/>
      <c r="CUU11" s="25"/>
      <c r="CUV11" s="25"/>
      <c r="CUW11" s="25"/>
      <c r="CUX11" s="25"/>
      <c r="CUY11" s="25"/>
      <c r="CUZ11" s="25"/>
      <c r="CVA11" s="25"/>
      <c r="CVB11" s="25"/>
      <c r="CVC11" s="25"/>
      <c r="CVD11" s="25"/>
      <c r="CVE11" s="25"/>
      <c r="CVF11" s="25"/>
      <c r="CVG11" s="25"/>
      <c r="CVH11" s="25"/>
      <c r="CVI11" s="25"/>
      <c r="CVJ11" s="25"/>
      <c r="CVK11" s="25"/>
      <c r="CVL11" s="25"/>
      <c r="CVM11" s="25"/>
      <c r="CVN11" s="25"/>
      <c r="CVO11" s="25"/>
      <c r="CVP11" s="25"/>
      <c r="CVQ11" s="25"/>
      <c r="CVR11" s="25"/>
      <c r="CVS11" s="25"/>
      <c r="CVT11" s="25"/>
      <c r="CVU11" s="25"/>
      <c r="CVV11" s="25"/>
      <c r="CVW11" s="25"/>
      <c r="CVX11" s="25"/>
      <c r="CVY11" s="25"/>
      <c r="CVZ11" s="25"/>
      <c r="CWA11" s="25"/>
      <c r="CWB11" s="25"/>
      <c r="CWC11" s="25"/>
      <c r="CWD11" s="25"/>
      <c r="CWE11" s="25"/>
      <c r="CWF11" s="25"/>
      <c r="CWG11" s="25"/>
      <c r="CWH11" s="25"/>
      <c r="CWI11" s="25"/>
      <c r="CWJ11" s="25"/>
      <c r="CWK11" s="25"/>
      <c r="CWL11" s="25"/>
      <c r="CWM11" s="25"/>
      <c r="CWN11" s="25"/>
      <c r="CWO11" s="25"/>
      <c r="CWP11" s="25"/>
      <c r="CWQ11" s="25"/>
      <c r="CWR11" s="25"/>
      <c r="CWS11" s="25"/>
      <c r="CWT11" s="25"/>
      <c r="CWU11" s="25"/>
      <c r="CWV11" s="25"/>
      <c r="CWW11" s="25"/>
      <c r="CWX11" s="25"/>
      <c r="CWY11" s="25"/>
      <c r="CWZ11" s="25"/>
      <c r="CXA11" s="25"/>
      <c r="CXB11" s="25"/>
      <c r="CXC11" s="25"/>
      <c r="CXD11" s="25"/>
      <c r="CXE11" s="25"/>
      <c r="CXF11" s="25"/>
      <c r="CXG11" s="25"/>
      <c r="CXH11" s="25"/>
      <c r="CXI11" s="25"/>
      <c r="CXJ11" s="25"/>
      <c r="CXK11" s="25"/>
      <c r="CXL11" s="25"/>
      <c r="CXM11" s="25"/>
      <c r="CXN11" s="25"/>
      <c r="CXO11" s="25"/>
      <c r="CXP11" s="25"/>
      <c r="CXQ11" s="25"/>
      <c r="CXR11" s="25"/>
      <c r="CXS11" s="25"/>
      <c r="CXT11" s="25"/>
      <c r="CXU11" s="25"/>
      <c r="CXV11" s="25"/>
      <c r="CXW11" s="25"/>
      <c r="CXX11" s="25"/>
      <c r="CXY11" s="25"/>
      <c r="CXZ11" s="25"/>
      <c r="CYA11" s="25"/>
      <c r="CYB11" s="25"/>
      <c r="CYC11" s="25"/>
      <c r="CYD11" s="25"/>
      <c r="CYE11" s="25"/>
      <c r="CYF11" s="25"/>
      <c r="CYG11" s="25"/>
      <c r="CYH11" s="25"/>
      <c r="CYI11" s="25"/>
      <c r="CYJ11" s="25"/>
      <c r="CYK11" s="25"/>
      <c r="CYL11" s="25"/>
      <c r="CYM11" s="25"/>
      <c r="CYN11" s="25"/>
      <c r="CYO11" s="25"/>
      <c r="CYP11" s="25"/>
      <c r="CYQ11" s="25"/>
      <c r="CYR11" s="25"/>
      <c r="CYS11" s="25"/>
      <c r="CYT11" s="25"/>
      <c r="CYU11" s="25"/>
      <c r="CYV11" s="25"/>
      <c r="CYW11" s="25"/>
      <c r="CYX11" s="25"/>
      <c r="CYY11" s="25"/>
      <c r="CYZ11" s="25"/>
      <c r="CZA11" s="25"/>
      <c r="CZB11" s="25"/>
      <c r="CZC11" s="25"/>
      <c r="CZD11" s="25"/>
      <c r="CZE11" s="25"/>
      <c r="CZF11" s="25"/>
      <c r="CZG11" s="25"/>
      <c r="CZH11" s="25"/>
      <c r="CZI11" s="25"/>
      <c r="CZJ11" s="25"/>
      <c r="CZK11" s="25"/>
      <c r="CZL11" s="25"/>
      <c r="CZM11" s="25"/>
      <c r="CZN11" s="25"/>
      <c r="CZO11" s="25"/>
      <c r="CZP11" s="25"/>
      <c r="CZQ11" s="25"/>
      <c r="CZR11" s="25"/>
      <c r="CZS11" s="25"/>
      <c r="CZT11" s="25"/>
      <c r="CZU11" s="25"/>
      <c r="CZV11" s="25"/>
      <c r="CZW11" s="25"/>
      <c r="CZX11" s="25"/>
      <c r="CZY11" s="25"/>
      <c r="CZZ11" s="25"/>
      <c r="DAA11" s="25"/>
      <c r="DAB11" s="25"/>
      <c r="DAC11" s="25"/>
      <c r="DAD11" s="25"/>
      <c r="DAE11" s="25"/>
      <c r="DAF11" s="25"/>
      <c r="DAG11" s="25"/>
      <c r="DAH11" s="25"/>
      <c r="DAI11" s="25"/>
      <c r="DAJ11" s="25"/>
      <c r="DAK11" s="25"/>
      <c r="DAL11" s="25"/>
      <c r="DAM11" s="25"/>
      <c r="DAN11" s="25"/>
      <c r="DAO11" s="25"/>
      <c r="DAP11" s="25"/>
      <c r="DAQ11" s="25"/>
      <c r="DAR11" s="25"/>
      <c r="DAS11" s="25"/>
      <c r="DAT11" s="25"/>
      <c r="DAU11" s="25"/>
      <c r="DAV11" s="25"/>
      <c r="DAW11" s="25"/>
      <c r="DAX11" s="25"/>
      <c r="DAY11" s="25"/>
      <c r="DAZ11" s="25"/>
      <c r="DBA11" s="25"/>
      <c r="DBB11" s="25"/>
      <c r="DBC11" s="25"/>
      <c r="DBD11" s="25"/>
      <c r="DBE11" s="25"/>
      <c r="DBF11" s="25"/>
      <c r="DBG11" s="25"/>
      <c r="DBH11" s="25"/>
      <c r="DBI11" s="25"/>
      <c r="DBJ11" s="25"/>
      <c r="DBK11" s="25"/>
      <c r="DBL11" s="25"/>
      <c r="DBM11" s="25"/>
      <c r="DBN11" s="25"/>
      <c r="DBO11" s="25"/>
      <c r="DBP11" s="25"/>
      <c r="DBQ11" s="25"/>
      <c r="DBR11" s="25"/>
      <c r="DBS11" s="25"/>
      <c r="DBT11" s="25"/>
      <c r="DBU11" s="25"/>
      <c r="DBV11" s="25"/>
      <c r="DBW11" s="25"/>
      <c r="DBX11" s="25"/>
      <c r="DBY11" s="25"/>
      <c r="DBZ11" s="25"/>
      <c r="DCA11" s="25"/>
      <c r="DCB11" s="25"/>
      <c r="DCC11" s="25"/>
      <c r="DCD11" s="25"/>
      <c r="DCE11" s="25"/>
      <c r="DCF11" s="25"/>
      <c r="DCG11" s="25"/>
      <c r="DCH11" s="25"/>
      <c r="DCI11" s="25"/>
      <c r="DCJ11" s="25"/>
      <c r="DCK11" s="25"/>
      <c r="DCL11" s="25"/>
      <c r="DCM11" s="25"/>
      <c r="DCN11" s="25"/>
      <c r="DCO11" s="25"/>
      <c r="DCP11" s="25"/>
      <c r="DCQ11" s="25"/>
      <c r="DCR11" s="25"/>
      <c r="DCS11" s="25"/>
      <c r="DCT11" s="25"/>
      <c r="DCU11" s="25"/>
      <c r="DCV11" s="25"/>
      <c r="DCW11" s="25"/>
      <c r="DCX11" s="25"/>
      <c r="DCY11" s="25"/>
      <c r="DCZ11" s="25"/>
      <c r="DDA11" s="25"/>
      <c r="DDB11" s="25"/>
      <c r="DDC11" s="25"/>
      <c r="DDD11" s="25"/>
      <c r="DDE11" s="25"/>
      <c r="DDF11" s="25"/>
      <c r="DDG11" s="25"/>
      <c r="DDH11" s="25"/>
      <c r="DDI11" s="25"/>
      <c r="DDJ11" s="25"/>
      <c r="DDK11" s="25"/>
      <c r="DDL11" s="25"/>
      <c r="DDM11" s="25"/>
      <c r="DDN11" s="25"/>
      <c r="DDO11" s="25"/>
      <c r="DDP11" s="25"/>
      <c r="DDQ11" s="25"/>
      <c r="DDR11" s="25"/>
      <c r="DDS11" s="25"/>
      <c r="DDT11" s="25"/>
      <c r="DDU11" s="25"/>
      <c r="DDV11" s="25"/>
      <c r="DDW11" s="25"/>
      <c r="DDX11" s="25"/>
      <c r="DDY11" s="25"/>
      <c r="DDZ11" s="25"/>
      <c r="DEA11" s="25"/>
      <c r="DEB11" s="25"/>
      <c r="DEC11" s="25"/>
      <c r="DED11" s="25"/>
      <c r="DEE11" s="25"/>
      <c r="DEF11" s="25"/>
      <c r="DEG11" s="25"/>
      <c r="DEH11" s="25"/>
      <c r="DEI11" s="25"/>
      <c r="DEJ11" s="25"/>
      <c r="DEK11" s="25"/>
      <c r="DEL11" s="25"/>
      <c r="DEM11" s="25"/>
      <c r="DEN11" s="25"/>
      <c r="DEO11" s="25"/>
      <c r="DEP11" s="25"/>
      <c r="DEQ11" s="25"/>
      <c r="DER11" s="25"/>
      <c r="DES11" s="25"/>
      <c r="DET11" s="25"/>
      <c r="DEU11" s="25"/>
      <c r="DEV11" s="25"/>
      <c r="DEW11" s="25"/>
      <c r="DEX11" s="25"/>
      <c r="DEY11" s="25"/>
      <c r="DEZ11" s="25"/>
      <c r="DFA11" s="25"/>
      <c r="DFB11" s="25"/>
      <c r="DFC11" s="25"/>
      <c r="DFD11" s="25"/>
      <c r="DFE11" s="25"/>
      <c r="DFF11" s="25"/>
      <c r="DFG11" s="25"/>
      <c r="DFH11" s="25"/>
      <c r="DFI11" s="25"/>
      <c r="DFJ11" s="25"/>
      <c r="DFK11" s="25"/>
      <c r="DFL11" s="25"/>
      <c r="DFM11" s="25"/>
      <c r="DFN11" s="25"/>
      <c r="DFO11" s="25"/>
      <c r="DFP11" s="25"/>
      <c r="DFQ11" s="25"/>
      <c r="DFR11" s="25"/>
      <c r="DFS11" s="25"/>
      <c r="DFT11" s="25"/>
      <c r="DFU11" s="25"/>
      <c r="DFV11" s="25"/>
      <c r="DFW11" s="25"/>
      <c r="DFX11" s="25"/>
      <c r="DFY11" s="25"/>
      <c r="DFZ11" s="25"/>
      <c r="DGA11" s="25"/>
      <c r="DGB11" s="25"/>
      <c r="DGC11" s="25"/>
      <c r="DGD11" s="25"/>
      <c r="DGE11" s="25"/>
      <c r="DGF11" s="25"/>
      <c r="DGG11" s="25"/>
      <c r="DGH11" s="25"/>
      <c r="DGI11" s="25"/>
      <c r="DGJ11" s="25"/>
      <c r="DGK11" s="25"/>
      <c r="DGL11" s="25"/>
      <c r="DGM11" s="25"/>
      <c r="DGN11" s="25"/>
      <c r="DGO11" s="25"/>
      <c r="DGP11" s="25"/>
      <c r="DGQ11" s="25"/>
      <c r="DGR11" s="25"/>
      <c r="DGS11" s="25"/>
      <c r="DGT11" s="25"/>
      <c r="DGU11" s="25"/>
      <c r="DGV11" s="25"/>
      <c r="DGW11" s="25"/>
      <c r="DGX11" s="25"/>
      <c r="DGY11" s="25"/>
      <c r="DGZ11" s="25"/>
      <c r="DHA11" s="25"/>
      <c r="DHB11" s="25"/>
      <c r="DHC11" s="25"/>
      <c r="DHD11" s="25"/>
      <c r="DHE11" s="25"/>
      <c r="DHF11" s="25"/>
      <c r="DHG11" s="25"/>
      <c r="DHH11" s="25"/>
      <c r="DHI11" s="25"/>
      <c r="DHJ11" s="25"/>
      <c r="DHK11" s="25"/>
      <c r="DHL11" s="25"/>
      <c r="DHM11" s="25"/>
      <c r="DHN11" s="25"/>
      <c r="DHO11" s="25"/>
      <c r="DHP11" s="25"/>
      <c r="DHQ11" s="25"/>
      <c r="DHR11" s="25"/>
      <c r="DHS11" s="25"/>
      <c r="DHT11" s="25"/>
      <c r="DHU11" s="25"/>
      <c r="DHV11" s="25"/>
      <c r="DHW11" s="25"/>
      <c r="DHX11" s="25"/>
      <c r="DHY11" s="25"/>
      <c r="DHZ11" s="25"/>
      <c r="DIA11" s="25"/>
      <c r="DIB11" s="25"/>
      <c r="DIC11" s="25"/>
      <c r="DID11" s="25"/>
      <c r="DIE11" s="25"/>
      <c r="DIF11" s="25"/>
      <c r="DIG11" s="25"/>
      <c r="DIH11" s="25"/>
      <c r="DII11" s="25"/>
      <c r="DIJ11" s="25"/>
      <c r="DIK11" s="25"/>
      <c r="DIL11" s="25"/>
      <c r="DIM11" s="25"/>
      <c r="DIN11" s="25"/>
      <c r="DIO11" s="25"/>
      <c r="DIP11" s="25"/>
      <c r="DIQ11" s="25"/>
      <c r="DIR11" s="25"/>
      <c r="DIS11" s="25"/>
      <c r="DIT11" s="25"/>
      <c r="DIU11" s="25"/>
      <c r="DIV11" s="25"/>
      <c r="DIW11" s="25"/>
      <c r="DIX11" s="25"/>
      <c r="DIY11" s="25"/>
      <c r="DIZ11" s="25"/>
      <c r="DJA11" s="25"/>
      <c r="DJB11" s="25"/>
      <c r="DJC11" s="25"/>
      <c r="DJD11" s="25"/>
      <c r="DJE11" s="25"/>
      <c r="DJF11" s="25"/>
      <c r="DJG11" s="25"/>
      <c r="DJH11" s="25"/>
      <c r="DJI11" s="25"/>
      <c r="DJJ11" s="25"/>
      <c r="DJK11" s="25"/>
      <c r="DJL11" s="25"/>
      <c r="DJM11" s="25"/>
      <c r="DJN11" s="25"/>
      <c r="DJO11" s="25"/>
      <c r="DJP11" s="25"/>
      <c r="DJQ11" s="25"/>
      <c r="DJR11" s="25"/>
      <c r="DJS11" s="25"/>
      <c r="DJT11" s="25"/>
      <c r="DJU11" s="25"/>
      <c r="DJV11" s="25"/>
      <c r="DJW11" s="25"/>
      <c r="DJX11" s="25"/>
      <c r="DJY11" s="25"/>
      <c r="DJZ11" s="25"/>
      <c r="DKA11" s="25"/>
      <c r="DKB11" s="25"/>
      <c r="DKC11" s="25"/>
      <c r="DKD11" s="25"/>
      <c r="DKE11" s="25"/>
      <c r="DKF11" s="25"/>
      <c r="DKG11" s="25"/>
      <c r="DKH11" s="25"/>
      <c r="DKI11" s="25"/>
      <c r="DKJ11" s="25"/>
      <c r="DKK11" s="25"/>
      <c r="DKL11" s="25"/>
      <c r="DKM11" s="25"/>
      <c r="DKN11" s="25"/>
      <c r="DKO11" s="25"/>
      <c r="DKP11" s="25"/>
      <c r="DKQ11" s="25"/>
      <c r="DKR11" s="25"/>
      <c r="DKS11" s="25"/>
      <c r="DKT11" s="25"/>
      <c r="DKU11" s="25"/>
      <c r="DKV11" s="25"/>
      <c r="DKW11" s="25"/>
      <c r="DKX11" s="25"/>
      <c r="DKY11" s="25"/>
      <c r="DKZ11" s="25"/>
      <c r="DLA11" s="25"/>
      <c r="DLB11" s="25"/>
      <c r="DLC11" s="25"/>
      <c r="DLD11" s="25"/>
      <c r="DLE11" s="25"/>
      <c r="DLF11" s="25"/>
      <c r="DLG11" s="25"/>
      <c r="DLH11" s="25"/>
      <c r="DLI11" s="25"/>
      <c r="DLJ11" s="25"/>
      <c r="DLK11" s="25"/>
      <c r="DLL11" s="25"/>
      <c r="DLM11" s="25"/>
      <c r="DLN11" s="25"/>
      <c r="DLO11" s="25"/>
      <c r="DLP11" s="25"/>
      <c r="DLQ11" s="25"/>
      <c r="DLR11" s="25"/>
      <c r="DLS11" s="25"/>
      <c r="DLT11" s="25"/>
      <c r="DLU11" s="25"/>
      <c r="DLV11" s="25"/>
      <c r="DLW11" s="25"/>
      <c r="DLX11" s="25"/>
      <c r="DLY11" s="25"/>
      <c r="DLZ11" s="25"/>
      <c r="DMA11" s="25"/>
      <c r="DMB11" s="25"/>
      <c r="DMC11" s="25"/>
      <c r="DMD11" s="25"/>
      <c r="DME11" s="25"/>
      <c r="DMF11" s="25"/>
      <c r="DMG11" s="25"/>
      <c r="DMH11" s="25"/>
      <c r="DMI11" s="25"/>
      <c r="DMJ11" s="25"/>
      <c r="DMK11" s="25"/>
      <c r="DML11" s="25"/>
      <c r="DMM11" s="25"/>
      <c r="DMN11" s="25"/>
      <c r="DMO11" s="25"/>
      <c r="DMP11" s="25"/>
      <c r="DMQ11" s="25"/>
      <c r="DMR11" s="25"/>
      <c r="DMS11" s="25"/>
      <c r="DMT11" s="25"/>
      <c r="DMU11" s="25"/>
      <c r="DMV11" s="25"/>
      <c r="DMW11" s="25"/>
      <c r="DMX11" s="25"/>
      <c r="DMY11" s="25"/>
      <c r="DMZ11" s="25"/>
      <c r="DNA11" s="25"/>
      <c r="DNB11" s="25"/>
      <c r="DNC11" s="25"/>
      <c r="DND11" s="25"/>
      <c r="DNE11" s="25"/>
      <c r="DNF11" s="25"/>
      <c r="DNG11" s="25"/>
      <c r="DNH11" s="25"/>
      <c r="DNI11" s="25"/>
      <c r="DNJ11" s="25"/>
      <c r="DNK11" s="25"/>
      <c r="DNL11" s="25"/>
      <c r="DNM11" s="25"/>
      <c r="DNN11" s="25"/>
      <c r="DNO11" s="25"/>
      <c r="DNP11" s="25"/>
      <c r="DNQ11" s="25"/>
      <c r="DNR11" s="25"/>
      <c r="DNS11" s="25"/>
      <c r="DNT11" s="25"/>
      <c r="DNU11" s="25"/>
      <c r="DNV11" s="25"/>
      <c r="DNW11" s="25"/>
      <c r="DNX11" s="25"/>
      <c r="DNY11" s="25"/>
      <c r="DNZ11" s="25"/>
      <c r="DOA11" s="25"/>
      <c r="DOB11" s="25"/>
      <c r="DOC11" s="25"/>
      <c r="DOD11" s="25"/>
      <c r="DOE11" s="25"/>
      <c r="DOF11" s="25"/>
      <c r="DOG11" s="25"/>
      <c r="DOH11" s="25"/>
      <c r="DOI11" s="25"/>
      <c r="DOJ11" s="25"/>
      <c r="DOK11" s="25"/>
      <c r="DOL11" s="25"/>
      <c r="DOM11" s="25"/>
      <c r="DON11" s="25"/>
      <c r="DOO11" s="25"/>
      <c r="DOP11" s="25"/>
      <c r="DOQ11" s="25"/>
      <c r="DOR11" s="25"/>
      <c r="DOS11" s="25"/>
      <c r="DOT11" s="25"/>
      <c r="DOU11" s="25"/>
      <c r="DOV11" s="25"/>
      <c r="DOW11" s="25"/>
      <c r="DOX11" s="25"/>
      <c r="DOY11" s="25"/>
      <c r="DOZ11" s="25"/>
      <c r="DPA11" s="25"/>
      <c r="DPB11" s="25"/>
      <c r="DPC11" s="25"/>
      <c r="DPD11" s="25"/>
      <c r="DPE11" s="25"/>
      <c r="DPF11" s="25"/>
      <c r="DPG11" s="25"/>
      <c r="DPH11" s="25"/>
      <c r="DPI11" s="25"/>
      <c r="DPJ11" s="25"/>
      <c r="DPK11" s="25"/>
      <c r="DPL11" s="25"/>
      <c r="DPM11" s="25"/>
      <c r="DPN11" s="25"/>
      <c r="DPO11" s="25"/>
      <c r="DPP11" s="25"/>
      <c r="DPQ11" s="25"/>
      <c r="DPR11" s="25"/>
      <c r="DPS11" s="25"/>
      <c r="DPT11" s="25"/>
      <c r="DPU11" s="25"/>
      <c r="DPV11" s="25"/>
      <c r="DPW11" s="25"/>
      <c r="DPX11" s="25"/>
      <c r="DPY11" s="25"/>
      <c r="DPZ11" s="25"/>
      <c r="DQA11" s="25"/>
      <c r="DQB11" s="25"/>
      <c r="DQC11" s="25"/>
      <c r="DQD11" s="25"/>
      <c r="DQE11" s="25"/>
      <c r="DQF11" s="25"/>
      <c r="DQG11" s="25"/>
      <c r="DQH11" s="25"/>
      <c r="DQI11" s="25"/>
      <c r="DQJ11" s="25"/>
      <c r="DQK11" s="25"/>
      <c r="DQL11" s="25"/>
      <c r="DQM11" s="25"/>
      <c r="DQN11" s="25"/>
      <c r="DQO11" s="25"/>
      <c r="DQP11" s="25"/>
      <c r="DQQ11" s="25"/>
      <c r="DQR11" s="25"/>
      <c r="DQS11" s="25"/>
      <c r="DQT11" s="25"/>
      <c r="DQU11" s="25"/>
      <c r="DQV11" s="25"/>
      <c r="DQW11" s="25"/>
      <c r="DQX11" s="25"/>
      <c r="DQY11" s="25"/>
      <c r="DQZ11" s="25"/>
      <c r="DRA11" s="25"/>
      <c r="DRB11" s="25"/>
      <c r="DRC11" s="25"/>
      <c r="DRD11" s="25"/>
      <c r="DRE11" s="25"/>
      <c r="DRF11" s="25"/>
      <c r="DRG11" s="25"/>
      <c r="DRH11" s="25"/>
      <c r="DRI11" s="25"/>
      <c r="DRJ11" s="25"/>
      <c r="DRK11" s="25"/>
      <c r="DRL11" s="25"/>
      <c r="DRM11" s="25"/>
      <c r="DRN11" s="25"/>
      <c r="DRO11" s="25"/>
      <c r="DRP11" s="25"/>
      <c r="DRQ11" s="25"/>
      <c r="DRR11" s="25"/>
      <c r="DRS11" s="25"/>
      <c r="DRT11" s="25"/>
      <c r="DRU11" s="25"/>
      <c r="DRV11" s="25"/>
      <c r="DRW11" s="25"/>
      <c r="DRX11" s="25"/>
      <c r="DRY11" s="25"/>
      <c r="DRZ11" s="25"/>
      <c r="DSA11" s="25"/>
      <c r="DSB11" s="25"/>
      <c r="DSC11" s="25"/>
      <c r="DSD11" s="25"/>
      <c r="DSE11" s="25"/>
      <c r="DSF11" s="25"/>
      <c r="DSG11" s="25"/>
      <c r="DSH11" s="25"/>
      <c r="DSI11" s="25"/>
      <c r="DSJ11" s="25"/>
      <c r="DSK11" s="25"/>
      <c r="DSL11" s="25"/>
      <c r="DSM11" s="25"/>
      <c r="DSN11" s="25"/>
      <c r="DSO11" s="25"/>
      <c r="DSP11" s="25"/>
      <c r="DSQ11" s="25"/>
      <c r="DSR11" s="25"/>
      <c r="DSS11" s="25"/>
      <c r="DST11" s="25"/>
      <c r="DSU11" s="25"/>
      <c r="DSV11" s="25"/>
      <c r="DSW11" s="25"/>
      <c r="DSX11" s="25"/>
      <c r="DSY11" s="25"/>
      <c r="DSZ11" s="25"/>
      <c r="DTA11" s="25"/>
      <c r="DTB11" s="25"/>
      <c r="DTC11" s="25"/>
      <c r="DTD11" s="25"/>
      <c r="DTE11" s="25"/>
      <c r="DTF11" s="25"/>
      <c r="DTG11" s="25"/>
      <c r="DTH11" s="25"/>
      <c r="DTI11" s="25"/>
      <c r="DTJ11" s="25"/>
      <c r="DTK11" s="25"/>
      <c r="DTL11" s="25"/>
      <c r="DTM11" s="25"/>
      <c r="DTN11" s="25"/>
      <c r="DTO11" s="25"/>
      <c r="DTP11" s="25"/>
      <c r="DTQ11" s="25"/>
      <c r="DTR11" s="25"/>
      <c r="DTS11" s="25"/>
      <c r="DTT11" s="25"/>
      <c r="DTU11" s="25"/>
      <c r="DTV11" s="25"/>
      <c r="DTW11" s="25"/>
      <c r="DTX11" s="25"/>
      <c r="DTY11" s="25"/>
      <c r="DTZ11" s="25"/>
      <c r="DUA11" s="25"/>
      <c r="DUB11" s="25"/>
      <c r="DUC11" s="25"/>
      <c r="DUD11" s="25"/>
      <c r="DUE11" s="25"/>
      <c r="DUF11" s="25"/>
      <c r="DUG11" s="25"/>
      <c r="DUH11" s="25"/>
      <c r="DUI11" s="25"/>
      <c r="DUJ11" s="25"/>
      <c r="DUK11" s="25"/>
      <c r="DUL11" s="25"/>
      <c r="DUM11" s="25"/>
      <c r="DUN11" s="25"/>
      <c r="DUO11" s="25"/>
      <c r="DUP11" s="25"/>
      <c r="DUQ11" s="25"/>
      <c r="DUR11" s="25"/>
      <c r="DUS11" s="25"/>
      <c r="DUT11" s="25"/>
      <c r="DUU11" s="25"/>
      <c r="DUV11" s="25"/>
      <c r="DUW11" s="25"/>
      <c r="DUX11" s="25"/>
      <c r="DUY11" s="25"/>
      <c r="DUZ11" s="25"/>
      <c r="DVA11" s="25"/>
      <c r="DVB11" s="25"/>
      <c r="DVC11" s="25"/>
      <c r="DVD11" s="25"/>
      <c r="DVE11" s="25"/>
      <c r="DVF11" s="25"/>
      <c r="DVG11" s="25"/>
      <c r="DVH11" s="25"/>
      <c r="DVI11" s="25"/>
      <c r="DVJ11" s="25"/>
      <c r="DVK11" s="25"/>
      <c r="DVL11" s="25"/>
      <c r="DVM11" s="25"/>
      <c r="DVN11" s="25"/>
      <c r="DVO11" s="25"/>
      <c r="DVP11" s="25"/>
      <c r="DVQ11" s="25"/>
      <c r="DVR11" s="25"/>
      <c r="DVS11" s="25"/>
      <c r="DVT11" s="25"/>
      <c r="DVU11" s="25"/>
      <c r="DVV11" s="25"/>
      <c r="DVW11" s="25"/>
      <c r="DVX11" s="25"/>
      <c r="DVY11" s="25"/>
      <c r="DVZ11" s="25"/>
      <c r="DWA11" s="25"/>
      <c r="DWB11" s="25"/>
      <c r="DWC11" s="25"/>
      <c r="DWD11" s="25"/>
      <c r="DWE11" s="25"/>
      <c r="DWF11" s="25"/>
      <c r="DWG11" s="25"/>
      <c r="DWH11" s="25"/>
      <c r="DWI11" s="25"/>
      <c r="DWJ11" s="25"/>
      <c r="DWK11" s="25"/>
      <c r="DWL11" s="25"/>
      <c r="DWM11" s="25"/>
      <c r="DWN11" s="25"/>
      <c r="DWO11" s="25"/>
      <c r="DWP11" s="25"/>
      <c r="DWQ11" s="25"/>
      <c r="DWR11" s="25"/>
      <c r="DWS11" s="25"/>
      <c r="DWT11" s="25"/>
      <c r="DWU11" s="25"/>
      <c r="DWV11" s="25"/>
      <c r="DWW11" s="25"/>
      <c r="DWX11" s="25"/>
      <c r="DWY11" s="25"/>
      <c r="DWZ11" s="25"/>
      <c r="DXA11" s="25"/>
      <c r="DXB11" s="25"/>
      <c r="DXC11" s="25"/>
      <c r="DXD11" s="25"/>
      <c r="DXE11" s="25"/>
      <c r="DXF11" s="25"/>
      <c r="DXG11" s="25"/>
      <c r="DXH11" s="25"/>
      <c r="DXI11" s="25"/>
      <c r="DXJ11" s="25"/>
      <c r="DXK11" s="25"/>
      <c r="DXL11" s="25"/>
      <c r="DXM11" s="25"/>
      <c r="DXN11" s="25"/>
      <c r="DXO11" s="25"/>
      <c r="DXP11" s="25"/>
      <c r="DXQ11" s="25"/>
      <c r="DXR11" s="25"/>
      <c r="DXS11" s="25"/>
      <c r="DXT11" s="25"/>
      <c r="DXU11" s="25"/>
      <c r="DXV11" s="25"/>
      <c r="DXW11" s="25"/>
      <c r="DXX11" s="25"/>
      <c r="DXY11" s="25"/>
      <c r="DXZ11" s="25"/>
      <c r="DYA11" s="25"/>
      <c r="DYB11" s="25"/>
      <c r="DYC11" s="25"/>
      <c r="DYD11" s="25"/>
      <c r="DYE11" s="25"/>
      <c r="DYF11" s="25"/>
      <c r="DYG11" s="25"/>
      <c r="DYH11" s="25"/>
      <c r="DYI11" s="25"/>
      <c r="DYJ11" s="25"/>
      <c r="DYK11" s="25"/>
      <c r="DYL11" s="25"/>
      <c r="DYM11" s="25"/>
      <c r="DYN11" s="25"/>
      <c r="DYO11" s="25"/>
      <c r="DYP11" s="25"/>
      <c r="DYQ11" s="25"/>
      <c r="DYR11" s="25"/>
      <c r="DYS11" s="25"/>
      <c r="DYT11" s="25"/>
      <c r="DYU11" s="25"/>
      <c r="DYV11" s="25"/>
      <c r="DYW11" s="25"/>
      <c r="DYX11" s="25"/>
      <c r="DYY11" s="25"/>
      <c r="DYZ11" s="25"/>
      <c r="DZA11" s="25"/>
      <c r="DZB11" s="25"/>
      <c r="DZC11" s="25"/>
      <c r="DZD11" s="25"/>
      <c r="DZE11" s="25"/>
      <c r="DZF11" s="25"/>
      <c r="DZG11" s="25"/>
      <c r="DZH11" s="25"/>
      <c r="DZI11" s="25"/>
      <c r="DZJ11" s="25"/>
      <c r="DZK11" s="25"/>
      <c r="DZL11" s="25"/>
      <c r="DZM11" s="25"/>
      <c r="DZN11" s="25"/>
      <c r="DZO11" s="25"/>
      <c r="DZP11" s="25"/>
      <c r="DZQ11" s="25"/>
      <c r="DZR11" s="25"/>
      <c r="DZS11" s="25"/>
      <c r="DZT11" s="25"/>
      <c r="DZU11" s="25"/>
      <c r="DZV11" s="25"/>
      <c r="DZW11" s="25"/>
      <c r="DZX11" s="25"/>
      <c r="DZY11" s="25"/>
      <c r="DZZ11" s="25"/>
      <c r="EAA11" s="25"/>
      <c r="EAB11" s="25"/>
      <c r="EAC11" s="25"/>
      <c r="EAD11" s="25"/>
      <c r="EAE11" s="25"/>
      <c r="EAF11" s="25"/>
      <c r="EAG11" s="25"/>
      <c r="EAH11" s="25"/>
      <c r="EAI11" s="25"/>
      <c r="EAJ11" s="25"/>
      <c r="EAK11" s="25"/>
      <c r="EAL11" s="25"/>
      <c r="EAM11" s="25"/>
      <c r="EAN11" s="25"/>
      <c r="EAO11" s="25"/>
      <c r="EAP11" s="25"/>
      <c r="EAQ11" s="25"/>
      <c r="EAR11" s="25"/>
      <c r="EAS11" s="25"/>
      <c r="EAT11" s="25"/>
      <c r="EAU11" s="25"/>
      <c r="EAV11" s="25"/>
      <c r="EAW11" s="25"/>
      <c r="EAX11" s="25"/>
      <c r="EAY11" s="25"/>
      <c r="EAZ11" s="25"/>
      <c r="EBA11" s="25"/>
      <c r="EBB11" s="25"/>
      <c r="EBC11" s="25"/>
      <c r="EBD11" s="25"/>
      <c r="EBE11" s="25"/>
      <c r="EBF11" s="25"/>
      <c r="EBG11" s="25"/>
      <c r="EBH11" s="25"/>
      <c r="EBI11" s="25"/>
      <c r="EBJ11" s="25"/>
      <c r="EBK11" s="25"/>
      <c r="EBL11" s="25"/>
      <c r="EBM11" s="25"/>
      <c r="EBN11" s="25"/>
      <c r="EBO11" s="25"/>
      <c r="EBP11" s="25"/>
      <c r="EBQ11" s="25"/>
      <c r="EBR11" s="25"/>
      <c r="EBS11" s="25"/>
      <c r="EBT11" s="25"/>
      <c r="EBU11" s="25"/>
      <c r="EBV11" s="25"/>
      <c r="EBW11" s="25"/>
      <c r="EBX11" s="25"/>
      <c r="EBY11" s="25"/>
      <c r="EBZ11" s="25"/>
      <c r="ECA11" s="25"/>
      <c r="ECB11" s="25"/>
      <c r="ECC11" s="25"/>
      <c r="ECD11" s="25"/>
      <c r="ECE11" s="25"/>
      <c r="ECF11" s="25"/>
      <c r="ECG11" s="25"/>
      <c r="ECH11" s="25"/>
      <c r="ECI11" s="25"/>
      <c r="ECJ11" s="25"/>
      <c r="ECK11" s="25"/>
      <c r="ECL11" s="25"/>
      <c r="ECM11" s="25"/>
      <c r="ECN11" s="25"/>
      <c r="ECO11" s="25"/>
      <c r="ECP11" s="25"/>
      <c r="ECQ11" s="25"/>
      <c r="ECR11" s="25"/>
      <c r="ECS11" s="25"/>
      <c r="ECT11" s="25"/>
      <c r="ECU11" s="25"/>
      <c r="ECV11" s="25"/>
      <c r="ECW11" s="25"/>
      <c r="ECX11" s="25"/>
      <c r="ECY11" s="25"/>
      <c r="ECZ11" s="25"/>
      <c r="EDA11" s="25"/>
      <c r="EDB11" s="25"/>
      <c r="EDC11" s="25"/>
      <c r="EDD11" s="25"/>
      <c r="EDE11" s="25"/>
      <c r="EDF11" s="25"/>
      <c r="EDG11" s="25"/>
      <c r="EDH11" s="25"/>
      <c r="EDI11" s="25"/>
      <c r="EDJ11" s="25"/>
      <c r="EDK11" s="25"/>
      <c r="EDL11" s="25"/>
      <c r="EDM11" s="25"/>
      <c r="EDN11" s="25"/>
      <c r="EDO11" s="25"/>
      <c r="EDP11" s="25"/>
      <c r="EDQ11" s="25"/>
      <c r="EDR11" s="25"/>
      <c r="EDS11" s="25"/>
      <c r="EDT11" s="25"/>
      <c r="EDU11" s="25"/>
      <c r="EDV11" s="25"/>
      <c r="EDW11" s="25"/>
      <c r="EDX11" s="25"/>
      <c r="EDY11" s="25"/>
      <c r="EDZ11" s="25"/>
      <c r="EEA11" s="25"/>
      <c r="EEB11" s="25"/>
      <c r="EEC11" s="25"/>
      <c r="EED11" s="25"/>
      <c r="EEE11" s="25"/>
      <c r="EEF11" s="25"/>
      <c r="EEG11" s="25"/>
      <c r="EEH11" s="25"/>
      <c r="EEI11" s="25"/>
      <c r="EEJ11" s="25"/>
      <c r="EEK11" s="25"/>
      <c r="EEL11" s="25"/>
      <c r="EEM11" s="25"/>
      <c r="EEN11" s="25"/>
      <c r="EEO11" s="25"/>
      <c r="EEP11" s="25"/>
      <c r="EEQ11" s="25"/>
      <c r="EER11" s="25"/>
      <c r="EES11" s="25"/>
      <c r="EET11" s="25"/>
      <c r="EEU11" s="25"/>
      <c r="EEV11" s="25"/>
      <c r="EEW11" s="25"/>
      <c r="EEX11" s="25"/>
      <c r="EEY11" s="25"/>
      <c r="EEZ11" s="25"/>
      <c r="EFA11" s="25"/>
      <c r="EFB11" s="25"/>
      <c r="EFC11" s="25"/>
      <c r="EFD11" s="25"/>
      <c r="EFE11" s="25"/>
      <c r="EFF11" s="25"/>
      <c r="EFG11" s="25"/>
      <c r="EFH11" s="25"/>
      <c r="EFI11" s="25"/>
      <c r="EFJ11" s="25"/>
      <c r="EFK11" s="25"/>
      <c r="EFL11" s="25"/>
      <c r="EFM11" s="25"/>
      <c r="EFN11" s="25"/>
      <c r="EFO11" s="25"/>
      <c r="EFP11" s="25"/>
      <c r="EFQ11" s="25"/>
      <c r="EFR11" s="25"/>
      <c r="EFS11" s="25"/>
      <c r="EFT11" s="25"/>
      <c r="EFU11" s="25"/>
      <c r="EFV11" s="25"/>
      <c r="EFW11" s="25"/>
      <c r="EFX11" s="25"/>
      <c r="EFY11" s="25"/>
      <c r="EFZ11" s="25"/>
      <c r="EGA11" s="25"/>
      <c r="EGB11" s="25"/>
      <c r="EGC11" s="25"/>
      <c r="EGD11" s="25"/>
      <c r="EGE11" s="25"/>
      <c r="EGF11" s="25"/>
      <c r="EGG11" s="25"/>
      <c r="EGH11" s="25"/>
      <c r="EGI11" s="25"/>
      <c r="EGJ11" s="25"/>
      <c r="EGK11" s="25"/>
      <c r="EGL11" s="25"/>
      <c r="EGM11" s="25"/>
      <c r="EGN11" s="25"/>
      <c r="EGO11" s="25"/>
      <c r="EGP11" s="25"/>
      <c r="EGQ11" s="25"/>
      <c r="EGR11" s="25"/>
      <c r="EGS11" s="25"/>
      <c r="EGT11" s="25"/>
      <c r="EGU11" s="25"/>
      <c r="EGV11" s="25"/>
      <c r="EGW11" s="25"/>
      <c r="EGX11" s="25"/>
      <c r="EGY11" s="25"/>
      <c r="EGZ11" s="25"/>
      <c r="EHA11" s="25"/>
      <c r="EHB11" s="25"/>
      <c r="EHC11" s="25"/>
      <c r="EHD11" s="25"/>
      <c r="EHE11" s="25"/>
      <c r="EHF11" s="25"/>
      <c r="EHG11" s="25"/>
      <c r="EHH11" s="25"/>
      <c r="EHI11" s="25"/>
      <c r="EHJ11" s="25"/>
      <c r="EHK11" s="25"/>
      <c r="EHL11" s="25"/>
      <c r="EHM11" s="25"/>
      <c r="EHN11" s="25"/>
      <c r="EHO11" s="25"/>
      <c r="EHP11" s="25"/>
      <c r="EHQ11" s="25"/>
      <c r="EHR11" s="25"/>
      <c r="EHS11" s="25"/>
      <c r="EHT11" s="25"/>
      <c r="EHU11" s="25"/>
      <c r="EHV11" s="25"/>
      <c r="EHW11" s="25"/>
      <c r="EHX11" s="25"/>
      <c r="EHY11" s="25"/>
      <c r="EHZ11" s="25"/>
      <c r="EIA11" s="25"/>
      <c r="EIB11" s="25"/>
      <c r="EIC11" s="25"/>
      <c r="EID11" s="25"/>
      <c r="EIE11" s="25"/>
      <c r="EIF11" s="25"/>
      <c r="EIG11" s="25"/>
      <c r="EIH11" s="25"/>
      <c r="EII11" s="25"/>
      <c r="EIJ11" s="25"/>
      <c r="EIK11" s="25"/>
      <c r="EIL11" s="25"/>
      <c r="EIM11" s="25"/>
      <c r="EIN11" s="25"/>
      <c r="EIO11" s="25"/>
      <c r="EIP11" s="25"/>
      <c r="EIQ11" s="25"/>
      <c r="EIR11" s="25"/>
      <c r="EIS11" s="25"/>
      <c r="EIT11" s="25"/>
      <c r="EIU11" s="25"/>
      <c r="EIV11" s="25"/>
      <c r="EIW11" s="25"/>
      <c r="EIX11" s="25"/>
      <c r="EIY11" s="25"/>
      <c r="EIZ11" s="25"/>
      <c r="EJA11" s="25"/>
      <c r="EJB11" s="25"/>
      <c r="EJC11" s="25"/>
      <c r="EJD11" s="25"/>
      <c r="EJE11" s="25"/>
      <c r="EJF11" s="25"/>
      <c r="EJG11" s="25"/>
      <c r="EJH11" s="25"/>
      <c r="EJI11" s="25"/>
      <c r="EJJ11" s="25"/>
      <c r="EJK11" s="25"/>
      <c r="EJL11" s="25"/>
      <c r="EJM11" s="25"/>
      <c r="EJN11" s="25"/>
      <c r="EJO11" s="25"/>
      <c r="EJP11" s="25"/>
      <c r="EJQ11" s="25"/>
      <c r="EJR11" s="25"/>
      <c r="EJS11" s="25"/>
      <c r="EJT11" s="25"/>
      <c r="EJU11" s="25"/>
      <c r="EJV11" s="25"/>
      <c r="EJW11" s="25"/>
      <c r="EJX11" s="25"/>
      <c r="EJY11" s="25"/>
      <c r="EJZ11" s="25"/>
      <c r="EKA11" s="25"/>
      <c r="EKB11" s="25"/>
      <c r="EKC11" s="25"/>
      <c r="EKD11" s="25"/>
      <c r="EKE11" s="25"/>
      <c r="EKF11" s="25"/>
      <c r="EKG11" s="25"/>
      <c r="EKH11" s="25"/>
      <c r="EKI11" s="25"/>
      <c r="EKJ11" s="25"/>
      <c r="EKK11" s="25"/>
      <c r="EKL11" s="25"/>
      <c r="EKM11" s="25"/>
      <c r="EKN11" s="25"/>
      <c r="EKO11" s="25"/>
      <c r="EKP11" s="25"/>
      <c r="EKQ11" s="25"/>
      <c r="EKR11" s="25"/>
      <c r="EKS11" s="25"/>
      <c r="EKT11" s="25"/>
      <c r="EKU11" s="25"/>
      <c r="EKV11" s="25"/>
      <c r="EKW11" s="25"/>
      <c r="EKX11" s="25"/>
      <c r="EKY11" s="25"/>
      <c r="EKZ11" s="25"/>
      <c r="ELA11" s="25"/>
      <c r="ELB11" s="25"/>
      <c r="ELC11" s="25"/>
      <c r="ELD11" s="25"/>
      <c r="ELE11" s="25"/>
      <c r="ELF11" s="25"/>
      <c r="ELG11" s="25"/>
      <c r="ELH11" s="25"/>
      <c r="ELI11" s="25"/>
      <c r="ELJ11" s="25"/>
      <c r="ELK11" s="25"/>
      <c r="ELL11" s="25"/>
      <c r="ELM11" s="25"/>
      <c r="ELN11" s="25"/>
      <c r="ELO11" s="25"/>
      <c r="ELP11" s="25"/>
      <c r="ELQ11" s="25"/>
      <c r="ELR11" s="25"/>
      <c r="ELS11" s="25"/>
      <c r="ELT11" s="25"/>
      <c r="ELU11" s="25"/>
      <c r="ELV11" s="25"/>
      <c r="ELW11" s="25"/>
      <c r="ELX11" s="25"/>
      <c r="ELY11" s="25"/>
      <c r="ELZ11" s="25"/>
      <c r="EMA11" s="25"/>
      <c r="EMB11" s="25"/>
      <c r="EMC11" s="25"/>
      <c r="EMD11" s="25"/>
      <c r="EME11" s="25"/>
      <c r="EMF11" s="25"/>
      <c r="EMG11" s="25"/>
      <c r="EMH11" s="25"/>
      <c r="EMI11" s="25"/>
      <c r="EMJ11" s="25"/>
      <c r="EMK11" s="25"/>
      <c r="EML11" s="25"/>
      <c r="EMM11" s="25"/>
      <c r="EMN11" s="25"/>
      <c r="EMO11" s="25"/>
      <c r="EMP11" s="25"/>
      <c r="EMQ11" s="25"/>
      <c r="EMR11" s="25"/>
      <c r="EMS11" s="25"/>
      <c r="EMT11" s="25"/>
      <c r="EMU11" s="25"/>
      <c r="EMV11" s="25"/>
      <c r="EMW11" s="25"/>
      <c r="EMX11" s="25"/>
      <c r="EMY11" s="25"/>
      <c r="EMZ11" s="25"/>
      <c r="ENA11" s="25"/>
      <c r="ENB11" s="25"/>
      <c r="ENC11" s="25"/>
      <c r="END11" s="25"/>
      <c r="ENE11" s="25"/>
      <c r="ENF11" s="25"/>
      <c r="ENG11" s="25"/>
      <c r="ENH11" s="25"/>
      <c r="ENI11" s="25"/>
      <c r="ENJ11" s="25"/>
      <c r="ENK11" s="25"/>
      <c r="ENL11" s="25"/>
      <c r="ENM11" s="25"/>
      <c r="ENN11" s="25"/>
      <c r="ENO11" s="25"/>
      <c r="ENP11" s="25"/>
      <c r="ENQ11" s="25"/>
      <c r="ENR11" s="25"/>
      <c r="ENS11" s="25"/>
      <c r="ENT11" s="25"/>
      <c r="ENU11" s="25"/>
      <c r="ENV11" s="25"/>
      <c r="ENW11" s="25"/>
      <c r="ENX11" s="25"/>
      <c r="ENY11" s="25"/>
      <c r="ENZ11" s="25"/>
      <c r="EOA11" s="25"/>
      <c r="EOB11" s="25"/>
      <c r="EOC11" s="25"/>
      <c r="EOD11" s="25"/>
      <c r="EOE11" s="25"/>
      <c r="EOF11" s="25"/>
      <c r="EOG11" s="25"/>
      <c r="EOH11" s="25"/>
      <c r="EOI11" s="25"/>
      <c r="EOJ11" s="25"/>
      <c r="EOK11" s="25"/>
      <c r="EOL11" s="25"/>
      <c r="EOM11" s="25"/>
      <c r="EON11" s="25"/>
      <c r="EOO11" s="25"/>
      <c r="EOP11" s="25"/>
      <c r="EOQ11" s="25"/>
      <c r="EOR11" s="25"/>
      <c r="EOS11" s="25"/>
      <c r="EOT11" s="25"/>
      <c r="EOU11" s="25"/>
      <c r="EOV11" s="25"/>
      <c r="EOW11" s="25"/>
      <c r="EOX11" s="25"/>
      <c r="EOY11" s="25"/>
      <c r="EOZ11" s="25"/>
      <c r="EPA11" s="25"/>
      <c r="EPB11" s="25"/>
      <c r="EPC11" s="25"/>
      <c r="EPD11" s="25"/>
      <c r="EPE11" s="25"/>
      <c r="EPF11" s="25"/>
      <c r="EPG11" s="25"/>
      <c r="EPH11" s="25"/>
      <c r="EPI11" s="25"/>
      <c r="EPJ11" s="25"/>
      <c r="EPK11" s="25"/>
      <c r="EPL11" s="25"/>
      <c r="EPM11" s="25"/>
      <c r="EPN11" s="25"/>
      <c r="EPO11" s="25"/>
      <c r="EPP11" s="25"/>
      <c r="EPQ11" s="25"/>
      <c r="EPR11" s="25"/>
      <c r="EPS11" s="25"/>
      <c r="EPT11" s="25"/>
      <c r="EPU11" s="25"/>
      <c r="EPV11" s="25"/>
      <c r="EPW11" s="25"/>
      <c r="EPX11" s="25"/>
      <c r="EPY11" s="25"/>
      <c r="EPZ11" s="25"/>
      <c r="EQA11" s="25"/>
      <c r="EQB11" s="25"/>
      <c r="EQC11" s="25"/>
      <c r="EQD11" s="25"/>
      <c r="EQE11" s="25"/>
      <c r="EQF11" s="25"/>
      <c r="EQG11" s="25"/>
      <c r="EQH11" s="25"/>
      <c r="EQI11" s="25"/>
      <c r="EQJ11" s="25"/>
      <c r="EQK11" s="25"/>
      <c r="EQL11" s="25"/>
      <c r="EQM11" s="25"/>
      <c r="EQN11" s="25"/>
      <c r="EQO11" s="25"/>
      <c r="EQP11" s="25"/>
      <c r="EQQ11" s="25"/>
      <c r="EQR11" s="25"/>
      <c r="EQS11" s="25"/>
      <c r="EQT11" s="25"/>
      <c r="EQU11" s="25"/>
      <c r="EQV11" s="25"/>
      <c r="EQW11" s="25"/>
      <c r="EQX11" s="25"/>
      <c r="EQY11" s="25"/>
      <c r="EQZ11" s="25"/>
      <c r="ERA11" s="25"/>
      <c r="ERB11" s="25"/>
      <c r="ERC11" s="25"/>
      <c r="ERD11" s="25"/>
      <c r="ERE11" s="25"/>
      <c r="ERF11" s="25"/>
      <c r="ERG11" s="25"/>
      <c r="ERH11" s="25"/>
      <c r="ERI11" s="25"/>
      <c r="ERJ11" s="25"/>
      <c r="ERK11" s="25"/>
      <c r="ERL11" s="25"/>
      <c r="ERM11" s="25"/>
      <c r="ERN11" s="25"/>
      <c r="ERO11" s="25"/>
      <c r="ERP11" s="25"/>
      <c r="ERQ11" s="25"/>
      <c r="ERR11" s="25"/>
      <c r="ERS11" s="25"/>
      <c r="ERT11" s="25"/>
      <c r="ERU11" s="25"/>
      <c r="ERV11" s="25"/>
      <c r="ERW11" s="25"/>
      <c r="ERX11" s="25"/>
      <c r="ERY11" s="25"/>
      <c r="ERZ11" s="25"/>
      <c r="ESA11" s="25"/>
      <c r="ESB11" s="25"/>
      <c r="ESC11" s="25"/>
      <c r="ESD11" s="25"/>
      <c r="ESE11" s="25"/>
      <c r="ESF11" s="25"/>
      <c r="ESG11" s="25"/>
      <c r="ESH11" s="25"/>
      <c r="ESI11" s="25"/>
      <c r="ESJ11" s="25"/>
      <c r="ESK11" s="25"/>
      <c r="ESL11" s="25"/>
      <c r="ESM11" s="25"/>
      <c r="ESN11" s="25"/>
      <c r="ESO11" s="25"/>
      <c r="ESP11" s="25"/>
      <c r="ESQ11" s="25"/>
      <c r="ESR11" s="25"/>
      <c r="ESS11" s="25"/>
      <c r="EST11" s="25"/>
      <c r="ESU11" s="25"/>
      <c r="ESV11" s="25"/>
      <c r="ESW11" s="25"/>
      <c r="ESX11" s="25"/>
      <c r="ESY11" s="25"/>
      <c r="ESZ11" s="25"/>
      <c r="ETA11" s="25"/>
      <c r="ETB11" s="25"/>
      <c r="ETC11" s="25"/>
      <c r="ETD11" s="25"/>
      <c r="ETE11" s="25"/>
      <c r="ETF11" s="25"/>
      <c r="ETG11" s="25"/>
      <c r="ETH11" s="25"/>
      <c r="ETI11" s="25"/>
      <c r="ETJ11" s="25"/>
      <c r="ETK11" s="25"/>
      <c r="ETL11" s="25"/>
      <c r="ETM11" s="25"/>
      <c r="ETN11" s="25"/>
      <c r="ETO11" s="25"/>
      <c r="ETP11" s="25"/>
      <c r="ETQ11" s="25"/>
      <c r="ETR11" s="25"/>
      <c r="ETS11" s="25"/>
      <c r="ETT11" s="25"/>
      <c r="ETU11" s="25"/>
      <c r="ETV11" s="25"/>
      <c r="ETW11" s="25"/>
      <c r="ETX11" s="25"/>
      <c r="ETY11" s="25"/>
      <c r="ETZ11" s="25"/>
      <c r="EUA11" s="25"/>
      <c r="EUB11" s="25"/>
      <c r="EUC11" s="25"/>
      <c r="EUD11" s="25"/>
      <c r="EUE11" s="25"/>
      <c r="EUF11" s="25"/>
      <c r="EUG11" s="25"/>
      <c r="EUH11" s="25"/>
      <c r="EUI11" s="25"/>
      <c r="EUJ11" s="25"/>
      <c r="EUK11" s="25"/>
      <c r="EUL11" s="25"/>
      <c r="EUM11" s="25"/>
      <c r="EUN11" s="25"/>
      <c r="EUO11" s="25"/>
      <c r="EUP11" s="25"/>
      <c r="EUQ11" s="25"/>
      <c r="EUR11" s="25"/>
      <c r="EUS11" s="25"/>
      <c r="EUT11" s="25"/>
      <c r="EUU11" s="25"/>
      <c r="EUV11" s="25"/>
      <c r="EUW11" s="25"/>
      <c r="EUX11" s="25"/>
      <c r="EUY11" s="25"/>
      <c r="EUZ11" s="25"/>
      <c r="EVA11" s="25"/>
      <c r="EVB11" s="25"/>
      <c r="EVC11" s="25"/>
      <c r="EVD11" s="25"/>
      <c r="EVE11" s="25"/>
      <c r="EVF11" s="25"/>
      <c r="EVG11" s="25"/>
      <c r="EVH11" s="25"/>
      <c r="EVI11" s="25"/>
      <c r="EVJ11" s="25"/>
      <c r="EVK11" s="25"/>
      <c r="EVL11" s="25"/>
      <c r="EVM11" s="25"/>
      <c r="EVN11" s="25"/>
      <c r="EVO11" s="25"/>
      <c r="EVP11" s="25"/>
      <c r="EVQ11" s="25"/>
      <c r="EVR11" s="25"/>
      <c r="EVS11" s="25"/>
      <c r="EVT11" s="25"/>
      <c r="EVU11" s="25"/>
      <c r="EVV11" s="25"/>
      <c r="EVW11" s="25"/>
      <c r="EVX11" s="25"/>
      <c r="EVY11" s="25"/>
      <c r="EVZ11" s="25"/>
      <c r="EWA11" s="25"/>
      <c r="EWB11" s="25"/>
      <c r="EWC11" s="25"/>
      <c r="EWD11" s="25"/>
      <c r="EWE11" s="25"/>
      <c r="EWF11" s="25"/>
      <c r="EWG11" s="25"/>
      <c r="EWH11" s="25"/>
      <c r="EWI11" s="25"/>
      <c r="EWJ11" s="25"/>
      <c r="EWK11" s="25"/>
      <c r="EWL11" s="25"/>
      <c r="EWM11" s="25"/>
      <c r="EWN11" s="25"/>
      <c r="EWO11" s="25"/>
      <c r="EWP11" s="25"/>
      <c r="EWQ11" s="25"/>
      <c r="EWR11" s="25"/>
      <c r="EWS11" s="25"/>
      <c r="EWT11" s="25"/>
      <c r="EWU11" s="25"/>
      <c r="EWV11" s="25"/>
      <c r="EWW11" s="25"/>
      <c r="EWX11" s="25"/>
      <c r="EWY11" s="25"/>
      <c r="EWZ11" s="25"/>
      <c r="EXA11" s="25"/>
      <c r="EXB11" s="25"/>
      <c r="EXC11" s="25"/>
      <c r="EXD11" s="25"/>
      <c r="EXE11" s="25"/>
      <c r="EXF11" s="25"/>
      <c r="EXG11" s="25"/>
      <c r="EXH11" s="25"/>
      <c r="EXI11" s="25"/>
      <c r="EXJ11" s="25"/>
      <c r="EXK11" s="25"/>
      <c r="EXL11" s="25"/>
      <c r="EXM11" s="25"/>
      <c r="EXN11" s="25"/>
      <c r="EXO11" s="25"/>
      <c r="EXP11" s="25"/>
      <c r="EXQ11" s="25"/>
      <c r="EXR11" s="25"/>
      <c r="EXS11" s="25"/>
      <c r="EXT11" s="25"/>
      <c r="EXU11" s="25"/>
      <c r="EXV11" s="25"/>
      <c r="EXW11" s="25"/>
      <c r="EXX11" s="25"/>
      <c r="EXY11" s="25"/>
      <c r="EXZ11" s="25"/>
      <c r="EYA11" s="25"/>
      <c r="EYB11" s="25"/>
      <c r="EYC11" s="25"/>
      <c r="EYD11" s="25"/>
      <c r="EYE11" s="25"/>
      <c r="EYF11" s="25"/>
      <c r="EYG11" s="25"/>
      <c r="EYH11" s="25"/>
      <c r="EYI11" s="25"/>
      <c r="EYJ11" s="25"/>
      <c r="EYK11" s="25"/>
      <c r="EYL11" s="25"/>
      <c r="EYM11" s="25"/>
      <c r="EYN11" s="25"/>
      <c r="EYO11" s="25"/>
      <c r="EYP11" s="25"/>
      <c r="EYQ11" s="25"/>
      <c r="EYR11" s="25"/>
      <c r="EYS11" s="25"/>
      <c r="EYT11" s="25"/>
      <c r="EYU11" s="25"/>
      <c r="EYV11" s="25"/>
      <c r="EYW11" s="25"/>
      <c r="EYX11" s="25"/>
      <c r="EYY11" s="25"/>
      <c r="EYZ11" s="25"/>
      <c r="EZA11" s="25"/>
      <c r="EZB11" s="25"/>
      <c r="EZC11" s="25"/>
      <c r="EZD11" s="25"/>
      <c r="EZE11" s="25"/>
      <c r="EZF11" s="25"/>
      <c r="EZG11" s="25"/>
      <c r="EZH11" s="25"/>
      <c r="EZI11" s="25"/>
      <c r="EZJ11" s="25"/>
      <c r="EZK11" s="25"/>
      <c r="EZL11" s="25"/>
      <c r="EZM11" s="25"/>
      <c r="EZN11" s="25"/>
      <c r="EZO11" s="25"/>
      <c r="EZP11" s="25"/>
      <c r="EZQ11" s="25"/>
      <c r="EZR11" s="25"/>
      <c r="EZS11" s="25"/>
      <c r="EZT11" s="25"/>
      <c r="EZU11" s="25"/>
      <c r="EZV11" s="25"/>
      <c r="EZW11" s="25"/>
      <c r="EZX11" s="25"/>
      <c r="EZY11" s="25"/>
      <c r="EZZ11" s="25"/>
      <c r="FAA11" s="25"/>
      <c r="FAB11" s="25"/>
      <c r="FAC11" s="25"/>
      <c r="FAD11" s="25"/>
      <c r="FAE11" s="25"/>
      <c r="FAF11" s="25"/>
      <c r="FAG11" s="25"/>
      <c r="FAH11" s="25"/>
      <c r="FAI11" s="25"/>
      <c r="FAJ11" s="25"/>
      <c r="FAK11" s="25"/>
      <c r="FAL11" s="25"/>
      <c r="FAM11" s="25"/>
      <c r="FAN11" s="25"/>
      <c r="FAO11" s="25"/>
      <c r="FAP11" s="25"/>
      <c r="FAQ11" s="25"/>
      <c r="FAR11" s="25"/>
      <c r="FAS11" s="25"/>
      <c r="FAT11" s="25"/>
      <c r="FAU11" s="25"/>
      <c r="FAV11" s="25"/>
      <c r="FAW11" s="25"/>
      <c r="FAX11" s="25"/>
      <c r="FAY11" s="25"/>
      <c r="FAZ11" s="25"/>
      <c r="FBA11" s="25"/>
      <c r="FBB11" s="25"/>
      <c r="FBC11" s="25"/>
      <c r="FBD11" s="25"/>
      <c r="FBE11" s="25"/>
      <c r="FBF11" s="25"/>
      <c r="FBG11" s="25"/>
      <c r="FBH11" s="25"/>
      <c r="FBI11" s="25"/>
      <c r="FBJ11" s="25"/>
      <c r="FBK11" s="25"/>
      <c r="FBL11" s="25"/>
      <c r="FBM11" s="25"/>
      <c r="FBN11" s="25"/>
      <c r="FBO11" s="25"/>
      <c r="FBP11" s="25"/>
      <c r="FBQ11" s="25"/>
      <c r="FBR11" s="25"/>
      <c r="FBS11" s="25"/>
      <c r="FBT11" s="25"/>
      <c r="FBU11" s="25"/>
      <c r="FBV11" s="25"/>
      <c r="FBW11" s="25"/>
      <c r="FBX11" s="25"/>
      <c r="FBY11" s="25"/>
      <c r="FBZ11" s="25"/>
      <c r="FCA11" s="25"/>
      <c r="FCB11" s="25"/>
      <c r="FCC11" s="25"/>
      <c r="FCD11" s="25"/>
      <c r="FCE11" s="25"/>
      <c r="FCF11" s="25"/>
      <c r="FCG11" s="25"/>
      <c r="FCH11" s="25"/>
      <c r="FCI11" s="25"/>
      <c r="FCJ11" s="25"/>
      <c r="FCK11" s="25"/>
      <c r="FCL11" s="25"/>
      <c r="FCM11" s="25"/>
      <c r="FCN11" s="25"/>
      <c r="FCO11" s="25"/>
      <c r="FCP11" s="25"/>
      <c r="FCQ11" s="25"/>
      <c r="FCR11" s="25"/>
      <c r="FCS11" s="25"/>
      <c r="FCT11" s="25"/>
      <c r="FCU11" s="25"/>
      <c r="FCV11" s="25"/>
      <c r="FCW11" s="25"/>
      <c r="FCX11" s="25"/>
      <c r="FCY11" s="25"/>
      <c r="FCZ11" s="25"/>
      <c r="FDA11" s="25"/>
      <c r="FDB11" s="25"/>
      <c r="FDC11" s="25"/>
      <c r="FDD11" s="25"/>
      <c r="FDE11" s="25"/>
      <c r="FDF11" s="25"/>
      <c r="FDG11" s="25"/>
      <c r="FDH11" s="25"/>
      <c r="FDI11" s="25"/>
      <c r="FDJ11" s="25"/>
      <c r="FDK11" s="25"/>
      <c r="FDL11" s="25"/>
      <c r="FDM11" s="25"/>
      <c r="FDN11" s="25"/>
      <c r="FDO11" s="25"/>
      <c r="FDP11" s="25"/>
      <c r="FDQ11" s="25"/>
      <c r="FDR11" s="25"/>
      <c r="FDS11" s="25"/>
      <c r="FDT11" s="25"/>
      <c r="FDU11" s="25"/>
      <c r="FDV11" s="25"/>
      <c r="FDW11" s="25"/>
      <c r="FDX11" s="25"/>
      <c r="FDY11" s="25"/>
      <c r="FDZ11" s="25"/>
      <c r="FEA11" s="25"/>
      <c r="FEB11" s="25"/>
      <c r="FEC11" s="25"/>
      <c r="FED11" s="25"/>
      <c r="FEE11" s="25"/>
      <c r="FEF11" s="25"/>
      <c r="FEG11" s="25"/>
      <c r="FEH11" s="25"/>
      <c r="FEI11" s="25"/>
      <c r="FEJ11" s="25"/>
      <c r="FEK11" s="25"/>
      <c r="FEL11" s="25"/>
      <c r="FEM11" s="25"/>
      <c r="FEN11" s="25"/>
      <c r="FEO11" s="25"/>
      <c r="FEP11" s="25"/>
      <c r="FEQ11" s="25"/>
      <c r="FER11" s="25"/>
      <c r="FES11" s="25"/>
      <c r="FET11" s="25"/>
      <c r="FEU11" s="25"/>
      <c r="FEV11" s="25"/>
      <c r="FEW11" s="25"/>
      <c r="FEX11" s="25"/>
      <c r="FEY11" s="25"/>
      <c r="FEZ11" s="25"/>
      <c r="FFA11" s="25"/>
      <c r="FFB11" s="25"/>
      <c r="FFC11" s="25"/>
      <c r="FFD11" s="25"/>
      <c r="FFE11" s="25"/>
      <c r="FFF11" s="25"/>
      <c r="FFG11" s="25"/>
      <c r="FFH11" s="25"/>
      <c r="FFI11" s="25"/>
      <c r="FFJ11" s="25"/>
      <c r="FFK11" s="25"/>
      <c r="FFL11" s="25"/>
      <c r="FFM11" s="25"/>
      <c r="FFN11" s="25"/>
      <c r="FFO11" s="25"/>
      <c r="FFP11" s="25"/>
      <c r="FFQ11" s="25"/>
      <c r="FFR11" s="25"/>
      <c r="FFS11" s="25"/>
      <c r="FFT11" s="25"/>
      <c r="FFU11" s="25"/>
      <c r="FFV11" s="25"/>
      <c r="FFW11" s="25"/>
      <c r="FFX11" s="25"/>
      <c r="FFY11" s="25"/>
      <c r="FFZ11" s="25"/>
      <c r="FGA11" s="25"/>
      <c r="FGB11" s="25"/>
      <c r="FGC11" s="25"/>
      <c r="FGD11" s="25"/>
      <c r="FGE11" s="25"/>
      <c r="FGF11" s="25"/>
      <c r="FGG11" s="25"/>
      <c r="FGH11" s="25"/>
      <c r="FGI11" s="25"/>
      <c r="FGJ11" s="25"/>
      <c r="FGK11" s="25"/>
      <c r="FGL11" s="25"/>
      <c r="FGM11" s="25"/>
      <c r="FGN11" s="25"/>
      <c r="FGO11" s="25"/>
      <c r="FGP11" s="25"/>
      <c r="FGQ11" s="25"/>
      <c r="FGR11" s="25"/>
      <c r="FGS11" s="25"/>
      <c r="FGT11" s="25"/>
      <c r="FGU11" s="25"/>
      <c r="FGV11" s="25"/>
      <c r="FGW11" s="25"/>
      <c r="FGX11" s="25"/>
      <c r="FGY11" s="25"/>
      <c r="FGZ11" s="25"/>
      <c r="FHA11" s="25"/>
      <c r="FHB11" s="25"/>
      <c r="FHC11" s="25"/>
      <c r="FHD11" s="25"/>
      <c r="FHE11" s="25"/>
      <c r="FHF11" s="25"/>
      <c r="FHG11" s="25"/>
      <c r="FHH11" s="25"/>
      <c r="FHI11" s="25"/>
      <c r="FHJ11" s="25"/>
      <c r="FHK11" s="25"/>
      <c r="FHL11" s="25"/>
      <c r="FHM11" s="25"/>
      <c r="FHN11" s="25"/>
      <c r="FHO11" s="25"/>
      <c r="FHP11" s="25"/>
      <c r="FHQ11" s="25"/>
      <c r="FHR11" s="25"/>
      <c r="FHS11" s="25"/>
      <c r="FHT11" s="25"/>
      <c r="FHU11" s="25"/>
      <c r="FHV11" s="25"/>
      <c r="FHW11" s="25"/>
      <c r="FHX11" s="25"/>
      <c r="FHY11" s="25"/>
      <c r="FHZ11" s="25"/>
      <c r="FIA11" s="25"/>
      <c r="FIB11" s="25"/>
      <c r="FIC11" s="25"/>
      <c r="FID11" s="25"/>
      <c r="FIE11" s="25"/>
      <c r="FIF11" s="25"/>
      <c r="FIG11" s="25"/>
      <c r="FIH11" s="25"/>
      <c r="FII11" s="25"/>
      <c r="FIJ11" s="25"/>
      <c r="FIK11" s="25"/>
      <c r="FIL11" s="25"/>
      <c r="FIM11" s="25"/>
      <c r="FIN11" s="25"/>
      <c r="FIO11" s="25"/>
      <c r="FIP11" s="25"/>
      <c r="FIQ11" s="25"/>
      <c r="FIR11" s="25"/>
      <c r="FIS11" s="25"/>
      <c r="FIT11" s="25"/>
      <c r="FIU11" s="25"/>
      <c r="FIV11" s="25"/>
      <c r="FIW11" s="25"/>
      <c r="FIX11" s="25"/>
      <c r="FIY11" s="25"/>
      <c r="FIZ11" s="25"/>
      <c r="FJA11" s="25"/>
      <c r="FJB11" s="25"/>
      <c r="FJC11" s="25"/>
      <c r="FJD11" s="25"/>
      <c r="FJE11" s="25"/>
      <c r="FJF11" s="25"/>
      <c r="FJG11" s="25"/>
      <c r="FJH11" s="25"/>
      <c r="FJI11" s="25"/>
      <c r="FJJ11" s="25"/>
      <c r="FJK11" s="25"/>
      <c r="FJL11" s="25"/>
      <c r="FJM11" s="25"/>
      <c r="FJN11" s="25"/>
      <c r="FJO11" s="25"/>
      <c r="FJP11" s="25"/>
      <c r="FJQ11" s="25"/>
      <c r="FJR11" s="25"/>
      <c r="FJS11" s="25"/>
      <c r="FJT11" s="25"/>
      <c r="FJU11" s="25"/>
      <c r="FJV11" s="25"/>
      <c r="FJW11" s="25"/>
      <c r="FJX11" s="25"/>
      <c r="FJY11" s="25"/>
      <c r="FJZ11" s="25"/>
      <c r="FKA11" s="25"/>
      <c r="FKB11" s="25"/>
      <c r="FKC11" s="25"/>
      <c r="FKD11" s="25"/>
      <c r="FKE11" s="25"/>
      <c r="FKF11" s="25"/>
      <c r="FKG11" s="25"/>
      <c r="FKH11" s="25"/>
      <c r="FKI11" s="25"/>
      <c r="FKJ11" s="25"/>
      <c r="FKK11" s="25"/>
      <c r="FKL11" s="25"/>
      <c r="FKM11" s="25"/>
      <c r="FKN11" s="25"/>
      <c r="FKO11" s="25"/>
      <c r="FKP11" s="25"/>
      <c r="FKQ11" s="25"/>
      <c r="FKR11" s="25"/>
      <c r="FKS11" s="25"/>
      <c r="FKT11" s="25"/>
      <c r="FKU11" s="25"/>
      <c r="FKV11" s="25"/>
      <c r="FKW11" s="25"/>
      <c r="FKX11" s="25"/>
      <c r="FKY11" s="25"/>
      <c r="FKZ11" s="25"/>
      <c r="FLA11" s="25"/>
      <c r="FLB11" s="25"/>
      <c r="FLC11" s="25"/>
      <c r="FLD11" s="25"/>
      <c r="FLE11" s="25"/>
      <c r="FLF11" s="25"/>
      <c r="FLG11" s="25"/>
      <c r="FLH11" s="25"/>
      <c r="FLI11" s="25"/>
      <c r="FLJ11" s="25"/>
      <c r="FLK11" s="25"/>
      <c r="FLL11" s="25"/>
      <c r="FLM11" s="25"/>
      <c r="FLN11" s="25"/>
      <c r="FLO11" s="25"/>
      <c r="FLP11" s="25"/>
      <c r="FLQ11" s="25"/>
      <c r="FLR11" s="25"/>
      <c r="FLS11" s="25"/>
      <c r="FLT11" s="25"/>
      <c r="FLU11" s="25"/>
      <c r="FLV11" s="25"/>
      <c r="FLW11" s="25"/>
      <c r="FLX11" s="25"/>
      <c r="FLY11" s="25"/>
      <c r="FLZ11" s="25"/>
      <c r="FMA11" s="25"/>
      <c r="FMB11" s="25"/>
      <c r="FMC11" s="25"/>
      <c r="FMD11" s="25"/>
      <c r="FME11" s="25"/>
      <c r="FMF11" s="25"/>
      <c r="FMG11" s="25"/>
      <c r="FMH11" s="25"/>
      <c r="FMI11" s="25"/>
      <c r="FMJ11" s="25"/>
      <c r="FMK11" s="25"/>
      <c r="FML11" s="25"/>
      <c r="FMM11" s="25"/>
      <c r="FMN11" s="25"/>
      <c r="FMO11" s="25"/>
      <c r="FMP11" s="25"/>
      <c r="FMQ11" s="25"/>
      <c r="FMR11" s="25"/>
      <c r="FMS11" s="25"/>
      <c r="FMT11" s="25"/>
      <c r="FMU11" s="25"/>
      <c r="FMV11" s="25"/>
      <c r="FMW11" s="25"/>
      <c r="FMX11" s="25"/>
      <c r="FMY11" s="25"/>
      <c r="FMZ11" s="25"/>
      <c r="FNA11" s="25"/>
      <c r="FNB11" s="25"/>
      <c r="FNC11" s="25"/>
      <c r="FND11" s="25"/>
      <c r="FNE11" s="25"/>
      <c r="FNF11" s="25"/>
      <c r="FNG11" s="25"/>
      <c r="FNH11" s="25"/>
      <c r="FNI11" s="25"/>
      <c r="FNJ11" s="25"/>
      <c r="FNK11" s="25"/>
      <c r="FNL11" s="25"/>
      <c r="FNM11" s="25"/>
      <c r="FNN11" s="25"/>
      <c r="FNO11" s="25"/>
      <c r="FNP11" s="25"/>
      <c r="FNQ11" s="25"/>
      <c r="FNR11" s="25"/>
      <c r="FNS11" s="25"/>
      <c r="FNT11" s="25"/>
      <c r="FNU11" s="25"/>
      <c r="FNV11" s="25"/>
      <c r="FNW11" s="25"/>
      <c r="FNX11" s="25"/>
      <c r="FNY11" s="25"/>
      <c r="FNZ11" s="25"/>
      <c r="FOA11" s="25"/>
      <c r="FOB11" s="25"/>
      <c r="FOC11" s="25"/>
      <c r="FOD11" s="25"/>
      <c r="FOE11" s="25"/>
      <c r="FOF11" s="25"/>
      <c r="FOG11" s="25"/>
      <c r="FOH11" s="25"/>
      <c r="FOI11" s="25"/>
      <c r="FOJ11" s="25"/>
      <c r="FOK11" s="25"/>
      <c r="FOL11" s="25"/>
      <c r="FOM11" s="25"/>
      <c r="FON11" s="25"/>
      <c r="FOO11" s="25"/>
      <c r="FOP11" s="25"/>
      <c r="FOQ11" s="25"/>
      <c r="FOR11" s="25"/>
      <c r="FOS11" s="25"/>
      <c r="FOT11" s="25"/>
      <c r="FOU11" s="25"/>
      <c r="FOV11" s="25"/>
      <c r="FOW11" s="25"/>
      <c r="FOX11" s="25"/>
      <c r="FOY11" s="25"/>
      <c r="FOZ11" s="25"/>
      <c r="FPA11" s="25"/>
      <c r="FPB11" s="25"/>
      <c r="FPC11" s="25"/>
      <c r="FPD11" s="25"/>
      <c r="FPE11" s="25"/>
      <c r="FPF11" s="25"/>
      <c r="FPG11" s="25"/>
      <c r="FPH11" s="25"/>
      <c r="FPI11" s="25"/>
      <c r="FPJ11" s="25"/>
      <c r="FPK11" s="25"/>
      <c r="FPL11" s="25"/>
      <c r="FPM11" s="25"/>
      <c r="FPN11" s="25"/>
      <c r="FPO11" s="25"/>
      <c r="FPP11" s="25"/>
      <c r="FPQ11" s="25"/>
      <c r="FPR11" s="25"/>
      <c r="FPS11" s="25"/>
      <c r="FPT11" s="25"/>
      <c r="FPU11" s="25"/>
      <c r="FPV11" s="25"/>
      <c r="FPW11" s="25"/>
      <c r="FPX11" s="25"/>
      <c r="FPY11" s="25"/>
      <c r="FPZ11" s="25"/>
      <c r="FQA11" s="25"/>
      <c r="FQB11" s="25"/>
      <c r="FQC11" s="25"/>
      <c r="FQD11" s="25"/>
      <c r="FQE11" s="25"/>
      <c r="FQF11" s="25"/>
      <c r="FQG11" s="25"/>
      <c r="FQH11" s="25"/>
      <c r="FQI11" s="25"/>
      <c r="FQJ11" s="25"/>
      <c r="FQK11" s="25"/>
      <c r="FQL11" s="25"/>
      <c r="FQM11" s="25"/>
      <c r="FQN11" s="25"/>
      <c r="FQO11" s="25"/>
      <c r="FQP11" s="25"/>
      <c r="FQQ11" s="25"/>
      <c r="FQR11" s="25"/>
      <c r="FQS11" s="25"/>
      <c r="FQT11" s="25"/>
      <c r="FQU11" s="25"/>
      <c r="FQV11" s="25"/>
      <c r="FQW11" s="25"/>
      <c r="FQX11" s="25"/>
      <c r="FQY11" s="25"/>
      <c r="FQZ11" s="25"/>
      <c r="FRA11" s="25"/>
      <c r="FRB11" s="25"/>
      <c r="FRC11" s="25"/>
      <c r="FRD11" s="25"/>
      <c r="FRE11" s="25"/>
      <c r="FRF11" s="25"/>
      <c r="FRG11" s="25"/>
      <c r="FRH11" s="25"/>
      <c r="FRI11" s="25"/>
      <c r="FRJ11" s="25"/>
      <c r="FRK11" s="25"/>
      <c r="FRL11" s="25"/>
      <c r="FRM11" s="25"/>
      <c r="FRN11" s="25"/>
      <c r="FRO11" s="25"/>
      <c r="FRP11" s="25"/>
      <c r="FRQ11" s="25"/>
      <c r="FRR11" s="25"/>
      <c r="FRS11" s="25"/>
      <c r="FRT11" s="25"/>
      <c r="FRU11" s="25"/>
      <c r="FRV11" s="25"/>
      <c r="FRW11" s="25"/>
      <c r="FRX11" s="25"/>
      <c r="FRY11" s="25"/>
      <c r="FRZ11" s="25"/>
      <c r="FSA11" s="25"/>
      <c r="FSB11" s="25"/>
      <c r="FSC11" s="25"/>
      <c r="FSD11" s="25"/>
      <c r="FSE11" s="25"/>
      <c r="FSF11" s="25"/>
      <c r="FSG11" s="25"/>
      <c r="FSH11" s="25"/>
      <c r="FSI11" s="25"/>
      <c r="FSJ11" s="25"/>
      <c r="FSK11" s="25"/>
      <c r="FSL11" s="25"/>
      <c r="FSM11" s="25"/>
      <c r="FSN11" s="25"/>
      <c r="FSO11" s="25"/>
      <c r="FSP11" s="25"/>
      <c r="FSQ11" s="25"/>
      <c r="FSR11" s="25"/>
      <c r="FSS11" s="25"/>
      <c r="FST11" s="25"/>
      <c r="FSU11" s="25"/>
      <c r="FSV11" s="25"/>
      <c r="FSW11" s="25"/>
      <c r="FSX11" s="25"/>
      <c r="FSY11" s="25"/>
      <c r="FSZ11" s="25"/>
      <c r="FTA11" s="25"/>
      <c r="FTB11" s="25"/>
      <c r="FTC11" s="25"/>
      <c r="FTD11" s="25"/>
      <c r="FTE11" s="25"/>
      <c r="FTF11" s="25"/>
      <c r="FTG11" s="25"/>
      <c r="FTH11" s="25"/>
      <c r="FTI11" s="25"/>
      <c r="FTJ11" s="25"/>
      <c r="FTK11" s="25"/>
      <c r="FTL11" s="25"/>
      <c r="FTM11" s="25"/>
      <c r="FTN11" s="25"/>
      <c r="FTO11" s="25"/>
      <c r="FTP11" s="25"/>
      <c r="FTQ11" s="25"/>
      <c r="FTR11" s="25"/>
      <c r="FTS11" s="25"/>
      <c r="FTT11" s="25"/>
      <c r="FTU11" s="25"/>
      <c r="FTV11" s="25"/>
      <c r="FTW11" s="25"/>
      <c r="FTX11" s="25"/>
      <c r="FTY11" s="25"/>
      <c r="FTZ11" s="25"/>
      <c r="FUA11" s="25"/>
      <c r="FUB11" s="25"/>
      <c r="FUC11" s="25"/>
      <c r="FUD11" s="25"/>
      <c r="FUE11" s="25"/>
      <c r="FUF11" s="25"/>
      <c r="FUG11" s="25"/>
      <c r="FUH11" s="25"/>
      <c r="FUI11" s="25"/>
      <c r="FUJ11" s="25"/>
      <c r="FUK11" s="25"/>
      <c r="FUL11" s="25"/>
      <c r="FUM11" s="25"/>
      <c r="FUN11" s="25"/>
      <c r="FUO11" s="25"/>
      <c r="FUP11" s="25"/>
      <c r="FUQ11" s="25"/>
      <c r="FUR11" s="25"/>
      <c r="FUS11" s="25"/>
      <c r="FUT11" s="25"/>
      <c r="FUU11" s="25"/>
      <c r="FUV11" s="25"/>
      <c r="FUW11" s="25"/>
      <c r="FUX11" s="25"/>
      <c r="FUY11" s="25"/>
      <c r="FUZ11" s="25"/>
      <c r="FVA11" s="25"/>
      <c r="FVB11" s="25"/>
      <c r="FVC11" s="25"/>
      <c r="FVD11" s="25"/>
      <c r="FVE11" s="25"/>
      <c r="FVF11" s="25"/>
      <c r="FVG11" s="25"/>
      <c r="FVH11" s="25"/>
      <c r="FVI11" s="25"/>
      <c r="FVJ11" s="25"/>
      <c r="FVK11" s="25"/>
      <c r="FVL11" s="25"/>
      <c r="FVM11" s="25"/>
      <c r="FVN11" s="25"/>
      <c r="FVO11" s="25"/>
      <c r="FVP11" s="25"/>
      <c r="FVQ11" s="25"/>
      <c r="FVR11" s="25"/>
      <c r="FVS11" s="25"/>
      <c r="FVT11" s="25"/>
      <c r="FVU11" s="25"/>
      <c r="FVV11" s="25"/>
      <c r="FVW11" s="25"/>
      <c r="FVX11" s="25"/>
      <c r="FVY11" s="25"/>
      <c r="FVZ11" s="25"/>
      <c r="FWA11" s="25"/>
      <c r="FWB11" s="25"/>
      <c r="FWC11" s="25"/>
      <c r="FWD11" s="25"/>
      <c r="FWE11" s="25"/>
      <c r="FWF11" s="25"/>
      <c r="FWG11" s="25"/>
      <c r="FWH11" s="25"/>
      <c r="FWI11" s="25"/>
      <c r="FWJ11" s="25"/>
      <c r="FWK11" s="25"/>
      <c r="FWL11" s="25"/>
      <c r="FWM11" s="25"/>
      <c r="FWN11" s="25"/>
      <c r="FWO11" s="25"/>
      <c r="FWP11" s="25"/>
      <c r="FWQ11" s="25"/>
      <c r="FWR11" s="25"/>
      <c r="FWS11" s="25"/>
      <c r="FWT11" s="25"/>
      <c r="FWU11" s="25"/>
      <c r="FWV11" s="25"/>
      <c r="FWW11" s="25"/>
      <c r="FWX11" s="25"/>
      <c r="FWY11" s="25"/>
      <c r="FWZ11" s="25"/>
      <c r="FXA11" s="25"/>
      <c r="FXB11" s="25"/>
      <c r="FXC11" s="25"/>
      <c r="FXD11" s="25"/>
      <c r="FXE11" s="25"/>
      <c r="FXF11" s="25"/>
      <c r="FXG11" s="25"/>
      <c r="FXH11" s="25"/>
      <c r="FXI11" s="25"/>
      <c r="FXJ11" s="25"/>
      <c r="FXK11" s="25"/>
      <c r="FXL11" s="25"/>
      <c r="FXM11" s="25"/>
      <c r="FXN11" s="25"/>
      <c r="FXO11" s="25"/>
      <c r="FXP11" s="25"/>
      <c r="FXQ11" s="25"/>
      <c r="FXR11" s="25"/>
      <c r="FXS11" s="25"/>
      <c r="FXT11" s="25"/>
      <c r="FXU11" s="25"/>
      <c r="FXV11" s="25"/>
      <c r="FXW11" s="25"/>
      <c r="FXX11" s="25"/>
      <c r="FXY11" s="25"/>
      <c r="FXZ11" s="25"/>
      <c r="FYA11" s="25"/>
      <c r="FYB11" s="25"/>
      <c r="FYC11" s="25"/>
      <c r="FYD11" s="25"/>
      <c r="FYE11" s="25"/>
      <c r="FYF11" s="25"/>
      <c r="FYG11" s="25"/>
      <c r="FYH11" s="25"/>
      <c r="FYI11" s="25"/>
      <c r="FYJ11" s="25"/>
      <c r="FYK11" s="25"/>
      <c r="FYL11" s="25"/>
      <c r="FYM11" s="25"/>
      <c r="FYN11" s="25"/>
      <c r="FYO11" s="25"/>
      <c r="FYP11" s="25"/>
      <c r="FYQ11" s="25"/>
      <c r="FYR11" s="25"/>
      <c r="FYS11" s="25"/>
      <c r="FYT11" s="25"/>
      <c r="FYU11" s="25"/>
      <c r="FYV11" s="25"/>
      <c r="FYW11" s="25"/>
      <c r="FYX11" s="25"/>
      <c r="FYY11" s="25"/>
      <c r="FYZ11" s="25"/>
      <c r="FZA11" s="25"/>
      <c r="FZB11" s="25"/>
      <c r="FZC11" s="25"/>
      <c r="FZD11" s="25"/>
      <c r="FZE11" s="25"/>
      <c r="FZF11" s="25"/>
      <c r="FZG11" s="25"/>
      <c r="FZH11" s="25"/>
      <c r="FZI11" s="25"/>
      <c r="FZJ11" s="25"/>
      <c r="FZK11" s="25"/>
      <c r="FZL11" s="25"/>
      <c r="FZM11" s="25"/>
      <c r="FZN11" s="25"/>
      <c r="FZO11" s="25"/>
      <c r="FZP11" s="25"/>
      <c r="FZQ11" s="25"/>
      <c r="FZR11" s="25"/>
      <c r="FZS11" s="25"/>
      <c r="FZT11" s="25"/>
      <c r="FZU11" s="25"/>
      <c r="FZV11" s="25"/>
      <c r="FZW11" s="25"/>
      <c r="FZX11" s="25"/>
      <c r="FZY11" s="25"/>
      <c r="FZZ11" s="25"/>
      <c r="GAA11" s="25"/>
      <c r="GAB11" s="25"/>
      <c r="GAC11" s="25"/>
      <c r="GAD11" s="25"/>
      <c r="GAE11" s="25"/>
      <c r="GAF11" s="25"/>
      <c r="GAG11" s="25"/>
      <c r="GAH11" s="25"/>
      <c r="GAI11" s="25"/>
      <c r="GAJ11" s="25"/>
      <c r="GAK11" s="25"/>
      <c r="GAL11" s="25"/>
      <c r="GAM11" s="25"/>
      <c r="GAN11" s="25"/>
      <c r="GAO11" s="25"/>
      <c r="GAP11" s="25"/>
      <c r="GAQ11" s="25"/>
      <c r="GAR11" s="25"/>
      <c r="GAS11" s="25"/>
      <c r="GAT11" s="25"/>
      <c r="GAU11" s="25"/>
      <c r="GAV11" s="25"/>
      <c r="GAW11" s="25"/>
      <c r="GAX11" s="25"/>
      <c r="GAY11" s="25"/>
      <c r="GAZ11" s="25"/>
      <c r="GBA11" s="25"/>
      <c r="GBB11" s="25"/>
      <c r="GBC11" s="25"/>
      <c r="GBD11" s="25"/>
      <c r="GBE11" s="25"/>
      <c r="GBF11" s="25"/>
      <c r="GBG11" s="25"/>
      <c r="GBH11" s="25"/>
      <c r="GBI11" s="25"/>
      <c r="GBJ11" s="25"/>
      <c r="GBK11" s="25"/>
      <c r="GBL11" s="25"/>
      <c r="GBM11" s="25"/>
      <c r="GBN11" s="25"/>
      <c r="GBO11" s="25"/>
      <c r="GBP11" s="25"/>
      <c r="GBQ11" s="25"/>
      <c r="GBR11" s="25"/>
      <c r="GBS11" s="25"/>
      <c r="GBT11" s="25"/>
      <c r="GBU11" s="25"/>
      <c r="GBV11" s="25"/>
      <c r="GBW11" s="25"/>
      <c r="GBX11" s="25"/>
      <c r="GBY11" s="25"/>
      <c r="GBZ11" s="25"/>
      <c r="GCA11" s="25"/>
      <c r="GCB11" s="25"/>
      <c r="GCC11" s="25"/>
      <c r="GCD11" s="25"/>
      <c r="GCE11" s="25"/>
      <c r="GCF11" s="25"/>
      <c r="GCG11" s="25"/>
      <c r="GCH11" s="25"/>
      <c r="GCI11" s="25"/>
      <c r="GCJ11" s="25"/>
      <c r="GCK11" s="25"/>
      <c r="GCL11" s="25"/>
      <c r="GCM11" s="25"/>
      <c r="GCN11" s="25"/>
      <c r="GCO11" s="25"/>
      <c r="GCP11" s="25"/>
      <c r="GCQ11" s="25"/>
      <c r="GCR11" s="25"/>
      <c r="GCS11" s="25"/>
      <c r="GCT11" s="25"/>
      <c r="GCU11" s="25"/>
      <c r="GCV11" s="25"/>
      <c r="GCW11" s="25"/>
      <c r="GCX11" s="25"/>
      <c r="GCY11" s="25"/>
      <c r="GCZ11" s="25"/>
      <c r="GDA11" s="25"/>
      <c r="GDB11" s="25"/>
      <c r="GDC11" s="25"/>
      <c r="GDD11" s="25"/>
      <c r="GDE11" s="25"/>
      <c r="GDF11" s="25"/>
      <c r="GDG11" s="25"/>
      <c r="GDH11" s="25"/>
      <c r="GDI11" s="25"/>
      <c r="GDJ11" s="25"/>
      <c r="GDK11" s="25"/>
      <c r="GDL11" s="25"/>
      <c r="GDM11" s="25"/>
      <c r="GDN11" s="25"/>
      <c r="GDO11" s="25"/>
      <c r="GDP11" s="25"/>
      <c r="GDQ11" s="25"/>
      <c r="GDR11" s="25"/>
      <c r="GDS11" s="25"/>
      <c r="GDT11" s="25"/>
      <c r="GDU11" s="25"/>
      <c r="GDV11" s="25"/>
      <c r="GDW11" s="25"/>
      <c r="GDX11" s="25"/>
      <c r="GDY11" s="25"/>
      <c r="GDZ11" s="25"/>
      <c r="GEA11" s="25"/>
      <c r="GEB11" s="25"/>
      <c r="GEC11" s="25"/>
      <c r="GED11" s="25"/>
      <c r="GEE11" s="25"/>
      <c r="GEF11" s="25"/>
      <c r="GEG11" s="25"/>
      <c r="GEH11" s="25"/>
      <c r="GEI11" s="25"/>
      <c r="GEJ11" s="25"/>
      <c r="GEK11" s="25"/>
      <c r="GEL11" s="25"/>
      <c r="GEM11" s="25"/>
      <c r="GEN11" s="25"/>
      <c r="GEO11" s="25"/>
      <c r="GEP11" s="25"/>
      <c r="GEQ11" s="25"/>
      <c r="GER11" s="25"/>
      <c r="GES11" s="25"/>
      <c r="GET11" s="25"/>
      <c r="GEU11" s="25"/>
      <c r="GEV11" s="25"/>
      <c r="GEW11" s="25"/>
      <c r="GEX11" s="25"/>
      <c r="GEY11" s="25"/>
      <c r="GEZ11" s="25"/>
      <c r="GFA11" s="25"/>
      <c r="GFB11" s="25"/>
      <c r="GFC11" s="25"/>
      <c r="GFD11" s="25"/>
      <c r="GFE11" s="25"/>
      <c r="GFF11" s="25"/>
      <c r="GFG11" s="25"/>
      <c r="GFH11" s="25"/>
      <c r="GFI11" s="25"/>
      <c r="GFJ11" s="25"/>
      <c r="GFK11" s="25"/>
      <c r="GFL11" s="25"/>
      <c r="GFM11" s="25"/>
      <c r="GFN11" s="25"/>
      <c r="GFO11" s="25"/>
      <c r="GFP11" s="25"/>
      <c r="GFQ11" s="25"/>
      <c r="GFR11" s="25"/>
      <c r="GFS11" s="25"/>
      <c r="GFT11" s="25"/>
      <c r="GFU11" s="25"/>
      <c r="GFV11" s="25"/>
      <c r="GFW11" s="25"/>
      <c r="GFX11" s="25"/>
      <c r="GFY11" s="25"/>
      <c r="GFZ11" s="25"/>
      <c r="GGA11" s="25"/>
      <c r="GGB11" s="25"/>
      <c r="GGC11" s="25"/>
      <c r="GGD11" s="25"/>
      <c r="GGE11" s="25"/>
      <c r="GGF11" s="25"/>
      <c r="GGG11" s="25"/>
      <c r="GGH11" s="25"/>
      <c r="GGI11" s="25"/>
      <c r="GGJ11" s="25"/>
      <c r="GGK11" s="25"/>
      <c r="GGL11" s="25"/>
      <c r="GGM11" s="25"/>
      <c r="GGN11" s="25"/>
      <c r="GGO11" s="25"/>
      <c r="GGP11" s="25"/>
      <c r="GGQ11" s="25"/>
      <c r="GGR11" s="25"/>
      <c r="GGS11" s="25"/>
      <c r="GGT11" s="25"/>
      <c r="GGU11" s="25"/>
      <c r="GGV11" s="25"/>
      <c r="GGW11" s="25"/>
      <c r="GGX11" s="25"/>
      <c r="GGY11" s="25"/>
      <c r="GGZ11" s="25"/>
      <c r="GHA11" s="25"/>
      <c r="GHB11" s="25"/>
      <c r="GHC11" s="25"/>
      <c r="GHD11" s="25"/>
      <c r="GHE11" s="25"/>
      <c r="GHF11" s="25"/>
      <c r="GHG11" s="25"/>
      <c r="GHH11" s="25"/>
      <c r="GHI11" s="25"/>
      <c r="GHJ11" s="25"/>
      <c r="GHK11" s="25"/>
      <c r="GHL11" s="25"/>
      <c r="GHM11" s="25"/>
      <c r="GHN11" s="25"/>
      <c r="GHO11" s="25"/>
      <c r="GHP11" s="25"/>
      <c r="GHQ11" s="25"/>
      <c r="GHR11" s="25"/>
      <c r="GHS11" s="25"/>
      <c r="GHT11" s="25"/>
      <c r="GHU11" s="25"/>
      <c r="GHV11" s="25"/>
      <c r="GHW11" s="25"/>
      <c r="GHX11" s="25"/>
      <c r="GHY11" s="25"/>
      <c r="GHZ11" s="25"/>
      <c r="GIA11" s="25"/>
      <c r="GIB11" s="25"/>
      <c r="GIC11" s="25"/>
      <c r="GID11" s="25"/>
      <c r="GIE11" s="25"/>
      <c r="GIF11" s="25"/>
      <c r="GIG11" s="25"/>
      <c r="GIH11" s="25"/>
      <c r="GII11" s="25"/>
      <c r="GIJ11" s="25"/>
      <c r="GIK11" s="25"/>
      <c r="GIL11" s="25"/>
      <c r="GIM11" s="25"/>
      <c r="GIN11" s="25"/>
      <c r="GIO11" s="25"/>
      <c r="GIP11" s="25"/>
      <c r="GIQ11" s="25"/>
      <c r="GIR11" s="25"/>
      <c r="GIS11" s="25"/>
      <c r="GIT11" s="25"/>
      <c r="GIU11" s="25"/>
      <c r="GIV11" s="25"/>
      <c r="GIW11" s="25"/>
      <c r="GIX11" s="25"/>
      <c r="GIY11" s="25"/>
      <c r="GIZ11" s="25"/>
      <c r="GJA11" s="25"/>
      <c r="GJB11" s="25"/>
      <c r="GJC11" s="25"/>
      <c r="GJD11" s="25"/>
      <c r="GJE11" s="25"/>
      <c r="GJF11" s="25"/>
      <c r="GJG11" s="25"/>
      <c r="GJH11" s="25"/>
      <c r="GJI11" s="25"/>
      <c r="GJJ11" s="25"/>
      <c r="GJK11" s="25"/>
      <c r="GJL11" s="25"/>
      <c r="GJM11" s="25"/>
      <c r="GJN11" s="25"/>
      <c r="GJO11" s="25"/>
      <c r="GJP11" s="25"/>
      <c r="GJQ11" s="25"/>
      <c r="GJR11" s="25"/>
      <c r="GJS11" s="25"/>
      <c r="GJT11" s="25"/>
      <c r="GJU11" s="25"/>
      <c r="GJV11" s="25"/>
      <c r="GJW11" s="25"/>
      <c r="GJX11" s="25"/>
      <c r="GJY11" s="25"/>
      <c r="GJZ11" s="25"/>
      <c r="GKA11" s="25"/>
      <c r="GKB11" s="25"/>
      <c r="GKC11" s="25"/>
      <c r="GKD11" s="25"/>
      <c r="GKE11" s="25"/>
      <c r="GKF11" s="25"/>
      <c r="GKG11" s="25"/>
      <c r="GKH11" s="25"/>
      <c r="GKI11" s="25"/>
      <c r="GKJ11" s="25"/>
      <c r="GKK11" s="25"/>
      <c r="GKL11" s="25"/>
      <c r="GKM11" s="25"/>
      <c r="GKN11" s="25"/>
      <c r="GKO11" s="25"/>
      <c r="GKP11" s="25"/>
      <c r="GKQ11" s="25"/>
      <c r="GKR11" s="25"/>
      <c r="GKS11" s="25"/>
      <c r="GKT11" s="25"/>
      <c r="GKU11" s="25"/>
      <c r="GKV11" s="25"/>
      <c r="GKW11" s="25"/>
      <c r="GKX11" s="25"/>
      <c r="GKY11" s="25"/>
      <c r="GKZ11" s="25"/>
      <c r="GLA11" s="25"/>
      <c r="GLB11" s="25"/>
      <c r="GLC11" s="25"/>
      <c r="GLD11" s="25"/>
      <c r="GLE11" s="25"/>
      <c r="GLF11" s="25"/>
      <c r="GLG11" s="25"/>
      <c r="GLH11" s="25"/>
      <c r="GLI11" s="25"/>
      <c r="GLJ11" s="25"/>
      <c r="GLK11" s="25"/>
      <c r="GLL11" s="25"/>
      <c r="GLM11" s="25"/>
      <c r="GLN11" s="25"/>
      <c r="GLO11" s="25"/>
      <c r="GLP11" s="25"/>
      <c r="GLQ11" s="25"/>
      <c r="GLR11" s="25"/>
      <c r="GLS11" s="25"/>
      <c r="GLT11" s="25"/>
      <c r="GLU11" s="25"/>
      <c r="GLV11" s="25"/>
      <c r="GLW11" s="25"/>
      <c r="GLX11" s="25"/>
      <c r="GLY11" s="25"/>
      <c r="GLZ11" s="25"/>
      <c r="GMA11" s="25"/>
      <c r="GMB11" s="25"/>
      <c r="GMC11" s="25"/>
      <c r="GMD11" s="25"/>
      <c r="GME11" s="25"/>
      <c r="GMF11" s="25"/>
      <c r="GMG11" s="25"/>
      <c r="GMH11" s="25"/>
      <c r="GMI11" s="25"/>
      <c r="GMJ11" s="25"/>
      <c r="GMK11" s="25"/>
      <c r="GML11" s="25"/>
      <c r="GMM11" s="25"/>
      <c r="GMN11" s="25"/>
      <c r="GMO11" s="25"/>
      <c r="GMP11" s="25"/>
      <c r="GMQ11" s="25"/>
      <c r="GMR11" s="25"/>
      <c r="GMS11" s="25"/>
      <c r="GMT11" s="25"/>
      <c r="GMU11" s="25"/>
      <c r="GMV11" s="25"/>
      <c r="GMW11" s="25"/>
      <c r="GMX11" s="25"/>
      <c r="GMY11" s="25"/>
      <c r="GMZ11" s="25"/>
      <c r="GNA11" s="25"/>
      <c r="GNB11" s="25"/>
      <c r="GNC11" s="25"/>
      <c r="GND11" s="25"/>
      <c r="GNE11" s="25"/>
      <c r="GNF11" s="25"/>
      <c r="GNG11" s="25"/>
      <c r="GNH11" s="25"/>
      <c r="GNI11" s="25"/>
      <c r="GNJ11" s="25"/>
      <c r="GNK11" s="25"/>
      <c r="GNL11" s="25"/>
      <c r="GNM11" s="25"/>
      <c r="GNN11" s="25"/>
      <c r="GNO11" s="25"/>
      <c r="GNP11" s="25"/>
      <c r="GNQ11" s="25"/>
      <c r="GNR11" s="25"/>
      <c r="GNS11" s="25"/>
      <c r="GNT11" s="25"/>
      <c r="GNU11" s="25"/>
      <c r="GNV11" s="25"/>
      <c r="GNW11" s="25"/>
      <c r="GNX11" s="25"/>
      <c r="GNY11" s="25"/>
      <c r="GNZ11" s="25"/>
      <c r="GOA11" s="25"/>
      <c r="GOB11" s="25"/>
      <c r="GOC11" s="25"/>
      <c r="GOD11" s="25"/>
      <c r="GOE11" s="25"/>
      <c r="GOF11" s="25"/>
      <c r="GOG11" s="25"/>
      <c r="GOH11" s="25"/>
      <c r="GOI11" s="25"/>
      <c r="GOJ11" s="25"/>
      <c r="GOK11" s="25"/>
      <c r="GOL11" s="25"/>
      <c r="GOM11" s="25"/>
      <c r="GON11" s="25"/>
      <c r="GOO11" s="25"/>
      <c r="GOP11" s="25"/>
      <c r="GOQ11" s="25"/>
      <c r="GOR11" s="25"/>
      <c r="GOS11" s="25"/>
      <c r="GOT11" s="25"/>
      <c r="GOU11" s="25"/>
      <c r="GOV11" s="25"/>
      <c r="GOW11" s="25"/>
      <c r="GOX11" s="25"/>
      <c r="GOY11" s="25"/>
      <c r="GOZ11" s="25"/>
      <c r="GPA11" s="25"/>
      <c r="GPB11" s="25"/>
      <c r="GPC11" s="25"/>
      <c r="GPD11" s="25"/>
      <c r="GPE11" s="25"/>
      <c r="GPF11" s="25"/>
      <c r="GPG11" s="25"/>
      <c r="GPH11" s="25"/>
      <c r="GPI11" s="25"/>
      <c r="GPJ11" s="25"/>
      <c r="GPK11" s="25"/>
      <c r="GPL11" s="25"/>
      <c r="GPM11" s="25"/>
      <c r="GPN11" s="25"/>
      <c r="GPO11" s="25"/>
      <c r="GPP11" s="25"/>
      <c r="GPQ11" s="25"/>
      <c r="GPR11" s="25"/>
      <c r="GPS11" s="25"/>
      <c r="GPT11" s="25"/>
      <c r="GPU11" s="25"/>
      <c r="GPV11" s="25"/>
      <c r="GPW11" s="25"/>
      <c r="GPX11" s="25"/>
      <c r="GPY11" s="25"/>
      <c r="GPZ11" s="25"/>
      <c r="GQA11" s="25"/>
      <c r="GQB11" s="25"/>
      <c r="GQC11" s="25"/>
      <c r="GQD11" s="25"/>
      <c r="GQE11" s="25"/>
      <c r="GQF11" s="25"/>
      <c r="GQG11" s="25"/>
      <c r="GQH11" s="25"/>
      <c r="GQI11" s="25"/>
      <c r="GQJ11" s="25"/>
      <c r="GQK11" s="25"/>
      <c r="GQL11" s="25"/>
      <c r="GQM11" s="25"/>
      <c r="GQN11" s="25"/>
      <c r="GQO11" s="25"/>
      <c r="GQP11" s="25"/>
      <c r="GQQ11" s="25"/>
      <c r="GQR11" s="25"/>
      <c r="GQS11" s="25"/>
      <c r="GQT11" s="25"/>
      <c r="GQU11" s="25"/>
      <c r="GQV11" s="25"/>
      <c r="GQW11" s="25"/>
      <c r="GQX11" s="25"/>
      <c r="GQY11" s="25"/>
      <c r="GQZ11" s="25"/>
      <c r="GRA11" s="25"/>
      <c r="GRB11" s="25"/>
      <c r="GRC11" s="25"/>
      <c r="GRD11" s="25"/>
      <c r="GRE11" s="25"/>
      <c r="GRF11" s="25"/>
      <c r="GRG11" s="25"/>
      <c r="GRH11" s="25"/>
      <c r="GRI11" s="25"/>
      <c r="GRJ11" s="25"/>
      <c r="GRK11" s="25"/>
      <c r="GRL11" s="25"/>
      <c r="GRM11" s="25"/>
      <c r="GRN11" s="25"/>
      <c r="GRO11" s="25"/>
      <c r="GRP11" s="25"/>
      <c r="GRQ11" s="25"/>
      <c r="GRR11" s="25"/>
      <c r="GRS11" s="25"/>
      <c r="GRT11" s="25"/>
      <c r="GRU11" s="25"/>
      <c r="GRV11" s="25"/>
      <c r="GRW11" s="25"/>
      <c r="GRX11" s="25"/>
      <c r="GRY11" s="25"/>
      <c r="GRZ11" s="25"/>
      <c r="GSA11" s="25"/>
      <c r="GSB11" s="25"/>
      <c r="GSC11" s="25"/>
      <c r="GSD11" s="25"/>
      <c r="GSE11" s="25"/>
      <c r="GSF11" s="25"/>
      <c r="GSG11" s="25"/>
      <c r="GSH11" s="25"/>
      <c r="GSI11" s="25"/>
      <c r="GSJ11" s="25"/>
      <c r="GSK11" s="25"/>
      <c r="GSL11" s="25"/>
      <c r="GSM11" s="25"/>
      <c r="GSN11" s="25"/>
      <c r="GSO11" s="25"/>
      <c r="GSP11" s="25"/>
      <c r="GSQ11" s="25"/>
      <c r="GSR11" s="25"/>
      <c r="GSS11" s="25"/>
      <c r="GST11" s="25"/>
      <c r="GSU11" s="25"/>
      <c r="GSV11" s="25"/>
      <c r="GSW11" s="25"/>
      <c r="GSX11" s="25"/>
      <c r="GSY11" s="25"/>
      <c r="GSZ11" s="25"/>
      <c r="GTA11" s="25"/>
      <c r="GTB11" s="25"/>
      <c r="GTC11" s="25"/>
      <c r="GTD11" s="25"/>
      <c r="GTE11" s="25"/>
      <c r="GTF11" s="25"/>
      <c r="GTG11" s="25"/>
      <c r="GTH11" s="25"/>
      <c r="GTI11" s="25"/>
      <c r="GTJ11" s="25"/>
      <c r="GTK11" s="25"/>
      <c r="GTL11" s="25"/>
      <c r="GTM11" s="25"/>
      <c r="GTN11" s="25"/>
      <c r="GTO11" s="25"/>
      <c r="GTP11" s="25"/>
      <c r="GTQ11" s="25"/>
      <c r="GTR11" s="25"/>
      <c r="GTS11" s="25"/>
      <c r="GTT11" s="25"/>
      <c r="GTU11" s="25"/>
      <c r="GTV11" s="25"/>
      <c r="GTW11" s="25"/>
      <c r="GTX11" s="25"/>
      <c r="GTY11" s="25"/>
      <c r="GTZ11" s="25"/>
      <c r="GUA11" s="25"/>
      <c r="GUB11" s="25"/>
      <c r="GUC11" s="25"/>
      <c r="GUD11" s="25"/>
      <c r="GUE11" s="25"/>
      <c r="GUF11" s="25"/>
      <c r="GUG11" s="25"/>
      <c r="GUH11" s="25"/>
      <c r="GUI11" s="25"/>
      <c r="GUJ11" s="25"/>
      <c r="GUK11" s="25"/>
      <c r="GUL11" s="25"/>
      <c r="GUM11" s="25"/>
      <c r="GUN11" s="25"/>
      <c r="GUO11" s="25"/>
      <c r="GUP11" s="25"/>
      <c r="GUQ11" s="25"/>
      <c r="GUR11" s="25"/>
      <c r="GUS11" s="25"/>
      <c r="GUT11" s="25"/>
      <c r="GUU11" s="25"/>
      <c r="GUV11" s="25"/>
      <c r="GUW11" s="25"/>
      <c r="GUX11" s="25"/>
      <c r="GUY11" s="25"/>
      <c r="GUZ11" s="25"/>
      <c r="GVA11" s="25"/>
      <c r="GVB11" s="25"/>
      <c r="GVC11" s="25"/>
      <c r="GVD11" s="25"/>
      <c r="GVE11" s="25"/>
      <c r="GVF11" s="25"/>
      <c r="GVG11" s="25"/>
      <c r="GVH11" s="25"/>
      <c r="GVI11" s="25"/>
      <c r="GVJ11" s="25"/>
      <c r="GVK11" s="25"/>
      <c r="GVL11" s="25"/>
      <c r="GVM11" s="25"/>
      <c r="GVN11" s="25"/>
      <c r="GVO11" s="25"/>
      <c r="GVP11" s="25"/>
      <c r="GVQ11" s="25"/>
      <c r="GVR11" s="25"/>
      <c r="GVS11" s="25"/>
      <c r="GVT11" s="25"/>
      <c r="GVU11" s="25"/>
      <c r="GVV11" s="25"/>
      <c r="GVW11" s="25"/>
      <c r="GVX11" s="25"/>
      <c r="GVY11" s="25"/>
      <c r="GVZ11" s="25"/>
      <c r="GWA11" s="25"/>
      <c r="GWB11" s="25"/>
      <c r="GWC11" s="25"/>
      <c r="GWD11" s="25"/>
      <c r="GWE11" s="25"/>
      <c r="GWF11" s="25"/>
      <c r="GWG11" s="25"/>
      <c r="GWH11" s="25"/>
      <c r="GWI11" s="25"/>
      <c r="GWJ11" s="25"/>
      <c r="GWK11" s="25"/>
      <c r="GWL11" s="25"/>
      <c r="GWM11" s="25"/>
      <c r="GWN11" s="25"/>
      <c r="GWO11" s="25"/>
      <c r="GWP11" s="25"/>
      <c r="GWQ11" s="25"/>
      <c r="GWR11" s="25"/>
      <c r="GWS11" s="25"/>
      <c r="GWT11" s="25"/>
      <c r="GWU11" s="25"/>
      <c r="GWV11" s="25"/>
      <c r="GWW11" s="25"/>
      <c r="GWX11" s="25"/>
      <c r="GWY11" s="25"/>
      <c r="GWZ11" s="25"/>
      <c r="GXA11" s="25"/>
      <c r="GXB11" s="25"/>
      <c r="GXC11" s="25"/>
      <c r="GXD11" s="25"/>
      <c r="GXE11" s="25"/>
      <c r="GXF11" s="25"/>
      <c r="GXG11" s="25"/>
      <c r="GXH11" s="25"/>
      <c r="GXI11" s="25"/>
      <c r="GXJ11" s="25"/>
      <c r="GXK11" s="25"/>
      <c r="GXL11" s="25"/>
      <c r="GXM11" s="25"/>
      <c r="GXN11" s="25"/>
      <c r="GXO11" s="25"/>
      <c r="GXP11" s="25"/>
      <c r="GXQ11" s="25"/>
      <c r="GXR11" s="25"/>
      <c r="GXS11" s="25"/>
      <c r="GXT11" s="25"/>
      <c r="GXU11" s="25"/>
      <c r="GXV11" s="25"/>
      <c r="GXW11" s="25"/>
      <c r="GXX11" s="25"/>
      <c r="GXY11" s="25"/>
      <c r="GXZ11" s="25"/>
      <c r="GYA11" s="25"/>
      <c r="GYB11" s="25"/>
      <c r="GYC11" s="25"/>
      <c r="GYD11" s="25"/>
      <c r="GYE11" s="25"/>
      <c r="GYF11" s="25"/>
      <c r="GYG11" s="25"/>
      <c r="GYH11" s="25"/>
      <c r="GYI11" s="25"/>
      <c r="GYJ11" s="25"/>
      <c r="GYK11" s="25"/>
      <c r="GYL11" s="25"/>
      <c r="GYM11" s="25"/>
      <c r="GYN11" s="25"/>
      <c r="GYO11" s="25"/>
      <c r="GYP11" s="25"/>
      <c r="GYQ11" s="25"/>
      <c r="GYR11" s="25"/>
      <c r="GYS11" s="25"/>
      <c r="GYT11" s="25"/>
      <c r="GYU11" s="25"/>
      <c r="GYV11" s="25"/>
      <c r="GYW11" s="25"/>
      <c r="GYX11" s="25"/>
      <c r="GYY11" s="25"/>
      <c r="GYZ11" s="25"/>
      <c r="GZA11" s="25"/>
      <c r="GZB11" s="25"/>
      <c r="GZC11" s="25"/>
      <c r="GZD11" s="25"/>
      <c r="GZE11" s="25"/>
      <c r="GZF11" s="25"/>
      <c r="GZG11" s="25"/>
      <c r="GZH11" s="25"/>
      <c r="GZI11" s="25"/>
      <c r="GZJ11" s="25"/>
      <c r="GZK11" s="25"/>
      <c r="GZL11" s="25"/>
      <c r="GZM11" s="25"/>
      <c r="GZN11" s="25"/>
      <c r="GZO11" s="25"/>
      <c r="GZP11" s="25"/>
      <c r="GZQ11" s="25"/>
      <c r="GZR11" s="25"/>
      <c r="GZS11" s="25"/>
      <c r="GZT11" s="25"/>
      <c r="GZU11" s="25"/>
      <c r="GZV11" s="25"/>
      <c r="GZW11" s="25"/>
      <c r="GZX11" s="25"/>
      <c r="GZY11" s="25"/>
      <c r="GZZ11" s="25"/>
      <c r="HAA11" s="25"/>
      <c r="HAB11" s="25"/>
      <c r="HAC11" s="25"/>
      <c r="HAD11" s="25"/>
      <c r="HAE11" s="25"/>
      <c r="HAF11" s="25"/>
      <c r="HAG11" s="25"/>
      <c r="HAH11" s="25"/>
      <c r="HAI11" s="25"/>
      <c r="HAJ11" s="25"/>
      <c r="HAK11" s="25"/>
      <c r="HAL11" s="25"/>
      <c r="HAM11" s="25"/>
      <c r="HAN11" s="25"/>
      <c r="HAO11" s="25"/>
      <c r="HAP11" s="25"/>
      <c r="HAQ11" s="25"/>
      <c r="HAR11" s="25"/>
      <c r="HAS11" s="25"/>
      <c r="HAT11" s="25"/>
      <c r="HAU11" s="25"/>
      <c r="HAV11" s="25"/>
      <c r="HAW11" s="25"/>
      <c r="HAX11" s="25"/>
      <c r="HAY11" s="25"/>
      <c r="HAZ11" s="25"/>
      <c r="HBA11" s="25"/>
      <c r="HBB11" s="25"/>
      <c r="HBC11" s="25"/>
      <c r="HBD11" s="25"/>
      <c r="HBE11" s="25"/>
      <c r="HBF11" s="25"/>
      <c r="HBG11" s="25"/>
      <c r="HBH11" s="25"/>
      <c r="HBI11" s="25"/>
      <c r="HBJ11" s="25"/>
      <c r="HBK11" s="25"/>
      <c r="HBL11" s="25"/>
      <c r="HBM11" s="25"/>
      <c r="HBN11" s="25"/>
      <c r="HBO11" s="25"/>
      <c r="HBP11" s="25"/>
      <c r="HBQ11" s="25"/>
      <c r="HBR11" s="25"/>
      <c r="HBS11" s="25"/>
      <c r="HBT11" s="25"/>
      <c r="HBU11" s="25"/>
      <c r="HBV11" s="25"/>
      <c r="HBW11" s="25"/>
      <c r="HBX11" s="25"/>
      <c r="HBY11" s="25"/>
      <c r="HBZ11" s="25"/>
      <c r="HCA11" s="25"/>
      <c r="HCB11" s="25"/>
      <c r="HCC11" s="25"/>
      <c r="HCD11" s="25"/>
      <c r="HCE11" s="25"/>
      <c r="HCF11" s="25"/>
      <c r="HCG11" s="25"/>
      <c r="HCH11" s="25"/>
      <c r="HCI11" s="25"/>
      <c r="HCJ11" s="25"/>
      <c r="HCK11" s="25"/>
      <c r="HCL11" s="25"/>
      <c r="HCM11" s="25"/>
      <c r="HCN11" s="25"/>
      <c r="HCO11" s="25"/>
      <c r="HCP11" s="25"/>
      <c r="HCQ11" s="25"/>
      <c r="HCR11" s="25"/>
      <c r="HCS11" s="25"/>
      <c r="HCT11" s="25"/>
      <c r="HCU11" s="25"/>
      <c r="HCV11" s="25"/>
      <c r="HCW11" s="25"/>
      <c r="HCX11" s="25"/>
      <c r="HCY11" s="25"/>
      <c r="HCZ11" s="25"/>
      <c r="HDA11" s="25"/>
      <c r="HDB11" s="25"/>
      <c r="HDC11" s="25"/>
      <c r="HDD11" s="25"/>
      <c r="HDE11" s="25"/>
      <c r="HDF11" s="25"/>
      <c r="HDG11" s="25"/>
      <c r="HDH11" s="25"/>
      <c r="HDI11" s="25"/>
      <c r="HDJ11" s="25"/>
      <c r="HDK11" s="25"/>
      <c r="HDL11" s="25"/>
      <c r="HDM11" s="25"/>
      <c r="HDN11" s="25"/>
      <c r="HDO11" s="25"/>
      <c r="HDP11" s="25"/>
      <c r="HDQ11" s="25"/>
      <c r="HDR11" s="25"/>
      <c r="HDS11" s="25"/>
      <c r="HDT11" s="25"/>
      <c r="HDU11" s="25"/>
      <c r="HDV11" s="25"/>
      <c r="HDW11" s="25"/>
      <c r="HDX11" s="25"/>
      <c r="HDY11" s="25"/>
      <c r="HDZ11" s="25"/>
      <c r="HEA11" s="25"/>
      <c r="HEB11" s="25"/>
      <c r="HEC11" s="25"/>
      <c r="HED11" s="25"/>
      <c r="HEE11" s="25"/>
      <c r="HEF11" s="25"/>
      <c r="HEG11" s="25"/>
      <c r="HEH11" s="25"/>
      <c r="HEI11" s="25"/>
      <c r="HEJ11" s="25"/>
      <c r="HEK11" s="25"/>
      <c r="HEL11" s="25"/>
      <c r="HEM11" s="25"/>
      <c r="HEN11" s="25"/>
      <c r="HEO11" s="25"/>
      <c r="HEP11" s="25"/>
      <c r="HEQ11" s="25"/>
      <c r="HER11" s="25"/>
      <c r="HES11" s="25"/>
      <c r="HET11" s="25"/>
      <c r="HEU11" s="25"/>
      <c r="HEV11" s="25"/>
      <c r="HEW11" s="25"/>
      <c r="HEX11" s="25"/>
      <c r="HEY11" s="25"/>
      <c r="HEZ11" s="25"/>
      <c r="HFA11" s="25"/>
      <c r="HFB11" s="25"/>
      <c r="HFC11" s="25"/>
      <c r="HFD11" s="25"/>
      <c r="HFE11" s="25"/>
      <c r="HFF11" s="25"/>
      <c r="HFG11" s="25"/>
      <c r="HFH11" s="25"/>
      <c r="HFI11" s="25"/>
      <c r="HFJ11" s="25"/>
      <c r="HFK11" s="25"/>
      <c r="HFL11" s="25"/>
      <c r="HFM11" s="25"/>
      <c r="HFN11" s="25"/>
      <c r="HFO11" s="25"/>
      <c r="HFP11" s="25"/>
      <c r="HFQ11" s="25"/>
      <c r="HFR11" s="25"/>
      <c r="HFS11" s="25"/>
      <c r="HFT11" s="25"/>
      <c r="HFU11" s="25"/>
      <c r="HFV11" s="25"/>
      <c r="HFW11" s="25"/>
      <c r="HFX11" s="25"/>
      <c r="HFY11" s="25"/>
      <c r="HFZ11" s="25"/>
      <c r="HGA11" s="25"/>
      <c r="HGB11" s="25"/>
      <c r="HGC11" s="25"/>
      <c r="HGD11" s="25"/>
      <c r="HGE11" s="25"/>
      <c r="HGF11" s="25"/>
      <c r="HGG11" s="25"/>
      <c r="HGH11" s="25"/>
      <c r="HGI11" s="25"/>
      <c r="HGJ11" s="25"/>
      <c r="HGK11" s="25"/>
      <c r="HGL11" s="25"/>
      <c r="HGM11" s="25"/>
      <c r="HGN11" s="25"/>
      <c r="HGO11" s="25"/>
      <c r="HGP11" s="25"/>
      <c r="HGQ11" s="25"/>
      <c r="HGR11" s="25"/>
      <c r="HGS11" s="25"/>
      <c r="HGT11" s="25"/>
      <c r="HGU11" s="25"/>
      <c r="HGV11" s="25"/>
      <c r="HGW11" s="25"/>
      <c r="HGX11" s="25"/>
      <c r="HGY11" s="25"/>
      <c r="HGZ11" s="25"/>
      <c r="HHA11" s="25"/>
      <c r="HHB11" s="25"/>
      <c r="HHC11" s="25"/>
      <c r="HHD11" s="25"/>
      <c r="HHE11" s="25"/>
      <c r="HHF11" s="25"/>
      <c r="HHG11" s="25"/>
      <c r="HHH11" s="25"/>
      <c r="HHI11" s="25"/>
      <c r="HHJ11" s="25"/>
      <c r="HHK11" s="25"/>
      <c r="HHL11" s="25"/>
      <c r="HHM11" s="25"/>
      <c r="HHN11" s="25"/>
      <c r="HHO11" s="25"/>
      <c r="HHP11" s="25"/>
      <c r="HHQ11" s="25"/>
      <c r="HHR11" s="25"/>
      <c r="HHS11" s="25"/>
      <c r="HHT11" s="25"/>
      <c r="HHU11" s="25"/>
      <c r="HHV11" s="25"/>
      <c r="HHW11" s="25"/>
      <c r="HHX11" s="25"/>
      <c r="HHY11" s="25"/>
      <c r="HHZ11" s="25"/>
      <c r="HIA11" s="25"/>
      <c r="HIB11" s="25"/>
      <c r="HIC11" s="25"/>
      <c r="HID11" s="25"/>
      <c r="HIE11" s="25"/>
      <c r="HIF11" s="25"/>
      <c r="HIG11" s="25"/>
      <c r="HIH11" s="25"/>
      <c r="HII11" s="25"/>
      <c r="HIJ11" s="25"/>
      <c r="HIK11" s="25"/>
      <c r="HIL11" s="25"/>
      <c r="HIM11" s="25"/>
      <c r="HIN11" s="25"/>
      <c r="HIO11" s="25"/>
      <c r="HIP11" s="25"/>
      <c r="HIQ11" s="25"/>
      <c r="HIR11" s="25"/>
      <c r="HIS11" s="25"/>
      <c r="HIT11" s="25"/>
      <c r="HIU11" s="25"/>
      <c r="HIV11" s="25"/>
      <c r="HIW11" s="25"/>
      <c r="HIX11" s="25"/>
      <c r="HIY11" s="25"/>
      <c r="HIZ11" s="25"/>
      <c r="HJA11" s="25"/>
      <c r="HJB11" s="25"/>
      <c r="HJC11" s="25"/>
      <c r="HJD11" s="25"/>
      <c r="HJE11" s="25"/>
      <c r="HJF11" s="25"/>
      <c r="HJG11" s="25"/>
      <c r="HJH11" s="25"/>
      <c r="HJI11" s="25"/>
      <c r="HJJ11" s="25"/>
      <c r="HJK11" s="25"/>
      <c r="HJL11" s="25"/>
      <c r="HJM11" s="25"/>
      <c r="HJN11" s="25"/>
      <c r="HJO11" s="25"/>
      <c r="HJP11" s="25"/>
      <c r="HJQ11" s="25"/>
      <c r="HJR11" s="25"/>
      <c r="HJS11" s="25"/>
      <c r="HJT11" s="25"/>
      <c r="HJU11" s="25"/>
      <c r="HJV11" s="25"/>
      <c r="HJW11" s="25"/>
      <c r="HJX11" s="25"/>
      <c r="HJY11" s="25"/>
      <c r="HJZ11" s="25"/>
      <c r="HKA11" s="25"/>
      <c r="HKB11" s="25"/>
      <c r="HKC11" s="25"/>
      <c r="HKD11" s="25"/>
      <c r="HKE11" s="25"/>
      <c r="HKF11" s="25"/>
      <c r="HKG11" s="25"/>
      <c r="HKH11" s="25"/>
      <c r="HKI11" s="25"/>
      <c r="HKJ11" s="25"/>
      <c r="HKK11" s="25"/>
      <c r="HKL11" s="25"/>
      <c r="HKM11" s="25"/>
      <c r="HKN11" s="25"/>
      <c r="HKO11" s="25"/>
      <c r="HKP11" s="25"/>
      <c r="HKQ11" s="25"/>
      <c r="HKR11" s="25"/>
      <c r="HKS11" s="25"/>
      <c r="HKT11" s="25"/>
      <c r="HKU11" s="25"/>
      <c r="HKV11" s="25"/>
      <c r="HKW11" s="25"/>
      <c r="HKX11" s="25"/>
      <c r="HKY11" s="25"/>
      <c r="HKZ11" s="25"/>
      <c r="HLA11" s="25"/>
      <c r="HLB11" s="25"/>
      <c r="HLC11" s="25"/>
      <c r="HLD11" s="25"/>
      <c r="HLE11" s="25"/>
      <c r="HLF11" s="25"/>
      <c r="HLG11" s="25"/>
      <c r="HLH11" s="25"/>
      <c r="HLI11" s="25"/>
      <c r="HLJ11" s="25"/>
      <c r="HLK11" s="25"/>
      <c r="HLL11" s="25"/>
      <c r="HLM11" s="25"/>
      <c r="HLN11" s="25"/>
      <c r="HLO11" s="25"/>
      <c r="HLP11" s="25"/>
      <c r="HLQ11" s="25"/>
      <c r="HLR11" s="25"/>
      <c r="HLS11" s="25"/>
      <c r="HLT11" s="25"/>
      <c r="HLU11" s="25"/>
      <c r="HLV11" s="25"/>
      <c r="HLW11" s="25"/>
      <c r="HLX11" s="25"/>
      <c r="HLY11" s="25"/>
      <c r="HLZ11" s="25"/>
      <c r="HMA11" s="25"/>
      <c r="HMB11" s="25"/>
      <c r="HMC11" s="25"/>
      <c r="HMD11" s="25"/>
      <c r="HME11" s="25"/>
      <c r="HMF11" s="25"/>
      <c r="HMG11" s="25"/>
      <c r="HMH11" s="25"/>
      <c r="HMI11" s="25"/>
      <c r="HMJ11" s="25"/>
      <c r="HMK11" s="25"/>
      <c r="HML11" s="25"/>
      <c r="HMM11" s="25"/>
      <c r="HMN11" s="25"/>
      <c r="HMO11" s="25"/>
      <c r="HMP11" s="25"/>
      <c r="HMQ11" s="25"/>
      <c r="HMR11" s="25"/>
      <c r="HMS11" s="25"/>
      <c r="HMT11" s="25"/>
      <c r="HMU11" s="25"/>
      <c r="HMV11" s="25"/>
      <c r="HMW11" s="25"/>
      <c r="HMX11" s="25"/>
      <c r="HMY11" s="25"/>
      <c r="HMZ11" s="25"/>
      <c r="HNA11" s="25"/>
      <c r="HNB11" s="25"/>
      <c r="HNC11" s="25"/>
      <c r="HND11" s="25"/>
      <c r="HNE11" s="25"/>
      <c r="HNF11" s="25"/>
      <c r="HNG11" s="25"/>
      <c r="HNH11" s="25"/>
      <c r="HNI11" s="25"/>
      <c r="HNJ11" s="25"/>
      <c r="HNK11" s="25"/>
      <c r="HNL11" s="25"/>
      <c r="HNM11" s="25"/>
      <c r="HNN11" s="25"/>
      <c r="HNO11" s="25"/>
      <c r="HNP11" s="25"/>
      <c r="HNQ11" s="25"/>
      <c r="HNR11" s="25"/>
      <c r="HNS11" s="25"/>
      <c r="HNT11" s="25"/>
      <c r="HNU11" s="25"/>
      <c r="HNV11" s="25"/>
      <c r="HNW11" s="25"/>
      <c r="HNX11" s="25"/>
      <c r="HNY11" s="25"/>
      <c r="HNZ11" s="25"/>
      <c r="HOA11" s="25"/>
      <c r="HOB11" s="25"/>
      <c r="HOC11" s="25"/>
      <c r="HOD11" s="25"/>
      <c r="HOE11" s="25"/>
      <c r="HOF11" s="25"/>
      <c r="HOG11" s="25"/>
      <c r="HOH11" s="25"/>
      <c r="HOI11" s="25"/>
      <c r="HOJ11" s="25"/>
      <c r="HOK11" s="25"/>
      <c r="HOL11" s="25"/>
      <c r="HOM11" s="25"/>
      <c r="HON11" s="25"/>
      <c r="HOO11" s="25"/>
      <c r="HOP11" s="25"/>
      <c r="HOQ11" s="25"/>
      <c r="HOR11" s="25"/>
      <c r="HOS11" s="25"/>
      <c r="HOT11" s="25"/>
      <c r="HOU11" s="25"/>
      <c r="HOV11" s="25"/>
      <c r="HOW11" s="25"/>
      <c r="HOX11" s="25"/>
      <c r="HOY11" s="25"/>
      <c r="HOZ11" s="25"/>
      <c r="HPA11" s="25"/>
      <c r="HPB11" s="25"/>
      <c r="HPC11" s="25"/>
      <c r="HPD11" s="25"/>
      <c r="HPE11" s="25"/>
      <c r="HPF11" s="25"/>
      <c r="HPG11" s="25"/>
      <c r="HPH11" s="25"/>
      <c r="HPI11" s="25"/>
      <c r="HPJ11" s="25"/>
      <c r="HPK11" s="25"/>
      <c r="HPL11" s="25"/>
      <c r="HPM11" s="25"/>
      <c r="HPN11" s="25"/>
      <c r="HPO11" s="25"/>
      <c r="HPP11" s="25"/>
      <c r="HPQ11" s="25"/>
      <c r="HPR11" s="25"/>
      <c r="HPS11" s="25"/>
      <c r="HPT11" s="25"/>
      <c r="HPU11" s="25"/>
      <c r="HPV11" s="25"/>
      <c r="HPW11" s="25"/>
      <c r="HPX11" s="25"/>
      <c r="HPY11" s="25"/>
      <c r="HPZ11" s="25"/>
      <c r="HQA11" s="25"/>
      <c r="HQB11" s="25"/>
      <c r="HQC11" s="25"/>
      <c r="HQD11" s="25"/>
      <c r="HQE11" s="25"/>
      <c r="HQF11" s="25"/>
      <c r="HQG11" s="25"/>
      <c r="HQH11" s="25"/>
      <c r="HQI11" s="25"/>
      <c r="HQJ11" s="25"/>
      <c r="HQK11" s="25"/>
      <c r="HQL11" s="25"/>
      <c r="HQM11" s="25"/>
      <c r="HQN11" s="25"/>
      <c r="HQO11" s="25"/>
      <c r="HQP11" s="25"/>
      <c r="HQQ11" s="25"/>
      <c r="HQR11" s="25"/>
      <c r="HQS11" s="25"/>
      <c r="HQT11" s="25"/>
      <c r="HQU11" s="25"/>
      <c r="HQV11" s="25"/>
      <c r="HQW11" s="25"/>
      <c r="HQX11" s="25"/>
      <c r="HQY11" s="25"/>
      <c r="HQZ11" s="25"/>
      <c r="HRA11" s="25"/>
      <c r="HRB11" s="25"/>
      <c r="HRC11" s="25"/>
      <c r="HRD11" s="25"/>
      <c r="HRE11" s="25"/>
      <c r="HRF11" s="25"/>
      <c r="HRG11" s="25"/>
      <c r="HRH11" s="25"/>
      <c r="HRI11" s="25"/>
      <c r="HRJ11" s="25"/>
      <c r="HRK11" s="25"/>
      <c r="HRL11" s="25"/>
      <c r="HRM11" s="25"/>
      <c r="HRN11" s="25"/>
      <c r="HRO11" s="25"/>
      <c r="HRP11" s="25"/>
      <c r="HRQ11" s="25"/>
      <c r="HRR11" s="25"/>
      <c r="HRS11" s="25"/>
      <c r="HRT11" s="25"/>
      <c r="HRU11" s="25"/>
      <c r="HRV11" s="25"/>
      <c r="HRW11" s="25"/>
      <c r="HRX11" s="25"/>
      <c r="HRY11" s="25"/>
      <c r="HRZ11" s="25"/>
      <c r="HSA11" s="25"/>
      <c r="HSB11" s="25"/>
      <c r="HSC11" s="25"/>
      <c r="HSD11" s="25"/>
      <c r="HSE11" s="25"/>
      <c r="HSF11" s="25"/>
      <c r="HSG11" s="25"/>
      <c r="HSH11" s="25"/>
      <c r="HSI11" s="25"/>
      <c r="HSJ11" s="25"/>
      <c r="HSK11" s="25"/>
      <c r="HSL11" s="25"/>
      <c r="HSM11" s="25"/>
      <c r="HSN11" s="25"/>
      <c r="HSO11" s="25"/>
      <c r="HSP11" s="25"/>
      <c r="HSQ11" s="25"/>
      <c r="HSR11" s="25"/>
      <c r="HSS11" s="25"/>
      <c r="HST11" s="25"/>
      <c r="HSU11" s="25"/>
      <c r="HSV11" s="25"/>
      <c r="HSW11" s="25"/>
      <c r="HSX11" s="25"/>
      <c r="HSY11" s="25"/>
      <c r="HSZ11" s="25"/>
      <c r="HTA11" s="25"/>
      <c r="HTB11" s="25"/>
      <c r="HTC11" s="25"/>
      <c r="HTD11" s="25"/>
      <c r="HTE11" s="25"/>
      <c r="HTF11" s="25"/>
      <c r="HTG11" s="25"/>
      <c r="HTH11" s="25"/>
      <c r="HTI11" s="25"/>
      <c r="HTJ11" s="25"/>
      <c r="HTK11" s="25"/>
      <c r="HTL11" s="25"/>
      <c r="HTM11" s="25"/>
      <c r="HTN11" s="25"/>
      <c r="HTO11" s="25"/>
      <c r="HTP11" s="25"/>
      <c r="HTQ11" s="25"/>
      <c r="HTR11" s="25"/>
      <c r="HTS11" s="25"/>
      <c r="HTT11" s="25"/>
      <c r="HTU11" s="25"/>
      <c r="HTV11" s="25"/>
      <c r="HTW11" s="25"/>
      <c r="HTX11" s="25"/>
      <c r="HTY11" s="25"/>
      <c r="HTZ11" s="25"/>
      <c r="HUA11" s="25"/>
      <c r="HUB11" s="25"/>
      <c r="HUC11" s="25"/>
      <c r="HUD11" s="25"/>
      <c r="HUE11" s="25"/>
      <c r="HUF11" s="25"/>
      <c r="HUG11" s="25"/>
      <c r="HUH11" s="25"/>
      <c r="HUI11" s="25"/>
      <c r="HUJ11" s="25"/>
      <c r="HUK11" s="25"/>
      <c r="HUL11" s="25"/>
      <c r="HUM11" s="25"/>
      <c r="HUN11" s="25"/>
      <c r="HUO11" s="25"/>
      <c r="HUP11" s="25"/>
      <c r="HUQ11" s="25"/>
      <c r="HUR11" s="25"/>
      <c r="HUS11" s="25"/>
      <c r="HUT11" s="25"/>
      <c r="HUU11" s="25"/>
      <c r="HUV11" s="25"/>
      <c r="HUW11" s="25"/>
      <c r="HUX11" s="25"/>
      <c r="HUY11" s="25"/>
      <c r="HUZ11" s="25"/>
      <c r="HVA11" s="25"/>
      <c r="HVB11" s="25"/>
      <c r="HVC11" s="25"/>
      <c r="HVD11" s="25"/>
      <c r="HVE11" s="25"/>
      <c r="HVF11" s="25"/>
      <c r="HVG11" s="25"/>
      <c r="HVH11" s="25"/>
      <c r="HVI11" s="25"/>
      <c r="HVJ11" s="25"/>
      <c r="HVK11" s="25"/>
      <c r="HVL11" s="25"/>
      <c r="HVM11" s="25"/>
      <c r="HVN11" s="25"/>
      <c r="HVO11" s="25"/>
      <c r="HVP11" s="25"/>
      <c r="HVQ11" s="25"/>
      <c r="HVR11" s="25"/>
      <c r="HVS11" s="25"/>
      <c r="HVT11" s="25"/>
      <c r="HVU11" s="25"/>
      <c r="HVV11" s="25"/>
      <c r="HVW11" s="25"/>
      <c r="HVX11" s="25"/>
      <c r="HVY11" s="25"/>
      <c r="HVZ11" s="25"/>
      <c r="HWA11" s="25"/>
      <c r="HWB11" s="25"/>
      <c r="HWC11" s="25"/>
      <c r="HWD11" s="25"/>
      <c r="HWE11" s="25"/>
      <c r="HWF11" s="25"/>
      <c r="HWG11" s="25"/>
      <c r="HWH11" s="25"/>
      <c r="HWI11" s="25"/>
      <c r="HWJ11" s="25"/>
      <c r="HWK11" s="25"/>
      <c r="HWL11" s="25"/>
      <c r="HWM11" s="25"/>
      <c r="HWN11" s="25"/>
      <c r="HWO11" s="25"/>
      <c r="HWP11" s="25"/>
      <c r="HWQ11" s="25"/>
      <c r="HWR11" s="25"/>
      <c r="HWS11" s="25"/>
      <c r="HWT11" s="25"/>
      <c r="HWU11" s="25"/>
      <c r="HWV11" s="25"/>
      <c r="HWW11" s="25"/>
      <c r="HWX11" s="25"/>
      <c r="HWY11" s="25"/>
      <c r="HWZ11" s="25"/>
      <c r="HXA11" s="25"/>
      <c r="HXB11" s="25"/>
      <c r="HXC11" s="25"/>
      <c r="HXD11" s="25"/>
      <c r="HXE11" s="25"/>
      <c r="HXF11" s="25"/>
      <c r="HXG11" s="25"/>
      <c r="HXH11" s="25"/>
      <c r="HXI11" s="25"/>
      <c r="HXJ11" s="25"/>
      <c r="HXK11" s="25"/>
      <c r="HXL11" s="25"/>
      <c r="HXM11" s="25"/>
      <c r="HXN11" s="25"/>
      <c r="HXO11" s="25"/>
      <c r="HXP11" s="25"/>
      <c r="HXQ11" s="25"/>
      <c r="HXR11" s="25"/>
      <c r="HXS11" s="25"/>
      <c r="HXT11" s="25"/>
      <c r="HXU11" s="25"/>
      <c r="HXV11" s="25"/>
      <c r="HXW11" s="25"/>
      <c r="HXX11" s="25"/>
      <c r="HXY11" s="25"/>
      <c r="HXZ11" s="25"/>
      <c r="HYA11" s="25"/>
      <c r="HYB11" s="25"/>
      <c r="HYC11" s="25"/>
      <c r="HYD11" s="25"/>
      <c r="HYE11" s="25"/>
      <c r="HYF11" s="25"/>
      <c r="HYG11" s="25"/>
      <c r="HYH11" s="25"/>
      <c r="HYI11" s="25"/>
      <c r="HYJ11" s="25"/>
      <c r="HYK11" s="25"/>
      <c r="HYL11" s="25"/>
      <c r="HYM11" s="25"/>
      <c r="HYN11" s="25"/>
      <c r="HYO11" s="25"/>
      <c r="HYP11" s="25"/>
      <c r="HYQ11" s="25"/>
      <c r="HYR11" s="25"/>
      <c r="HYS11" s="25"/>
      <c r="HYT11" s="25"/>
      <c r="HYU11" s="25"/>
      <c r="HYV11" s="25"/>
      <c r="HYW11" s="25"/>
      <c r="HYX11" s="25"/>
      <c r="HYY11" s="25"/>
      <c r="HYZ11" s="25"/>
      <c r="HZA11" s="25"/>
      <c r="HZB11" s="25"/>
      <c r="HZC11" s="25"/>
      <c r="HZD11" s="25"/>
      <c r="HZE11" s="25"/>
      <c r="HZF11" s="25"/>
      <c r="HZG11" s="25"/>
      <c r="HZH11" s="25"/>
      <c r="HZI11" s="25"/>
      <c r="HZJ11" s="25"/>
      <c r="HZK11" s="25"/>
      <c r="HZL11" s="25"/>
      <c r="HZM11" s="25"/>
      <c r="HZN11" s="25"/>
      <c r="HZO11" s="25"/>
      <c r="HZP11" s="25"/>
      <c r="HZQ11" s="25"/>
      <c r="HZR11" s="25"/>
      <c r="HZS11" s="25"/>
      <c r="HZT11" s="25"/>
      <c r="HZU11" s="25"/>
      <c r="HZV11" s="25"/>
      <c r="HZW11" s="25"/>
      <c r="HZX11" s="25"/>
      <c r="HZY11" s="25"/>
      <c r="HZZ11" s="25"/>
      <c r="IAA11" s="25"/>
      <c r="IAB11" s="25"/>
      <c r="IAC11" s="25"/>
      <c r="IAD11" s="25"/>
      <c r="IAE11" s="25"/>
      <c r="IAF11" s="25"/>
      <c r="IAG11" s="25"/>
      <c r="IAH11" s="25"/>
      <c r="IAI11" s="25"/>
      <c r="IAJ11" s="25"/>
      <c r="IAK11" s="25"/>
      <c r="IAL11" s="25"/>
      <c r="IAM11" s="25"/>
      <c r="IAN11" s="25"/>
      <c r="IAO11" s="25"/>
      <c r="IAP11" s="25"/>
      <c r="IAQ11" s="25"/>
      <c r="IAR11" s="25"/>
      <c r="IAS11" s="25"/>
      <c r="IAT11" s="25"/>
      <c r="IAU11" s="25"/>
      <c r="IAV11" s="25"/>
      <c r="IAW11" s="25"/>
      <c r="IAX11" s="25"/>
      <c r="IAY11" s="25"/>
      <c r="IAZ11" s="25"/>
      <c r="IBA11" s="25"/>
      <c r="IBB11" s="25"/>
      <c r="IBC11" s="25"/>
      <c r="IBD11" s="25"/>
      <c r="IBE11" s="25"/>
      <c r="IBF11" s="25"/>
      <c r="IBG11" s="25"/>
      <c r="IBH11" s="25"/>
      <c r="IBI11" s="25"/>
      <c r="IBJ11" s="25"/>
      <c r="IBK11" s="25"/>
      <c r="IBL11" s="25"/>
      <c r="IBM11" s="25"/>
      <c r="IBN11" s="25"/>
      <c r="IBO11" s="25"/>
      <c r="IBP11" s="25"/>
      <c r="IBQ11" s="25"/>
      <c r="IBR11" s="25"/>
      <c r="IBS11" s="25"/>
      <c r="IBT11" s="25"/>
      <c r="IBU11" s="25"/>
      <c r="IBV11" s="25"/>
      <c r="IBW11" s="25"/>
      <c r="IBX11" s="25"/>
      <c r="IBY11" s="25"/>
      <c r="IBZ11" s="25"/>
      <c r="ICA11" s="25"/>
      <c r="ICB11" s="25"/>
      <c r="ICC11" s="25"/>
      <c r="ICD11" s="25"/>
      <c r="ICE11" s="25"/>
      <c r="ICF11" s="25"/>
      <c r="ICG11" s="25"/>
      <c r="ICH11" s="25"/>
      <c r="ICI11" s="25"/>
      <c r="ICJ11" s="25"/>
      <c r="ICK11" s="25"/>
      <c r="ICL11" s="25"/>
      <c r="ICM11" s="25"/>
      <c r="ICN11" s="25"/>
      <c r="ICO11" s="25"/>
      <c r="ICP11" s="25"/>
      <c r="ICQ11" s="25"/>
      <c r="ICR11" s="25"/>
      <c r="ICS11" s="25"/>
      <c r="ICT11" s="25"/>
      <c r="ICU11" s="25"/>
      <c r="ICV11" s="25"/>
      <c r="ICW11" s="25"/>
      <c r="ICX11" s="25"/>
      <c r="ICY11" s="25"/>
      <c r="ICZ11" s="25"/>
      <c r="IDA11" s="25"/>
      <c r="IDB11" s="25"/>
      <c r="IDC11" s="25"/>
      <c r="IDD11" s="25"/>
      <c r="IDE11" s="25"/>
      <c r="IDF11" s="25"/>
      <c r="IDG11" s="25"/>
      <c r="IDH11" s="25"/>
      <c r="IDI11" s="25"/>
      <c r="IDJ11" s="25"/>
      <c r="IDK11" s="25"/>
      <c r="IDL11" s="25"/>
      <c r="IDM11" s="25"/>
      <c r="IDN11" s="25"/>
      <c r="IDO11" s="25"/>
      <c r="IDP11" s="25"/>
      <c r="IDQ11" s="25"/>
      <c r="IDR11" s="25"/>
      <c r="IDS11" s="25"/>
      <c r="IDT11" s="25"/>
      <c r="IDU11" s="25"/>
      <c r="IDV11" s="25"/>
      <c r="IDW11" s="25"/>
      <c r="IDX11" s="25"/>
      <c r="IDY11" s="25"/>
      <c r="IDZ11" s="25"/>
      <c r="IEA11" s="25"/>
      <c r="IEB11" s="25"/>
      <c r="IEC11" s="25"/>
      <c r="IED11" s="25"/>
      <c r="IEE11" s="25"/>
      <c r="IEF11" s="25"/>
      <c r="IEG11" s="25"/>
      <c r="IEH11" s="25"/>
      <c r="IEI11" s="25"/>
      <c r="IEJ11" s="25"/>
      <c r="IEK11" s="25"/>
      <c r="IEL11" s="25"/>
      <c r="IEM11" s="25"/>
      <c r="IEN11" s="25"/>
      <c r="IEO11" s="25"/>
      <c r="IEP11" s="25"/>
      <c r="IEQ11" s="25"/>
      <c r="IER11" s="25"/>
      <c r="IES11" s="25"/>
      <c r="IET11" s="25"/>
      <c r="IEU11" s="25"/>
      <c r="IEV11" s="25"/>
      <c r="IEW11" s="25"/>
      <c r="IEX11" s="25"/>
      <c r="IEY11" s="25"/>
      <c r="IEZ11" s="25"/>
      <c r="IFA11" s="25"/>
      <c r="IFB11" s="25"/>
      <c r="IFC11" s="25"/>
      <c r="IFD11" s="25"/>
      <c r="IFE11" s="25"/>
      <c r="IFF11" s="25"/>
      <c r="IFG11" s="25"/>
      <c r="IFH11" s="25"/>
      <c r="IFI11" s="25"/>
      <c r="IFJ11" s="25"/>
      <c r="IFK11" s="25"/>
      <c r="IFL11" s="25"/>
      <c r="IFM11" s="25"/>
      <c r="IFN11" s="25"/>
      <c r="IFO11" s="25"/>
      <c r="IFP11" s="25"/>
      <c r="IFQ11" s="25"/>
      <c r="IFR11" s="25"/>
      <c r="IFS11" s="25"/>
      <c r="IFT11" s="25"/>
      <c r="IFU11" s="25"/>
      <c r="IFV11" s="25"/>
      <c r="IFW11" s="25"/>
      <c r="IFX11" s="25"/>
      <c r="IFY11" s="25"/>
      <c r="IFZ11" s="25"/>
      <c r="IGA11" s="25"/>
      <c r="IGB11" s="25"/>
      <c r="IGC11" s="25"/>
      <c r="IGD11" s="25"/>
      <c r="IGE11" s="25"/>
      <c r="IGF11" s="25"/>
      <c r="IGG11" s="25"/>
      <c r="IGH11" s="25"/>
      <c r="IGI11" s="25"/>
      <c r="IGJ11" s="25"/>
      <c r="IGK11" s="25"/>
      <c r="IGL11" s="25"/>
      <c r="IGM11" s="25"/>
      <c r="IGN11" s="25"/>
      <c r="IGO11" s="25"/>
      <c r="IGP11" s="25"/>
      <c r="IGQ11" s="25"/>
      <c r="IGR11" s="25"/>
      <c r="IGS11" s="25"/>
      <c r="IGT11" s="25"/>
      <c r="IGU11" s="25"/>
      <c r="IGV11" s="25"/>
      <c r="IGW11" s="25"/>
      <c r="IGX11" s="25"/>
      <c r="IGY11" s="25"/>
      <c r="IGZ11" s="25"/>
      <c r="IHA11" s="25"/>
      <c r="IHB11" s="25"/>
      <c r="IHC11" s="25"/>
      <c r="IHD11" s="25"/>
      <c r="IHE11" s="25"/>
      <c r="IHF11" s="25"/>
      <c r="IHG11" s="25"/>
      <c r="IHH11" s="25"/>
      <c r="IHI11" s="25"/>
      <c r="IHJ11" s="25"/>
      <c r="IHK11" s="25"/>
      <c r="IHL11" s="25"/>
      <c r="IHM11" s="25"/>
      <c r="IHN11" s="25"/>
      <c r="IHO11" s="25"/>
      <c r="IHP11" s="25"/>
      <c r="IHQ11" s="25"/>
      <c r="IHR11" s="25"/>
      <c r="IHS11" s="25"/>
      <c r="IHT11" s="25"/>
      <c r="IHU11" s="25"/>
      <c r="IHV11" s="25"/>
      <c r="IHW11" s="25"/>
      <c r="IHX11" s="25"/>
      <c r="IHY11" s="25"/>
      <c r="IHZ11" s="25"/>
      <c r="IIA11" s="25"/>
      <c r="IIB11" s="25"/>
      <c r="IIC11" s="25"/>
      <c r="IID11" s="25"/>
      <c r="IIE11" s="25"/>
      <c r="IIF11" s="25"/>
      <c r="IIG11" s="25"/>
      <c r="IIH11" s="25"/>
      <c r="III11" s="25"/>
      <c r="IIJ11" s="25"/>
      <c r="IIK11" s="25"/>
      <c r="IIL11" s="25"/>
      <c r="IIM11" s="25"/>
      <c r="IIN11" s="25"/>
      <c r="IIO11" s="25"/>
      <c r="IIP11" s="25"/>
      <c r="IIQ11" s="25"/>
      <c r="IIR11" s="25"/>
      <c r="IIS11" s="25"/>
      <c r="IIT11" s="25"/>
      <c r="IIU11" s="25"/>
      <c r="IIV11" s="25"/>
      <c r="IIW11" s="25"/>
      <c r="IIX11" s="25"/>
      <c r="IIY11" s="25"/>
      <c r="IIZ11" s="25"/>
      <c r="IJA11" s="25"/>
      <c r="IJB11" s="25"/>
      <c r="IJC11" s="25"/>
      <c r="IJD11" s="25"/>
      <c r="IJE11" s="25"/>
      <c r="IJF11" s="25"/>
      <c r="IJG11" s="25"/>
      <c r="IJH11" s="25"/>
      <c r="IJI11" s="25"/>
      <c r="IJJ11" s="25"/>
      <c r="IJK11" s="25"/>
      <c r="IJL11" s="25"/>
      <c r="IJM11" s="25"/>
      <c r="IJN11" s="25"/>
      <c r="IJO11" s="25"/>
      <c r="IJP11" s="25"/>
      <c r="IJQ11" s="25"/>
      <c r="IJR11" s="25"/>
      <c r="IJS11" s="25"/>
      <c r="IJT11" s="25"/>
      <c r="IJU11" s="25"/>
      <c r="IJV11" s="25"/>
      <c r="IJW11" s="25"/>
      <c r="IJX11" s="25"/>
      <c r="IJY11" s="25"/>
      <c r="IJZ11" s="25"/>
      <c r="IKA11" s="25"/>
      <c r="IKB11" s="25"/>
      <c r="IKC11" s="25"/>
      <c r="IKD11" s="25"/>
      <c r="IKE11" s="25"/>
      <c r="IKF11" s="25"/>
      <c r="IKG11" s="25"/>
      <c r="IKH11" s="25"/>
      <c r="IKI11" s="25"/>
      <c r="IKJ11" s="25"/>
      <c r="IKK11" s="25"/>
      <c r="IKL11" s="25"/>
      <c r="IKM11" s="25"/>
      <c r="IKN11" s="25"/>
      <c r="IKO11" s="25"/>
      <c r="IKP11" s="25"/>
      <c r="IKQ11" s="25"/>
      <c r="IKR11" s="25"/>
      <c r="IKS11" s="25"/>
      <c r="IKT11" s="25"/>
      <c r="IKU11" s="25"/>
      <c r="IKV11" s="25"/>
      <c r="IKW11" s="25"/>
      <c r="IKX11" s="25"/>
      <c r="IKY11" s="25"/>
      <c r="IKZ11" s="25"/>
      <c r="ILA11" s="25"/>
      <c r="ILB11" s="25"/>
      <c r="ILC11" s="25"/>
      <c r="ILD11" s="25"/>
      <c r="ILE11" s="25"/>
      <c r="ILF11" s="25"/>
      <c r="ILG11" s="25"/>
      <c r="ILH11" s="25"/>
      <c r="ILI11" s="25"/>
      <c r="ILJ11" s="25"/>
      <c r="ILK11" s="25"/>
      <c r="ILL11" s="25"/>
      <c r="ILM11" s="25"/>
      <c r="ILN11" s="25"/>
      <c r="ILO11" s="25"/>
      <c r="ILP11" s="25"/>
      <c r="ILQ11" s="25"/>
      <c r="ILR11" s="25"/>
      <c r="ILS11" s="25"/>
      <c r="ILT11" s="25"/>
      <c r="ILU11" s="25"/>
      <c r="ILV11" s="25"/>
      <c r="ILW11" s="25"/>
      <c r="ILX11" s="25"/>
      <c r="ILY11" s="25"/>
      <c r="ILZ11" s="25"/>
      <c r="IMA11" s="25"/>
      <c r="IMB11" s="25"/>
      <c r="IMC11" s="25"/>
      <c r="IMD11" s="25"/>
      <c r="IME11" s="25"/>
      <c r="IMF11" s="25"/>
      <c r="IMG11" s="25"/>
      <c r="IMH11" s="25"/>
      <c r="IMI11" s="25"/>
      <c r="IMJ11" s="25"/>
      <c r="IMK11" s="25"/>
      <c r="IML11" s="25"/>
      <c r="IMM11" s="25"/>
      <c r="IMN11" s="25"/>
      <c r="IMO11" s="25"/>
      <c r="IMP11" s="25"/>
      <c r="IMQ11" s="25"/>
      <c r="IMR11" s="25"/>
      <c r="IMS11" s="25"/>
      <c r="IMT11" s="25"/>
      <c r="IMU11" s="25"/>
      <c r="IMV11" s="25"/>
      <c r="IMW11" s="25"/>
      <c r="IMX11" s="25"/>
      <c r="IMY11" s="25"/>
      <c r="IMZ11" s="25"/>
      <c r="INA11" s="25"/>
      <c r="INB11" s="25"/>
      <c r="INC11" s="25"/>
      <c r="IND11" s="25"/>
      <c r="INE11" s="25"/>
      <c r="INF11" s="25"/>
      <c r="ING11" s="25"/>
      <c r="INH11" s="25"/>
      <c r="INI11" s="25"/>
      <c r="INJ11" s="25"/>
      <c r="INK11" s="25"/>
      <c r="INL11" s="25"/>
      <c r="INM11" s="25"/>
      <c r="INN11" s="25"/>
      <c r="INO11" s="25"/>
      <c r="INP11" s="25"/>
      <c r="INQ11" s="25"/>
      <c r="INR11" s="25"/>
      <c r="INS11" s="25"/>
      <c r="INT11" s="25"/>
      <c r="INU11" s="25"/>
      <c r="INV11" s="25"/>
      <c r="INW11" s="25"/>
      <c r="INX11" s="25"/>
      <c r="INY11" s="25"/>
      <c r="INZ11" s="25"/>
      <c r="IOA11" s="25"/>
      <c r="IOB11" s="25"/>
      <c r="IOC11" s="25"/>
      <c r="IOD11" s="25"/>
      <c r="IOE11" s="25"/>
      <c r="IOF11" s="25"/>
      <c r="IOG11" s="25"/>
      <c r="IOH11" s="25"/>
      <c r="IOI11" s="25"/>
      <c r="IOJ11" s="25"/>
      <c r="IOK11" s="25"/>
      <c r="IOL11" s="25"/>
      <c r="IOM11" s="25"/>
      <c r="ION11" s="25"/>
      <c r="IOO11" s="25"/>
      <c r="IOP11" s="25"/>
      <c r="IOQ11" s="25"/>
      <c r="IOR11" s="25"/>
      <c r="IOS11" s="25"/>
      <c r="IOT11" s="25"/>
      <c r="IOU11" s="25"/>
      <c r="IOV11" s="25"/>
      <c r="IOW11" s="25"/>
      <c r="IOX11" s="25"/>
      <c r="IOY11" s="25"/>
      <c r="IOZ11" s="25"/>
      <c r="IPA11" s="25"/>
      <c r="IPB11" s="25"/>
      <c r="IPC11" s="25"/>
      <c r="IPD11" s="25"/>
      <c r="IPE11" s="25"/>
      <c r="IPF11" s="25"/>
      <c r="IPG11" s="25"/>
      <c r="IPH11" s="25"/>
      <c r="IPI11" s="25"/>
      <c r="IPJ11" s="25"/>
      <c r="IPK11" s="25"/>
      <c r="IPL11" s="25"/>
      <c r="IPM11" s="25"/>
      <c r="IPN11" s="25"/>
      <c r="IPO11" s="25"/>
      <c r="IPP11" s="25"/>
      <c r="IPQ11" s="25"/>
      <c r="IPR11" s="25"/>
      <c r="IPS11" s="25"/>
      <c r="IPT11" s="25"/>
      <c r="IPU11" s="25"/>
      <c r="IPV11" s="25"/>
      <c r="IPW11" s="25"/>
      <c r="IPX11" s="25"/>
      <c r="IPY11" s="25"/>
      <c r="IPZ11" s="25"/>
      <c r="IQA11" s="25"/>
      <c r="IQB11" s="25"/>
      <c r="IQC11" s="25"/>
      <c r="IQD11" s="25"/>
      <c r="IQE11" s="25"/>
      <c r="IQF11" s="25"/>
      <c r="IQG11" s="25"/>
      <c r="IQH11" s="25"/>
      <c r="IQI11" s="25"/>
      <c r="IQJ11" s="25"/>
      <c r="IQK11" s="25"/>
      <c r="IQL11" s="25"/>
      <c r="IQM11" s="25"/>
      <c r="IQN11" s="25"/>
      <c r="IQO11" s="25"/>
      <c r="IQP11" s="25"/>
      <c r="IQQ11" s="25"/>
      <c r="IQR11" s="25"/>
      <c r="IQS11" s="25"/>
      <c r="IQT11" s="25"/>
      <c r="IQU11" s="25"/>
      <c r="IQV11" s="25"/>
      <c r="IQW11" s="25"/>
      <c r="IQX11" s="25"/>
      <c r="IQY11" s="25"/>
      <c r="IQZ11" s="25"/>
      <c r="IRA11" s="25"/>
      <c r="IRB11" s="25"/>
      <c r="IRC11" s="25"/>
      <c r="IRD11" s="25"/>
      <c r="IRE11" s="25"/>
      <c r="IRF11" s="25"/>
      <c r="IRG11" s="25"/>
      <c r="IRH11" s="25"/>
      <c r="IRI11" s="25"/>
      <c r="IRJ11" s="25"/>
      <c r="IRK11" s="25"/>
      <c r="IRL11" s="25"/>
      <c r="IRM11" s="25"/>
      <c r="IRN11" s="25"/>
      <c r="IRO11" s="25"/>
      <c r="IRP11" s="25"/>
      <c r="IRQ11" s="25"/>
      <c r="IRR11" s="25"/>
      <c r="IRS11" s="25"/>
      <c r="IRT11" s="25"/>
      <c r="IRU11" s="25"/>
      <c r="IRV11" s="25"/>
      <c r="IRW11" s="25"/>
      <c r="IRX11" s="25"/>
      <c r="IRY11" s="25"/>
      <c r="IRZ11" s="25"/>
      <c r="ISA11" s="25"/>
      <c r="ISB11" s="25"/>
      <c r="ISC11" s="25"/>
      <c r="ISD11" s="25"/>
      <c r="ISE11" s="25"/>
      <c r="ISF11" s="25"/>
      <c r="ISG11" s="25"/>
      <c r="ISH11" s="25"/>
      <c r="ISI11" s="25"/>
      <c r="ISJ11" s="25"/>
      <c r="ISK11" s="25"/>
      <c r="ISL11" s="25"/>
      <c r="ISM11" s="25"/>
      <c r="ISN11" s="25"/>
      <c r="ISO11" s="25"/>
      <c r="ISP11" s="25"/>
      <c r="ISQ11" s="25"/>
      <c r="ISR11" s="25"/>
      <c r="ISS11" s="25"/>
      <c r="IST11" s="25"/>
      <c r="ISU11" s="25"/>
      <c r="ISV11" s="25"/>
      <c r="ISW11" s="25"/>
      <c r="ISX11" s="25"/>
      <c r="ISY11" s="25"/>
      <c r="ISZ11" s="25"/>
      <c r="ITA11" s="25"/>
      <c r="ITB11" s="25"/>
      <c r="ITC11" s="25"/>
      <c r="ITD11" s="25"/>
      <c r="ITE11" s="25"/>
      <c r="ITF11" s="25"/>
      <c r="ITG11" s="25"/>
      <c r="ITH11" s="25"/>
      <c r="ITI11" s="25"/>
      <c r="ITJ11" s="25"/>
      <c r="ITK11" s="25"/>
      <c r="ITL11" s="25"/>
      <c r="ITM11" s="25"/>
      <c r="ITN11" s="25"/>
      <c r="ITO11" s="25"/>
      <c r="ITP11" s="25"/>
      <c r="ITQ11" s="25"/>
      <c r="ITR11" s="25"/>
      <c r="ITS11" s="25"/>
      <c r="ITT11" s="25"/>
      <c r="ITU11" s="25"/>
      <c r="ITV11" s="25"/>
      <c r="ITW11" s="25"/>
      <c r="ITX11" s="25"/>
      <c r="ITY11" s="25"/>
      <c r="ITZ11" s="25"/>
      <c r="IUA11" s="25"/>
      <c r="IUB11" s="25"/>
      <c r="IUC11" s="25"/>
      <c r="IUD11" s="25"/>
      <c r="IUE11" s="25"/>
      <c r="IUF11" s="25"/>
      <c r="IUG11" s="25"/>
      <c r="IUH11" s="25"/>
      <c r="IUI11" s="25"/>
      <c r="IUJ11" s="25"/>
      <c r="IUK11" s="25"/>
      <c r="IUL11" s="25"/>
      <c r="IUM11" s="25"/>
      <c r="IUN11" s="25"/>
      <c r="IUO11" s="25"/>
      <c r="IUP11" s="25"/>
      <c r="IUQ11" s="25"/>
      <c r="IUR11" s="25"/>
      <c r="IUS11" s="25"/>
      <c r="IUT11" s="25"/>
      <c r="IUU11" s="25"/>
      <c r="IUV11" s="25"/>
      <c r="IUW11" s="25"/>
      <c r="IUX11" s="25"/>
      <c r="IUY11" s="25"/>
      <c r="IUZ11" s="25"/>
      <c r="IVA11" s="25"/>
      <c r="IVB11" s="25"/>
      <c r="IVC11" s="25"/>
      <c r="IVD11" s="25"/>
      <c r="IVE11" s="25"/>
      <c r="IVF11" s="25"/>
      <c r="IVG11" s="25"/>
      <c r="IVH11" s="25"/>
      <c r="IVI11" s="25"/>
      <c r="IVJ11" s="25"/>
      <c r="IVK11" s="25"/>
      <c r="IVL11" s="25"/>
      <c r="IVM11" s="25"/>
      <c r="IVN11" s="25"/>
      <c r="IVO11" s="25"/>
      <c r="IVP11" s="25"/>
      <c r="IVQ11" s="25"/>
      <c r="IVR11" s="25"/>
      <c r="IVS11" s="25"/>
      <c r="IVT11" s="25"/>
      <c r="IVU11" s="25"/>
      <c r="IVV11" s="25"/>
      <c r="IVW11" s="25"/>
      <c r="IVX11" s="25"/>
      <c r="IVY11" s="25"/>
      <c r="IVZ11" s="25"/>
      <c r="IWA11" s="25"/>
      <c r="IWB11" s="25"/>
      <c r="IWC11" s="25"/>
      <c r="IWD11" s="25"/>
      <c r="IWE11" s="25"/>
      <c r="IWF11" s="25"/>
      <c r="IWG11" s="25"/>
      <c r="IWH11" s="25"/>
      <c r="IWI11" s="25"/>
      <c r="IWJ11" s="25"/>
      <c r="IWK11" s="25"/>
      <c r="IWL11" s="25"/>
      <c r="IWM11" s="25"/>
      <c r="IWN11" s="25"/>
      <c r="IWO11" s="25"/>
      <c r="IWP11" s="25"/>
      <c r="IWQ11" s="25"/>
      <c r="IWR11" s="25"/>
      <c r="IWS11" s="25"/>
      <c r="IWT11" s="25"/>
      <c r="IWU11" s="25"/>
      <c r="IWV11" s="25"/>
      <c r="IWW11" s="25"/>
      <c r="IWX11" s="25"/>
      <c r="IWY11" s="25"/>
      <c r="IWZ11" s="25"/>
      <c r="IXA11" s="25"/>
      <c r="IXB11" s="25"/>
      <c r="IXC11" s="25"/>
      <c r="IXD11" s="25"/>
      <c r="IXE11" s="25"/>
      <c r="IXF11" s="25"/>
      <c r="IXG11" s="25"/>
      <c r="IXH11" s="25"/>
      <c r="IXI11" s="25"/>
      <c r="IXJ11" s="25"/>
      <c r="IXK11" s="25"/>
      <c r="IXL11" s="25"/>
      <c r="IXM11" s="25"/>
      <c r="IXN11" s="25"/>
      <c r="IXO11" s="25"/>
      <c r="IXP11" s="25"/>
      <c r="IXQ11" s="25"/>
      <c r="IXR11" s="25"/>
      <c r="IXS11" s="25"/>
      <c r="IXT11" s="25"/>
      <c r="IXU11" s="25"/>
      <c r="IXV11" s="25"/>
      <c r="IXW11" s="25"/>
      <c r="IXX11" s="25"/>
      <c r="IXY11" s="25"/>
      <c r="IXZ11" s="25"/>
      <c r="IYA11" s="25"/>
      <c r="IYB11" s="25"/>
      <c r="IYC11" s="25"/>
      <c r="IYD11" s="25"/>
      <c r="IYE11" s="25"/>
      <c r="IYF11" s="25"/>
      <c r="IYG11" s="25"/>
      <c r="IYH11" s="25"/>
      <c r="IYI11" s="25"/>
      <c r="IYJ11" s="25"/>
      <c r="IYK11" s="25"/>
      <c r="IYL11" s="25"/>
      <c r="IYM11" s="25"/>
      <c r="IYN11" s="25"/>
      <c r="IYO11" s="25"/>
      <c r="IYP11" s="25"/>
      <c r="IYQ11" s="25"/>
      <c r="IYR11" s="25"/>
      <c r="IYS11" s="25"/>
      <c r="IYT11" s="25"/>
      <c r="IYU11" s="25"/>
      <c r="IYV11" s="25"/>
      <c r="IYW11" s="25"/>
      <c r="IYX11" s="25"/>
      <c r="IYY11" s="25"/>
      <c r="IYZ11" s="25"/>
      <c r="IZA11" s="25"/>
      <c r="IZB11" s="25"/>
      <c r="IZC11" s="25"/>
      <c r="IZD11" s="25"/>
      <c r="IZE11" s="25"/>
      <c r="IZF11" s="25"/>
      <c r="IZG11" s="25"/>
      <c r="IZH11" s="25"/>
      <c r="IZI11" s="25"/>
      <c r="IZJ11" s="25"/>
      <c r="IZK11" s="25"/>
      <c r="IZL11" s="25"/>
      <c r="IZM11" s="25"/>
      <c r="IZN11" s="25"/>
      <c r="IZO11" s="25"/>
      <c r="IZP11" s="25"/>
      <c r="IZQ11" s="25"/>
      <c r="IZR11" s="25"/>
      <c r="IZS11" s="25"/>
      <c r="IZT11" s="25"/>
      <c r="IZU11" s="25"/>
      <c r="IZV11" s="25"/>
      <c r="IZW11" s="25"/>
      <c r="IZX11" s="25"/>
      <c r="IZY11" s="25"/>
      <c r="IZZ11" s="25"/>
      <c r="JAA11" s="25"/>
      <c r="JAB11" s="25"/>
      <c r="JAC11" s="25"/>
      <c r="JAD11" s="25"/>
      <c r="JAE11" s="25"/>
      <c r="JAF11" s="25"/>
      <c r="JAG11" s="25"/>
      <c r="JAH11" s="25"/>
      <c r="JAI11" s="25"/>
      <c r="JAJ11" s="25"/>
      <c r="JAK11" s="25"/>
      <c r="JAL11" s="25"/>
      <c r="JAM11" s="25"/>
      <c r="JAN11" s="25"/>
      <c r="JAO11" s="25"/>
      <c r="JAP11" s="25"/>
      <c r="JAQ11" s="25"/>
      <c r="JAR11" s="25"/>
      <c r="JAS11" s="25"/>
      <c r="JAT11" s="25"/>
      <c r="JAU11" s="25"/>
      <c r="JAV11" s="25"/>
      <c r="JAW11" s="25"/>
      <c r="JAX11" s="25"/>
      <c r="JAY11" s="25"/>
      <c r="JAZ11" s="25"/>
      <c r="JBA11" s="25"/>
      <c r="JBB11" s="25"/>
      <c r="JBC11" s="25"/>
      <c r="JBD11" s="25"/>
      <c r="JBE11" s="25"/>
      <c r="JBF11" s="25"/>
      <c r="JBG11" s="25"/>
      <c r="JBH11" s="25"/>
      <c r="JBI11" s="25"/>
      <c r="JBJ11" s="25"/>
      <c r="JBK11" s="25"/>
      <c r="JBL11" s="25"/>
      <c r="JBM11" s="25"/>
      <c r="JBN11" s="25"/>
      <c r="JBO11" s="25"/>
      <c r="JBP11" s="25"/>
      <c r="JBQ11" s="25"/>
      <c r="JBR11" s="25"/>
      <c r="JBS11" s="25"/>
      <c r="JBT11" s="25"/>
      <c r="JBU11" s="25"/>
      <c r="JBV11" s="25"/>
      <c r="JBW11" s="25"/>
      <c r="JBX11" s="25"/>
      <c r="JBY11" s="25"/>
      <c r="JBZ11" s="25"/>
      <c r="JCA11" s="25"/>
      <c r="JCB11" s="25"/>
      <c r="JCC11" s="25"/>
      <c r="JCD11" s="25"/>
      <c r="JCE11" s="25"/>
      <c r="JCF11" s="25"/>
      <c r="JCG11" s="25"/>
      <c r="JCH11" s="25"/>
      <c r="JCI11" s="25"/>
      <c r="JCJ11" s="25"/>
      <c r="JCK11" s="25"/>
      <c r="JCL11" s="25"/>
      <c r="JCM11" s="25"/>
      <c r="JCN11" s="25"/>
      <c r="JCO11" s="25"/>
      <c r="JCP11" s="25"/>
      <c r="JCQ11" s="25"/>
      <c r="JCR11" s="25"/>
      <c r="JCS11" s="25"/>
      <c r="JCT11" s="25"/>
      <c r="JCU11" s="25"/>
      <c r="JCV11" s="25"/>
      <c r="JCW11" s="25"/>
      <c r="JCX11" s="25"/>
      <c r="JCY11" s="25"/>
      <c r="JCZ11" s="25"/>
      <c r="JDA11" s="25"/>
      <c r="JDB11" s="25"/>
      <c r="JDC11" s="25"/>
      <c r="JDD11" s="25"/>
      <c r="JDE11" s="25"/>
      <c r="JDF11" s="25"/>
      <c r="JDG11" s="25"/>
      <c r="JDH11" s="25"/>
      <c r="JDI11" s="25"/>
      <c r="JDJ11" s="25"/>
      <c r="JDK11" s="25"/>
      <c r="JDL11" s="25"/>
      <c r="JDM11" s="25"/>
      <c r="JDN11" s="25"/>
      <c r="JDO11" s="25"/>
      <c r="JDP11" s="25"/>
      <c r="JDQ11" s="25"/>
      <c r="JDR11" s="25"/>
      <c r="JDS11" s="25"/>
      <c r="JDT11" s="25"/>
      <c r="JDU11" s="25"/>
      <c r="JDV11" s="25"/>
      <c r="JDW11" s="25"/>
      <c r="JDX11" s="25"/>
      <c r="JDY11" s="25"/>
      <c r="JDZ11" s="25"/>
      <c r="JEA11" s="25"/>
      <c r="JEB11" s="25"/>
      <c r="JEC11" s="25"/>
      <c r="JED11" s="25"/>
      <c r="JEE11" s="25"/>
      <c r="JEF11" s="25"/>
      <c r="JEG11" s="25"/>
      <c r="JEH11" s="25"/>
      <c r="JEI11" s="25"/>
      <c r="JEJ11" s="25"/>
      <c r="JEK11" s="25"/>
      <c r="JEL11" s="25"/>
      <c r="JEM11" s="25"/>
      <c r="JEN11" s="25"/>
      <c r="JEO11" s="25"/>
      <c r="JEP11" s="25"/>
      <c r="JEQ11" s="25"/>
      <c r="JER11" s="25"/>
      <c r="JES11" s="25"/>
      <c r="JET11" s="25"/>
      <c r="JEU11" s="25"/>
      <c r="JEV11" s="25"/>
      <c r="JEW11" s="25"/>
      <c r="JEX11" s="25"/>
      <c r="JEY11" s="25"/>
      <c r="JEZ11" s="25"/>
      <c r="JFA11" s="25"/>
      <c r="JFB11" s="25"/>
      <c r="JFC11" s="25"/>
      <c r="JFD11" s="25"/>
      <c r="JFE11" s="25"/>
      <c r="JFF11" s="25"/>
      <c r="JFG11" s="25"/>
      <c r="JFH11" s="25"/>
      <c r="JFI11" s="25"/>
      <c r="JFJ11" s="25"/>
      <c r="JFK11" s="25"/>
      <c r="JFL11" s="25"/>
      <c r="JFM11" s="25"/>
      <c r="JFN11" s="25"/>
      <c r="JFO11" s="25"/>
      <c r="JFP11" s="25"/>
      <c r="JFQ11" s="25"/>
      <c r="JFR11" s="25"/>
      <c r="JFS11" s="25"/>
      <c r="JFT11" s="25"/>
      <c r="JFU11" s="25"/>
      <c r="JFV11" s="25"/>
      <c r="JFW11" s="25"/>
      <c r="JFX11" s="25"/>
      <c r="JFY11" s="25"/>
      <c r="JFZ11" s="25"/>
      <c r="JGA11" s="25"/>
      <c r="JGB11" s="25"/>
      <c r="JGC11" s="25"/>
      <c r="JGD11" s="25"/>
      <c r="JGE11" s="25"/>
      <c r="JGF11" s="25"/>
      <c r="JGG11" s="25"/>
      <c r="JGH11" s="25"/>
      <c r="JGI11" s="25"/>
      <c r="JGJ11" s="25"/>
      <c r="JGK11" s="25"/>
      <c r="JGL11" s="25"/>
      <c r="JGM11" s="25"/>
      <c r="JGN11" s="25"/>
      <c r="JGO11" s="25"/>
      <c r="JGP11" s="25"/>
      <c r="JGQ11" s="25"/>
      <c r="JGR11" s="25"/>
      <c r="JGS11" s="25"/>
      <c r="JGT11" s="25"/>
      <c r="JGU11" s="25"/>
      <c r="JGV11" s="25"/>
      <c r="JGW11" s="25"/>
      <c r="JGX11" s="25"/>
      <c r="JGY11" s="25"/>
      <c r="JGZ11" s="25"/>
      <c r="JHA11" s="25"/>
      <c r="JHB11" s="25"/>
      <c r="JHC11" s="25"/>
      <c r="JHD11" s="25"/>
      <c r="JHE11" s="25"/>
      <c r="JHF11" s="25"/>
      <c r="JHG11" s="25"/>
      <c r="JHH11" s="25"/>
      <c r="JHI11" s="25"/>
      <c r="JHJ11" s="25"/>
      <c r="JHK11" s="25"/>
      <c r="JHL11" s="25"/>
      <c r="JHM11" s="25"/>
      <c r="JHN11" s="25"/>
      <c r="JHO11" s="25"/>
      <c r="JHP11" s="25"/>
      <c r="JHQ11" s="25"/>
      <c r="JHR11" s="25"/>
      <c r="JHS11" s="25"/>
      <c r="JHT11" s="25"/>
      <c r="JHU11" s="25"/>
      <c r="JHV11" s="25"/>
      <c r="JHW11" s="25"/>
      <c r="JHX11" s="25"/>
      <c r="JHY11" s="25"/>
      <c r="JHZ11" s="25"/>
      <c r="JIA11" s="25"/>
      <c r="JIB11" s="25"/>
      <c r="JIC11" s="25"/>
      <c r="JID11" s="25"/>
      <c r="JIE11" s="25"/>
      <c r="JIF11" s="25"/>
      <c r="JIG11" s="25"/>
      <c r="JIH11" s="25"/>
      <c r="JII11" s="25"/>
      <c r="JIJ11" s="25"/>
      <c r="JIK11" s="25"/>
      <c r="JIL11" s="25"/>
      <c r="JIM11" s="25"/>
      <c r="JIN11" s="25"/>
      <c r="JIO11" s="25"/>
      <c r="JIP11" s="25"/>
      <c r="JIQ11" s="25"/>
      <c r="JIR11" s="25"/>
      <c r="JIS11" s="25"/>
      <c r="JIT11" s="25"/>
      <c r="JIU11" s="25"/>
      <c r="JIV11" s="25"/>
      <c r="JIW11" s="25"/>
      <c r="JIX11" s="25"/>
      <c r="JIY11" s="25"/>
      <c r="JIZ11" s="25"/>
      <c r="JJA11" s="25"/>
      <c r="JJB11" s="25"/>
      <c r="JJC11" s="25"/>
      <c r="JJD11" s="25"/>
      <c r="JJE11" s="25"/>
      <c r="JJF11" s="25"/>
      <c r="JJG11" s="25"/>
      <c r="JJH11" s="25"/>
      <c r="JJI11" s="25"/>
      <c r="JJJ11" s="25"/>
      <c r="JJK11" s="25"/>
      <c r="JJL11" s="25"/>
      <c r="JJM11" s="25"/>
      <c r="JJN11" s="25"/>
      <c r="JJO11" s="25"/>
      <c r="JJP11" s="25"/>
      <c r="JJQ11" s="25"/>
      <c r="JJR11" s="25"/>
      <c r="JJS11" s="25"/>
      <c r="JJT11" s="25"/>
      <c r="JJU11" s="25"/>
      <c r="JJV11" s="25"/>
      <c r="JJW11" s="25"/>
      <c r="JJX11" s="25"/>
      <c r="JJY11" s="25"/>
      <c r="JJZ11" s="25"/>
      <c r="JKA11" s="25"/>
      <c r="JKB11" s="25"/>
      <c r="JKC11" s="25"/>
      <c r="JKD11" s="25"/>
      <c r="JKE11" s="25"/>
      <c r="JKF11" s="25"/>
      <c r="JKG11" s="25"/>
      <c r="JKH11" s="25"/>
      <c r="JKI11" s="25"/>
      <c r="JKJ11" s="25"/>
      <c r="JKK11" s="25"/>
      <c r="JKL11" s="25"/>
      <c r="JKM11" s="25"/>
      <c r="JKN11" s="25"/>
      <c r="JKO11" s="25"/>
      <c r="JKP11" s="25"/>
      <c r="JKQ11" s="25"/>
      <c r="JKR11" s="25"/>
      <c r="JKS11" s="25"/>
      <c r="JKT11" s="25"/>
      <c r="JKU11" s="25"/>
      <c r="JKV11" s="25"/>
      <c r="JKW11" s="25"/>
      <c r="JKX11" s="25"/>
      <c r="JKY11" s="25"/>
      <c r="JKZ11" s="25"/>
      <c r="JLA11" s="25"/>
      <c r="JLB11" s="25"/>
      <c r="JLC11" s="25"/>
      <c r="JLD11" s="25"/>
      <c r="JLE11" s="25"/>
      <c r="JLF11" s="25"/>
      <c r="JLG11" s="25"/>
      <c r="JLH11" s="25"/>
      <c r="JLI11" s="25"/>
      <c r="JLJ11" s="25"/>
      <c r="JLK11" s="25"/>
      <c r="JLL11" s="25"/>
      <c r="JLM11" s="25"/>
      <c r="JLN11" s="25"/>
      <c r="JLO11" s="25"/>
      <c r="JLP11" s="25"/>
      <c r="JLQ11" s="25"/>
      <c r="JLR11" s="25"/>
      <c r="JLS11" s="25"/>
      <c r="JLT11" s="25"/>
      <c r="JLU11" s="25"/>
      <c r="JLV11" s="25"/>
      <c r="JLW11" s="25"/>
      <c r="JLX11" s="25"/>
      <c r="JLY11" s="25"/>
      <c r="JLZ11" s="25"/>
      <c r="JMA11" s="25"/>
      <c r="JMB11" s="25"/>
      <c r="JMC11" s="25"/>
      <c r="JMD11" s="25"/>
      <c r="JME11" s="25"/>
      <c r="JMF11" s="25"/>
      <c r="JMG11" s="25"/>
      <c r="JMH11" s="25"/>
      <c r="JMI11" s="25"/>
      <c r="JMJ11" s="25"/>
      <c r="JMK11" s="25"/>
      <c r="JML11" s="25"/>
      <c r="JMM11" s="25"/>
      <c r="JMN11" s="25"/>
      <c r="JMO11" s="25"/>
      <c r="JMP11" s="25"/>
      <c r="JMQ11" s="25"/>
      <c r="JMR11" s="25"/>
      <c r="JMS11" s="25"/>
      <c r="JMT11" s="25"/>
      <c r="JMU11" s="25"/>
      <c r="JMV11" s="25"/>
      <c r="JMW11" s="25"/>
      <c r="JMX11" s="25"/>
      <c r="JMY11" s="25"/>
      <c r="JMZ11" s="25"/>
      <c r="JNA11" s="25"/>
      <c r="JNB11" s="25"/>
      <c r="JNC11" s="25"/>
      <c r="JND11" s="25"/>
      <c r="JNE11" s="25"/>
      <c r="JNF11" s="25"/>
      <c r="JNG11" s="25"/>
      <c r="JNH11" s="25"/>
      <c r="JNI11" s="25"/>
      <c r="JNJ11" s="25"/>
      <c r="JNK11" s="25"/>
      <c r="JNL11" s="25"/>
      <c r="JNM11" s="25"/>
      <c r="JNN11" s="25"/>
      <c r="JNO11" s="25"/>
      <c r="JNP11" s="25"/>
      <c r="JNQ11" s="25"/>
      <c r="JNR11" s="25"/>
      <c r="JNS11" s="25"/>
      <c r="JNT11" s="25"/>
      <c r="JNU11" s="25"/>
      <c r="JNV11" s="25"/>
      <c r="JNW11" s="25"/>
      <c r="JNX11" s="25"/>
      <c r="JNY11" s="25"/>
      <c r="JNZ11" s="25"/>
      <c r="JOA11" s="25"/>
      <c r="JOB11" s="25"/>
      <c r="JOC11" s="25"/>
      <c r="JOD11" s="25"/>
      <c r="JOE11" s="25"/>
      <c r="JOF11" s="25"/>
      <c r="JOG11" s="25"/>
      <c r="JOH11" s="25"/>
      <c r="JOI11" s="25"/>
      <c r="JOJ11" s="25"/>
      <c r="JOK11" s="25"/>
      <c r="JOL11" s="25"/>
      <c r="JOM11" s="25"/>
      <c r="JON11" s="25"/>
      <c r="JOO11" s="25"/>
      <c r="JOP11" s="25"/>
      <c r="JOQ11" s="25"/>
      <c r="JOR11" s="25"/>
      <c r="JOS11" s="25"/>
      <c r="JOT11" s="25"/>
      <c r="JOU11" s="25"/>
      <c r="JOV11" s="25"/>
      <c r="JOW11" s="25"/>
      <c r="JOX11" s="25"/>
      <c r="JOY11" s="25"/>
      <c r="JOZ11" s="25"/>
      <c r="JPA11" s="25"/>
      <c r="JPB11" s="25"/>
      <c r="JPC11" s="25"/>
      <c r="JPD11" s="25"/>
      <c r="JPE11" s="25"/>
      <c r="JPF11" s="25"/>
      <c r="JPG11" s="25"/>
      <c r="JPH11" s="25"/>
      <c r="JPI11" s="25"/>
      <c r="JPJ11" s="25"/>
      <c r="JPK11" s="25"/>
      <c r="JPL11" s="25"/>
      <c r="JPM11" s="25"/>
      <c r="JPN11" s="25"/>
      <c r="JPO11" s="25"/>
      <c r="JPP11" s="25"/>
      <c r="JPQ11" s="25"/>
      <c r="JPR11" s="25"/>
      <c r="JPS11" s="25"/>
      <c r="JPT11" s="25"/>
      <c r="JPU11" s="25"/>
      <c r="JPV11" s="25"/>
      <c r="JPW11" s="25"/>
      <c r="JPX11" s="25"/>
      <c r="JPY11" s="25"/>
      <c r="JPZ11" s="25"/>
      <c r="JQA11" s="25"/>
      <c r="JQB11" s="25"/>
      <c r="JQC11" s="25"/>
      <c r="JQD11" s="25"/>
      <c r="JQE11" s="25"/>
      <c r="JQF11" s="25"/>
      <c r="JQG11" s="25"/>
      <c r="JQH11" s="25"/>
      <c r="JQI11" s="25"/>
      <c r="JQJ11" s="25"/>
      <c r="JQK11" s="25"/>
      <c r="JQL11" s="25"/>
      <c r="JQM11" s="25"/>
      <c r="JQN11" s="25"/>
      <c r="JQO11" s="25"/>
      <c r="JQP11" s="25"/>
      <c r="JQQ11" s="25"/>
      <c r="JQR11" s="25"/>
      <c r="JQS11" s="25"/>
      <c r="JQT11" s="25"/>
      <c r="JQU11" s="25"/>
      <c r="JQV11" s="25"/>
      <c r="JQW11" s="25"/>
      <c r="JQX11" s="25"/>
      <c r="JQY11" s="25"/>
      <c r="JQZ11" s="25"/>
      <c r="JRA11" s="25"/>
      <c r="JRB11" s="25"/>
      <c r="JRC11" s="25"/>
      <c r="JRD11" s="25"/>
      <c r="JRE11" s="25"/>
      <c r="JRF11" s="25"/>
      <c r="JRG11" s="25"/>
      <c r="JRH11" s="25"/>
      <c r="JRI11" s="25"/>
      <c r="JRJ11" s="25"/>
      <c r="JRK11" s="25"/>
      <c r="JRL11" s="25"/>
      <c r="JRM11" s="25"/>
      <c r="JRN11" s="25"/>
      <c r="JRO11" s="25"/>
      <c r="JRP11" s="25"/>
      <c r="JRQ11" s="25"/>
      <c r="JRR11" s="25"/>
      <c r="JRS11" s="25"/>
      <c r="JRT11" s="25"/>
      <c r="JRU11" s="25"/>
      <c r="JRV11" s="25"/>
      <c r="JRW11" s="25"/>
      <c r="JRX11" s="25"/>
      <c r="JRY11" s="25"/>
      <c r="JRZ11" s="25"/>
      <c r="JSA11" s="25"/>
      <c r="JSB11" s="25"/>
      <c r="JSC11" s="25"/>
      <c r="JSD11" s="25"/>
      <c r="JSE11" s="25"/>
      <c r="JSF11" s="25"/>
      <c r="JSG11" s="25"/>
      <c r="JSH11" s="25"/>
      <c r="JSI11" s="25"/>
      <c r="JSJ11" s="25"/>
      <c r="JSK11" s="25"/>
      <c r="JSL11" s="25"/>
      <c r="JSM11" s="25"/>
      <c r="JSN11" s="25"/>
      <c r="JSO11" s="25"/>
      <c r="JSP11" s="25"/>
      <c r="JSQ11" s="25"/>
      <c r="JSR11" s="25"/>
      <c r="JSS11" s="25"/>
      <c r="JST11" s="25"/>
      <c r="JSU11" s="25"/>
      <c r="JSV11" s="25"/>
      <c r="JSW11" s="25"/>
      <c r="JSX11" s="25"/>
      <c r="JSY11" s="25"/>
      <c r="JSZ11" s="25"/>
      <c r="JTA11" s="25"/>
      <c r="JTB11" s="25"/>
      <c r="JTC11" s="25"/>
      <c r="JTD11" s="25"/>
      <c r="JTE11" s="25"/>
      <c r="JTF11" s="25"/>
      <c r="JTG11" s="25"/>
      <c r="JTH11" s="25"/>
      <c r="JTI11" s="25"/>
      <c r="JTJ11" s="25"/>
      <c r="JTK11" s="25"/>
      <c r="JTL11" s="25"/>
      <c r="JTM11" s="25"/>
      <c r="JTN11" s="25"/>
      <c r="JTO11" s="25"/>
      <c r="JTP11" s="25"/>
      <c r="JTQ11" s="25"/>
      <c r="JTR11" s="25"/>
      <c r="JTS11" s="25"/>
      <c r="JTT11" s="25"/>
      <c r="JTU11" s="25"/>
      <c r="JTV11" s="25"/>
      <c r="JTW11" s="25"/>
      <c r="JTX11" s="25"/>
      <c r="JTY11" s="25"/>
      <c r="JTZ11" s="25"/>
      <c r="JUA11" s="25"/>
      <c r="JUB11" s="25"/>
      <c r="JUC11" s="25"/>
      <c r="JUD11" s="25"/>
      <c r="JUE11" s="25"/>
      <c r="JUF11" s="25"/>
      <c r="JUG11" s="25"/>
      <c r="JUH11" s="25"/>
      <c r="JUI11" s="25"/>
      <c r="JUJ11" s="25"/>
      <c r="JUK11" s="25"/>
      <c r="JUL11" s="25"/>
      <c r="JUM11" s="25"/>
      <c r="JUN11" s="25"/>
      <c r="JUO11" s="25"/>
      <c r="JUP11" s="25"/>
      <c r="JUQ11" s="25"/>
      <c r="JUR11" s="25"/>
      <c r="JUS11" s="25"/>
      <c r="JUT11" s="25"/>
      <c r="JUU11" s="25"/>
      <c r="JUV11" s="25"/>
      <c r="JUW11" s="25"/>
      <c r="JUX11" s="25"/>
      <c r="JUY11" s="25"/>
      <c r="JUZ11" s="25"/>
      <c r="JVA11" s="25"/>
      <c r="JVB11" s="25"/>
      <c r="JVC11" s="25"/>
      <c r="JVD11" s="25"/>
      <c r="JVE11" s="25"/>
      <c r="JVF11" s="25"/>
      <c r="JVG11" s="25"/>
      <c r="JVH11" s="25"/>
      <c r="JVI11" s="25"/>
      <c r="JVJ11" s="25"/>
      <c r="JVK11" s="25"/>
      <c r="JVL11" s="25"/>
      <c r="JVM11" s="25"/>
      <c r="JVN11" s="25"/>
      <c r="JVO11" s="25"/>
      <c r="JVP11" s="25"/>
      <c r="JVQ11" s="25"/>
      <c r="JVR11" s="25"/>
      <c r="JVS11" s="25"/>
      <c r="JVT11" s="25"/>
      <c r="JVU11" s="25"/>
      <c r="JVV11" s="25"/>
      <c r="JVW11" s="25"/>
      <c r="JVX11" s="25"/>
      <c r="JVY11" s="25"/>
      <c r="JVZ11" s="25"/>
      <c r="JWA11" s="25"/>
      <c r="JWB11" s="25"/>
      <c r="JWC11" s="25"/>
      <c r="JWD11" s="25"/>
      <c r="JWE11" s="25"/>
      <c r="JWF11" s="25"/>
      <c r="JWG11" s="25"/>
      <c r="JWH11" s="25"/>
      <c r="JWI11" s="25"/>
      <c r="JWJ11" s="25"/>
      <c r="JWK11" s="25"/>
      <c r="JWL11" s="25"/>
      <c r="JWM11" s="25"/>
      <c r="JWN11" s="25"/>
      <c r="JWO11" s="25"/>
      <c r="JWP11" s="25"/>
      <c r="JWQ11" s="25"/>
      <c r="JWR11" s="25"/>
      <c r="JWS11" s="25"/>
      <c r="JWT11" s="25"/>
      <c r="JWU11" s="25"/>
      <c r="JWV11" s="25"/>
      <c r="JWW11" s="25"/>
      <c r="JWX11" s="25"/>
      <c r="JWY11" s="25"/>
      <c r="JWZ11" s="25"/>
      <c r="JXA11" s="25"/>
      <c r="JXB11" s="25"/>
      <c r="JXC11" s="25"/>
      <c r="JXD11" s="25"/>
      <c r="JXE11" s="25"/>
      <c r="JXF11" s="25"/>
      <c r="JXG11" s="25"/>
      <c r="JXH11" s="25"/>
      <c r="JXI11" s="25"/>
      <c r="JXJ11" s="25"/>
      <c r="JXK11" s="25"/>
      <c r="JXL11" s="25"/>
      <c r="JXM11" s="25"/>
      <c r="JXN11" s="25"/>
      <c r="JXO11" s="25"/>
      <c r="JXP11" s="25"/>
      <c r="JXQ11" s="25"/>
      <c r="JXR11" s="25"/>
      <c r="JXS11" s="25"/>
      <c r="JXT11" s="25"/>
      <c r="JXU11" s="25"/>
      <c r="JXV11" s="25"/>
      <c r="JXW11" s="25"/>
      <c r="JXX11" s="25"/>
      <c r="JXY11" s="25"/>
      <c r="JXZ11" s="25"/>
      <c r="JYA11" s="25"/>
      <c r="JYB11" s="25"/>
      <c r="JYC11" s="25"/>
      <c r="JYD11" s="25"/>
      <c r="JYE11" s="25"/>
      <c r="JYF11" s="25"/>
      <c r="JYG11" s="25"/>
      <c r="JYH11" s="25"/>
      <c r="JYI11" s="25"/>
      <c r="JYJ11" s="25"/>
      <c r="JYK11" s="25"/>
      <c r="JYL11" s="25"/>
      <c r="JYM11" s="25"/>
      <c r="JYN11" s="25"/>
      <c r="JYO11" s="25"/>
      <c r="JYP11" s="25"/>
      <c r="JYQ11" s="25"/>
      <c r="JYR11" s="25"/>
      <c r="JYS11" s="25"/>
      <c r="JYT11" s="25"/>
      <c r="JYU11" s="25"/>
      <c r="JYV11" s="25"/>
      <c r="JYW11" s="25"/>
      <c r="JYX11" s="25"/>
      <c r="JYY11" s="25"/>
      <c r="JYZ11" s="25"/>
      <c r="JZA11" s="25"/>
      <c r="JZB11" s="25"/>
      <c r="JZC11" s="25"/>
      <c r="JZD11" s="25"/>
      <c r="JZE11" s="25"/>
      <c r="JZF11" s="25"/>
      <c r="JZG11" s="25"/>
      <c r="JZH11" s="25"/>
      <c r="JZI11" s="25"/>
      <c r="JZJ11" s="25"/>
      <c r="JZK11" s="25"/>
      <c r="JZL11" s="25"/>
      <c r="JZM11" s="25"/>
      <c r="JZN11" s="25"/>
      <c r="JZO11" s="25"/>
      <c r="JZP11" s="25"/>
      <c r="JZQ11" s="25"/>
      <c r="JZR11" s="25"/>
      <c r="JZS11" s="25"/>
      <c r="JZT11" s="25"/>
      <c r="JZU11" s="25"/>
      <c r="JZV11" s="25"/>
      <c r="JZW11" s="25"/>
      <c r="JZX11" s="25"/>
      <c r="JZY11" s="25"/>
      <c r="JZZ11" s="25"/>
      <c r="KAA11" s="25"/>
      <c r="KAB11" s="25"/>
      <c r="KAC11" s="25"/>
      <c r="KAD11" s="25"/>
      <c r="KAE11" s="25"/>
      <c r="KAF11" s="25"/>
      <c r="KAG11" s="25"/>
      <c r="KAH11" s="25"/>
      <c r="KAI11" s="25"/>
      <c r="KAJ11" s="25"/>
      <c r="KAK11" s="25"/>
      <c r="KAL11" s="25"/>
      <c r="KAM11" s="25"/>
      <c r="KAN11" s="25"/>
      <c r="KAO11" s="25"/>
      <c r="KAP11" s="25"/>
      <c r="KAQ11" s="25"/>
      <c r="KAR11" s="25"/>
      <c r="KAS11" s="25"/>
      <c r="KAT11" s="25"/>
      <c r="KAU11" s="25"/>
      <c r="KAV11" s="25"/>
      <c r="KAW11" s="25"/>
      <c r="KAX11" s="25"/>
      <c r="KAY11" s="25"/>
      <c r="KAZ11" s="25"/>
      <c r="KBA11" s="25"/>
      <c r="KBB11" s="25"/>
      <c r="KBC11" s="25"/>
      <c r="KBD11" s="25"/>
      <c r="KBE11" s="25"/>
      <c r="KBF11" s="25"/>
      <c r="KBG11" s="25"/>
      <c r="KBH11" s="25"/>
      <c r="KBI11" s="25"/>
      <c r="KBJ11" s="25"/>
      <c r="KBK11" s="25"/>
      <c r="KBL11" s="25"/>
      <c r="KBM11" s="25"/>
      <c r="KBN11" s="25"/>
      <c r="KBO11" s="25"/>
      <c r="KBP11" s="25"/>
      <c r="KBQ11" s="25"/>
      <c r="KBR11" s="25"/>
      <c r="KBS11" s="25"/>
      <c r="KBT11" s="25"/>
      <c r="KBU11" s="25"/>
      <c r="KBV11" s="25"/>
      <c r="KBW11" s="25"/>
      <c r="KBX11" s="25"/>
      <c r="KBY11" s="25"/>
      <c r="KBZ11" s="25"/>
      <c r="KCA11" s="25"/>
      <c r="KCB11" s="25"/>
      <c r="KCC11" s="25"/>
      <c r="KCD11" s="25"/>
      <c r="KCE11" s="25"/>
      <c r="KCF11" s="25"/>
      <c r="KCG11" s="25"/>
      <c r="KCH11" s="25"/>
      <c r="KCI11" s="25"/>
      <c r="KCJ11" s="25"/>
      <c r="KCK11" s="25"/>
      <c r="KCL11" s="25"/>
      <c r="KCM11" s="25"/>
      <c r="KCN11" s="25"/>
      <c r="KCO11" s="25"/>
      <c r="KCP11" s="25"/>
      <c r="KCQ11" s="25"/>
      <c r="KCR11" s="25"/>
      <c r="KCS11" s="25"/>
      <c r="KCT11" s="25"/>
      <c r="KCU11" s="25"/>
      <c r="KCV11" s="25"/>
      <c r="KCW11" s="25"/>
      <c r="KCX11" s="25"/>
      <c r="KCY11" s="25"/>
      <c r="KCZ11" s="25"/>
      <c r="KDA11" s="25"/>
      <c r="KDB11" s="25"/>
      <c r="KDC11" s="25"/>
      <c r="KDD11" s="25"/>
      <c r="KDE11" s="25"/>
      <c r="KDF11" s="25"/>
      <c r="KDG11" s="25"/>
      <c r="KDH11" s="25"/>
      <c r="KDI11" s="25"/>
      <c r="KDJ11" s="25"/>
      <c r="KDK11" s="25"/>
      <c r="KDL11" s="25"/>
      <c r="KDM11" s="25"/>
      <c r="KDN11" s="25"/>
      <c r="KDO11" s="25"/>
      <c r="KDP11" s="25"/>
      <c r="KDQ11" s="25"/>
      <c r="KDR11" s="25"/>
      <c r="KDS11" s="25"/>
      <c r="KDT11" s="25"/>
      <c r="KDU11" s="25"/>
      <c r="KDV11" s="25"/>
      <c r="KDW11" s="25"/>
      <c r="KDX11" s="25"/>
      <c r="KDY11" s="25"/>
      <c r="KDZ11" s="25"/>
      <c r="KEA11" s="25"/>
      <c r="KEB11" s="25"/>
      <c r="KEC11" s="25"/>
      <c r="KED11" s="25"/>
      <c r="KEE11" s="25"/>
      <c r="KEF11" s="25"/>
      <c r="KEG11" s="25"/>
      <c r="KEH11" s="25"/>
      <c r="KEI11" s="25"/>
      <c r="KEJ11" s="25"/>
      <c r="KEK11" s="25"/>
      <c r="KEL11" s="25"/>
      <c r="KEM11" s="25"/>
      <c r="KEN11" s="25"/>
      <c r="KEO11" s="25"/>
      <c r="KEP11" s="25"/>
      <c r="KEQ11" s="25"/>
      <c r="KER11" s="25"/>
      <c r="KES11" s="25"/>
      <c r="KET11" s="25"/>
      <c r="KEU11" s="25"/>
      <c r="KEV11" s="25"/>
      <c r="KEW11" s="25"/>
      <c r="KEX11" s="25"/>
      <c r="KEY11" s="25"/>
      <c r="KEZ11" s="25"/>
      <c r="KFA11" s="25"/>
      <c r="KFB11" s="25"/>
      <c r="KFC11" s="25"/>
      <c r="KFD11" s="25"/>
      <c r="KFE11" s="25"/>
      <c r="KFF11" s="25"/>
      <c r="KFG11" s="25"/>
      <c r="KFH11" s="25"/>
      <c r="KFI11" s="25"/>
      <c r="KFJ11" s="25"/>
      <c r="KFK11" s="25"/>
      <c r="KFL11" s="25"/>
      <c r="KFM11" s="25"/>
      <c r="KFN11" s="25"/>
      <c r="KFO11" s="25"/>
      <c r="KFP11" s="25"/>
      <c r="KFQ11" s="25"/>
      <c r="KFR11" s="25"/>
      <c r="KFS11" s="25"/>
      <c r="KFT11" s="25"/>
      <c r="KFU11" s="25"/>
      <c r="KFV11" s="25"/>
      <c r="KFW11" s="25"/>
      <c r="KFX11" s="25"/>
      <c r="KFY11" s="25"/>
      <c r="KFZ11" s="25"/>
      <c r="KGA11" s="25"/>
      <c r="KGB11" s="25"/>
      <c r="KGC11" s="25"/>
      <c r="KGD11" s="25"/>
      <c r="KGE11" s="25"/>
      <c r="KGF11" s="25"/>
      <c r="KGG11" s="25"/>
      <c r="KGH11" s="25"/>
      <c r="KGI11" s="25"/>
      <c r="KGJ11" s="25"/>
      <c r="KGK11" s="25"/>
      <c r="KGL11" s="25"/>
      <c r="KGM11" s="25"/>
      <c r="KGN11" s="25"/>
      <c r="KGO11" s="25"/>
      <c r="KGP11" s="25"/>
      <c r="KGQ11" s="25"/>
      <c r="KGR11" s="25"/>
      <c r="KGS11" s="25"/>
      <c r="KGT11" s="25"/>
      <c r="KGU11" s="25"/>
      <c r="KGV11" s="25"/>
      <c r="KGW11" s="25"/>
      <c r="KGX11" s="25"/>
      <c r="KGY11" s="25"/>
      <c r="KGZ11" s="25"/>
      <c r="KHA11" s="25"/>
      <c r="KHB11" s="25"/>
      <c r="KHC11" s="25"/>
      <c r="KHD11" s="25"/>
      <c r="KHE11" s="25"/>
      <c r="KHF11" s="25"/>
      <c r="KHG11" s="25"/>
      <c r="KHH11" s="25"/>
      <c r="KHI11" s="25"/>
      <c r="KHJ11" s="25"/>
      <c r="KHK11" s="25"/>
      <c r="KHL11" s="25"/>
      <c r="KHM11" s="25"/>
      <c r="KHN11" s="25"/>
      <c r="KHO11" s="25"/>
      <c r="KHP11" s="25"/>
      <c r="KHQ11" s="25"/>
      <c r="KHR11" s="25"/>
      <c r="KHS11" s="25"/>
      <c r="KHT11" s="25"/>
      <c r="KHU11" s="25"/>
      <c r="KHV11" s="25"/>
      <c r="KHW11" s="25"/>
      <c r="KHX11" s="25"/>
      <c r="KHY11" s="25"/>
      <c r="KHZ11" s="25"/>
      <c r="KIA11" s="25"/>
      <c r="KIB11" s="25"/>
      <c r="KIC11" s="25"/>
      <c r="KID11" s="25"/>
      <c r="KIE11" s="25"/>
      <c r="KIF11" s="25"/>
      <c r="KIG11" s="25"/>
      <c r="KIH11" s="25"/>
      <c r="KII11" s="25"/>
      <c r="KIJ11" s="25"/>
      <c r="KIK11" s="25"/>
      <c r="KIL11" s="25"/>
      <c r="KIM11" s="25"/>
      <c r="KIN11" s="25"/>
      <c r="KIO11" s="25"/>
      <c r="KIP11" s="25"/>
      <c r="KIQ11" s="25"/>
      <c r="KIR11" s="25"/>
      <c r="KIS11" s="25"/>
      <c r="KIT11" s="25"/>
      <c r="KIU11" s="25"/>
      <c r="KIV11" s="25"/>
      <c r="KIW11" s="25"/>
      <c r="KIX11" s="25"/>
      <c r="KIY11" s="25"/>
      <c r="KIZ11" s="25"/>
      <c r="KJA11" s="25"/>
      <c r="KJB11" s="25"/>
      <c r="KJC11" s="25"/>
      <c r="KJD11" s="25"/>
      <c r="KJE11" s="25"/>
      <c r="KJF11" s="25"/>
      <c r="KJG11" s="25"/>
      <c r="KJH11" s="25"/>
      <c r="KJI11" s="25"/>
      <c r="KJJ11" s="25"/>
      <c r="KJK11" s="25"/>
      <c r="KJL11" s="25"/>
      <c r="KJM11" s="25"/>
      <c r="KJN11" s="25"/>
      <c r="KJO11" s="25"/>
      <c r="KJP11" s="25"/>
      <c r="KJQ11" s="25"/>
      <c r="KJR11" s="25"/>
      <c r="KJS11" s="25"/>
      <c r="KJT11" s="25"/>
      <c r="KJU11" s="25"/>
      <c r="KJV11" s="25"/>
      <c r="KJW11" s="25"/>
      <c r="KJX11" s="25"/>
      <c r="KJY11" s="25"/>
      <c r="KJZ11" s="25"/>
      <c r="KKA11" s="25"/>
      <c r="KKB11" s="25"/>
      <c r="KKC11" s="25"/>
      <c r="KKD11" s="25"/>
      <c r="KKE11" s="25"/>
      <c r="KKF11" s="25"/>
      <c r="KKG11" s="25"/>
      <c r="KKH11" s="25"/>
      <c r="KKI11" s="25"/>
      <c r="KKJ11" s="25"/>
      <c r="KKK11" s="25"/>
      <c r="KKL11" s="25"/>
      <c r="KKM11" s="25"/>
      <c r="KKN11" s="25"/>
      <c r="KKO11" s="25"/>
      <c r="KKP11" s="25"/>
      <c r="KKQ11" s="25"/>
      <c r="KKR11" s="25"/>
      <c r="KKS11" s="25"/>
      <c r="KKT11" s="25"/>
      <c r="KKU11" s="25"/>
      <c r="KKV11" s="25"/>
      <c r="KKW11" s="25"/>
      <c r="KKX11" s="25"/>
      <c r="KKY11" s="25"/>
      <c r="KKZ11" s="25"/>
      <c r="KLA11" s="25"/>
      <c r="KLB11" s="25"/>
      <c r="KLC11" s="25"/>
      <c r="KLD11" s="25"/>
      <c r="KLE11" s="25"/>
      <c r="KLF11" s="25"/>
      <c r="KLG11" s="25"/>
      <c r="KLH11" s="25"/>
      <c r="KLI11" s="25"/>
      <c r="KLJ11" s="25"/>
      <c r="KLK11" s="25"/>
      <c r="KLL11" s="25"/>
      <c r="KLM11" s="25"/>
      <c r="KLN11" s="25"/>
      <c r="KLO11" s="25"/>
      <c r="KLP11" s="25"/>
      <c r="KLQ11" s="25"/>
      <c r="KLR11" s="25"/>
      <c r="KLS11" s="25"/>
      <c r="KLT11" s="25"/>
      <c r="KLU11" s="25"/>
      <c r="KLV11" s="25"/>
      <c r="KLW11" s="25"/>
      <c r="KLX11" s="25"/>
      <c r="KLY11" s="25"/>
      <c r="KLZ11" s="25"/>
      <c r="KMA11" s="25"/>
      <c r="KMB11" s="25"/>
      <c r="KMC11" s="25"/>
      <c r="KMD11" s="25"/>
      <c r="KME11" s="25"/>
      <c r="KMF11" s="25"/>
      <c r="KMG11" s="25"/>
      <c r="KMH11" s="25"/>
      <c r="KMI11" s="25"/>
      <c r="KMJ11" s="25"/>
      <c r="KMK11" s="25"/>
      <c r="KML11" s="25"/>
      <c r="KMM11" s="25"/>
      <c r="KMN11" s="25"/>
      <c r="KMO11" s="25"/>
      <c r="KMP11" s="25"/>
      <c r="KMQ11" s="25"/>
      <c r="KMR11" s="25"/>
      <c r="KMS11" s="25"/>
      <c r="KMT11" s="25"/>
      <c r="KMU11" s="25"/>
      <c r="KMV11" s="25"/>
      <c r="KMW11" s="25"/>
      <c r="KMX11" s="25"/>
      <c r="KMY11" s="25"/>
      <c r="KMZ11" s="25"/>
      <c r="KNA11" s="25"/>
      <c r="KNB11" s="25"/>
      <c r="KNC11" s="25"/>
      <c r="KND11" s="25"/>
      <c r="KNE11" s="25"/>
      <c r="KNF11" s="25"/>
      <c r="KNG11" s="25"/>
      <c r="KNH11" s="25"/>
      <c r="KNI11" s="25"/>
      <c r="KNJ11" s="25"/>
      <c r="KNK11" s="25"/>
      <c r="KNL11" s="25"/>
      <c r="KNM11" s="25"/>
      <c r="KNN11" s="25"/>
      <c r="KNO11" s="25"/>
      <c r="KNP11" s="25"/>
      <c r="KNQ11" s="25"/>
      <c r="KNR11" s="25"/>
      <c r="KNS11" s="25"/>
      <c r="KNT11" s="25"/>
      <c r="KNU11" s="25"/>
      <c r="KNV11" s="25"/>
      <c r="KNW11" s="25"/>
      <c r="KNX11" s="25"/>
      <c r="KNY11" s="25"/>
      <c r="KNZ11" s="25"/>
      <c r="KOA11" s="25"/>
      <c r="KOB11" s="25"/>
      <c r="KOC11" s="25"/>
      <c r="KOD11" s="25"/>
      <c r="KOE11" s="25"/>
      <c r="KOF11" s="25"/>
      <c r="KOG11" s="25"/>
      <c r="KOH11" s="25"/>
      <c r="KOI11" s="25"/>
      <c r="KOJ11" s="25"/>
      <c r="KOK11" s="25"/>
      <c r="KOL11" s="25"/>
      <c r="KOM11" s="25"/>
      <c r="KON11" s="25"/>
      <c r="KOO11" s="25"/>
      <c r="KOP11" s="25"/>
      <c r="KOQ11" s="25"/>
      <c r="KOR11" s="25"/>
      <c r="KOS11" s="25"/>
      <c r="KOT11" s="25"/>
      <c r="KOU11" s="25"/>
      <c r="KOV11" s="25"/>
      <c r="KOW11" s="25"/>
      <c r="KOX11" s="25"/>
      <c r="KOY11" s="25"/>
      <c r="KOZ11" s="25"/>
      <c r="KPA11" s="25"/>
      <c r="KPB11" s="25"/>
      <c r="KPC11" s="25"/>
      <c r="KPD11" s="25"/>
      <c r="KPE11" s="25"/>
      <c r="KPF11" s="25"/>
      <c r="KPG11" s="25"/>
      <c r="KPH11" s="25"/>
      <c r="KPI11" s="25"/>
      <c r="KPJ11" s="25"/>
      <c r="KPK11" s="25"/>
      <c r="KPL11" s="25"/>
      <c r="KPM11" s="25"/>
      <c r="KPN11" s="25"/>
      <c r="KPO11" s="25"/>
      <c r="KPP11" s="25"/>
      <c r="KPQ11" s="25"/>
      <c r="KPR11" s="25"/>
      <c r="KPS11" s="25"/>
      <c r="KPT11" s="25"/>
      <c r="KPU11" s="25"/>
      <c r="KPV11" s="25"/>
      <c r="KPW11" s="25"/>
      <c r="KPX11" s="25"/>
      <c r="KPY11" s="25"/>
      <c r="KPZ11" s="25"/>
      <c r="KQA11" s="25"/>
      <c r="KQB11" s="25"/>
      <c r="KQC11" s="25"/>
      <c r="KQD11" s="25"/>
      <c r="KQE11" s="25"/>
      <c r="KQF11" s="25"/>
      <c r="KQG11" s="25"/>
      <c r="KQH11" s="25"/>
      <c r="KQI11" s="25"/>
      <c r="KQJ11" s="25"/>
      <c r="KQK11" s="25"/>
      <c r="KQL11" s="25"/>
      <c r="KQM11" s="25"/>
      <c r="KQN11" s="25"/>
      <c r="KQO11" s="25"/>
      <c r="KQP11" s="25"/>
      <c r="KQQ11" s="25"/>
      <c r="KQR11" s="25"/>
      <c r="KQS11" s="25"/>
      <c r="KQT11" s="25"/>
      <c r="KQU11" s="25"/>
      <c r="KQV11" s="25"/>
      <c r="KQW11" s="25"/>
      <c r="KQX11" s="25"/>
      <c r="KQY11" s="25"/>
      <c r="KQZ11" s="25"/>
      <c r="KRA11" s="25"/>
      <c r="KRB11" s="25"/>
      <c r="KRC11" s="25"/>
      <c r="KRD11" s="25"/>
      <c r="KRE11" s="25"/>
      <c r="KRF11" s="25"/>
      <c r="KRG11" s="25"/>
      <c r="KRH11" s="25"/>
      <c r="KRI11" s="25"/>
      <c r="KRJ11" s="25"/>
      <c r="KRK11" s="25"/>
      <c r="KRL11" s="25"/>
      <c r="KRM11" s="25"/>
      <c r="KRN11" s="25"/>
      <c r="KRO11" s="25"/>
      <c r="KRP11" s="25"/>
      <c r="KRQ11" s="25"/>
      <c r="KRR11" s="25"/>
      <c r="KRS11" s="25"/>
      <c r="KRT11" s="25"/>
      <c r="KRU11" s="25"/>
      <c r="KRV11" s="25"/>
      <c r="KRW11" s="25"/>
      <c r="KRX11" s="25"/>
      <c r="KRY11" s="25"/>
      <c r="KRZ11" s="25"/>
      <c r="KSA11" s="25"/>
      <c r="KSB11" s="25"/>
      <c r="KSC11" s="25"/>
      <c r="KSD11" s="25"/>
      <c r="KSE11" s="25"/>
      <c r="KSF11" s="25"/>
      <c r="KSG11" s="25"/>
      <c r="KSH11" s="25"/>
      <c r="KSI11" s="25"/>
      <c r="KSJ11" s="25"/>
      <c r="KSK11" s="25"/>
      <c r="KSL11" s="25"/>
      <c r="KSM11" s="25"/>
      <c r="KSN11" s="25"/>
      <c r="KSO11" s="25"/>
      <c r="KSP11" s="25"/>
      <c r="KSQ11" s="25"/>
      <c r="KSR11" s="25"/>
      <c r="KSS11" s="25"/>
      <c r="KST11" s="25"/>
      <c r="KSU11" s="25"/>
      <c r="KSV11" s="25"/>
      <c r="KSW11" s="25"/>
      <c r="KSX11" s="25"/>
      <c r="KSY11" s="25"/>
      <c r="KSZ11" s="25"/>
      <c r="KTA11" s="25"/>
      <c r="KTB11" s="25"/>
      <c r="KTC11" s="25"/>
      <c r="KTD11" s="25"/>
      <c r="KTE11" s="25"/>
      <c r="KTF11" s="25"/>
      <c r="KTG11" s="25"/>
      <c r="KTH11" s="25"/>
      <c r="KTI11" s="25"/>
      <c r="KTJ11" s="25"/>
      <c r="KTK11" s="25"/>
      <c r="KTL11" s="25"/>
      <c r="KTM11" s="25"/>
      <c r="KTN11" s="25"/>
      <c r="KTO11" s="25"/>
      <c r="KTP11" s="25"/>
      <c r="KTQ11" s="25"/>
      <c r="KTR11" s="25"/>
      <c r="KTS11" s="25"/>
      <c r="KTT11" s="25"/>
      <c r="KTU11" s="25"/>
      <c r="KTV11" s="25"/>
      <c r="KTW11" s="25"/>
      <c r="KTX11" s="25"/>
      <c r="KTY11" s="25"/>
      <c r="KTZ11" s="25"/>
      <c r="KUA11" s="25"/>
      <c r="KUB11" s="25"/>
      <c r="KUC11" s="25"/>
      <c r="KUD11" s="25"/>
      <c r="KUE11" s="25"/>
      <c r="KUF11" s="25"/>
      <c r="KUG11" s="25"/>
      <c r="KUH11" s="25"/>
      <c r="KUI11" s="25"/>
      <c r="KUJ11" s="25"/>
      <c r="KUK11" s="25"/>
      <c r="KUL11" s="25"/>
      <c r="KUM11" s="25"/>
      <c r="KUN11" s="25"/>
      <c r="KUO11" s="25"/>
      <c r="KUP11" s="25"/>
      <c r="KUQ11" s="25"/>
      <c r="KUR11" s="25"/>
      <c r="KUS11" s="25"/>
      <c r="KUT11" s="25"/>
      <c r="KUU11" s="25"/>
      <c r="KUV11" s="25"/>
      <c r="KUW11" s="25"/>
      <c r="KUX11" s="25"/>
      <c r="KUY11" s="25"/>
      <c r="KUZ11" s="25"/>
      <c r="KVA11" s="25"/>
      <c r="KVB11" s="25"/>
      <c r="KVC11" s="25"/>
      <c r="KVD11" s="25"/>
      <c r="KVE11" s="25"/>
      <c r="KVF11" s="25"/>
      <c r="KVG11" s="25"/>
      <c r="KVH11" s="25"/>
      <c r="KVI11" s="25"/>
      <c r="KVJ11" s="25"/>
      <c r="KVK11" s="25"/>
      <c r="KVL11" s="25"/>
      <c r="KVM11" s="25"/>
      <c r="KVN11" s="25"/>
      <c r="KVO11" s="25"/>
      <c r="KVP11" s="25"/>
      <c r="KVQ11" s="25"/>
      <c r="KVR11" s="25"/>
      <c r="KVS11" s="25"/>
      <c r="KVT11" s="25"/>
      <c r="KVU11" s="25"/>
      <c r="KVV11" s="25"/>
      <c r="KVW11" s="25"/>
      <c r="KVX11" s="25"/>
      <c r="KVY11" s="25"/>
      <c r="KVZ11" s="25"/>
      <c r="KWA11" s="25"/>
      <c r="KWB11" s="25"/>
      <c r="KWC11" s="25"/>
      <c r="KWD11" s="25"/>
      <c r="KWE11" s="25"/>
      <c r="KWF11" s="25"/>
      <c r="KWG11" s="25"/>
      <c r="KWH11" s="25"/>
      <c r="KWI11" s="25"/>
      <c r="KWJ11" s="25"/>
      <c r="KWK11" s="25"/>
      <c r="KWL11" s="25"/>
      <c r="KWM11" s="25"/>
      <c r="KWN11" s="25"/>
      <c r="KWO11" s="25"/>
      <c r="KWP11" s="25"/>
      <c r="KWQ11" s="25"/>
      <c r="KWR11" s="25"/>
      <c r="KWS11" s="25"/>
      <c r="KWT11" s="25"/>
      <c r="KWU11" s="25"/>
      <c r="KWV11" s="25"/>
      <c r="KWW11" s="25"/>
      <c r="KWX11" s="25"/>
      <c r="KWY11" s="25"/>
      <c r="KWZ11" s="25"/>
      <c r="KXA11" s="25"/>
      <c r="KXB11" s="25"/>
      <c r="KXC11" s="25"/>
      <c r="KXD11" s="25"/>
      <c r="KXE11" s="25"/>
      <c r="KXF11" s="25"/>
      <c r="KXG11" s="25"/>
      <c r="KXH11" s="25"/>
      <c r="KXI11" s="25"/>
      <c r="KXJ11" s="25"/>
      <c r="KXK11" s="25"/>
      <c r="KXL11" s="25"/>
      <c r="KXM11" s="25"/>
      <c r="KXN11" s="25"/>
      <c r="KXO11" s="25"/>
      <c r="KXP11" s="25"/>
      <c r="KXQ11" s="25"/>
      <c r="KXR11" s="25"/>
      <c r="KXS11" s="25"/>
      <c r="KXT11" s="25"/>
      <c r="KXU11" s="25"/>
      <c r="KXV11" s="25"/>
      <c r="KXW11" s="25"/>
      <c r="KXX11" s="25"/>
      <c r="KXY11" s="25"/>
      <c r="KXZ11" s="25"/>
      <c r="KYA11" s="25"/>
      <c r="KYB11" s="25"/>
      <c r="KYC11" s="25"/>
      <c r="KYD11" s="25"/>
      <c r="KYE11" s="25"/>
      <c r="KYF11" s="25"/>
      <c r="KYG11" s="25"/>
      <c r="KYH11" s="25"/>
      <c r="KYI11" s="25"/>
      <c r="KYJ11" s="25"/>
      <c r="KYK11" s="25"/>
      <c r="KYL11" s="25"/>
      <c r="KYM11" s="25"/>
      <c r="KYN11" s="25"/>
      <c r="KYO11" s="25"/>
      <c r="KYP11" s="25"/>
      <c r="KYQ11" s="25"/>
      <c r="KYR11" s="25"/>
      <c r="KYS11" s="25"/>
      <c r="KYT11" s="25"/>
      <c r="KYU11" s="25"/>
      <c r="KYV11" s="25"/>
      <c r="KYW11" s="25"/>
      <c r="KYX11" s="25"/>
      <c r="KYY11" s="25"/>
      <c r="KYZ11" s="25"/>
      <c r="KZA11" s="25"/>
      <c r="KZB11" s="25"/>
      <c r="KZC11" s="25"/>
      <c r="KZD11" s="25"/>
      <c r="KZE11" s="25"/>
      <c r="KZF11" s="25"/>
      <c r="KZG11" s="25"/>
      <c r="KZH11" s="25"/>
      <c r="KZI11" s="25"/>
      <c r="KZJ11" s="25"/>
      <c r="KZK11" s="25"/>
      <c r="KZL11" s="25"/>
      <c r="KZM11" s="25"/>
      <c r="KZN11" s="25"/>
      <c r="KZO11" s="25"/>
      <c r="KZP11" s="25"/>
      <c r="KZQ11" s="25"/>
      <c r="KZR11" s="25"/>
      <c r="KZS11" s="25"/>
      <c r="KZT11" s="25"/>
      <c r="KZU11" s="25"/>
      <c r="KZV11" s="25"/>
      <c r="KZW11" s="25"/>
      <c r="KZX11" s="25"/>
      <c r="KZY11" s="25"/>
      <c r="KZZ11" s="25"/>
      <c r="LAA11" s="25"/>
      <c r="LAB11" s="25"/>
      <c r="LAC11" s="25"/>
      <c r="LAD11" s="25"/>
      <c r="LAE11" s="25"/>
      <c r="LAF11" s="25"/>
      <c r="LAG11" s="25"/>
      <c r="LAH11" s="25"/>
      <c r="LAI11" s="25"/>
      <c r="LAJ11" s="25"/>
      <c r="LAK11" s="25"/>
      <c r="LAL11" s="25"/>
      <c r="LAM11" s="25"/>
      <c r="LAN11" s="25"/>
      <c r="LAO11" s="25"/>
      <c r="LAP11" s="25"/>
      <c r="LAQ11" s="25"/>
      <c r="LAR11" s="25"/>
      <c r="LAS11" s="25"/>
      <c r="LAT11" s="25"/>
      <c r="LAU11" s="25"/>
      <c r="LAV11" s="25"/>
      <c r="LAW11" s="25"/>
      <c r="LAX11" s="25"/>
      <c r="LAY11" s="25"/>
      <c r="LAZ11" s="25"/>
      <c r="LBA11" s="25"/>
      <c r="LBB11" s="25"/>
      <c r="LBC11" s="25"/>
      <c r="LBD11" s="25"/>
      <c r="LBE11" s="25"/>
      <c r="LBF11" s="25"/>
      <c r="LBG11" s="25"/>
      <c r="LBH11" s="25"/>
      <c r="LBI11" s="25"/>
      <c r="LBJ11" s="25"/>
      <c r="LBK11" s="25"/>
      <c r="LBL11" s="25"/>
      <c r="LBM11" s="25"/>
      <c r="LBN11" s="25"/>
      <c r="LBO11" s="25"/>
      <c r="LBP11" s="25"/>
      <c r="LBQ11" s="25"/>
      <c r="LBR11" s="25"/>
      <c r="LBS11" s="25"/>
      <c r="LBT11" s="25"/>
      <c r="LBU11" s="25"/>
      <c r="LBV11" s="25"/>
      <c r="LBW11" s="25"/>
      <c r="LBX11" s="25"/>
      <c r="LBY11" s="25"/>
      <c r="LBZ11" s="25"/>
      <c r="LCA11" s="25"/>
      <c r="LCB11" s="25"/>
      <c r="LCC11" s="25"/>
      <c r="LCD11" s="25"/>
      <c r="LCE11" s="25"/>
      <c r="LCF11" s="25"/>
      <c r="LCG11" s="25"/>
      <c r="LCH11" s="25"/>
      <c r="LCI11" s="25"/>
      <c r="LCJ11" s="25"/>
      <c r="LCK11" s="25"/>
      <c r="LCL11" s="25"/>
      <c r="LCM11" s="25"/>
      <c r="LCN11" s="25"/>
      <c r="LCO11" s="25"/>
      <c r="LCP11" s="25"/>
      <c r="LCQ11" s="25"/>
      <c r="LCR11" s="25"/>
      <c r="LCS11" s="25"/>
      <c r="LCT11" s="25"/>
      <c r="LCU11" s="25"/>
      <c r="LCV11" s="25"/>
      <c r="LCW11" s="25"/>
      <c r="LCX11" s="25"/>
      <c r="LCY11" s="25"/>
      <c r="LCZ11" s="25"/>
      <c r="LDA11" s="25"/>
      <c r="LDB11" s="25"/>
      <c r="LDC11" s="25"/>
      <c r="LDD11" s="25"/>
      <c r="LDE11" s="25"/>
      <c r="LDF11" s="25"/>
      <c r="LDG11" s="25"/>
      <c r="LDH11" s="25"/>
      <c r="LDI11" s="25"/>
      <c r="LDJ11" s="25"/>
      <c r="LDK11" s="25"/>
      <c r="LDL11" s="25"/>
      <c r="LDM11" s="25"/>
      <c r="LDN11" s="25"/>
      <c r="LDO11" s="25"/>
      <c r="LDP11" s="25"/>
      <c r="LDQ11" s="25"/>
      <c r="LDR11" s="25"/>
      <c r="LDS11" s="25"/>
      <c r="LDT11" s="25"/>
      <c r="LDU11" s="25"/>
      <c r="LDV11" s="25"/>
      <c r="LDW11" s="25"/>
      <c r="LDX11" s="25"/>
      <c r="LDY11" s="25"/>
      <c r="LDZ11" s="25"/>
      <c r="LEA11" s="25"/>
      <c r="LEB11" s="25"/>
      <c r="LEC11" s="25"/>
      <c r="LED11" s="25"/>
      <c r="LEE11" s="25"/>
      <c r="LEF11" s="25"/>
      <c r="LEG11" s="25"/>
      <c r="LEH11" s="25"/>
      <c r="LEI11" s="25"/>
      <c r="LEJ11" s="25"/>
      <c r="LEK11" s="25"/>
      <c r="LEL11" s="25"/>
      <c r="LEM11" s="25"/>
      <c r="LEN11" s="25"/>
      <c r="LEO11" s="25"/>
      <c r="LEP11" s="25"/>
      <c r="LEQ11" s="25"/>
      <c r="LER11" s="25"/>
      <c r="LES11" s="25"/>
      <c r="LET11" s="25"/>
      <c r="LEU11" s="25"/>
      <c r="LEV11" s="25"/>
      <c r="LEW11" s="25"/>
      <c r="LEX11" s="25"/>
      <c r="LEY11" s="25"/>
      <c r="LEZ11" s="25"/>
      <c r="LFA11" s="25"/>
      <c r="LFB11" s="25"/>
      <c r="LFC11" s="25"/>
      <c r="LFD11" s="25"/>
      <c r="LFE11" s="25"/>
      <c r="LFF11" s="25"/>
      <c r="LFG11" s="25"/>
      <c r="LFH11" s="25"/>
      <c r="LFI11" s="25"/>
      <c r="LFJ11" s="25"/>
      <c r="LFK11" s="25"/>
      <c r="LFL11" s="25"/>
      <c r="LFM11" s="25"/>
      <c r="LFN11" s="25"/>
      <c r="LFO11" s="25"/>
      <c r="LFP11" s="25"/>
      <c r="LFQ11" s="25"/>
      <c r="LFR11" s="25"/>
      <c r="LFS11" s="25"/>
      <c r="LFT11" s="25"/>
      <c r="LFU11" s="25"/>
      <c r="LFV11" s="25"/>
      <c r="LFW11" s="25"/>
      <c r="LFX11" s="25"/>
      <c r="LFY11" s="25"/>
      <c r="LFZ11" s="25"/>
      <c r="LGA11" s="25"/>
      <c r="LGB11" s="25"/>
      <c r="LGC11" s="25"/>
      <c r="LGD11" s="25"/>
      <c r="LGE11" s="25"/>
      <c r="LGF11" s="25"/>
      <c r="LGG11" s="25"/>
      <c r="LGH11" s="25"/>
      <c r="LGI11" s="25"/>
      <c r="LGJ11" s="25"/>
      <c r="LGK11" s="25"/>
      <c r="LGL11" s="25"/>
      <c r="LGM11" s="25"/>
      <c r="LGN11" s="25"/>
      <c r="LGO11" s="25"/>
      <c r="LGP11" s="25"/>
      <c r="LGQ11" s="25"/>
      <c r="LGR11" s="25"/>
      <c r="LGS11" s="25"/>
      <c r="LGT11" s="25"/>
      <c r="LGU11" s="25"/>
      <c r="LGV11" s="25"/>
      <c r="LGW11" s="25"/>
      <c r="LGX11" s="25"/>
      <c r="LGY11" s="25"/>
      <c r="LGZ11" s="25"/>
      <c r="LHA11" s="25"/>
      <c r="LHB11" s="25"/>
      <c r="LHC11" s="25"/>
      <c r="LHD11" s="25"/>
      <c r="LHE11" s="25"/>
      <c r="LHF11" s="25"/>
      <c r="LHG11" s="25"/>
      <c r="LHH11" s="25"/>
      <c r="LHI11" s="25"/>
      <c r="LHJ11" s="25"/>
      <c r="LHK11" s="25"/>
      <c r="LHL11" s="25"/>
      <c r="LHM11" s="25"/>
      <c r="LHN11" s="25"/>
      <c r="LHO11" s="25"/>
      <c r="LHP11" s="25"/>
      <c r="LHQ11" s="25"/>
      <c r="LHR11" s="25"/>
      <c r="LHS11" s="25"/>
      <c r="LHT11" s="25"/>
      <c r="LHU11" s="25"/>
      <c r="LHV11" s="25"/>
      <c r="LHW11" s="25"/>
      <c r="LHX11" s="25"/>
      <c r="LHY11" s="25"/>
      <c r="LHZ11" s="25"/>
      <c r="LIA11" s="25"/>
      <c r="LIB11" s="25"/>
      <c r="LIC11" s="25"/>
      <c r="LID11" s="25"/>
      <c r="LIE11" s="25"/>
      <c r="LIF11" s="25"/>
      <c r="LIG11" s="25"/>
      <c r="LIH11" s="25"/>
      <c r="LII11" s="25"/>
      <c r="LIJ11" s="25"/>
      <c r="LIK11" s="25"/>
      <c r="LIL11" s="25"/>
      <c r="LIM11" s="25"/>
      <c r="LIN11" s="25"/>
      <c r="LIO11" s="25"/>
      <c r="LIP11" s="25"/>
      <c r="LIQ11" s="25"/>
      <c r="LIR11" s="25"/>
      <c r="LIS11" s="25"/>
      <c r="LIT11" s="25"/>
      <c r="LIU11" s="25"/>
      <c r="LIV11" s="25"/>
      <c r="LIW11" s="25"/>
      <c r="LIX11" s="25"/>
      <c r="LIY11" s="25"/>
      <c r="LIZ11" s="25"/>
      <c r="LJA11" s="25"/>
      <c r="LJB11" s="25"/>
      <c r="LJC11" s="25"/>
      <c r="LJD11" s="25"/>
      <c r="LJE11" s="25"/>
      <c r="LJF11" s="25"/>
      <c r="LJG11" s="25"/>
      <c r="LJH11" s="25"/>
      <c r="LJI11" s="25"/>
      <c r="LJJ11" s="25"/>
      <c r="LJK11" s="25"/>
      <c r="LJL11" s="25"/>
      <c r="LJM11" s="25"/>
      <c r="LJN11" s="25"/>
      <c r="LJO11" s="25"/>
      <c r="LJP11" s="25"/>
      <c r="LJQ11" s="25"/>
      <c r="LJR11" s="25"/>
      <c r="LJS11" s="25"/>
      <c r="LJT11" s="25"/>
      <c r="LJU11" s="25"/>
      <c r="LJV11" s="25"/>
      <c r="LJW11" s="25"/>
      <c r="LJX11" s="25"/>
      <c r="LJY11" s="25"/>
      <c r="LJZ11" s="25"/>
      <c r="LKA11" s="25"/>
      <c r="LKB11" s="25"/>
      <c r="LKC11" s="25"/>
      <c r="LKD11" s="25"/>
      <c r="LKE11" s="25"/>
      <c r="LKF11" s="25"/>
      <c r="LKG11" s="25"/>
      <c r="LKH11" s="25"/>
      <c r="LKI11" s="25"/>
      <c r="LKJ11" s="25"/>
      <c r="LKK11" s="25"/>
      <c r="LKL11" s="25"/>
      <c r="LKM11" s="25"/>
      <c r="LKN11" s="25"/>
      <c r="LKO11" s="25"/>
      <c r="LKP11" s="25"/>
      <c r="LKQ11" s="25"/>
      <c r="LKR11" s="25"/>
      <c r="LKS11" s="25"/>
      <c r="LKT11" s="25"/>
      <c r="LKU11" s="25"/>
      <c r="LKV11" s="25"/>
      <c r="LKW11" s="25"/>
      <c r="LKX11" s="25"/>
      <c r="LKY11" s="25"/>
      <c r="LKZ11" s="25"/>
      <c r="LLA11" s="25"/>
      <c r="LLB11" s="25"/>
      <c r="LLC11" s="25"/>
      <c r="LLD11" s="25"/>
      <c r="LLE11" s="25"/>
      <c r="LLF11" s="25"/>
      <c r="LLG11" s="25"/>
      <c r="LLH11" s="25"/>
      <c r="LLI11" s="25"/>
      <c r="LLJ11" s="25"/>
      <c r="LLK11" s="25"/>
      <c r="LLL11" s="25"/>
      <c r="LLM11" s="25"/>
      <c r="LLN11" s="25"/>
      <c r="LLO11" s="25"/>
      <c r="LLP11" s="25"/>
      <c r="LLQ11" s="25"/>
      <c r="LLR11" s="25"/>
      <c r="LLS11" s="25"/>
      <c r="LLT11" s="25"/>
      <c r="LLU11" s="25"/>
      <c r="LLV11" s="25"/>
      <c r="LLW11" s="25"/>
      <c r="LLX11" s="25"/>
      <c r="LLY11" s="25"/>
      <c r="LLZ11" s="25"/>
      <c r="LMA11" s="25"/>
      <c r="LMB11" s="25"/>
      <c r="LMC11" s="25"/>
      <c r="LMD11" s="25"/>
      <c r="LME11" s="25"/>
      <c r="LMF11" s="25"/>
      <c r="LMG11" s="25"/>
      <c r="LMH11" s="25"/>
      <c r="LMI11" s="25"/>
      <c r="LMJ11" s="25"/>
      <c r="LMK11" s="25"/>
      <c r="LML11" s="25"/>
      <c r="LMM11" s="25"/>
      <c r="LMN11" s="25"/>
      <c r="LMO11" s="25"/>
      <c r="LMP11" s="25"/>
      <c r="LMQ11" s="25"/>
      <c r="LMR11" s="25"/>
      <c r="LMS11" s="25"/>
      <c r="LMT11" s="25"/>
      <c r="LMU11" s="25"/>
      <c r="LMV11" s="25"/>
      <c r="LMW11" s="25"/>
      <c r="LMX11" s="25"/>
      <c r="LMY11" s="25"/>
      <c r="LMZ11" s="25"/>
      <c r="LNA11" s="25"/>
      <c r="LNB11" s="25"/>
      <c r="LNC11" s="25"/>
      <c r="LND11" s="25"/>
      <c r="LNE11" s="25"/>
      <c r="LNF11" s="25"/>
      <c r="LNG11" s="25"/>
      <c r="LNH11" s="25"/>
      <c r="LNI11" s="25"/>
      <c r="LNJ11" s="25"/>
      <c r="LNK11" s="25"/>
      <c r="LNL11" s="25"/>
      <c r="LNM11" s="25"/>
      <c r="LNN11" s="25"/>
      <c r="LNO11" s="25"/>
      <c r="LNP11" s="25"/>
      <c r="LNQ11" s="25"/>
      <c r="LNR11" s="25"/>
      <c r="LNS11" s="25"/>
      <c r="LNT11" s="25"/>
      <c r="LNU11" s="25"/>
      <c r="LNV11" s="25"/>
      <c r="LNW11" s="25"/>
      <c r="LNX11" s="25"/>
      <c r="LNY11" s="25"/>
      <c r="LNZ11" s="25"/>
      <c r="LOA11" s="25"/>
      <c r="LOB11" s="25"/>
      <c r="LOC11" s="25"/>
      <c r="LOD11" s="25"/>
      <c r="LOE11" s="25"/>
      <c r="LOF11" s="25"/>
      <c r="LOG11" s="25"/>
      <c r="LOH11" s="25"/>
      <c r="LOI11" s="25"/>
      <c r="LOJ11" s="25"/>
      <c r="LOK11" s="25"/>
      <c r="LOL11" s="25"/>
      <c r="LOM11" s="25"/>
      <c r="LON11" s="25"/>
      <c r="LOO11" s="25"/>
      <c r="LOP11" s="25"/>
      <c r="LOQ11" s="25"/>
      <c r="LOR11" s="25"/>
      <c r="LOS11" s="25"/>
      <c r="LOT11" s="25"/>
      <c r="LOU11" s="25"/>
      <c r="LOV11" s="25"/>
      <c r="LOW11" s="25"/>
      <c r="LOX11" s="25"/>
      <c r="LOY11" s="25"/>
      <c r="LOZ11" s="25"/>
      <c r="LPA11" s="25"/>
      <c r="LPB11" s="25"/>
      <c r="LPC11" s="25"/>
      <c r="LPD11" s="25"/>
      <c r="LPE11" s="25"/>
      <c r="LPF11" s="25"/>
      <c r="LPG11" s="25"/>
      <c r="LPH11" s="25"/>
      <c r="LPI11" s="25"/>
      <c r="LPJ11" s="25"/>
      <c r="LPK11" s="25"/>
      <c r="LPL11" s="25"/>
      <c r="LPM11" s="25"/>
      <c r="LPN11" s="25"/>
      <c r="LPO11" s="25"/>
      <c r="LPP11" s="25"/>
      <c r="LPQ11" s="25"/>
      <c r="LPR11" s="25"/>
      <c r="LPS11" s="25"/>
      <c r="LPT11" s="25"/>
      <c r="LPU11" s="25"/>
      <c r="LPV11" s="25"/>
      <c r="LPW11" s="25"/>
      <c r="LPX11" s="25"/>
      <c r="LPY11" s="25"/>
      <c r="LPZ11" s="25"/>
      <c r="LQA11" s="25"/>
      <c r="LQB11" s="25"/>
      <c r="LQC11" s="25"/>
      <c r="LQD11" s="25"/>
      <c r="LQE11" s="25"/>
      <c r="LQF11" s="25"/>
      <c r="LQG11" s="25"/>
      <c r="LQH11" s="25"/>
      <c r="LQI11" s="25"/>
      <c r="LQJ11" s="25"/>
      <c r="LQK11" s="25"/>
      <c r="LQL11" s="25"/>
      <c r="LQM11" s="25"/>
      <c r="LQN11" s="25"/>
      <c r="LQO11" s="25"/>
      <c r="LQP11" s="25"/>
      <c r="LQQ11" s="25"/>
      <c r="LQR11" s="25"/>
      <c r="LQS11" s="25"/>
      <c r="LQT11" s="25"/>
      <c r="LQU11" s="25"/>
      <c r="LQV11" s="25"/>
      <c r="LQW11" s="25"/>
      <c r="LQX11" s="25"/>
      <c r="LQY11" s="25"/>
      <c r="LQZ11" s="25"/>
      <c r="LRA11" s="25"/>
      <c r="LRB11" s="25"/>
      <c r="LRC11" s="25"/>
      <c r="LRD11" s="25"/>
      <c r="LRE11" s="25"/>
      <c r="LRF11" s="25"/>
      <c r="LRG11" s="25"/>
      <c r="LRH11" s="25"/>
      <c r="LRI11" s="25"/>
      <c r="LRJ11" s="25"/>
      <c r="LRK11" s="25"/>
      <c r="LRL11" s="25"/>
      <c r="LRM11" s="25"/>
      <c r="LRN11" s="25"/>
      <c r="LRO11" s="25"/>
      <c r="LRP11" s="25"/>
      <c r="LRQ11" s="25"/>
      <c r="LRR11" s="25"/>
      <c r="LRS11" s="25"/>
      <c r="LRT11" s="25"/>
      <c r="LRU11" s="25"/>
      <c r="LRV11" s="25"/>
      <c r="LRW11" s="25"/>
      <c r="LRX11" s="25"/>
      <c r="LRY11" s="25"/>
      <c r="LRZ11" s="25"/>
      <c r="LSA11" s="25"/>
      <c r="LSB11" s="25"/>
      <c r="LSC11" s="25"/>
      <c r="LSD11" s="25"/>
      <c r="LSE11" s="25"/>
      <c r="LSF11" s="25"/>
      <c r="LSG11" s="25"/>
      <c r="LSH11" s="25"/>
      <c r="LSI11" s="25"/>
      <c r="LSJ11" s="25"/>
      <c r="LSK11" s="25"/>
      <c r="LSL11" s="25"/>
      <c r="LSM11" s="25"/>
      <c r="LSN11" s="25"/>
      <c r="LSO11" s="25"/>
      <c r="LSP11" s="25"/>
      <c r="LSQ11" s="25"/>
      <c r="LSR11" s="25"/>
      <c r="LSS11" s="25"/>
      <c r="LST11" s="25"/>
      <c r="LSU11" s="25"/>
      <c r="LSV11" s="25"/>
      <c r="LSW11" s="25"/>
      <c r="LSX11" s="25"/>
      <c r="LSY11" s="25"/>
      <c r="LSZ11" s="25"/>
      <c r="LTA11" s="25"/>
      <c r="LTB11" s="25"/>
      <c r="LTC11" s="25"/>
      <c r="LTD11" s="25"/>
      <c r="LTE11" s="25"/>
      <c r="LTF11" s="25"/>
      <c r="LTG11" s="25"/>
      <c r="LTH11" s="25"/>
      <c r="LTI11" s="25"/>
      <c r="LTJ11" s="25"/>
      <c r="LTK11" s="25"/>
      <c r="LTL11" s="25"/>
      <c r="LTM11" s="25"/>
      <c r="LTN11" s="25"/>
      <c r="LTO11" s="25"/>
      <c r="LTP11" s="25"/>
      <c r="LTQ11" s="25"/>
      <c r="LTR11" s="25"/>
      <c r="LTS11" s="25"/>
      <c r="LTT11" s="25"/>
      <c r="LTU11" s="25"/>
      <c r="LTV11" s="25"/>
      <c r="LTW11" s="25"/>
      <c r="LTX11" s="25"/>
      <c r="LTY11" s="25"/>
      <c r="LTZ11" s="25"/>
      <c r="LUA11" s="25"/>
      <c r="LUB11" s="25"/>
      <c r="LUC11" s="25"/>
      <c r="LUD11" s="25"/>
      <c r="LUE11" s="25"/>
      <c r="LUF11" s="25"/>
      <c r="LUG11" s="25"/>
      <c r="LUH11" s="25"/>
      <c r="LUI11" s="25"/>
      <c r="LUJ11" s="25"/>
      <c r="LUK11" s="25"/>
      <c r="LUL11" s="25"/>
      <c r="LUM11" s="25"/>
      <c r="LUN11" s="25"/>
      <c r="LUO11" s="25"/>
      <c r="LUP11" s="25"/>
      <c r="LUQ11" s="25"/>
      <c r="LUR11" s="25"/>
      <c r="LUS11" s="25"/>
      <c r="LUT11" s="25"/>
      <c r="LUU11" s="25"/>
      <c r="LUV11" s="25"/>
      <c r="LUW11" s="25"/>
      <c r="LUX11" s="25"/>
      <c r="LUY11" s="25"/>
      <c r="LUZ11" s="25"/>
      <c r="LVA11" s="25"/>
      <c r="LVB11" s="25"/>
      <c r="LVC11" s="25"/>
      <c r="LVD11" s="25"/>
      <c r="LVE11" s="25"/>
      <c r="LVF11" s="25"/>
      <c r="LVG11" s="25"/>
      <c r="LVH11" s="25"/>
      <c r="LVI11" s="25"/>
      <c r="LVJ11" s="25"/>
      <c r="LVK11" s="25"/>
      <c r="LVL11" s="25"/>
      <c r="LVM11" s="25"/>
      <c r="LVN11" s="25"/>
      <c r="LVO11" s="25"/>
      <c r="LVP11" s="25"/>
      <c r="LVQ11" s="25"/>
      <c r="LVR11" s="25"/>
      <c r="LVS11" s="25"/>
      <c r="LVT11" s="25"/>
      <c r="LVU11" s="25"/>
      <c r="LVV11" s="25"/>
      <c r="LVW11" s="25"/>
      <c r="LVX11" s="25"/>
      <c r="LVY11" s="25"/>
      <c r="LVZ11" s="25"/>
      <c r="LWA11" s="25"/>
      <c r="LWB11" s="25"/>
      <c r="LWC11" s="25"/>
      <c r="LWD11" s="25"/>
      <c r="LWE11" s="25"/>
      <c r="LWF11" s="25"/>
      <c r="LWG11" s="25"/>
      <c r="LWH11" s="25"/>
      <c r="LWI11" s="25"/>
      <c r="LWJ11" s="25"/>
      <c r="LWK11" s="25"/>
      <c r="LWL11" s="25"/>
      <c r="LWM11" s="25"/>
      <c r="LWN11" s="25"/>
      <c r="LWO11" s="25"/>
      <c r="LWP11" s="25"/>
      <c r="LWQ11" s="25"/>
      <c r="LWR11" s="25"/>
      <c r="LWS11" s="25"/>
      <c r="LWT11" s="25"/>
      <c r="LWU11" s="25"/>
      <c r="LWV11" s="25"/>
      <c r="LWW11" s="25"/>
      <c r="LWX11" s="25"/>
      <c r="LWY11" s="25"/>
      <c r="LWZ11" s="25"/>
      <c r="LXA11" s="25"/>
      <c r="LXB11" s="25"/>
      <c r="LXC11" s="25"/>
      <c r="LXD11" s="25"/>
      <c r="LXE11" s="25"/>
      <c r="LXF11" s="25"/>
      <c r="LXG11" s="25"/>
      <c r="LXH11" s="25"/>
      <c r="LXI11" s="25"/>
      <c r="LXJ11" s="25"/>
      <c r="LXK11" s="25"/>
      <c r="LXL11" s="25"/>
      <c r="LXM11" s="25"/>
      <c r="LXN11" s="25"/>
      <c r="LXO11" s="25"/>
      <c r="LXP11" s="25"/>
      <c r="LXQ11" s="25"/>
      <c r="LXR11" s="25"/>
      <c r="LXS11" s="25"/>
      <c r="LXT11" s="25"/>
      <c r="LXU11" s="25"/>
      <c r="LXV11" s="25"/>
      <c r="LXW11" s="25"/>
      <c r="LXX11" s="25"/>
      <c r="LXY11" s="25"/>
      <c r="LXZ11" s="25"/>
      <c r="LYA11" s="25"/>
      <c r="LYB11" s="25"/>
      <c r="LYC11" s="25"/>
      <c r="LYD11" s="25"/>
      <c r="LYE11" s="25"/>
      <c r="LYF11" s="25"/>
      <c r="LYG11" s="25"/>
      <c r="LYH11" s="25"/>
      <c r="LYI11" s="25"/>
      <c r="LYJ11" s="25"/>
      <c r="LYK11" s="25"/>
      <c r="LYL11" s="25"/>
      <c r="LYM11" s="25"/>
      <c r="LYN11" s="25"/>
      <c r="LYO11" s="25"/>
      <c r="LYP11" s="25"/>
      <c r="LYQ11" s="25"/>
      <c r="LYR11" s="25"/>
      <c r="LYS11" s="25"/>
      <c r="LYT11" s="25"/>
      <c r="LYU11" s="25"/>
      <c r="LYV11" s="25"/>
      <c r="LYW11" s="25"/>
      <c r="LYX11" s="25"/>
      <c r="LYY11" s="25"/>
      <c r="LYZ11" s="25"/>
      <c r="LZA11" s="25"/>
      <c r="LZB11" s="25"/>
      <c r="LZC11" s="25"/>
      <c r="LZD11" s="25"/>
      <c r="LZE11" s="25"/>
      <c r="LZF11" s="25"/>
      <c r="LZG11" s="25"/>
      <c r="LZH11" s="25"/>
      <c r="LZI11" s="25"/>
      <c r="LZJ11" s="25"/>
      <c r="LZK11" s="25"/>
      <c r="LZL11" s="25"/>
      <c r="LZM11" s="25"/>
      <c r="LZN11" s="25"/>
      <c r="LZO11" s="25"/>
      <c r="LZP11" s="25"/>
      <c r="LZQ11" s="25"/>
      <c r="LZR11" s="25"/>
      <c r="LZS11" s="25"/>
      <c r="LZT11" s="25"/>
      <c r="LZU11" s="25"/>
      <c r="LZV11" s="25"/>
      <c r="LZW11" s="25"/>
      <c r="LZX11" s="25"/>
      <c r="LZY11" s="25"/>
      <c r="LZZ11" s="25"/>
      <c r="MAA11" s="25"/>
      <c r="MAB11" s="25"/>
      <c r="MAC11" s="25"/>
      <c r="MAD11" s="25"/>
      <c r="MAE11" s="25"/>
      <c r="MAF11" s="25"/>
      <c r="MAG11" s="25"/>
      <c r="MAH11" s="25"/>
      <c r="MAI11" s="25"/>
      <c r="MAJ11" s="25"/>
      <c r="MAK11" s="25"/>
      <c r="MAL11" s="25"/>
      <c r="MAM11" s="25"/>
      <c r="MAN11" s="25"/>
      <c r="MAO11" s="25"/>
      <c r="MAP11" s="25"/>
      <c r="MAQ11" s="25"/>
      <c r="MAR11" s="25"/>
      <c r="MAS11" s="25"/>
      <c r="MAT11" s="25"/>
      <c r="MAU11" s="25"/>
      <c r="MAV11" s="25"/>
      <c r="MAW11" s="25"/>
      <c r="MAX11" s="25"/>
      <c r="MAY11" s="25"/>
      <c r="MAZ11" s="25"/>
      <c r="MBA11" s="25"/>
      <c r="MBB11" s="25"/>
      <c r="MBC11" s="25"/>
      <c r="MBD11" s="25"/>
      <c r="MBE11" s="25"/>
      <c r="MBF11" s="25"/>
      <c r="MBG11" s="25"/>
      <c r="MBH11" s="25"/>
      <c r="MBI11" s="25"/>
      <c r="MBJ11" s="25"/>
      <c r="MBK11" s="25"/>
      <c r="MBL11" s="25"/>
      <c r="MBM11" s="25"/>
      <c r="MBN11" s="25"/>
      <c r="MBO11" s="25"/>
      <c r="MBP11" s="25"/>
      <c r="MBQ11" s="25"/>
      <c r="MBR11" s="25"/>
      <c r="MBS11" s="25"/>
      <c r="MBT11" s="25"/>
      <c r="MBU11" s="25"/>
      <c r="MBV11" s="25"/>
      <c r="MBW11" s="25"/>
      <c r="MBX11" s="25"/>
      <c r="MBY11" s="25"/>
      <c r="MBZ11" s="25"/>
      <c r="MCA11" s="25"/>
      <c r="MCB11" s="25"/>
      <c r="MCC11" s="25"/>
      <c r="MCD11" s="25"/>
      <c r="MCE11" s="25"/>
      <c r="MCF11" s="25"/>
      <c r="MCG11" s="25"/>
      <c r="MCH11" s="25"/>
      <c r="MCI11" s="25"/>
      <c r="MCJ11" s="25"/>
      <c r="MCK11" s="25"/>
      <c r="MCL11" s="25"/>
      <c r="MCM11" s="25"/>
      <c r="MCN11" s="25"/>
      <c r="MCO11" s="25"/>
      <c r="MCP11" s="25"/>
      <c r="MCQ11" s="25"/>
      <c r="MCR11" s="25"/>
      <c r="MCS11" s="25"/>
      <c r="MCT11" s="25"/>
      <c r="MCU11" s="25"/>
      <c r="MCV11" s="25"/>
      <c r="MCW11" s="25"/>
      <c r="MCX11" s="25"/>
      <c r="MCY11" s="25"/>
      <c r="MCZ11" s="25"/>
      <c r="MDA11" s="25"/>
      <c r="MDB11" s="25"/>
      <c r="MDC11" s="25"/>
      <c r="MDD11" s="25"/>
      <c r="MDE11" s="25"/>
      <c r="MDF11" s="25"/>
      <c r="MDG11" s="25"/>
      <c r="MDH11" s="25"/>
      <c r="MDI11" s="25"/>
      <c r="MDJ11" s="25"/>
      <c r="MDK11" s="25"/>
      <c r="MDL11" s="25"/>
      <c r="MDM11" s="25"/>
      <c r="MDN11" s="25"/>
      <c r="MDO11" s="25"/>
      <c r="MDP11" s="25"/>
      <c r="MDQ11" s="25"/>
      <c r="MDR11" s="25"/>
      <c r="MDS11" s="25"/>
      <c r="MDT11" s="25"/>
      <c r="MDU11" s="25"/>
      <c r="MDV11" s="25"/>
      <c r="MDW11" s="25"/>
      <c r="MDX11" s="25"/>
      <c r="MDY11" s="25"/>
      <c r="MDZ11" s="25"/>
      <c r="MEA11" s="25"/>
      <c r="MEB11" s="25"/>
      <c r="MEC11" s="25"/>
      <c r="MED11" s="25"/>
      <c r="MEE11" s="25"/>
      <c r="MEF11" s="25"/>
      <c r="MEG11" s="25"/>
      <c r="MEH11" s="25"/>
      <c r="MEI11" s="25"/>
      <c r="MEJ11" s="25"/>
      <c r="MEK11" s="25"/>
      <c r="MEL11" s="25"/>
      <c r="MEM11" s="25"/>
      <c r="MEN11" s="25"/>
      <c r="MEO11" s="25"/>
      <c r="MEP11" s="25"/>
      <c r="MEQ11" s="25"/>
      <c r="MER11" s="25"/>
      <c r="MES11" s="25"/>
      <c r="MET11" s="25"/>
      <c r="MEU11" s="25"/>
      <c r="MEV11" s="25"/>
      <c r="MEW11" s="25"/>
      <c r="MEX11" s="25"/>
      <c r="MEY11" s="25"/>
      <c r="MEZ11" s="25"/>
      <c r="MFA11" s="25"/>
      <c r="MFB11" s="25"/>
      <c r="MFC11" s="25"/>
      <c r="MFD11" s="25"/>
      <c r="MFE11" s="25"/>
      <c r="MFF11" s="25"/>
      <c r="MFG11" s="25"/>
      <c r="MFH11" s="25"/>
      <c r="MFI11" s="25"/>
      <c r="MFJ11" s="25"/>
      <c r="MFK11" s="25"/>
      <c r="MFL11" s="25"/>
      <c r="MFM11" s="25"/>
      <c r="MFN11" s="25"/>
      <c r="MFO11" s="25"/>
      <c r="MFP11" s="25"/>
      <c r="MFQ11" s="25"/>
      <c r="MFR11" s="25"/>
      <c r="MFS11" s="25"/>
      <c r="MFT11" s="25"/>
      <c r="MFU11" s="25"/>
      <c r="MFV11" s="25"/>
      <c r="MFW11" s="25"/>
      <c r="MFX11" s="25"/>
      <c r="MFY11" s="25"/>
      <c r="MFZ11" s="25"/>
      <c r="MGA11" s="25"/>
      <c r="MGB11" s="25"/>
      <c r="MGC11" s="25"/>
      <c r="MGD11" s="25"/>
      <c r="MGE11" s="25"/>
      <c r="MGF11" s="25"/>
      <c r="MGG11" s="25"/>
      <c r="MGH11" s="25"/>
      <c r="MGI11" s="25"/>
      <c r="MGJ11" s="25"/>
      <c r="MGK11" s="25"/>
      <c r="MGL11" s="25"/>
      <c r="MGM11" s="25"/>
      <c r="MGN11" s="25"/>
      <c r="MGO11" s="25"/>
      <c r="MGP11" s="25"/>
      <c r="MGQ11" s="25"/>
      <c r="MGR11" s="25"/>
      <c r="MGS11" s="25"/>
      <c r="MGT11" s="25"/>
      <c r="MGU11" s="25"/>
      <c r="MGV11" s="25"/>
      <c r="MGW11" s="25"/>
      <c r="MGX11" s="25"/>
      <c r="MGY11" s="25"/>
      <c r="MGZ11" s="25"/>
      <c r="MHA11" s="25"/>
      <c r="MHB11" s="25"/>
      <c r="MHC11" s="25"/>
      <c r="MHD11" s="25"/>
      <c r="MHE11" s="25"/>
      <c r="MHF11" s="25"/>
      <c r="MHG11" s="25"/>
      <c r="MHH11" s="25"/>
      <c r="MHI11" s="25"/>
      <c r="MHJ11" s="25"/>
      <c r="MHK11" s="25"/>
      <c r="MHL11" s="25"/>
      <c r="MHM11" s="25"/>
      <c r="MHN11" s="25"/>
      <c r="MHO11" s="25"/>
      <c r="MHP11" s="25"/>
      <c r="MHQ11" s="25"/>
      <c r="MHR11" s="25"/>
      <c r="MHS11" s="25"/>
      <c r="MHT11" s="25"/>
      <c r="MHU11" s="25"/>
      <c r="MHV11" s="25"/>
      <c r="MHW11" s="25"/>
      <c r="MHX11" s="25"/>
      <c r="MHY11" s="25"/>
      <c r="MHZ11" s="25"/>
      <c r="MIA11" s="25"/>
      <c r="MIB11" s="25"/>
      <c r="MIC11" s="25"/>
      <c r="MID11" s="25"/>
      <c r="MIE11" s="25"/>
      <c r="MIF11" s="25"/>
      <c r="MIG11" s="25"/>
      <c r="MIH11" s="25"/>
      <c r="MII11" s="25"/>
      <c r="MIJ11" s="25"/>
      <c r="MIK11" s="25"/>
      <c r="MIL11" s="25"/>
      <c r="MIM11" s="25"/>
      <c r="MIN11" s="25"/>
      <c r="MIO11" s="25"/>
      <c r="MIP11" s="25"/>
      <c r="MIQ11" s="25"/>
      <c r="MIR11" s="25"/>
      <c r="MIS11" s="25"/>
      <c r="MIT11" s="25"/>
      <c r="MIU11" s="25"/>
      <c r="MIV11" s="25"/>
      <c r="MIW11" s="25"/>
      <c r="MIX11" s="25"/>
      <c r="MIY11" s="25"/>
      <c r="MIZ11" s="25"/>
      <c r="MJA11" s="25"/>
      <c r="MJB11" s="25"/>
      <c r="MJC11" s="25"/>
      <c r="MJD11" s="25"/>
      <c r="MJE11" s="25"/>
      <c r="MJF11" s="25"/>
      <c r="MJG11" s="25"/>
      <c r="MJH11" s="25"/>
      <c r="MJI11" s="25"/>
      <c r="MJJ11" s="25"/>
      <c r="MJK11" s="25"/>
      <c r="MJL11" s="25"/>
      <c r="MJM11" s="25"/>
      <c r="MJN11" s="25"/>
      <c r="MJO11" s="25"/>
      <c r="MJP11" s="25"/>
      <c r="MJQ11" s="25"/>
      <c r="MJR11" s="25"/>
      <c r="MJS11" s="25"/>
      <c r="MJT11" s="25"/>
      <c r="MJU11" s="25"/>
      <c r="MJV11" s="25"/>
      <c r="MJW11" s="25"/>
      <c r="MJX11" s="25"/>
      <c r="MJY11" s="25"/>
      <c r="MJZ11" s="25"/>
      <c r="MKA11" s="25"/>
      <c r="MKB11" s="25"/>
      <c r="MKC11" s="25"/>
      <c r="MKD11" s="25"/>
      <c r="MKE11" s="25"/>
      <c r="MKF11" s="25"/>
      <c r="MKG11" s="25"/>
      <c r="MKH11" s="25"/>
      <c r="MKI11" s="25"/>
      <c r="MKJ11" s="25"/>
      <c r="MKK11" s="25"/>
      <c r="MKL11" s="25"/>
      <c r="MKM11" s="25"/>
      <c r="MKN11" s="25"/>
      <c r="MKO11" s="25"/>
      <c r="MKP11" s="25"/>
      <c r="MKQ11" s="25"/>
      <c r="MKR11" s="25"/>
      <c r="MKS11" s="25"/>
      <c r="MKT11" s="25"/>
      <c r="MKU11" s="25"/>
      <c r="MKV11" s="25"/>
      <c r="MKW11" s="25"/>
      <c r="MKX11" s="25"/>
      <c r="MKY11" s="25"/>
      <c r="MKZ11" s="25"/>
      <c r="MLA11" s="25"/>
      <c r="MLB11" s="25"/>
      <c r="MLC11" s="25"/>
      <c r="MLD11" s="25"/>
      <c r="MLE11" s="25"/>
      <c r="MLF11" s="25"/>
      <c r="MLG11" s="25"/>
      <c r="MLH11" s="25"/>
      <c r="MLI11" s="25"/>
      <c r="MLJ11" s="25"/>
      <c r="MLK11" s="25"/>
      <c r="MLL11" s="25"/>
      <c r="MLM11" s="25"/>
      <c r="MLN11" s="25"/>
      <c r="MLO11" s="25"/>
      <c r="MLP11" s="25"/>
      <c r="MLQ11" s="25"/>
      <c r="MLR11" s="25"/>
      <c r="MLS11" s="25"/>
      <c r="MLT11" s="25"/>
      <c r="MLU11" s="25"/>
      <c r="MLV11" s="25"/>
      <c r="MLW11" s="25"/>
      <c r="MLX11" s="25"/>
      <c r="MLY11" s="25"/>
      <c r="MLZ11" s="25"/>
      <c r="MMA11" s="25"/>
      <c r="MMB11" s="25"/>
      <c r="MMC11" s="25"/>
      <c r="MMD11" s="25"/>
      <c r="MME11" s="25"/>
      <c r="MMF11" s="25"/>
      <c r="MMG11" s="25"/>
      <c r="MMH11" s="25"/>
      <c r="MMI11" s="25"/>
      <c r="MMJ11" s="25"/>
      <c r="MMK11" s="25"/>
      <c r="MML11" s="25"/>
      <c r="MMM11" s="25"/>
      <c r="MMN11" s="25"/>
      <c r="MMO11" s="25"/>
      <c r="MMP11" s="25"/>
      <c r="MMQ11" s="25"/>
      <c r="MMR11" s="25"/>
      <c r="MMS11" s="25"/>
      <c r="MMT11" s="25"/>
      <c r="MMU11" s="25"/>
      <c r="MMV11" s="25"/>
      <c r="MMW11" s="25"/>
      <c r="MMX11" s="25"/>
      <c r="MMY11" s="25"/>
      <c r="MMZ11" s="25"/>
      <c r="MNA11" s="25"/>
      <c r="MNB11" s="25"/>
      <c r="MNC11" s="25"/>
      <c r="MND11" s="25"/>
      <c r="MNE11" s="25"/>
      <c r="MNF11" s="25"/>
      <c r="MNG11" s="25"/>
      <c r="MNH11" s="25"/>
      <c r="MNI11" s="25"/>
      <c r="MNJ11" s="25"/>
      <c r="MNK11" s="25"/>
      <c r="MNL11" s="25"/>
      <c r="MNM11" s="25"/>
      <c r="MNN11" s="25"/>
      <c r="MNO11" s="25"/>
      <c r="MNP11" s="25"/>
      <c r="MNQ11" s="25"/>
      <c r="MNR11" s="25"/>
      <c r="MNS11" s="25"/>
      <c r="MNT11" s="25"/>
      <c r="MNU11" s="25"/>
      <c r="MNV11" s="25"/>
      <c r="MNW11" s="25"/>
      <c r="MNX11" s="25"/>
      <c r="MNY11" s="25"/>
      <c r="MNZ11" s="25"/>
      <c r="MOA11" s="25"/>
      <c r="MOB11" s="25"/>
      <c r="MOC11" s="25"/>
      <c r="MOD11" s="25"/>
      <c r="MOE11" s="25"/>
      <c r="MOF11" s="25"/>
      <c r="MOG11" s="25"/>
      <c r="MOH11" s="25"/>
      <c r="MOI11" s="25"/>
      <c r="MOJ11" s="25"/>
      <c r="MOK11" s="25"/>
      <c r="MOL11" s="25"/>
      <c r="MOM11" s="25"/>
      <c r="MON11" s="25"/>
      <c r="MOO11" s="25"/>
      <c r="MOP11" s="25"/>
      <c r="MOQ11" s="25"/>
      <c r="MOR11" s="25"/>
      <c r="MOS11" s="25"/>
      <c r="MOT11" s="25"/>
      <c r="MOU11" s="25"/>
      <c r="MOV11" s="25"/>
      <c r="MOW11" s="25"/>
      <c r="MOX11" s="25"/>
      <c r="MOY11" s="25"/>
      <c r="MOZ11" s="25"/>
      <c r="MPA11" s="25"/>
      <c r="MPB11" s="25"/>
      <c r="MPC11" s="25"/>
      <c r="MPD11" s="25"/>
      <c r="MPE11" s="25"/>
      <c r="MPF11" s="25"/>
      <c r="MPG11" s="25"/>
      <c r="MPH11" s="25"/>
      <c r="MPI11" s="25"/>
      <c r="MPJ11" s="25"/>
      <c r="MPK11" s="25"/>
      <c r="MPL11" s="25"/>
      <c r="MPM11" s="25"/>
      <c r="MPN11" s="25"/>
      <c r="MPO11" s="25"/>
      <c r="MPP11" s="25"/>
      <c r="MPQ11" s="25"/>
      <c r="MPR11" s="25"/>
      <c r="MPS11" s="25"/>
      <c r="MPT11" s="25"/>
      <c r="MPU11" s="25"/>
      <c r="MPV11" s="25"/>
      <c r="MPW11" s="25"/>
      <c r="MPX11" s="25"/>
      <c r="MPY11" s="25"/>
      <c r="MPZ11" s="25"/>
      <c r="MQA11" s="25"/>
      <c r="MQB11" s="25"/>
      <c r="MQC11" s="25"/>
      <c r="MQD11" s="25"/>
      <c r="MQE11" s="25"/>
      <c r="MQF11" s="25"/>
      <c r="MQG11" s="25"/>
      <c r="MQH11" s="25"/>
      <c r="MQI11" s="25"/>
      <c r="MQJ11" s="25"/>
      <c r="MQK11" s="25"/>
      <c r="MQL11" s="25"/>
      <c r="MQM11" s="25"/>
      <c r="MQN11" s="25"/>
      <c r="MQO11" s="25"/>
      <c r="MQP11" s="25"/>
      <c r="MQQ11" s="25"/>
      <c r="MQR11" s="25"/>
      <c r="MQS11" s="25"/>
      <c r="MQT11" s="25"/>
      <c r="MQU11" s="25"/>
      <c r="MQV11" s="25"/>
      <c r="MQW11" s="25"/>
      <c r="MQX11" s="25"/>
      <c r="MQY11" s="25"/>
      <c r="MQZ11" s="25"/>
      <c r="MRA11" s="25"/>
      <c r="MRB11" s="25"/>
      <c r="MRC11" s="25"/>
      <c r="MRD11" s="25"/>
      <c r="MRE11" s="25"/>
      <c r="MRF11" s="25"/>
      <c r="MRG11" s="25"/>
      <c r="MRH11" s="25"/>
      <c r="MRI11" s="25"/>
      <c r="MRJ11" s="25"/>
      <c r="MRK11" s="25"/>
      <c r="MRL11" s="25"/>
      <c r="MRM11" s="25"/>
      <c r="MRN11" s="25"/>
      <c r="MRO11" s="25"/>
      <c r="MRP11" s="25"/>
      <c r="MRQ11" s="25"/>
      <c r="MRR11" s="25"/>
      <c r="MRS11" s="25"/>
      <c r="MRT11" s="25"/>
      <c r="MRU11" s="25"/>
      <c r="MRV11" s="25"/>
      <c r="MRW11" s="25"/>
      <c r="MRX11" s="25"/>
      <c r="MRY11" s="25"/>
      <c r="MRZ11" s="25"/>
      <c r="MSA11" s="25"/>
      <c r="MSB11" s="25"/>
      <c r="MSC11" s="25"/>
      <c r="MSD11" s="25"/>
      <c r="MSE11" s="25"/>
      <c r="MSF11" s="25"/>
      <c r="MSG11" s="25"/>
      <c r="MSH11" s="25"/>
      <c r="MSI11" s="25"/>
      <c r="MSJ11" s="25"/>
      <c r="MSK11" s="25"/>
      <c r="MSL11" s="25"/>
      <c r="MSM11" s="25"/>
      <c r="MSN11" s="25"/>
      <c r="MSO11" s="25"/>
      <c r="MSP11" s="25"/>
      <c r="MSQ11" s="25"/>
      <c r="MSR11" s="25"/>
      <c r="MSS11" s="25"/>
      <c r="MST11" s="25"/>
      <c r="MSU11" s="25"/>
      <c r="MSV11" s="25"/>
      <c r="MSW11" s="25"/>
      <c r="MSX11" s="25"/>
      <c r="MSY11" s="25"/>
      <c r="MSZ11" s="25"/>
      <c r="MTA11" s="25"/>
      <c r="MTB11" s="25"/>
      <c r="MTC11" s="25"/>
      <c r="MTD11" s="25"/>
      <c r="MTE11" s="25"/>
      <c r="MTF11" s="25"/>
      <c r="MTG11" s="25"/>
      <c r="MTH11" s="25"/>
      <c r="MTI11" s="25"/>
      <c r="MTJ11" s="25"/>
      <c r="MTK11" s="25"/>
      <c r="MTL11" s="25"/>
      <c r="MTM11" s="25"/>
      <c r="MTN11" s="25"/>
      <c r="MTO11" s="25"/>
      <c r="MTP11" s="25"/>
      <c r="MTQ11" s="25"/>
      <c r="MTR11" s="25"/>
      <c r="MTS11" s="25"/>
      <c r="MTT11" s="25"/>
      <c r="MTU11" s="25"/>
      <c r="MTV11" s="25"/>
      <c r="MTW11" s="25"/>
      <c r="MTX11" s="25"/>
      <c r="MTY11" s="25"/>
      <c r="MTZ11" s="25"/>
      <c r="MUA11" s="25"/>
      <c r="MUB11" s="25"/>
      <c r="MUC11" s="25"/>
      <c r="MUD11" s="25"/>
      <c r="MUE11" s="25"/>
      <c r="MUF11" s="25"/>
      <c r="MUG11" s="25"/>
      <c r="MUH11" s="25"/>
      <c r="MUI11" s="25"/>
      <c r="MUJ11" s="25"/>
      <c r="MUK11" s="25"/>
      <c r="MUL11" s="25"/>
      <c r="MUM11" s="25"/>
      <c r="MUN11" s="25"/>
      <c r="MUO11" s="25"/>
      <c r="MUP11" s="25"/>
      <c r="MUQ11" s="25"/>
      <c r="MUR11" s="25"/>
      <c r="MUS11" s="25"/>
      <c r="MUT11" s="25"/>
      <c r="MUU11" s="25"/>
      <c r="MUV11" s="25"/>
      <c r="MUW11" s="25"/>
      <c r="MUX11" s="25"/>
      <c r="MUY11" s="25"/>
      <c r="MUZ11" s="25"/>
      <c r="MVA11" s="25"/>
      <c r="MVB11" s="25"/>
      <c r="MVC11" s="25"/>
      <c r="MVD11" s="25"/>
      <c r="MVE11" s="25"/>
      <c r="MVF11" s="25"/>
      <c r="MVG11" s="25"/>
      <c r="MVH11" s="25"/>
      <c r="MVI11" s="25"/>
      <c r="MVJ11" s="25"/>
      <c r="MVK11" s="25"/>
      <c r="MVL11" s="25"/>
      <c r="MVM11" s="25"/>
      <c r="MVN11" s="25"/>
      <c r="MVO11" s="25"/>
      <c r="MVP11" s="25"/>
      <c r="MVQ11" s="25"/>
      <c r="MVR11" s="25"/>
      <c r="MVS11" s="25"/>
      <c r="MVT11" s="25"/>
      <c r="MVU11" s="25"/>
      <c r="MVV11" s="25"/>
      <c r="MVW11" s="25"/>
      <c r="MVX11" s="25"/>
      <c r="MVY11" s="25"/>
      <c r="MVZ11" s="25"/>
      <c r="MWA11" s="25"/>
      <c r="MWB11" s="25"/>
      <c r="MWC11" s="25"/>
      <c r="MWD11" s="25"/>
      <c r="MWE11" s="25"/>
      <c r="MWF11" s="25"/>
      <c r="MWG11" s="25"/>
      <c r="MWH11" s="25"/>
      <c r="MWI11" s="25"/>
      <c r="MWJ11" s="25"/>
      <c r="MWK11" s="25"/>
      <c r="MWL11" s="25"/>
      <c r="MWM11" s="25"/>
      <c r="MWN11" s="25"/>
      <c r="MWO11" s="25"/>
      <c r="MWP11" s="25"/>
      <c r="MWQ11" s="25"/>
      <c r="MWR11" s="25"/>
      <c r="MWS11" s="25"/>
      <c r="MWT11" s="25"/>
      <c r="MWU11" s="25"/>
      <c r="MWV11" s="25"/>
      <c r="MWW11" s="25"/>
      <c r="MWX11" s="25"/>
      <c r="MWY11" s="25"/>
      <c r="MWZ11" s="25"/>
      <c r="MXA11" s="25"/>
      <c r="MXB11" s="25"/>
      <c r="MXC11" s="25"/>
      <c r="MXD11" s="25"/>
      <c r="MXE11" s="25"/>
      <c r="MXF11" s="25"/>
      <c r="MXG11" s="25"/>
      <c r="MXH11" s="25"/>
      <c r="MXI11" s="25"/>
      <c r="MXJ11" s="25"/>
      <c r="MXK11" s="25"/>
      <c r="MXL11" s="25"/>
      <c r="MXM11" s="25"/>
      <c r="MXN11" s="25"/>
      <c r="MXO11" s="25"/>
      <c r="MXP11" s="25"/>
      <c r="MXQ11" s="25"/>
      <c r="MXR11" s="25"/>
      <c r="MXS11" s="25"/>
      <c r="MXT11" s="25"/>
      <c r="MXU11" s="25"/>
      <c r="MXV11" s="25"/>
      <c r="MXW11" s="25"/>
      <c r="MXX11" s="25"/>
      <c r="MXY11" s="25"/>
      <c r="MXZ11" s="25"/>
      <c r="MYA11" s="25"/>
      <c r="MYB11" s="25"/>
      <c r="MYC11" s="25"/>
      <c r="MYD11" s="25"/>
      <c r="MYE11" s="25"/>
      <c r="MYF11" s="25"/>
      <c r="MYG11" s="25"/>
      <c r="MYH11" s="25"/>
      <c r="MYI11" s="25"/>
      <c r="MYJ11" s="25"/>
      <c r="MYK11" s="25"/>
      <c r="MYL11" s="25"/>
      <c r="MYM11" s="25"/>
      <c r="MYN11" s="25"/>
      <c r="MYO11" s="25"/>
      <c r="MYP11" s="25"/>
      <c r="MYQ11" s="25"/>
      <c r="MYR11" s="25"/>
      <c r="MYS11" s="25"/>
      <c r="MYT11" s="25"/>
      <c r="MYU11" s="25"/>
      <c r="MYV11" s="25"/>
      <c r="MYW11" s="25"/>
      <c r="MYX11" s="25"/>
      <c r="MYY11" s="25"/>
      <c r="MYZ11" s="25"/>
      <c r="MZA11" s="25"/>
      <c r="MZB11" s="25"/>
      <c r="MZC11" s="25"/>
      <c r="MZD11" s="25"/>
      <c r="MZE11" s="25"/>
      <c r="MZF11" s="25"/>
      <c r="MZG11" s="25"/>
      <c r="MZH11" s="25"/>
      <c r="MZI11" s="25"/>
      <c r="MZJ11" s="25"/>
      <c r="MZK11" s="25"/>
      <c r="MZL11" s="25"/>
      <c r="MZM11" s="25"/>
      <c r="MZN11" s="25"/>
      <c r="MZO11" s="25"/>
      <c r="MZP11" s="25"/>
      <c r="MZQ11" s="25"/>
      <c r="MZR11" s="25"/>
      <c r="MZS11" s="25"/>
      <c r="MZT11" s="25"/>
      <c r="MZU11" s="25"/>
      <c r="MZV11" s="25"/>
      <c r="MZW11" s="25"/>
      <c r="MZX11" s="25"/>
      <c r="MZY11" s="25"/>
      <c r="MZZ11" s="25"/>
      <c r="NAA11" s="25"/>
      <c r="NAB11" s="25"/>
      <c r="NAC11" s="25"/>
      <c r="NAD11" s="25"/>
      <c r="NAE11" s="25"/>
      <c r="NAF11" s="25"/>
      <c r="NAG11" s="25"/>
      <c r="NAH11" s="25"/>
      <c r="NAI11" s="25"/>
      <c r="NAJ11" s="25"/>
      <c r="NAK11" s="25"/>
      <c r="NAL11" s="25"/>
      <c r="NAM11" s="25"/>
      <c r="NAN11" s="25"/>
      <c r="NAO11" s="25"/>
      <c r="NAP11" s="25"/>
      <c r="NAQ11" s="25"/>
      <c r="NAR11" s="25"/>
      <c r="NAS11" s="25"/>
      <c r="NAT11" s="25"/>
      <c r="NAU11" s="25"/>
      <c r="NAV11" s="25"/>
      <c r="NAW11" s="25"/>
      <c r="NAX11" s="25"/>
      <c r="NAY11" s="25"/>
      <c r="NAZ11" s="25"/>
      <c r="NBA11" s="25"/>
      <c r="NBB11" s="25"/>
      <c r="NBC11" s="25"/>
      <c r="NBD11" s="25"/>
      <c r="NBE11" s="25"/>
      <c r="NBF11" s="25"/>
      <c r="NBG11" s="25"/>
      <c r="NBH11" s="25"/>
      <c r="NBI11" s="25"/>
      <c r="NBJ11" s="25"/>
      <c r="NBK11" s="25"/>
      <c r="NBL11" s="25"/>
      <c r="NBM11" s="25"/>
      <c r="NBN11" s="25"/>
      <c r="NBO11" s="25"/>
      <c r="NBP11" s="25"/>
      <c r="NBQ11" s="25"/>
      <c r="NBR11" s="25"/>
      <c r="NBS11" s="25"/>
      <c r="NBT11" s="25"/>
      <c r="NBU11" s="25"/>
      <c r="NBV11" s="25"/>
      <c r="NBW11" s="25"/>
      <c r="NBX11" s="25"/>
      <c r="NBY11" s="25"/>
      <c r="NBZ11" s="25"/>
      <c r="NCA11" s="25"/>
      <c r="NCB11" s="25"/>
      <c r="NCC11" s="25"/>
      <c r="NCD11" s="25"/>
      <c r="NCE11" s="25"/>
      <c r="NCF11" s="25"/>
      <c r="NCG11" s="25"/>
      <c r="NCH11" s="25"/>
      <c r="NCI11" s="25"/>
      <c r="NCJ11" s="25"/>
      <c r="NCK11" s="25"/>
      <c r="NCL11" s="25"/>
      <c r="NCM11" s="25"/>
      <c r="NCN11" s="25"/>
      <c r="NCO11" s="25"/>
      <c r="NCP11" s="25"/>
      <c r="NCQ11" s="25"/>
      <c r="NCR11" s="25"/>
      <c r="NCS11" s="25"/>
      <c r="NCT11" s="25"/>
      <c r="NCU11" s="25"/>
      <c r="NCV11" s="25"/>
      <c r="NCW11" s="25"/>
      <c r="NCX11" s="25"/>
      <c r="NCY11" s="25"/>
      <c r="NCZ11" s="25"/>
      <c r="NDA11" s="25"/>
      <c r="NDB11" s="25"/>
      <c r="NDC11" s="25"/>
      <c r="NDD11" s="25"/>
      <c r="NDE11" s="25"/>
      <c r="NDF11" s="25"/>
      <c r="NDG11" s="25"/>
      <c r="NDH11" s="25"/>
      <c r="NDI11" s="25"/>
      <c r="NDJ11" s="25"/>
      <c r="NDK11" s="25"/>
      <c r="NDL11" s="25"/>
      <c r="NDM11" s="25"/>
      <c r="NDN11" s="25"/>
      <c r="NDO11" s="25"/>
      <c r="NDP11" s="25"/>
      <c r="NDQ11" s="25"/>
      <c r="NDR11" s="25"/>
      <c r="NDS11" s="25"/>
      <c r="NDT11" s="25"/>
      <c r="NDU11" s="25"/>
      <c r="NDV11" s="25"/>
      <c r="NDW11" s="25"/>
      <c r="NDX11" s="25"/>
      <c r="NDY11" s="25"/>
      <c r="NDZ11" s="25"/>
      <c r="NEA11" s="25"/>
      <c r="NEB11" s="25"/>
      <c r="NEC11" s="25"/>
      <c r="NED11" s="25"/>
      <c r="NEE11" s="25"/>
      <c r="NEF11" s="25"/>
      <c r="NEG11" s="25"/>
      <c r="NEH11" s="25"/>
      <c r="NEI11" s="25"/>
      <c r="NEJ11" s="25"/>
      <c r="NEK11" s="25"/>
      <c r="NEL11" s="25"/>
      <c r="NEM11" s="25"/>
      <c r="NEN11" s="25"/>
      <c r="NEO11" s="25"/>
      <c r="NEP11" s="25"/>
      <c r="NEQ11" s="25"/>
      <c r="NER11" s="25"/>
      <c r="NES11" s="25"/>
      <c r="NET11" s="25"/>
      <c r="NEU11" s="25"/>
      <c r="NEV11" s="25"/>
      <c r="NEW11" s="25"/>
      <c r="NEX11" s="25"/>
      <c r="NEY11" s="25"/>
      <c r="NEZ11" s="25"/>
      <c r="NFA11" s="25"/>
      <c r="NFB11" s="25"/>
      <c r="NFC11" s="25"/>
      <c r="NFD11" s="25"/>
      <c r="NFE11" s="25"/>
      <c r="NFF11" s="25"/>
      <c r="NFG11" s="25"/>
      <c r="NFH11" s="25"/>
      <c r="NFI11" s="25"/>
      <c r="NFJ11" s="25"/>
      <c r="NFK11" s="25"/>
      <c r="NFL11" s="25"/>
      <c r="NFM11" s="25"/>
      <c r="NFN11" s="25"/>
      <c r="NFO11" s="25"/>
      <c r="NFP11" s="25"/>
      <c r="NFQ11" s="25"/>
      <c r="NFR11" s="25"/>
      <c r="NFS11" s="25"/>
      <c r="NFT11" s="25"/>
      <c r="NFU11" s="25"/>
      <c r="NFV11" s="25"/>
      <c r="NFW11" s="25"/>
      <c r="NFX11" s="25"/>
      <c r="NFY11" s="25"/>
      <c r="NFZ11" s="25"/>
      <c r="NGA11" s="25"/>
      <c r="NGB11" s="25"/>
      <c r="NGC11" s="25"/>
      <c r="NGD11" s="25"/>
      <c r="NGE11" s="25"/>
      <c r="NGF11" s="25"/>
      <c r="NGG11" s="25"/>
      <c r="NGH11" s="25"/>
      <c r="NGI11" s="25"/>
      <c r="NGJ11" s="25"/>
      <c r="NGK11" s="25"/>
      <c r="NGL11" s="25"/>
      <c r="NGM11" s="25"/>
      <c r="NGN11" s="25"/>
      <c r="NGO11" s="25"/>
      <c r="NGP11" s="25"/>
      <c r="NGQ11" s="25"/>
      <c r="NGR11" s="25"/>
      <c r="NGS11" s="25"/>
      <c r="NGT11" s="25"/>
      <c r="NGU11" s="25"/>
      <c r="NGV11" s="25"/>
      <c r="NGW11" s="25"/>
      <c r="NGX11" s="25"/>
      <c r="NGY11" s="25"/>
      <c r="NGZ11" s="25"/>
      <c r="NHA11" s="25"/>
      <c r="NHB11" s="25"/>
      <c r="NHC11" s="25"/>
      <c r="NHD11" s="25"/>
      <c r="NHE11" s="25"/>
      <c r="NHF11" s="25"/>
      <c r="NHG11" s="25"/>
      <c r="NHH11" s="25"/>
      <c r="NHI11" s="25"/>
      <c r="NHJ11" s="25"/>
      <c r="NHK11" s="25"/>
      <c r="NHL11" s="25"/>
      <c r="NHM11" s="25"/>
      <c r="NHN11" s="25"/>
      <c r="NHO11" s="25"/>
      <c r="NHP11" s="25"/>
      <c r="NHQ11" s="25"/>
      <c r="NHR11" s="25"/>
      <c r="NHS11" s="25"/>
      <c r="NHT11" s="25"/>
      <c r="NHU11" s="25"/>
      <c r="NHV11" s="25"/>
      <c r="NHW11" s="25"/>
      <c r="NHX11" s="25"/>
      <c r="NHY11" s="25"/>
      <c r="NHZ11" s="25"/>
      <c r="NIA11" s="25"/>
      <c r="NIB11" s="25"/>
      <c r="NIC11" s="25"/>
      <c r="NID11" s="25"/>
      <c r="NIE11" s="25"/>
      <c r="NIF11" s="25"/>
      <c r="NIG11" s="25"/>
      <c r="NIH11" s="25"/>
      <c r="NII11" s="25"/>
      <c r="NIJ11" s="25"/>
      <c r="NIK11" s="25"/>
      <c r="NIL11" s="25"/>
      <c r="NIM11" s="25"/>
      <c r="NIN11" s="25"/>
      <c r="NIO11" s="25"/>
      <c r="NIP11" s="25"/>
      <c r="NIQ11" s="25"/>
      <c r="NIR11" s="25"/>
      <c r="NIS11" s="25"/>
      <c r="NIT11" s="25"/>
      <c r="NIU11" s="25"/>
      <c r="NIV11" s="25"/>
      <c r="NIW11" s="25"/>
      <c r="NIX11" s="25"/>
      <c r="NIY11" s="25"/>
      <c r="NIZ11" s="25"/>
      <c r="NJA11" s="25"/>
      <c r="NJB11" s="25"/>
      <c r="NJC11" s="25"/>
      <c r="NJD11" s="25"/>
      <c r="NJE11" s="25"/>
      <c r="NJF11" s="25"/>
      <c r="NJG11" s="25"/>
      <c r="NJH11" s="25"/>
      <c r="NJI11" s="25"/>
      <c r="NJJ11" s="25"/>
      <c r="NJK11" s="25"/>
      <c r="NJL11" s="25"/>
      <c r="NJM11" s="25"/>
      <c r="NJN11" s="25"/>
      <c r="NJO11" s="25"/>
      <c r="NJP11" s="25"/>
      <c r="NJQ11" s="25"/>
      <c r="NJR11" s="25"/>
      <c r="NJS11" s="25"/>
      <c r="NJT11" s="25"/>
      <c r="NJU11" s="25"/>
      <c r="NJV11" s="25"/>
      <c r="NJW11" s="25"/>
      <c r="NJX11" s="25"/>
      <c r="NJY11" s="25"/>
      <c r="NJZ11" s="25"/>
      <c r="NKA11" s="25"/>
      <c r="NKB11" s="25"/>
      <c r="NKC11" s="25"/>
      <c r="NKD11" s="25"/>
      <c r="NKE11" s="25"/>
      <c r="NKF11" s="25"/>
      <c r="NKG11" s="25"/>
      <c r="NKH11" s="25"/>
      <c r="NKI11" s="25"/>
      <c r="NKJ11" s="25"/>
      <c r="NKK11" s="25"/>
      <c r="NKL11" s="25"/>
      <c r="NKM11" s="25"/>
      <c r="NKN11" s="25"/>
      <c r="NKO11" s="25"/>
      <c r="NKP11" s="25"/>
      <c r="NKQ11" s="25"/>
      <c r="NKR11" s="25"/>
      <c r="NKS11" s="25"/>
      <c r="NKT11" s="25"/>
      <c r="NKU11" s="25"/>
      <c r="NKV11" s="25"/>
      <c r="NKW11" s="25"/>
      <c r="NKX11" s="25"/>
      <c r="NKY11" s="25"/>
      <c r="NKZ11" s="25"/>
      <c r="NLA11" s="25"/>
      <c r="NLB11" s="25"/>
      <c r="NLC11" s="25"/>
      <c r="NLD11" s="25"/>
      <c r="NLE11" s="25"/>
      <c r="NLF11" s="25"/>
      <c r="NLG11" s="25"/>
      <c r="NLH11" s="25"/>
      <c r="NLI11" s="25"/>
      <c r="NLJ11" s="25"/>
      <c r="NLK11" s="25"/>
      <c r="NLL11" s="25"/>
      <c r="NLM11" s="25"/>
      <c r="NLN11" s="25"/>
      <c r="NLO11" s="25"/>
      <c r="NLP11" s="25"/>
      <c r="NLQ11" s="25"/>
      <c r="NLR11" s="25"/>
      <c r="NLS11" s="25"/>
      <c r="NLT11" s="25"/>
      <c r="NLU11" s="25"/>
      <c r="NLV11" s="25"/>
      <c r="NLW11" s="25"/>
      <c r="NLX11" s="25"/>
      <c r="NLY11" s="25"/>
      <c r="NLZ11" s="25"/>
      <c r="NMA11" s="25"/>
      <c r="NMB11" s="25"/>
      <c r="NMC11" s="25"/>
      <c r="NMD11" s="25"/>
      <c r="NME11" s="25"/>
      <c r="NMF11" s="25"/>
      <c r="NMG11" s="25"/>
      <c r="NMH11" s="25"/>
      <c r="NMI11" s="25"/>
      <c r="NMJ11" s="25"/>
      <c r="NMK11" s="25"/>
      <c r="NML11" s="25"/>
      <c r="NMM11" s="25"/>
      <c r="NMN11" s="25"/>
      <c r="NMO11" s="25"/>
      <c r="NMP11" s="25"/>
      <c r="NMQ11" s="25"/>
      <c r="NMR11" s="25"/>
      <c r="NMS11" s="25"/>
      <c r="NMT11" s="25"/>
      <c r="NMU11" s="25"/>
      <c r="NMV11" s="25"/>
      <c r="NMW11" s="25"/>
      <c r="NMX11" s="25"/>
      <c r="NMY11" s="25"/>
      <c r="NMZ11" s="25"/>
      <c r="NNA11" s="25"/>
      <c r="NNB11" s="25"/>
      <c r="NNC11" s="25"/>
      <c r="NND11" s="25"/>
      <c r="NNE11" s="25"/>
      <c r="NNF11" s="25"/>
      <c r="NNG11" s="25"/>
      <c r="NNH11" s="25"/>
      <c r="NNI11" s="25"/>
      <c r="NNJ11" s="25"/>
      <c r="NNK11" s="25"/>
      <c r="NNL11" s="25"/>
      <c r="NNM11" s="25"/>
      <c r="NNN11" s="25"/>
      <c r="NNO11" s="25"/>
      <c r="NNP11" s="25"/>
      <c r="NNQ11" s="25"/>
      <c r="NNR11" s="25"/>
      <c r="NNS11" s="25"/>
      <c r="NNT11" s="25"/>
      <c r="NNU11" s="25"/>
      <c r="NNV11" s="25"/>
      <c r="NNW11" s="25"/>
      <c r="NNX11" s="25"/>
      <c r="NNY11" s="25"/>
      <c r="NNZ11" s="25"/>
      <c r="NOA11" s="25"/>
      <c r="NOB11" s="25"/>
      <c r="NOC11" s="25"/>
      <c r="NOD11" s="25"/>
      <c r="NOE11" s="25"/>
      <c r="NOF11" s="25"/>
      <c r="NOG11" s="25"/>
      <c r="NOH11" s="25"/>
      <c r="NOI11" s="25"/>
      <c r="NOJ11" s="25"/>
      <c r="NOK11" s="25"/>
      <c r="NOL11" s="25"/>
      <c r="NOM11" s="25"/>
      <c r="NON11" s="25"/>
      <c r="NOO11" s="25"/>
      <c r="NOP11" s="25"/>
      <c r="NOQ11" s="25"/>
      <c r="NOR11" s="25"/>
      <c r="NOS11" s="25"/>
      <c r="NOT11" s="25"/>
      <c r="NOU11" s="25"/>
      <c r="NOV11" s="25"/>
      <c r="NOW11" s="25"/>
      <c r="NOX11" s="25"/>
      <c r="NOY11" s="25"/>
      <c r="NOZ11" s="25"/>
      <c r="NPA11" s="25"/>
      <c r="NPB11" s="25"/>
      <c r="NPC11" s="25"/>
      <c r="NPD11" s="25"/>
      <c r="NPE11" s="25"/>
      <c r="NPF11" s="25"/>
      <c r="NPG11" s="25"/>
      <c r="NPH11" s="25"/>
      <c r="NPI11" s="25"/>
      <c r="NPJ11" s="25"/>
      <c r="NPK11" s="25"/>
      <c r="NPL11" s="25"/>
      <c r="NPM11" s="25"/>
      <c r="NPN11" s="25"/>
      <c r="NPO11" s="25"/>
      <c r="NPP11" s="25"/>
      <c r="NPQ11" s="25"/>
      <c r="NPR11" s="25"/>
      <c r="NPS11" s="25"/>
      <c r="NPT11" s="25"/>
      <c r="NPU11" s="25"/>
      <c r="NPV11" s="25"/>
      <c r="NPW11" s="25"/>
      <c r="NPX11" s="25"/>
      <c r="NPY11" s="25"/>
      <c r="NPZ11" s="25"/>
      <c r="NQA11" s="25"/>
      <c r="NQB11" s="25"/>
      <c r="NQC11" s="25"/>
      <c r="NQD11" s="25"/>
      <c r="NQE11" s="25"/>
      <c r="NQF11" s="25"/>
      <c r="NQG11" s="25"/>
      <c r="NQH11" s="25"/>
      <c r="NQI11" s="25"/>
      <c r="NQJ11" s="25"/>
      <c r="NQK11" s="25"/>
      <c r="NQL11" s="25"/>
      <c r="NQM11" s="25"/>
      <c r="NQN11" s="25"/>
      <c r="NQO11" s="25"/>
      <c r="NQP11" s="25"/>
      <c r="NQQ11" s="25"/>
      <c r="NQR11" s="25"/>
      <c r="NQS11" s="25"/>
      <c r="NQT11" s="25"/>
      <c r="NQU11" s="25"/>
      <c r="NQV11" s="25"/>
      <c r="NQW11" s="25"/>
      <c r="NQX11" s="25"/>
      <c r="NQY11" s="25"/>
      <c r="NQZ11" s="25"/>
      <c r="NRA11" s="25"/>
      <c r="NRB11" s="25"/>
      <c r="NRC11" s="25"/>
      <c r="NRD11" s="25"/>
      <c r="NRE11" s="25"/>
      <c r="NRF11" s="25"/>
      <c r="NRG11" s="25"/>
      <c r="NRH11" s="25"/>
      <c r="NRI11" s="25"/>
      <c r="NRJ11" s="25"/>
      <c r="NRK11" s="25"/>
      <c r="NRL11" s="25"/>
      <c r="NRM11" s="25"/>
      <c r="NRN11" s="25"/>
      <c r="NRO11" s="25"/>
      <c r="NRP11" s="25"/>
      <c r="NRQ11" s="25"/>
      <c r="NRR11" s="25"/>
      <c r="NRS11" s="25"/>
      <c r="NRT11" s="25"/>
      <c r="NRU11" s="25"/>
      <c r="NRV11" s="25"/>
      <c r="NRW11" s="25"/>
      <c r="NRX11" s="25"/>
      <c r="NRY11" s="25"/>
      <c r="NRZ11" s="25"/>
      <c r="NSA11" s="25"/>
      <c r="NSB11" s="25"/>
      <c r="NSC11" s="25"/>
      <c r="NSD11" s="25"/>
      <c r="NSE11" s="25"/>
      <c r="NSF11" s="25"/>
      <c r="NSG11" s="25"/>
      <c r="NSH11" s="25"/>
      <c r="NSI11" s="25"/>
      <c r="NSJ11" s="25"/>
      <c r="NSK11" s="25"/>
      <c r="NSL11" s="25"/>
      <c r="NSM11" s="25"/>
      <c r="NSN11" s="25"/>
      <c r="NSO11" s="25"/>
      <c r="NSP11" s="25"/>
      <c r="NSQ11" s="25"/>
      <c r="NSR11" s="25"/>
      <c r="NSS11" s="25"/>
      <c r="NST11" s="25"/>
      <c r="NSU11" s="25"/>
      <c r="NSV11" s="25"/>
      <c r="NSW11" s="25"/>
      <c r="NSX11" s="25"/>
      <c r="NSY11" s="25"/>
      <c r="NSZ11" s="25"/>
      <c r="NTA11" s="25"/>
      <c r="NTB11" s="25"/>
      <c r="NTC11" s="25"/>
      <c r="NTD11" s="25"/>
      <c r="NTE11" s="25"/>
      <c r="NTF11" s="25"/>
      <c r="NTG11" s="25"/>
      <c r="NTH11" s="25"/>
      <c r="NTI11" s="25"/>
      <c r="NTJ11" s="25"/>
      <c r="NTK11" s="25"/>
      <c r="NTL11" s="25"/>
      <c r="NTM11" s="25"/>
      <c r="NTN11" s="25"/>
      <c r="NTO11" s="25"/>
      <c r="NTP11" s="25"/>
      <c r="NTQ11" s="25"/>
      <c r="NTR11" s="25"/>
      <c r="NTS11" s="25"/>
      <c r="NTT11" s="25"/>
      <c r="NTU11" s="25"/>
      <c r="NTV11" s="25"/>
      <c r="NTW11" s="25"/>
      <c r="NTX11" s="25"/>
      <c r="NTY11" s="25"/>
      <c r="NTZ11" s="25"/>
      <c r="NUA11" s="25"/>
      <c r="NUB11" s="25"/>
      <c r="NUC11" s="25"/>
      <c r="NUD11" s="25"/>
      <c r="NUE11" s="25"/>
      <c r="NUF11" s="25"/>
      <c r="NUG11" s="25"/>
      <c r="NUH11" s="25"/>
      <c r="NUI11" s="25"/>
      <c r="NUJ11" s="25"/>
      <c r="NUK11" s="25"/>
      <c r="NUL11" s="25"/>
      <c r="NUM11" s="25"/>
      <c r="NUN11" s="25"/>
      <c r="NUO11" s="25"/>
      <c r="NUP11" s="25"/>
      <c r="NUQ11" s="25"/>
      <c r="NUR11" s="25"/>
      <c r="NUS11" s="25"/>
      <c r="NUT11" s="25"/>
      <c r="NUU11" s="25"/>
      <c r="NUV11" s="25"/>
      <c r="NUW11" s="25"/>
      <c r="NUX11" s="25"/>
      <c r="NUY11" s="25"/>
      <c r="NUZ11" s="25"/>
      <c r="NVA11" s="25"/>
      <c r="NVB11" s="25"/>
      <c r="NVC11" s="25"/>
      <c r="NVD11" s="25"/>
      <c r="NVE11" s="25"/>
      <c r="NVF11" s="25"/>
      <c r="NVG11" s="25"/>
      <c r="NVH11" s="25"/>
      <c r="NVI11" s="25"/>
      <c r="NVJ11" s="25"/>
      <c r="NVK11" s="25"/>
      <c r="NVL11" s="25"/>
      <c r="NVM11" s="25"/>
      <c r="NVN11" s="25"/>
      <c r="NVO11" s="25"/>
      <c r="NVP11" s="25"/>
      <c r="NVQ11" s="25"/>
      <c r="NVR11" s="25"/>
      <c r="NVS11" s="25"/>
      <c r="NVT11" s="25"/>
      <c r="NVU11" s="25"/>
      <c r="NVV11" s="25"/>
      <c r="NVW11" s="25"/>
      <c r="NVX11" s="25"/>
      <c r="NVY11" s="25"/>
      <c r="NVZ11" s="25"/>
      <c r="NWA11" s="25"/>
      <c r="NWB11" s="25"/>
      <c r="NWC11" s="25"/>
      <c r="NWD11" s="25"/>
      <c r="NWE11" s="25"/>
      <c r="NWF11" s="25"/>
      <c r="NWG11" s="25"/>
      <c r="NWH11" s="25"/>
      <c r="NWI11" s="25"/>
      <c r="NWJ11" s="25"/>
      <c r="NWK11" s="25"/>
      <c r="NWL11" s="25"/>
      <c r="NWM11" s="25"/>
      <c r="NWN11" s="25"/>
      <c r="NWO11" s="25"/>
      <c r="NWP11" s="25"/>
      <c r="NWQ11" s="25"/>
      <c r="NWR11" s="25"/>
      <c r="NWS11" s="25"/>
      <c r="NWT11" s="25"/>
      <c r="NWU11" s="25"/>
      <c r="NWV11" s="25"/>
      <c r="NWW11" s="25"/>
      <c r="NWX11" s="25"/>
      <c r="NWY11" s="25"/>
      <c r="NWZ11" s="25"/>
      <c r="NXA11" s="25"/>
      <c r="NXB11" s="25"/>
      <c r="NXC11" s="25"/>
      <c r="NXD11" s="25"/>
      <c r="NXE11" s="25"/>
      <c r="NXF11" s="25"/>
      <c r="NXG11" s="25"/>
      <c r="NXH11" s="25"/>
      <c r="NXI11" s="25"/>
      <c r="NXJ11" s="25"/>
      <c r="NXK11" s="25"/>
      <c r="NXL11" s="25"/>
      <c r="NXM11" s="25"/>
      <c r="NXN11" s="25"/>
      <c r="NXO11" s="25"/>
      <c r="NXP11" s="25"/>
      <c r="NXQ11" s="25"/>
      <c r="NXR11" s="25"/>
      <c r="NXS11" s="25"/>
      <c r="NXT11" s="25"/>
      <c r="NXU11" s="25"/>
      <c r="NXV11" s="25"/>
      <c r="NXW11" s="25"/>
      <c r="NXX11" s="25"/>
      <c r="NXY11" s="25"/>
      <c r="NXZ11" s="25"/>
      <c r="NYA11" s="25"/>
      <c r="NYB11" s="25"/>
      <c r="NYC11" s="25"/>
      <c r="NYD11" s="25"/>
      <c r="NYE11" s="25"/>
      <c r="NYF11" s="25"/>
      <c r="NYG11" s="25"/>
      <c r="NYH11" s="25"/>
      <c r="NYI11" s="25"/>
      <c r="NYJ11" s="25"/>
      <c r="NYK11" s="25"/>
      <c r="NYL11" s="25"/>
      <c r="NYM11" s="25"/>
      <c r="NYN11" s="25"/>
      <c r="NYO11" s="25"/>
      <c r="NYP11" s="25"/>
      <c r="NYQ11" s="25"/>
      <c r="NYR11" s="25"/>
      <c r="NYS11" s="25"/>
      <c r="NYT11" s="25"/>
      <c r="NYU11" s="25"/>
      <c r="NYV11" s="25"/>
      <c r="NYW11" s="25"/>
      <c r="NYX11" s="25"/>
      <c r="NYY11" s="25"/>
      <c r="NYZ11" s="25"/>
      <c r="NZA11" s="25"/>
      <c r="NZB11" s="25"/>
      <c r="NZC11" s="25"/>
      <c r="NZD11" s="25"/>
      <c r="NZE11" s="25"/>
      <c r="NZF11" s="25"/>
      <c r="NZG11" s="25"/>
      <c r="NZH11" s="25"/>
      <c r="NZI11" s="25"/>
      <c r="NZJ11" s="25"/>
      <c r="NZK11" s="25"/>
      <c r="NZL11" s="25"/>
      <c r="NZM11" s="25"/>
      <c r="NZN11" s="25"/>
      <c r="NZO11" s="25"/>
      <c r="NZP11" s="25"/>
      <c r="NZQ11" s="25"/>
      <c r="NZR11" s="25"/>
      <c r="NZS11" s="25"/>
      <c r="NZT11" s="25"/>
      <c r="NZU11" s="25"/>
      <c r="NZV11" s="25"/>
      <c r="NZW11" s="25"/>
      <c r="NZX11" s="25"/>
      <c r="NZY11" s="25"/>
      <c r="NZZ11" s="25"/>
      <c r="OAA11" s="25"/>
      <c r="OAB11" s="25"/>
      <c r="OAC11" s="25"/>
      <c r="OAD11" s="25"/>
      <c r="OAE11" s="25"/>
      <c r="OAF11" s="25"/>
      <c r="OAG11" s="25"/>
      <c r="OAH11" s="25"/>
      <c r="OAI11" s="25"/>
      <c r="OAJ11" s="25"/>
      <c r="OAK11" s="25"/>
      <c r="OAL11" s="25"/>
      <c r="OAM11" s="25"/>
      <c r="OAN11" s="25"/>
      <c r="OAO11" s="25"/>
      <c r="OAP11" s="25"/>
      <c r="OAQ11" s="25"/>
      <c r="OAR11" s="25"/>
      <c r="OAS11" s="25"/>
      <c r="OAT11" s="25"/>
      <c r="OAU11" s="25"/>
      <c r="OAV11" s="25"/>
      <c r="OAW11" s="25"/>
      <c r="OAX11" s="25"/>
      <c r="OAY11" s="25"/>
      <c r="OAZ11" s="25"/>
      <c r="OBA11" s="25"/>
      <c r="OBB11" s="25"/>
      <c r="OBC11" s="25"/>
      <c r="OBD11" s="25"/>
      <c r="OBE11" s="25"/>
      <c r="OBF11" s="25"/>
      <c r="OBG11" s="25"/>
      <c r="OBH11" s="25"/>
      <c r="OBI11" s="25"/>
      <c r="OBJ11" s="25"/>
      <c r="OBK11" s="25"/>
      <c r="OBL11" s="25"/>
      <c r="OBM11" s="25"/>
      <c r="OBN11" s="25"/>
      <c r="OBO11" s="25"/>
      <c r="OBP11" s="25"/>
      <c r="OBQ11" s="25"/>
      <c r="OBR11" s="25"/>
      <c r="OBS11" s="25"/>
      <c r="OBT11" s="25"/>
      <c r="OBU11" s="25"/>
      <c r="OBV11" s="25"/>
      <c r="OBW11" s="25"/>
      <c r="OBX11" s="25"/>
      <c r="OBY11" s="25"/>
      <c r="OBZ11" s="25"/>
      <c r="OCA11" s="25"/>
      <c r="OCB11" s="25"/>
      <c r="OCC11" s="25"/>
      <c r="OCD11" s="25"/>
      <c r="OCE11" s="25"/>
      <c r="OCF11" s="25"/>
      <c r="OCG11" s="25"/>
      <c r="OCH11" s="25"/>
      <c r="OCI11" s="25"/>
      <c r="OCJ11" s="25"/>
      <c r="OCK11" s="25"/>
      <c r="OCL11" s="25"/>
      <c r="OCM11" s="25"/>
      <c r="OCN11" s="25"/>
      <c r="OCO11" s="25"/>
      <c r="OCP11" s="25"/>
      <c r="OCQ11" s="25"/>
      <c r="OCR11" s="25"/>
      <c r="OCS11" s="25"/>
      <c r="OCT11" s="25"/>
      <c r="OCU11" s="25"/>
      <c r="OCV11" s="25"/>
      <c r="OCW11" s="25"/>
      <c r="OCX11" s="25"/>
      <c r="OCY11" s="25"/>
      <c r="OCZ11" s="25"/>
      <c r="ODA11" s="25"/>
      <c r="ODB11" s="25"/>
      <c r="ODC11" s="25"/>
      <c r="ODD11" s="25"/>
      <c r="ODE11" s="25"/>
      <c r="ODF11" s="25"/>
      <c r="ODG11" s="25"/>
      <c r="ODH11" s="25"/>
      <c r="ODI11" s="25"/>
      <c r="ODJ11" s="25"/>
      <c r="ODK11" s="25"/>
      <c r="ODL11" s="25"/>
      <c r="ODM11" s="25"/>
      <c r="ODN11" s="25"/>
      <c r="ODO11" s="25"/>
      <c r="ODP11" s="25"/>
      <c r="ODQ11" s="25"/>
      <c r="ODR11" s="25"/>
      <c r="ODS11" s="25"/>
      <c r="ODT11" s="25"/>
      <c r="ODU11" s="25"/>
      <c r="ODV11" s="25"/>
      <c r="ODW11" s="25"/>
      <c r="ODX11" s="25"/>
      <c r="ODY11" s="25"/>
      <c r="ODZ11" s="25"/>
      <c r="OEA11" s="25"/>
      <c r="OEB11" s="25"/>
      <c r="OEC11" s="25"/>
      <c r="OED11" s="25"/>
      <c r="OEE11" s="25"/>
      <c r="OEF11" s="25"/>
      <c r="OEG11" s="25"/>
      <c r="OEH11" s="25"/>
      <c r="OEI11" s="25"/>
      <c r="OEJ11" s="25"/>
      <c r="OEK11" s="25"/>
      <c r="OEL11" s="25"/>
      <c r="OEM11" s="25"/>
      <c r="OEN11" s="25"/>
      <c r="OEO11" s="25"/>
      <c r="OEP11" s="25"/>
      <c r="OEQ11" s="25"/>
      <c r="OER11" s="25"/>
      <c r="OES11" s="25"/>
      <c r="OET11" s="25"/>
      <c r="OEU11" s="25"/>
      <c r="OEV11" s="25"/>
      <c r="OEW11" s="25"/>
      <c r="OEX11" s="25"/>
      <c r="OEY11" s="25"/>
      <c r="OEZ11" s="25"/>
      <c r="OFA11" s="25"/>
      <c r="OFB11" s="25"/>
      <c r="OFC11" s="25"/>
      <c r="OFD11" s="25"/>
      <c r="OFE11" s="25"/>
      <c r="OFF11" s="25"/>
      <c r="OFG11" s="25"/>
      <c r="OFH11" s="25"/>
      <c r="OFI11" s="25"/>
      <c r="OFJ11" s="25"/>
      <c r="OFK11" s="25"/>
      <c r="OFL11" s="25"/>
      <c r="OFM11" s="25"/>
      <c r="OFN11" s="25"/>
      <c r="OFO11" s="25"/>
      <c r="OFP11" s="25"/>
      <c r="OFQ11" s="25"/>
      <c r="OFR11" s="25"/>
      <c r="OFS11" s="25"/>
      <c r="OFT11" s="25"/>
      <c r="OFU11" s="25"/>
      <c r="OFV11" s="25"/>
      <c r="OFW11" s="25"/>
      <c r="OFX11" s="25"/>
      <c r="OFY11" s="25"/>
      <c r="OFZ11" s="25"/>
      <c r="OGA11" s="25"/>
      <c r="OGB11" s="25"/>
      <c r="OGC11" s="25"/>
      <c r="OGD11" s="25"/>
      <c r="OGE11" s="25"/>
      <c r="OGF11" s="25"/>
      <c r="OGG11" s="25"/>
      <c r="OGH11" s="25"/>
      <c r="OGI11" s="25"/>
      <c r="OGJ11" s="25"/>
      <c r="OGK11" s="25"/>
      <c r="OGL11" s="25"/>
      <c r="OGM11" s="25"/>
      <c r="OGN11" s="25"/>
      <c r="OGO11" s="25"/>
      <c r="OGP11" s="25"/>
      <c r="OGQ11" s="25"/>
      <c r="OGR11" s="25"/>
      <c r="OGS11" s="25"/>
      <c r="OGT11" s="25"/>
      <c r="OGU11" s="25"/>
      <c r="OGV11" s="25"/>
      <c r="OGW11" s="25"/>
      <c r="OGX11" s="25"/>
      <c r="OGY11" s="25"/>
      <c r="OGZ11" s="25"/>
      <c r="OHA11" s="25"/>
      <c r="OHB11" s="25"/>
      <c r="OHC11" s="25"/>
      <c r="OHD11" s="25"/>
      <c r="OHE11" s="25"/>
      <c r="OHF11" s="25"/>
      <c r="OHG11" s="25"/>
      <c r="OHH11" s="25"/>
      <c r="OHI11" s="25"/>
      <c r="OHJ11" s="25"/>
      <c r="OHK11" s="25"/>
      <c r="OHL11" s="25"/>
      <c r="OHM11" s="25"/>
      <c r="OHN11" s="25"/>
      <c r="OHO11" s="25"/>
      <c r="OHP11" s="25"/>
      <c r="OHQ11" s="25"/>
      <c r="OHR11" s="25"/>
      <c r="OHS11" s="25"/>
      <c r="OHT11" s="25"/>
      <c r="OHU11" s="25"/>
      <c r="OHV11" s="25"/>
      <c r="OHW11" s="25"/>
      <c r="OHX11" s="25"/>
      <c r="OHY11" s="25"/>
      <c r="OHZ11" s="25"/>
      <c r="OIA11" s="25"/>
      <c r="OIB11" s="25"/>
      <c r="OIC11" s="25"/>
      <c r="OID11" s="25"/>
      <c r="OIE11" s="25"/>
      <c r="OIF11" s="25"/>
      <c r="OIG11" s="25"/>
      <c r="OIH11" s="25"/>
      <c r="OII11" s="25"/>
      <c r="OIJ11" s="25"/>
      <c r="OIK11" s="25"/>
      <c r="OIL11" s="25"/>
      <c r="OIM11" s="25"/>
      <c r="OIN11" s="25"/>
      <c r="OIO11" s="25"/>
      <c r="OIP11" s="25"/>
      <c r="OIQ11" s="25"/>
      <c r="OIR11" s="25"/>
      <c r="OIS11" s="25"/>
      <c r="OIT11" s="25"/>
      <c r="OIU11" s="25"/>
      <c r="OIV11" s="25"/>
      <c r="OIW11" s="25"/>
      <c r="OIX11" s="25"/>
      <c r="OIY11" s="25"/>
      <c r="OIZ11" s="25"/>
      <c r="OJA11" s="25"/>
      <c r="OJB11" s="25"/>
      <c r="OJC11" s="25"/>
      <c r="OJD11" s="25"/>
      <c r="OJE11" s="25"/>
      <c r="OJF11" s="25"/>
      <c r="OJG11" s="25"/>
      <c r="OJH11" s="25"/>
      <c r="OJI11" s="25"/>
      <c r="OJJ11" s="25"/>
      <c r="OJK11" s="25"/>
      <c r="OJL11" s="25"/>
      <c r="OJM11" s="25"/>
      <c r="OJN11" s="25"/>
      <c r="OJO11" s="25"/>
      <c r="OJP11" s="25"/>
      <c r="OJQ11" s="25"/>
      <c r="OJR11" s="25"/>
      <c r="OJS11" s="25"/>
      <c r="OJT11" s="25"/>
      <c r="OJU11" s="25"/>
      <c r="OJV11" s="25"/>
      <c r="OJW11" s="25"/>
      <c r="OJX11" s="25"/>
      <c r="OJY11" s="25"/>
      <c r="OJZ11" s="25"/>
      <c r="OKA11" s="25"/>
      <c r="OKB11" s="25"/>
      <c r="OKC11" s="25"/>
      <c r="OKD11" s="25"/>
      <c r="OKE11" s="25"/>
      <c r="OKF11" s="25"/>
      <c r="OKG11" s="25"/>
      <c r="OKH11" s="25"/>
      <c r="OKI11" s="25"/>
      <c r="OKJ11" s="25"/>
      <c r="OKK11" s="25"/>
      <c r="OKL11" s="25"/>
      <c r="OKM11" s="25"/>
      <c r="OKN11" s="25"/>
      <c r="OKO11" s="25"/>
      <c r="OKP11" s="25"/>
      <c r="OKQ11" s="25"/>
      <c r="OKR11" s="25"/>
      <c r="OKS11" s="25"/>
      <c r="OKT11" s="25"/>
      <c r="OKU11" s="25"/>
      <c r="OKV11" s="25"/>
      <c r="OKW11" s="25"/>
      <c r="OKX11" s="25"/>
      <c r="OKY11" s="25"/>
      <c r="OKZ11" s="25"/>
      <c r="OLA11" s="25"/>
      <c r="OLB11" s="25"/>
      <c r="OLC11" s="25"/>
      <c r="OLD11" s="25"/>
      <c r="OLE11" s="25"/>
      <c r="OLF11" s="25"/>
      <c r="OLG11" s="25"/>
      <c r="OLH11" s="25"/>
      <c r="OLI11" s="25"/>
      <c r="OLJ11" s="25"/>
      <c r="OLK11" s="25"/>
      <c r="OLL11" s="25"/>
      <c r="OLM11" s="25"/>
      <c r="OLN11" s="25"/>
      <c r="OLO11" s="25"/>
      <c r="OLP11" s="25"/>
      <c r="OLQ11" s="25"/>
      <c r="OLR11" s="25"/>
      <c r="OLS11" s="25"/>
      <c r="OLT11" s="25"/>
      <c r="OLU11" s="25"/>
      <c r="OLV11" s="25"/>
      <c r="OLW11" s="25"/>
      <c r="OLX11" s="25"/>
      <c r="OLY11" s="25"/>
      <c r="OLZ11" s="25"/>
      <c r="OMA11" s="25"/>
      <c r="OMB11" s="25"/>
      <c r="OMC11" s="25"/>
      <c r="OMD11" s="25"/>
      <c r="OME11" s="25"/>
      <c r="OMF11" s="25"/>
      <c r="OMG11" s="25"/>
      <c r="OMH11" s="25"/>
      <c r="OMI11" s="25"/>
      <c r="OMJ11" s="25"/>
      <c r="OMK11" s="25"/>
      <c r="OML11" s="25"/>
      <c r="OMM11" s="25"/>
      <c r="OMN11" s="25"/>
      <c r="OMO11" s="25"/>
      <c r="OMP11" s="25"/>
      <c r="OMQ11" s="25"/>
      <c r="OMR11" s="25"/>
      <c r="OMS11" s="25"/>
      <c r="OMT11" s="25"/>
      <c r="OMU11" s="25"/>
      <c r="OMV11" s="25"/>
      <c r="OMW11" s="25"/>
      <c r="OMX11" s="25"/>
      <c r="OMY11" s="25"/>
      <c r="OMZ11" s="25"/>
      <c r="ONA11" s="25"/>
      <c r="ONB11" s="25"/>
      <c r="ONC11" s="25"/>
      <c r="OND11" s="25"/>
      <c r="ONE11" s="25"/>
      <c r="ONF11" s="25"/>
      <c r="ONG11" s="25"/>
      <c r="ONH11" s="25"/>
      <c r="ONI11" s="25"/>
      <c r="ONJ11" s="25"/>
      <c r="ONK11" s="25"/>
      <c r="ONL11" s="25"/>
      <c r="ONM11" s="25"/>
      <c r="ONN11" s="25"/>
      <c r="ONO11" s="25"/>
      <c r="ONP11" s="25"/>
      <c r="ONQ11" s="25"/>
      <c r="ONR11" s="25"/>
      <c r="ONS11" s="25"/>
      <c r="ONT11" s="25"/>
      <c r="ONU11" s="25"/>
      <c r="ONV11" s="25"/>
      <c r="ONW11" s="25"/>
      <c r="ONX11" s="25"/>
      <c r="ONY11" s="25"/>
      <c r="ONZ11" s="25"/>
      <c r="OOA11" s="25"/>
      <c r="OOB11" s="25"/>
      <c r="OOC11" s="25"/>
      <c r="OOD11" s="25"/>
      <c r="OOE11" s="25"/>
      <c r="OOF11" s="25"/>
      <c r="OOG11" s="25"/>
      <c r="OOH11" s="25"/>
      <c r="OOI11" s="25"/>
      <c r="OOJ11" s="25"/>
      <c r="OOK11" s="25"/>
      <c r="OOL11" s="25"/>
      <c r="OOM11" s="25"/>
      <c r="OON11" s="25"/>
      <c r="OOO11" s="25"/>
      <c r="OOP11" s="25"/>
      <c r="OOQ11" s="25"/>
      <c r="OOR11" s="25"/>
      <c r="OOS11" s="25"/>
      <c r="OOT11" s="25"/>
      <c r="OOU11" s="25"/>
      <c r="OOV11" s="25"/>
      <c r="OOW11" s="25"/>
      <c r="OOX11" s="25"/>
      <c r="OOY11" s="25"/>
      <c r="OOZ11" s="25"/>
      <c r="OPA11" s="25"/>
      <c r="OPB11" s="25"/>
      <c r="OPC11" s="25"/>
      <c r="OPD11" s="25"/>
      <c r="OPE11" s="25"/>
      <c r="OPF11" s="25"/>
      <c r="OPG11" s="25"/>
      <c r="OPH11" s="25"/>
      <c r="OPI11" s="25"/>
      <c r="OPJ11" s="25"/>
      <c r="OPK11" s="25"/>
      <c r="OPL11" s="25"/>
      <c r="OPM11" s="25"/>
      <c r="OPN11" s="25"/>
      <c r="OPO11" s="25"/>
      <c r="OPP11" s="25"/>
      <c r="OPQ11" s="25"/>
      <c r="OPR11" s="25"/>
      <c r="OPS11" s="25"/>
      <c r="OPT11" s="25"/>
      <c r="OPU11" s="25"/>
      <c r="OPV11" s="25"/>
      <c r="OPW11" s="25"/>
      <c r="OPX11" s="25"/>
      <c r="OPY11" s="25"/>
      <c r="OPZ11" s="25"/>
      <c r="OQA11" s="25"/>
      <c r="OQB11" s="25"/>
      <c r="OQC11" s="25"/>
      <c r="OQD11" s="25"/>
      <c r="OQE11" s="25"/>
      <c r="OQF11" s="25"/>
      <c r="OQG11" s="25"/>
      <c r="OQH11" s="25"/>
      <c r="OQI11" s="25"/>
      <c r="OQJ11" s="25"/>
      <c r="OQK11" s="25"/>
      <c r="OQL11" s="25"/>
      <c r="OQM11" s="25"/>
      <c r="OQN11" s="25"/>
      <c r="OQO11" s="25"/>
      <c r="OQP11" s="25"/>
      <c r="OQQ11" s="25"/>
      <c r="OQR11" s="25"/>
      <c r="OQS11" s="25"/>
      <c r="OQT11" s="25"/>
      <c r="OQU11" s="25"/>
      <c r="OQV11" s="25"/>
      <c r="OQW11" s="25"/>
      <c r="OQX11" s="25"/>
      <c r="OQY11" s="25"/>
      <c r="OQZ11" s="25"/>
      <c r="ORA11" s="25"/>
      <c r="ORB11" s="25"/>
      <c r="ORC11" s="25"/>
      <c r="ORD11" s="25"/>
      <c r="ORE11" s="25"/>
      <c r="ORF11" s="25"/>
      <c r="ORG11" s="25"/>
      <c r="ORH11" s="25"/>
      <c r="ORI11" s="25"/>
      <c r="ORJ11" s="25"/>
      <c r="ORK11" s="25"/>
      <c r="ORL11" s="25"/>
      <c r="ORM11" s="25"/>
      <c r="ORN11" s="25"/>
      <c r="ORO11" s="25"/>
      <c r="ORP11" s="25"/>
      <c r="ORQ11" s="25"/>
      <c r="ORR11" s="25"/>
      <c r="ORS11" s="25"/>
      <c r="ORT11" s="25"/>
      <c r="ORU11" s="25"/>
      <c r="ORV11" s="25"/>
      <c r="ORW11" s="25"/>
      <c r="ORX11" s="25"/>
      <c r="ORY11" s="25"/>
      <c r="ORZ11" s="25"/>
      <c r="OSA11" s="25"/>
      <c r="OSB11" s="25"/>
      <c r="OSC11" s="25"/>
      <c r="OSD11" s="25"/>
      <c r="OSE11" s="25"/>
      <c r="OSF11" s="25"/>
      <c r="OSG11" s="25"/>
      <c r="OSH11" s="25"/>
      <c r="OSI11" s="25"/>
      <c r="OSJ11" s="25"/>
      <c r="OSK11" s="25"/>
      <c r="OSL11" s="25"/>
      <c r="OSM11" s="25"/>
      <c r="OSN11" s="25"/>
      <c r="OSO11" s="25"/>
      <c r="OSP11" s="25"/>
      <c r="OSQ11" s="25"/>
      <c r="OSR11" s="25"/>
      <c r="OSS11" s="25"/>
      <c r="OST11" s="25"/>
      <c r="OSU11" s="25"/>
      <c r="OSV11" s="25"/>
      <c r="OSW11" s="25"/>
      <c r="OSX11" s="25"/>
      <c r="OSY11" s="25"/>
      <c r="OSZ11" s="25"/>
      <c r="OTA11" s="25"/>
      <c r="OTB11" s="25"/>
      <c r="OTC11" s="25"/>
      <c r="OTD11" s="25"/>
      <c r="OTE11" s="25"/>
      <c r="OTF11" s="25"/>
      <c r="OTG11" s="25"/>
      <c r="OTH11" s="25"/>
      <c r="OTI11" s="25"/>
      <c r="OTJ11" s="25"/>
      <c r="OTK11" s="25"/>
      <c r="OTL11" s="25"/>
      <c r="OTM11" s="25"/>
      <c r="OTN11" s="25"/>
      <c r="OTO11" s="25"/>
      <c r="OTP11" s="25"/>
      <c r="OTQ11" s="25"/>
      <c r="OTR11" s="25"/>
      <c r="OTS11" s="25"/>
      <c r="OTT11" s="25"/>
      <c r="OTU11" s="25"/>
      <c r="OTV11" s="25"/>
      <c r="OTW11" s="25"/>
      <c r="OTX11" s="25"/>
      <c r="OTY11" s="25"/>
      <c r="OTZ11" s="25"/>
      <c r="OUA11" s="25"/>
      <c r="OUB11" s="25"/>
      <c r="OUC11" s="25"/>
      <c r="OUD11" s="25"/>
      <c r="OUE11" s="25"/>
      <c r="OUF11" s="25"/>
      <c r="OUG11" s="25"/>
      <c r="OUH11" s="25"/>
      <c r="OUI11" s="25"/>
      <c r="OUJ11" s="25"/>
      <c r="OUK11" s="25"/>
      <c r="OUL11" s="25"/>
      <c r="OUM11" s="25"/>
      <c r="OUN11" s="25"/>
      <c r="OUO11" s="25"/>
      <c r="OUP11" s="25"/>
      <c r="OUQ11" s="25"/>
      <c r="OUR11" s="25"/>
      <c r="OUS11" s="25"/>
      <c r="OUT11" s="25"/>
      <c r="OUU11" s="25"/>
      <c r="OUV11" s="25"/>
      <c r="OUW11" s="25"/>
      <c r="OUX11" s="25"/>
      <c r="OUY11" s="25"/>
      <c r="OUZ11" s="25"/>
      <c r="OVA11" s="25"/>
      <c r="OVB11" s="25"/>
      <c r="OVC11" s="25"/>
      <c r="OVD11" s="25"/>
      <c r="OVE11" s="25"/>
      <c r="OVF11" s="25"/>
      <c r="OVG11" s="25"/>
      <c r="OVH11" s="25"/>
      <c r="OVI11" s="25"/>
      <c r="OVJ11" s="25"/>
      <c r="OVK11" s="25"/>
      <c r="OVL11" s="25"/>
      <c r="OVM11" s="25"/>
      <c r="OVN11" s="25"/>
      <c r="OVO11" s="25"/>
      <c r="OVP11" s="25"/>
      <c r="OVQ11" s="25"/>
      <c r="OVR11" s="25"/>
      <c r="OVS11" s="25"/>
      <c r="OVT11" s="25"/>
      <c r="OVU11" s="25"/>
      <c r="OVV11" s="25"/>
      <c r="OVW11" s="25"/>
      <c r="OVX11" s="25"/>
      <c r="OVY11" s="25"/>
      <c r="OVZ11" s="25"/>
      <c r="OWA11" s="25"/>
      <c r="OWB11" s="25"/>
      <c r="OWC11" s="25"/>
      <c r="OWD11" s="25"/>
      <c r="OWE11" s="25"/>
      <c r="OWF11" s="25"/>
      <c r="OWG11" s="25"/>
      <c r="OWH11" s="25"/>
      <c r="OWI11" s="25"/>
      <c r="OWJ11" s="25"/>
      <c r="OWK11" s="25"/>
      <c r="OWL11" s="25"/>
      <c r="OWM11" s="25"/>
      <c r="OWN11" s="25"/>
      <c r="OWO11" s="25"/>
      <c r="OWP11" s="25"/>
      <c r="OWQ11" s="25"/>
      <c r="OWR11" s="25"/>
      <c r="OWS11" s="25"/>
      <c r="OWT11" s="25"/>
      <c r="OWU11" s="25"/>
      <c r="OWV11" s="25"/>
      <c r="OWW11" s="25"/>
      <c r="OWX11" s="25"/>
      <c r="OWY11" s="25"/>
      <c r="OWZ11" s="25"/>
      <c r="OXA11" s="25"/>
      <c r="OXB11" s="25"/>
      <c r="OXC11" s="25"/>
      <c r="OXD11" s="25"/>
      <c r="OXE11" s="25"/>
      <c r="OXF11" s="25"/>
      <c r="OXG11" s="25"/>
      <c r="OXH11" s="25"/>
      <c r="OXI11" s="25"/>
      <c r="OXJ11" s="25"/>
      <c r="OXK11" s="25"/>
      <c r="OXL11" s="25"/>
      <c r="OXM11" s="25"/>
      <c r="OXN11" s="25"/>
      <c r="OXO11" s="25"/>
      <c r="OXP11" s="25"/>
      <c r="OXQ11" s="25"/>
      <c r="OXR11" s="25"/>
      <c r="OXS11" s="25"/>
      <c r="OXT11" s="25"/>
      <c r="OXU11" s="25"/>
      <c r="OXV11" s="25"/>
      <c r="OXW11" s="25"/>
      <c r="OXX11" s="25"/>
      <c r="OXY11" s="25"/>
      <c r="OXZ11" s="25"/>
      <c r="OYA11" s="25"/>
      <c r="OYB11" s="25"/>
      <c r="OYC11" s="25"/>
      <c r="OYD11" s="25"/>
      <c r="OYE11" s="25"/>
      <c r="OYF11" s="25"/>
      <c r="OYG11" s="25"/>
      <c r="OYH11" s="25"/>
      <c r="OYI11" s="25"/>
      <c r="OYJ11" s="25"/>
      <c r="OYK11" s="25"/>
      <c r="OYL11" s="25"/>
      <c r="OYM11" s="25"/>
      <c r="OYN11" s="25"/>
      <c r="OYO11" s="25"/>
      <c r="OYP11" s="25"/>
      <c r="OYQ11" s="25"/>
      <c r="OYR11" s="25"/>
      <c r="OYS11" s="25"/>
      <c r="OYT11" s="25"/>
      <c r="OYU11" s="25"/>
      <c r="OYV11" s="25"/>
      <c r="OYW11" s="25"/>
      <c r="OYX11" s="25"/>
      <c r="OYY11" s="25"/>
      <c r="OYZ11" s="25"/>
      <c r="OZA11" s="25"/>
      <c r="OZB11" s="25"/>
      <c r="OZC11" s="25"/>
      <c r="OZD11" s="25"/>
      <c r="OZE11" s="25"/>
      <c r="OZF11" s="25"/>
      <c r="OZG11" s="25"/>
      <c r="OZH11" s="25"/>
      <c r="OZI11" s="25"/>
      <c r="OZJ11" s="25"/>
      <c r="OZK11" s="25"/>
      <c r="OZL11" s="25"/>
      <c r="OZM11" s="25"/>
      <c r="OZN11" s="25"/>
      <c r="OZO11" s="25"/>
      <c r="OZP11" s="25"/>
      <c r="OZQ11" s="25"/>
      <c r="OZR11" s="25"/>
      <c r="OZS11" s="25"/>
      <c r="OZT11" s="25"/>
      <c r="OZU11" s="25"/>
      <c r="OZV11" s="25"/>
      <c r="OZW11" s="25"/>
      <c r="OZX11" s="25"/>
      <c r="OZY11" s="25"/>
      <c r="OZZ11" s="25"/>
      <c r="PAA11" s="25"/>
      <c r="PAB11" s="25"/>
      <c r="PAC11" s="25"/>
      <c r="PAD11" s="25"/>
      <c r="PAE11" s="25"/>
      <c r="PAF11" s="25"/>
      <c r="PAG11" s="25"/>
      <c r="PAH11" s="25"/>
      <c r="PAI11" s="25"/>
      <c r="PAJ11" s="25"/>
      <c r="PAK11" s="25"/>
      <c r="PAL11" s="25"/>
      <c r="PAM11" s="25"/>
      <c r="PAN11" s="25"/>
      <c r="PAO11" s="25"/>
      <c r="PAP11" s="25"/>
      <c r="PAQ11" s="25"/>
      <c r="PAR11" s="25"/>
      <c r="PAS11" s="25"/>
      <c r="PAT11" s="25"/>
      <c r="PAU11" s="25"/>
      <c r="PAV11" s="25"/>
      <c r="PAW11" s="25"/>
      <c r="PAX11" s="25"/>
      <c r="PAY11" s="25"/>
      <c r="PAZ11" s="25"/>
      <c r="PBA11" s="25"/>
      <c r="PBB11" s="25"/>
      <c r="PBC11" s="25"/>
      <c r="PBD11" s="25"/>
      <c r="PBE11" s="25"/>
      <c r="PBF11" s="25"/>
      <c r="PBG11" s="25"/>
      <c r="PBH11" s="25"/>
      <c r="PBI11" s="25"/>
      <c r="PBJ11" s="25"/>
      <c r="PBK11" s="25"/>
      <c r="PBL11" s="25"/>
      <c r="PBM11" s="25"/>
      <c r="PBN11" s="25"/>
      <c r="PBO11" s="25"/>
      <c r="PBP11" s="25"/>
      <c r="PBQ11" s="25"/>
      <c r="PBR11" s="25"/>
      <c r="PBS11" s="25"/>
      <c r="PBT11" s="25"/>
      <c r="PBU11" s="25"/>
      <c r="PBV11" s="25"/>
      <c r="PBW11" s="25"/>
      <c r="PBX11" s="25"/>
      <c r="PBY11" s="25"/>
      <c r="PBZ11" s="25"/>
      <c r="PCA11" s="25"/>
      <c r="PCB11" s="25"/>
      <c r="PCC11" s="25"/>
      <c r="PCD11" s="25"/>
      <c r="PCE11" s="25"/>
      <c r="PCF11" s="25"/>
      <c r="PCG11" s="25"/>
      <c r="PCH11" s="25"/>
      <c r="PCI11" s="25"/>
      <c r="PCJ11" s="25"/>
      <c r="PCK11" s="25"/>
      <c r="PCL11" s="25"/>
      <c r="PCM11" s="25"/>
      <c r="PCN11" s="25"/>
      <c r="PCO11" s="25"/>
      <c r="PCP11" s="25"/>
      <c r="PCQ11" s="25"/>
      <c r="PCR11" s="25"/>
      <c r="PCS11" s="25"/>
      <c r="PCT11" s="25"/>
      <c r="PCU11" s="25"/>
      <c r="PCV11" s="25"/>
      <c r="PCW11" s="25"/>
      <c r="PCX11" s="25"/>
      <c r="PCY11" s="25"/>
      <c r="PCZ11" s="25"/>
      <c r="PDA11" s="25"/>
      <c r="PDB11" s="25"/>
      <c r="PDC11" s="25"/>
      <c r="PDD11" s="25"/>
      <c r="PDE11" s="25"/>
      <c r="PDF11" s="25"/>
      <c r="PDG11" s="25"/>
      <c r="PDH11" s="25"/>
      <c r="PDI11" s="25"/>
      <c r="PDJ11" s="25"/>
      <c r="PDK11" s="25"/>
      <c r="PDL11" s="25"/>
      <c r="PDM11" s="25"/>
      <c r="PDN11" s="25"/>
      <c r="PDO11" s="25"/>
      <c r="PDP11" s="25"/>
      <c r="PDQ11" s="25"/>
      <c r="PDR11" s="25"/>
      <c r="PDS11" s="25"/>
      <c r="PDT11" s="25"/>
      <c r="PDU11" s="25"/>
      <c r="PDV11" s="25"/>
      <c r="PDW11" s="25"/>
      <c r="PDX11" s="25"/>
      <c r="PDY11" s="25"/>
      <c r="PDZ11" s="25"/>
      <c r="PEA11" s="25"/>
      <c r="PEB11" s="25"/>
      <c r="PEC11" s="25"/>
      <c r="PED11" s="25"/>
      <c r="PEE11" s="25"/>
      <c r="PEF11" s="25"/>
      <c r="PEG11" s="25"/>
      <c r="PEH11" s="25"/>
      <c r="PEI11" s="25"/>
      <c r="PEJ11" s="25"/>
      <c r="PEK11" s="25"/>
      <c r="PEL11" s="25"/>
      <c r="PEM11" s="25"/>
      <c r="PEN11" s="25"/>
      <c r="PEO11" s="25"/>
      <c r="PEP11" s="25"/>
      <c r="PEQ11" s="25"/>
      <c r="PER11" s="25"/>
      <c r="PES11" s="25"/>
      <c r="PET11" s="25"/>
      <c r="PEU11" s="25"/>
      <c r="PEV11" s="25"/>
      <c r="PEW11" s="25"/>
      <c r="PEX11" s="25"/>
      <c r="PEY11" s="25"/>
      <c r="PEZ11" s="25"/>
      <c r="PFA11" s="25"/>
      <c r="PFB11" s="25"/>
      <c r="PFC11" s="25"/>
      <c r="PFD11" s="25"/>
      <c r="PFE11" s="25"/>
      <c r="PFF11" s="25"/>
      <c r="PFG11" s="25"/>
      <c r="PFH11" s="25"/>
      <c r="PFI11" s="25"/>
      <c r="PFJ11" s="25"/>
      <c r="PFK11" s="25"/>
      <c r="PFL11" s="25"/>
      <c r="PFM11" s="25"/>
      <c r="PFN11" s="25"/>
      <c r="PFO11" s="25"/>
      <c r="PFP11" s="25"/>
      <c r="PFQ11" s="25"/>
      <c r="PFR11" s="25"/>
      <c r="PFS11" s="25"/>
      <c r="PFT11" s="25"/>
      <c r="PFU11" s="25"/>
      <c r="PFV11" s="25"/>
      <c r="PFW11" s="25"/>
      <c r="PFX11" s="25"/>
      <c r="PFY11" s="25"/>
      <c r="PFZ11" s="25"/>
      <c r="PGA11" s="25"/>
      <c r="PGB11" s="25"/>
      <c r="PGC11" s="25"/>
      <c r="PGD11" s="25"/>
      <c r="PGE11" s="25"/>
      <c r="PGF11" s="25"/>
      <c r="PGG11" s="25"/>
      <c r="PGH11" s="25"/>
      <c r="PGI11" s="25"/>
      <c r="PGJ11" s="25"/>
      <c r="PGK11" s="25"/>
      <c r="PGL11" s="25"/>
      <c r="PGM11" s="25"/>
      <c r="PGN11" s="25"/>
      <c r="PGO11" s="25"/>
      <c r="PGP11" s="25"/>
      <c r="PGQ11" s="25"/>
      <c r="PGR11" s="25"/>
      <c r="PGS11" s="25"/>
      <c r="PGT11" s="25"/>
      <c r="PGU11" s="25"/>
      <c r="PGV11" s="25"/>
      <c r="PGW11" s="25"/>
      <c r="PGX11" s="25"/>
      <c r="PGY11" s="25"/>
      <c r="PGZ11" s="25"/>
      <c r="PHA11" s="25"/>
      <c r="PHB11" s="25"/>
      <c r="PHC11" s="25"/>
      <c r="PHD11" s="25"/>
      <c r="PHE11" s="25"/>
      <c r="PHF11" s="25"/>
      <c r="PHG11" s="25"/>
      <c r="PHH11" s="25"/>
      <c r="PHI11" s="25"/>
      <c r="PHJ11" s="25"/>
      <c r="PHK11" s="25"/>
      <c r="PHL11" s="25"/>
      <c r="PHM11" s="25"/>
      <c r="PHN11" s="25"/>
      <c r="PHO11" s="25"/>
      <c r="PHP11" s="25"/>
      <c r="PHQ11" s="25"/>
      <c r="PHR11" s="25"/>
      <c r="PHS11" s="25"/>
      <c r="PHT11" s="25"/>
      <c r="PHU11" s="25"/>
      <c r="PHV11" s="25"/>
      <c r="PHW11" s="25"/>
      <c r="PHX11" s="25"/>
      <c r="PHY11" s="25"/>
      <c r="PHZ11" s="25"/>
      <c r="PIA11" s="25"/>
      <c r="PIB11" s="25"/>
      <c r="PIC11" s="25"/>
      <c r="PID11" s="25"/>
      <c r="PIE11" s="25"/>
      <c r="PIF11" s="25"/>
      <c r="PIG11" s="25"/>
      <c r="PIH11" s="25"/>
      <c r="PII11" s="25"/>
      <c r="PIJ11" s="25"/>
      <c r="PIK11" s="25"/>
      <c r="PIL11" s="25"/>
      <c r="PIM11" s="25"/>
      <c r="PIN11" s="25"/>
      <c r="PIO11" s="25"/>
      <c r="PIP11" s="25"/>
      <c r="PIQ11" s="25"/>
      <c r="PIR11" s="25"/>
      <c r="PIS11" s="25"/>
      <c r="PIT11" s="25"/>
      <c r="PIU11" s="25"/>
      <c r="PIV11" s="25"/>
      <c r="PIW11" s="25"/>
      <c r="PIX11" s="25"/>
      <c r="PIY11" s="25"/>
      <c r="PIZ11" s="25"/>
      <c r="PJA11" s="25"/>
      <c r="PJB11" s="25"/>
      <c r="PJC11" s="25"/>
      <c r="PJD11" s="25"/>
      <c r="PJE11" s="25"/>
      <c r="PJF11" s="25"/>
      <c r="PJG11" s="25"/>
      <c r="PJH11" s="25"/>
      <c r="PJI11" s="25"/>
      <c r="PJJ11" s="25"/>
      <c r="PJK11" s="25"/>
      <c r="PJL11" s="25"/>
      <c r="PJM11" s="25"/>
      <c r="PJN11" s="25"/>
      <c r="PJO11" s="25"/>
      <c r="PJP11" s="25"/>
      <c r="PJQ11" s="25"/>
      <c r="PJR11" s="25"/>
      <c r="PJS11" s="25"/>
      <c r="PJT11" s="25"/>
      <c r="PJU11" s="25"/>
      <c r="PJV11" s="25"/>
      <c r="PJW11" s="25"/>
      <c r="PJX11" s="25"/>
      <c r="PJY11" s="25"/>
      <c r="PJZ11" s="25"/>
      <c r="PKA11" s="25"/>
      <c r="PKB11" s="25"/>
      <c r="PKC11" s="25"/>
      <c r="PKD11" s="25"/>
      <c r="PKE11" s="25"/>
      <c r="PKF11" s="25"/>
      <c r="PKG11" s="25"/>
      <c r="PKH11" s="25"/>
      <c r="PKI11" s="25"/>
      <c r="PKJ11" s="25"/>
      <c r="PKK11" s="25"/>
      <c r="PKL11" s="25"/>
      <c r="PKM11" s="25"/>
      <c r="PKN11" s="25"/>
      <c r="PKO11" s="25"/>
      <c r="PKP11" s="25"/>
      <c r="PKQ11" s="25"/>
      <c r="PKR11" s="25"/>
      <c r="PKS11" s="25"/>
      <c r="PKT11" s="25"/>
      <c r="PKU11" s="25"/>
      <c r="PKV11" s="25"/>
      <c r="PKW11" s="25"/>
      <c r="PKX11" s="25"/>
      <c r="PKY11" s="25"/>
      <c r="PKZ11" s="25"/>
      <c r="PLA11" s="25"/>
      <c r="PLB11" s="25"/>
      <c r="PLC11" s="25"/>
      <c r="PLD11" s="25"/>
      <c r="PLE11" s="25"/>
      <c r="PLF11" s="25"/>
      <c r="PLG11" s="25"/>
      <c r="PLH11" s="25"/>
      <c r="PLI11" s="25"/>
      <c r="PLJ11" s="25"/>
      <c r="PLK11" s="25"/>
      <c r="PLL11" s="25"/>
      <c r="PLM11" s="25"/>
      <c r="PLN11" s="25"/>
      <c r="PLO11" s="25"/>
      <c r="PLP11" s="25"/>
      <c r="PLQ11" s="25"/>
      <c r="PLR11" s="25"/>
      <c r="PLS11" s="25"/>
      <c r="PLT11" s="25"/>
      <c r="PLU11" s="25"/>
      <c r="PLV11" s="25"/>
      <c r="PLW11" s="25"/>
      <c r="PLX11" s="25"/>
      <c r="PLY11" s="25"/>
      <c r="PLZ11" s="25"/>
      <c r="PMA11" s="25"/>
      <c r="PMB11" s="25"/>
      <c r="PMC11" s="25"/>
      <c r="PMD11" s="25"/>
      <c r="PME11" s="25"/>
      <c r="PMF11" s="25"/>
      <c r="PMG11" s="25"/>
      <c r="PMH11" s="25"/>
      <c r="PMI11" s="25"/>
      <c r="PMJ11" s="25"/>
      <c r="PMK11" s="25"/>
      <c r="PML11" s="25"/>
      <c r="PMM11" s="25"/>
      <c r="PMN11" s="25"/>
      <c r="PMO11" s="25"/>
      <c r="PMP11" s="25"/>
      <c r="PMQ11" s="25"/>
      <c r="PMR11" s="25"/>
      <c r="PMS11" s="25"/>
      <c r="PMT11" s="25"/>
      <c r="PMU11" s="25"/>
      <c r="PMV11" s="25"/>
      <c r="PMW11" s="25"/>
      <c r="PMX11" s="25"/>
      <c r="PMY11" s="25"/>
      <c r="PMZ11" s="25"/>
      <c r="PNA11" s="25"/>
      <c r="PNB11" s="25"/>
      <c r="PNC11" s="25"/>
      <c r="PND11" s="25"/>
      <c r="PNE11" s="25"/>
      <c r="PNF11" s="25"/>
      <c r="PNG11" s="25"/>
      <c r="PNH11" s="25"/>
      <c r="PNI11" s="25"/>
      <c r="PNJ11" s="25"/>
      <c r="PNK11" s="25"/>
      <c r="PNL11" s="25"/>
      <c r="PNM11" s="25"/>
      <c r="PNN11" s="25"/>
      <c r="PNO11" s="25"/>
      <c r="PNP11" s="25"/>
      <c r="PNQ11" s="25"/>
      <c r="PNR11" s="25"/>
      <c r="PNS11" s="25"/>
      <c r="PNT11" s="25"/>
      <c r="PNU11" s="25"/>
      <c r="PNV11" s="25"/>
      <c r="PNW11" s="25"/>
      <c r="PNX11" s="25"/>
      <c r="PNY11" s="25"/>
      <c r="PNZ11" s="25"/>
      <c r="POA11" s="25"/>
      <c r="POB11" s="25"/>
      <c r="POC11" s="25"/>
      <c r="POD11" s="25"/>
      <c r="POE11" s="25"/>
      <c r="POF11" s="25"/>
      <c r="POG11" s="25"/>
      <c r="POH11" s="25"/>
      <c r="POI11" s="25"/>
      <c r="POJ11" s="25"/>
      <c r="POK11" s="25"/>
      <c r="POL11" s="25"/>
      <c r="POM11" s="25"/>
      <c r="PON11" s="25"/>
      <c r="POO11" s="25"/>
      <c r="POP11" s="25"/>
      <c r="POQ11" s="25"/>
      <c r="POR11" s="25"/>
      <c r="POS11" s="25"/>
      <c r="POT11" s="25"/>
      <c r="POU11" s="25"/>
      <c r="POV11" s="25"/>
      <c r="POW11" s="25"/>
      <c r="POX11" s="25"/>
      <c r="POY11" s="25"/>
      <c r="POZ11" s="25"/>
      <c r="PPA11" s="25"/>
      <c r="PPB11" s="25"/>
      <c r="PPC11" s="25"/>
      <c r="PPD11" s="25"/>
      <c r="PPE11" s="25"/>
      <c r="PPF11" s="25"/>
      <c r="PPG11" s="25"/>
      <c r="PPH11" s="25"/>
      <c r="PPI11" s="25"/>
      <c r="PPJ11" s="25"/>
      <c r="PPK11" s="25"/>
      <c r="PPL11" s="25"/>
      <c r="PPM11" s="25"/>
      <c r="PPN11" s="25"/>
      <c r="PPO11" s="25"/>
      <c r="PPP11" s="25"/>
      <c r="PPQ11" s="25"/>
      <c r="PPR11" s="25"/>
      <c r="PPS11" s="25"/>
      <c r="PPT11" s="25"/>
      <c r="PPU11" s="25"/>
      <c r="PPV11" s="25"/>
      <c r="PPW11" s="25"/>
      <c r="PPX11" s="25"/>
      <c r="PPY11" s="25"/>
      <c r="PPZ11" s="25"/>
      <c r="PQA11" s="25"/>
      <c r="PQB11" s="25"/>
      <c r="PQC11" s="25"/>
      <c r="PQD11" s="25"/>
      <c r="PQE11" s="25"/>
      <c r="PQF11" s="25"/>
      <c r="PQG11" s="25"/>
      <c r="PQH11" s="25"/>
      <c r="PQI11" s="25"/>
      <c r="PQJ11" s="25"/>
      <c r="PQK11" s="25"/>
      <c r="PQL11" s="25"/>
      <c r="PQM11" s="25"/>
      <c r="PQN11" s="25"/>
      <c r="PQO11" s="25"/>
      <c r="PQP11" s="25"/>
      <c r="PQQ11" s="25"/>
      <c r="PQR11" s="25"/>
      <c r="PQS11" s="25"/>
      <c r="PQT11" s="25"/>
      <c r="PQU11" s="25"/>
      <c r="PQV11" s="25"/>
      <c r="PQW11" s="25"/>
      <c r="PQX11" s="25"/>
      <c r="PQY11" s="25"/>
      <c r="PQZ11" s="25"/>
      <c r="PRA11" s="25"/>
      <c r="PRB11" s="25"/>
      <c r="PRC11" s="25"/>
      <c r="PRD11" s="25"/>
      <c r="PRE11" s="25"/>
      <c r="PRF11" s="25"/>
      <c r="PRG11" s="25"/>
      <c r="PRH11" s="25"/>
      <c r="PRI11" s="25"/>
      <c r="PRJ11" s="25"/>
      <c r="PRK11" s="25"/>
      <c r="PRL11" s="25"/>
      <c r="PRM11" s="25"/>
      <c r="PRN11" s="25"/>
      <c r="PRO11" s="25"/>
      <c r="PRP11" s="25"/>
      <c r="PRQ11" s="25"/>
      <c r="PRR11" s="25"/>
      <c r="PRS11" s="25"/>
      <c r="PRT11" s="25"/>
      <c r="PRU11" s="25"/>
      <c r="PRV11" s="25"/>
      <c r="PRW11" s="25"/>
      <c r="PRX11" s="25"/>
      <c r="PRY11" s="25"/>
      <c r="PRZ11" s="25"/>
      <c r="PSA11" s="25"/>
      <c r="PSB11" s="25"/>
      <c r="PSC11" s="25"/>
      <c r="PSD11" s="25"/>
      <c r="PSE11" s="25"/>
      <c r="PSF11" s="25"/>
      <c r="PSG11" s="25"/>
      <c r="PSH11" s="25"/>
      <c r="PSI11" s="25"/>
      <c r="PSJ11" s="25"/>
      <c r="PSK11" s="25"/>
      <c r="PSL11" s="25"/>
      <c r="PSM11" s="25"/>
      <c r="PSN11" s="25"/>
      <c r="PSO11" s="25"/>
      <c r="PSP11" s="25"/>
      <c r="PSQ11" s="25"/>
      <c r="PSR11" s="25"/>
      <c r="PSS11" s="25"/>
      <c r="PST11" s="25"/>
      <c r="PSU11" s="25"/>
      <c r="PSV11" s="25"/>
      <c r="PSW11" s="25"/>
      <c r="PSX11" s="25"/>
      <c r="PSY11" s="25"/>
      <c r="PSZ11" s="25"/>
      <c r="PTA11" s="25"/>
      <c r="PTB11" s="25"/>
      <c r="PTC11" s="25"/>
      <c r="PTD11" s="25"/>
      <c r="PTE11" s="25"/>
      <c r="PTF11" s="25"/>
      <c r="PTG11" s="25"/>
      <c r="PTH11" s="25"/>
      <c r="PTI11" s="25"/>
      <c r="PTJ11" s="25"/>
      <c r="PTK11" s="25"/>
      <c r="PTL11" s="25"/>
      <c r="PTM11" s="25"/>
      <c r="PTN11" s="25"/>
      <c r="PTO11" s="25"/>
      <c r="PTP11" s="25"/>
      <c r="PTQ11" s="25"/>
      <c r="PTR11" s="25"/>
      <c r="PTS11" s="25"/>
      <c r="PTT11" s="25"/>
      <c r="PTU11" s="25"/>
      <c r="PTV11" s="25"/>
      <c r="PTW11" s="25"/>
      <c r="PTX11" s="25"/>
      <c r="PTY11" s="25"/>
      <c r="PTZ11" s="25"/>
      <c r="PUA11" s="25"/>
      <c r="PUB11" s="25"/>
      <c r="PUC11" s="25"/>
      <c r="PUD11" s="25"/>
      <c r="PUE11" s="25"/>
      <c r="PUF11" s="25"/>
      <c r="PUG11" s="25"/>
      <c r="PUH11" s="25"/>
      <c r="PUI11" s="25"/>
      <c r="PUJ11" s="25"/>
      <c r="PUK11" s="25"/>
      <c r="PUL11" s="25"/>
      <c r="PUM11" s="25"/>
      <c r="PUN11" s="25"/>
      <c r="PUO11" s="25"/>
      <c r="PUP11" s="25"/>
      <c r="PUQ11" s="25"/>
      <c r="PUR11" s="25"/>
      <c r="PUS11" s="25"/>
      <c r="PUT11" s="25"/>
      <c r="PUU11" s="25"/>
      <c r="PUV11" s="25"/>
      <c r="PUW11" s="25"/>
      <c r="PUX11" s="25"/>
      <c r="PUY11" s="25"/>
      <c r="PUZ11" s="25"/>
      <c r="PVA11" s="25"/>
      <c r="PVB11" s="25"/>
      <c r="PVC11" s="25"/>
      <c r="PVD11" s="25"/>
      <c r="PVE11" s="25"/>
      <c r="PVF11" s="25"/>
      <c r="PVG11" s="25"/>
      <c r="PVH11" s="25"/>
      <c r="PVI11" s="25"/>
      <c r="PVJ11" s="25"/>
      <c r="PVK11" s="25"/>
      <c r="PVL11" s="25"/>
      <c r="PVM11" s="25"/>
      <c r="PVN11" s="25"/>
      <c r="PVO11" s="25"/>
      <c r="PVP11" s="25"/>
      <c r="PVQ11" s="25"/>
      <c r="PVR11" s="25"/>
      <c r="PVS11" s="25"/>
      <c r="PVT11" s="25"/>
      <c r="PVU11" s="25"/>
      <c r="PVV11" s="25"/>
      <c r="PVW11" s="25"/>
      <c r="PVX11" s="25"/>
      <c r="PVY11" s="25"/>
      <c r="PVZ11" s="25"/>
      <c r="PWA11" s="25"/>
      <c r="PWB11" s="25"/>
      <c r="PWC11" s="25"/>
      <c r="PWD11" s="25"/>
      <c r="PWE11" s="25"/>
      <c r="PWF11" s="25"/>
      <c r="PWG11" s="25"/>
      <c r="PWH11" s="25"/>
      <c r="PWI11" s="25"/>
      <c r="PWJ11" s="25"/>
      <c r="PWK11" s="25"/>
      <c r="PWL11" s="25"/>
      <c r="PWM11" s="25"/>
      <c r="PWN11" s="25"/>
      <c r="PWO11" s="25"/>
      <c r="PWP11" s="25"/>
      <c r="PWQ11" s="25"/>
      <c r="PWR11" s="25"/>
      <c r="PWS11" s="25"/>
      <c r="PWT11" s="25"/>
      <c r="PWU11" s="25"/>
      <c r="PWV11" s="25"/>
      <c r="PWW11" s="25"/>
      <c r="PWX11" s="25"/>
      <c r="PWY11" s="25"/>
      <c r="PWZ11" s="25"/>
      <c r="PXA11" s="25"/>
      <c r="PXB11" s="25"/>
      <c r="PXC11" s="25"/>
      <c r="PXD11" s="25"/>
      <c r="PXE11" s="25"/>
      <c r="PXF11" s="25"/>
      <c r="PXG11" s="25"/>
      <c r="PXH11" s="25"/>
      <c r="PXI11" s="25"/>
      <c r="PXJ11" s="25"/>
      <c r="PXK11" s="25"/>
      <c r="PXL11" s="25"/>
      <c r="PXM11" s="25"/>
      <c r="PXN11" s="25"/>
      <c r="PXO11" s="25"/>
      <c r="PXP11" s="25"/>
      <c r="PXQ11" s="25"/>
      <c r="PXR11" s="25"/>
      <c r="PXS11" s="25"/>
      <c r="PXT11" s="25"/>
      <c r="PXU11" s="25"/>
      <c r="PXV11" s="25"/>
      <c r="PXW11" s="25"/>
      <c r="PXX11" s="25"/>
      <c r="PXY11" s="25"/>
      <c r="PXZ11" s="25"/>
      <c r="PYA11" s="25"/>
      <c r="PYB11" s="25"/>
      <c r="PYC11" s="25"/>
      <c r="PYD11" s="25"/>
      <c r="PYE11" s="25"/>
      <c r="PYF11" s="25"/>
      <c r="PYG11" s="25"/>
      <c r="PYH11" s="25"/>
      <c r="PYI11" s="25"/>
      <c r="PYJ11" s="25"/>
      <c r="PYK11" s="25"/>
      <c r="PYL11" s="25"/>
      <c r="PYM11" s="25"/>
      <c r="PYN11" s="25"/>
      <c r="PYO11" s="25"/>
      <c r="PYP11" s="25"/>
      <c r="PYQ11" s="25"/>
      <c r="PYR11" s="25"/>
      <c r="PYS11" s="25"/>
      <c r="PYT11" s="25"/>
      <c r="PYU11" s="25"/>
      <c r="PYV11" s="25"/>
      <c r="PYW11" s="25"/>
      <c r="PYX11" s="25"/>
      <c r="PYY11" s="25"/>
      <c r="PYZ11" s="25"/>
      <c r="PZA11" s="25"/>
      <c r="PZB11" s="25"/>
      <c r="PZC11" s="25"/>
      <c r="PZD11" s="25"/>
      <c r="PZE11" s="25"/>
      <c r="PZF11" s="25"/>
      <c r="PZG11" s="25"/>
      <c r="PZH11" s="25"/>
      <c r="PZI11" s="25"/>
      <c r="PZJ11" s="25"/>
      <c r="PZK11" s="25"/>
      <c r="PZL11" s="25"/>
      <c r="PZM11" s="25"/>
      <c r="PZN11" s="25"/>
      <c r="PZO11" s="25"/>
      <c r="PZP11" s="25"/>
      <c r="PZQ11" s="25"/>
      <c r="PZR11" s="25"/>
      <c r="PZS11" s="25"/>
      <c r="PZT11" s="25"/>
      <c r="PZU11" s="25"/>
      <c r="PZV11" s="25"/>
      <c r="PZW11" s="25"/>
      <c r="PZX11" s="25"/>
      <c r="PZY11" s="25"/>
      <c r="PZZ11" s="25"/>
      <c r="QAA11" s="25"/>
      <c r="QAB11" s="25"/>
      <c r="QAC11" s="25"/>
      <c r="QAD11" s="25"/>
      <c r="QAE11" s="25"/>
      <c r="QAF11" s="25"/>
      <c r="QAG11" s="25"/>
      <c r="QAH11" s="25"/>
      <c r="QAI11" s="25"/>
      <c r="QAJ11" s="25"/>
      <c r="QAK11" s="25"/>
      <c r="QAL11" s="25"/>
      <c r="QAM11" s="25"/>
      <c r="QAN11" s="25"/>
      <c r="QAO11" s="25"/>
      <c r="QAP11" s="25"/>
      <c r="QAQ11" s="25"/>
      <c r="QAR11" s="25"/>
      <c r="QAS11" s="25"/>
      <c r="QAT11" s="25"/>
      <c r="QAU11" s="25"/>
      <c r="QAV11" s="25"/>
      <c r="QAW11" s="25"/>
      <c r="QAX11" s="25"/>
      <c r="QAY11" s="25"/>
      <c r="QAZ11" s="25"/>
      <c r="QBA11" s="25"/>
      <c r="QBB11" s="25"/>
      <c r="QBC11" s="25"/>
      <c r="QBD11" s="25"/>
      <c r="QBE11" s="25"/>
      <c r="QBF11" s="25"/>
      <c r="QBG11" s="25"/>
      <c r="QBH11" s="25"/>
      <c r="QBI11" s="25"/>
      <c r="QBJ11" s="25"/>
      <c r="QBK11" s="25"/>
      <c r="QBL11" s="25"/>
      <c r="QBM11" s="25"/>
      <c r="QBN11" s="25"/>
      <c r="QBO11" s="25"/>
      <c r="QBP11" s="25"/>
      <c r="QBQ11" s="25"/>
      <c r="QBR11" s="25"/>
      <c r="QBS11" s="25"/>
      <c r="QBT11" s="25"/>
      <c r="QBU11" s="25"/>
      <c r="QBV11" s="25"/>
      <c r="QBW11" s="25"/>
      <c r="QBX11" s="25"/>
      <c r="QBY11" s="25"/>
      <c r="QBZ11" s="25"/>
      <c r="QCA11" s="25"/>
      <c r="QCB11" s="25"/>
      <c r="QCC11" s="25"/>
      <c r="QCD11" s="25"/>
      <c r="QCE11" s="25"/>
      <c r="QCF11" s="25"/>
      <c r="QCG11" s="25"/>
      <c r="QCH11" s="25"/>
      <c r="QCI11" s="25"/>
      <c r="QCJ11" s="25"/>
      <c r="QCK11" s="25"/>
      <c r="QCL11" s="25"/>
      <c r="QCM11" s="25"/>
      <c r="QCN11" s="25"/>
      <c r="QCO11" s="25"/>
      <c r="QCP11" s="25"/>
      <c r="QCQ11" s="25"/>
      <c r="QCR11" s="25"/>
      <c r="QCS11" s="25"/>
      <c r="QCT11" s="25"/>
      <c r="QCU11" s="25"/>
      <c r="QCV11" s="25"/>
      <c r="QCW11" s="25"/>
      <c r="QCX11" s="25"/>
      <c r="QCY11" s="25"/>
      <c r="QCZ11" s="25"/>
      <c r="QDA11" s="25"/>
      <c r="QDB11" s="25"/>
      <c r="QDC11" s="25"/>
      <c r="QDD11" s="25"/>
      <c r="QDE11" s="25"/>
      <c r="QDF11" s="25"/>
      <c r="QDG11" s="25"/>
      <c r="QDH11" s="25"/>
      <c r="QDI11" s="25"/>
      <c r="QDJ11" s="25"/>
      <c r="QDK11" s="25"/>
      <c r="QDL11" s="25"/>
      <c r="QDM11" s="25"/>
      <c r="QDN11" s="25"/>
      <c r="QDO11" s="25"/>
      <c r="QDP11" s="25"/>
      <c r="QDQ11" s="25"/>
      <c r="QDR11" s="25"/>
      <c r="QDS11" s="25"/>
      <c r="QDT11" s="25"/>
      <c r="QDU11" s="25"/>
      <c r="QDV11" s="25"/>
      <c r="QDW11" s="25"/>
      <c r="QDX11" s="25"/>
      <c r="QDY11" s="25"/>
      <c r="QDZ11" s="25"/>
      <c r="QEA11" s="25"/>
      <c r="QEB11" s="25"/>
      <c r="QEC11" s="25"/>
      <c r="QED11" s="25"/>
      <c r="QEE11" s="25"/>
      <c r="QEF11" s="25"/>
      <c r="QEG11" s="25"/>
      <c r="QEH11" s="25"/>
      <c r="QEI11" s="25"/>
      <c r="QEJ11" s="25"/>
      <c r="QEK11" s="25"/>
      <c r="QEL11" s="25"/>
      <c r="QEM11" s="25"/>
      <c r="QEN11" s="25"/>
      <c r="QEO11" s="25"/>
      <c r="QEP11" s="25"/>
      <c r="QEQ11" s="25"/>
      <c r="QER11" s="25"/>
      <c r="QES11" s="25"/>
      <c r="QET11" s="25"/>
      <c r="QEU11" s="25"/>
      <c r="QEV11" s="25"/>
      <c r="QEW11" s="25"/>
      <c r="QEX11" s="25"/>
      <c r="QEY11" s="25"/>
      <c r="QEZ11" s="25"/>
      <c r="QFA11" s="25"/>
      <c r="QFB11" s="25"/>
      <c r="QFC11" s="25"/>
      <c r="QFD11" s="25"/>
      <c r="QFE11" s="25"/>
      <c r="QFF11" s="25"/>
      <c r="QFG11" s="25"/>
      <c r="QFH11" s="25"/>
      <c r="QFI11" s="25"/>
      <c r="QFJ11" s="25"/>
      <c r="QFK11" s="25"/>
      <c r="QFL11" s="25"/>
      <c r="QFM11" s="25"/>
      <c r="QFN11" s="25"/>
      <c r="QFO11" s="25"/>
      <c r="QFP11" s="25"/>
      <c r="QFQ11" s="25"/>
      <c r="QFR11" s="25"/>
      <c r="QFS11" s="25"/>
      <c r="QFT11" s="25"/>
      <c r="QFU11" s="25"/>
      <c r="QFV11" s="25"/>
      <c r="QFW11" s="25"/>
      <c r="QFX11" s="25"/>
      <c r="QFY11" s="25"/>
      <c r="QFZ11" s="25"/>
      <c r="QGA11" s="25"/>
      <c r="QGB11" s="25"/>
      <c r="QGC11" s="25"/>
      <c r="QGD11" s="25"/>
      <c r="QGE11" s="25"/>
      <c r="QGF11" s="25"/>
      <c r="QGG11" s="25"/>
      <c r="QGH11" s="25"/>
      <c r="QGI11" s="25"/>
      <c r="QGJ11" s="25"/>
      <c r="QGK11" s="25"/>
      <c r="QGL11" s="25"/>
      <c r="QGM11" s="25"/>
      <c r="QGN11" s="25"/>
      <c r="QGO11" s="25"/>
      <c r="QGP11" s="25"/>
      <c r="QGQ11" s="25"/>
      <c r="QGR11" s="25"/>
      <c r="QGS11" s="25"/>
      <c r="QGT11" s="25"/>
      <c r="QGU11" s="25"/>
      <c r="QGV11" s="25"/>
      <c r="QGW11" s="25"/>
      <c r="QGX11" s="25"/>
      <c r="QGY11" s="25"/>
      <c r="QGZ11" s="25"/>
      <c r="QHA11" s="25"/>
      <c r="QHB11" s="25"/>
      <c r="QHC11" s="25"/>
      <c r="QHD11" s="25"/>
      <c r="QHE11" s="25"/>
      <c r="QHF11" s="25"/>
      <c r="QHG11" s="25"/>
      <c r="QHH11" s="25"/>
      <c r="QHI11" s="25"/>
      <c r="QHJ11" s="25"/>
      <c r="QHK11" s="25"/>
      <c r="QHL11" s="25"/>
      <c r="QHM11" s="25"/>
      <c r="QHN11" s="25"/>
      <c r="QHO11" s="25"/>
      <c r="QHP11" s="25"/>
      <c r="QHQ11" s="25"/>
      <c r="QHR11" s="25"/>
      <c r="QHS11" s="25"/>
      <c r="QHT11" s="25"/>
      <c r="QHU11" s="25"/>
      <c r="QHV11" s="25"/>
      <c r="QHW11" s="25"/>
      <c r="QHX11" s="25"/>
      <c r="QHY11" s="25"/>
      <c r="QHZ11" s="25"/>
      <c r="QIA11" s="25"/>
      <c r="QIB11" s="25"/>
      <c r="QIC11" s="25"/>
      <c r="QID11" s="25"/>
      <c r="QIE11" s="25"/>
      <c r="QIF11" s="25"/>
      <c r="QIG11" s="25"/>
      <c r="QIH11" s="25"/>
      <c r="QII11" s="25"/>
      <c r="QIJ11" s="25"/>
      <c r="QIK11" s="25"/>
      <c r="QIL11" s="25"/>
      <c r="QIM11" s="25"/>
      <c r="QIN11" s="25"/>
      <c r="QIO11" s="25"/>
      <c r="QIP11" s="25"/>
      <c r="QIQ11" s="25"/>
      <c r="QIR11" s="25"/>
      <c r="QIS11" s="25"/>
      <c r="QIT11" s="25"/>
      <c r="QIU11" s="25"/>
      <c r="QIV11" s="25"/>
      <c r="QIW11" s="25"/>
      <c r="QIX11" s="25"/>
      <c r="QIY11" s="25"/>
      <c r="QIZ11" s="25"/>
      <c r="QJA11" s="25"/>
      <c r="QJB11" s="25"/>
      <c r="QJC11" s="25"/>
      <c r="QJD11" s="25"/>
      <c r="QJE11" s="25"/>
      <c r="QJF11" s="25"/>
      <c r="QJG11" s="25"/>
      <c r="QJH11" s="25"/>
      <c r="QJI11" s="25"/>
      <c r="QJJ11" s="25"/>
      <c r="QJK11" s="25"/>
      <c r="QJL11" s="25"/>
      <c r="QJM11" s="25"/>
      <c r="QJN11" s="25"/>
      <c r="QJO11" s="25"/>
      <c r="QJP11" s="25"/>
      <c r="QJQ11" s="25"/>
      <c r="QJR11" s="25"/>
      <c r="QJS11" s="25"/>
      <c r="QJT11" s="25"/>
      <c r="QJU11" s="25"/>
      <c r="QJV11" s="25"/>
      <c r="QJW11" s="25"/>
      <c r="QJX11" s="25"/>
      <c r="QJY11" s="25"/>
      <c r="QJZ11" s="25"/>
      <c r="QKA11" s="25"/>
      <c r="QKB11" s="25"/>
      <c r="QKC11" s="25"/>
      <c r="QKD11" s="25"/>
      <c r="QKE11" s="25"/>
      <c r="QKF11" s="25"/>
      <c r="QKG11" s="25"/>
      <c r="QKH11" s="25"/>
      <c r="QKI11" s="25"/>
      <c r="QKJ11" s="25"/>
      <c r="QKK11" s="25"/>
      <c r="QKL11" s="25"/>
      <c r="QKM11" s="25"/>
      <c r="QKN11" s="25"/>
      <c r="QKO11" s="25"/>
      <c r="QKP11" s="25"/>
      <c r="QKQ11" s="25"/>
      <c r="QKR11" s="25"/>
      <c r="QKS11" s="25"/>
      <c r="QKT11" s="25"/>
      <c r="QKU11" s="25"/>
      <c r="QKV11" s="25"/>
      <c r="QKW11" s="25"/>
      <c r="QKX11" s="25"/>
      <c r="QKY11" s="25"/>
      <c r="QKZ11" s="25"/>
      <c r="QLA11" s="25"/>
      <c r="QLB11" s="25"/>
      <c r="QLC11" s="25"/>
      <c r="QLD11" s="25"/>
      <c r="QLE11" s="25"/>
      <c r="QLF11" s="25"/>
      <c r="QLG11" s="25"/>
      <c r="QLH11" s="25"/>
      <c r="QLI11" s="25"/>
      <c r="QLJ11" s="25"/>
      <c r="QLK11" s="25"/>
      <c r="QLL11" s="25"/>
      <c r="QLM11" s="25"/>
      <c r="QLN11" s="25"/>
      <c r="QLO11" s="25"/>
      <c r="QLP11" s="25"/>
      <c r="QLQ11" s="25"/>
      <c r="QLR11" s="25"/>
      <c r="QLS11" s="25"/>
      <c r="QLT11" s="25"/>
      <c r="QLU11" s="25"/>
      <c r="QLV11" s="25"/>
      <c r="QLW11" s="25"/>
      <c r="QLX11" s="25"/>
      <c r="QLY11" s="25"/>
      <c r="QLZ11" s="25"/>
      <c r="QMA11" s="25"/>
      <c r="QMB11" s="25"/>
      <c r="QMC11" s="25"/>
      <c r="QMD11" s="25"/>
      <c r="QME11" s="25"/>
      <c r="QMF11" s="25"/>
      <c r="QMG11" s="25"/>
      <c r="QMH11" s="25"/>
      <c r="QMI11" s="25"/>
      <c r="QMJ11" s="25"/>
      <c r="QMK11" s="25"/>
      <c r="QML11" s="25"/>
      <c r="QMM11" s="25"/>
      <c r="QMN11" s="25"/>
      <c r="QMO11" s="25"/>
      <c r="QMP11" s="25"/>
      <c r="QMQ11" s="25"/>
      <c r="QMR11" s="25"/>
      <c r="QMS11" s="25"/>
      <c r="QMT11" s="25"/>
      <c r="QMU11" s="25"/>
      <c r="QMV11" s="25"/>
      <c r="QMW11" s="25"/>
      <c r="QMX11" s="25"/>
      <c r="QMY11" s="25"/>
      <c r="QMZ11" s="25"/>
      <c r="QNA11" s="25"/>
      <c r="QNB11" s="25"/>
      <c r="QNC11" s="25"/>
      <c r="QND11" s="25"/>
      <c r="QNE11" s="25"/>
      <c r="QNF11" s="25"/>
      <c r="QNG11" s="25"/>
      <c r="QNH11" s="25"/>
      <c r="QNI11" s="25"/>
      <c r="QNJ11" s="25"/>
      <c r="QNK11" s="25"/>
      <c r="QNL11" s="25"/>
      <c r="QNM11" s="25"/>
      <c r="QNN11" s="25"/>
      <c r="QNO11" s="25"/>
      <c r="QNP11" s="25"/>
      <c r="QNQ11" s="25"/>
      <c r="QNR11" s="25"/>
      <c r="QNS11" s="25"/>
      <c r="QNT11" s="25"/>
      <c r="QNU11" s="25"/>
      <c r="QNV11" s="25"/>
      <c r="QNW11" s="25"/>
      <c r="QNX11" s="25"/>
      <c r="QNY11" s="25"/>
      <c r="QNZ11" s="25"/>
      <c r="QOA11" s="25"/>
      <c r="QOB11" s="25"/>
      <c r="QOC11" s="25"/>
      <c r="QOD11" s="25"/>
      <c r="QOE11" s="25"/>
      <c r="QOF11" s="25"/>
      <c r="QOG11" s="25"/>
      <c r="QOH11" s="25"/>
      <c r="QOI11" s="25"/>
      <c r="QOJ11" s="25"/>
      <c r="QOK11" s="25"/>
      <c r="QOL11" s="25"/>
      <c r="QOM11" s="25"/>
      <c r="QON11" s="25"/>
      <c r="QOO11" s="25"/>
      <c r="QOP11" s="25"/>
      <c r="QOQ11" s="25"/>
      <c r="QOR11" s="25"/>
      <c r="QOS11" s="25"/>
      <c r="QOT11" s="25"/>
      <c r="QOU11" s="25"/>
      <c r="QOV11" s="25"/>
      <c r="QOW11" s="25"/>
      <c r="QOX11" s="25"/>
      <c r="QOY11" s="25"/>
      <c r="QOZ11" s="25"/>
      <c r="QPA11" s="25"/>
      <c r="QPB11" s="25"/>
      <c r="QPC11" s="25"/>
      <c r="QPD11" s="25"/>
      <c r="QPE11" s="25"/>
      <c r="QPF11" s="25"/>
      <c r="QPG11" s="25"/>
      <c r="QPH11" s="25"/>
      <c r="QPI11" s="25"/>
      <c r="QPJ11" s="25"/>
      <c r="QPK11" s="25"/>
      <c r="QPL11" s="25"/>
      <c r="QPM11" s="25"/>
      <c r="QPN11" s="25"/>
      <c r="QPO11" s="25"/>
      <c r="QPP11" s="25"/>
      <c r="QPQ11" s="25"/>
      <c r="QPR11" s="25"/>
      <c r="QPS11" s="25"/>
      <c r="QPT11" s="25"/>
      <c r="QPU11" s="25"/>
      <c r="QPV11" s="25"/>
      <c r="QPW11" s="25"/>
      <c r="QPX11" s="25"/>
      <c r="QPY11" s="25"/>
      <c r="QPZ11" s="25"/>
      <c r="QQA11" s="25"/>
      <c r="QQB11" s="25"/>
      <c r="QQC11" s="25"/>
      <c r="QQD11" s="25"/>
      <c r="QQE11" s="25"/>
      <c r="QQF11" s="25"/>
      <c r="QQG11" s="25"/>
      <c r="QQH11" s="25"/>
      <c r="QQI11" s="25"/>
      <c r="QQJ11" s="25"/>
      <c r="QQK11" s="25"/>
      <c r="QQL11" s="25"/>
      <c r="QQM11" s="25"/>
      <c r="QQN11" s="25"/>
      <c r="QQO11" s="25"/>
      <c r="QQP11" s="25"/>
      <c r="QQQ11" s="25"/>
      <c r="QQR11" s="25"/>
      <c r="QQS11" s="25"/>
      <c r="QQT11" s="25"/>
      <c r="QQU11" s="25"/>
      <c r="QQV11" s="25"/>
      <c r="QQW11" s="25"/>
      <c r="QQX11" s="25"/>
      <c r="QQY11" s="25"/>
      <c r="QQZ11" s="25"/>
      <c r="QRA11" s="25"/>
      <c r="QRB11" s="25"/>
      <c r="QRC11" s="25"/>
      <c r="QRD11" s="25"/>
      <c r="QRE11" s="25"/>
      <c r="QRF11" s="25"/>
      <c r="QRG11" s="25"/>
      <c r="QRH11" s="25"/>
      <c r="QRI11" s="25"/>
      <c r="QRJ11" s="25"/>
      <c r="QRK11" s="25"/>
      <c r="QRL11" s="25"/>
      <c r="QRM11" s="25"/>
      <c r="QRN11" s="25"/>
      <c r="QRO11" s="25"/>
      <c r="QRP11" s="25"/>
      <c r="QRQ11" s="25"/>
      <c r="QRR11" s="25"/>
      <c r="QRS11" s="25"/>
      <c r="QRT11" s="25"/>
      <c r="QRU11" s="25"/>
      <c r="QRV11" s="25"/>
      <c r="QRW11" s="25"/>
      <c r="QRX11" s="25"/>
      <c r="QRY11" s="25"/>
      <c r="QRZ11" s="25"/>
      <c r="QSA11" s="25"/>
      <c r="QSB11" s="25"/>
      <c r="QSC11" s="25"/>
      <c r="QSD11" s="25"/>
      <c r="QSE11" s="25"/>
      <c r="QSF11" s="25"/>
      <c r="QSG11" s="25"/>
      <c r="QSH11" s="25"/>
      <c r="QSI11" s="25"/>
      <c r="QSJ11" s="25"/>
      <c r="QSK11" s="25"/>
      <c r="QSL11" s="25"/>
      <c r="QSM11" s="25"/>
      <c r="QSN11" s="25"/>
      <c r="QSO11" s="25"/>
      <c r="QSP11" s="25"/>
      <c r="QSQ11" s="25"/>
      <c r="QSR11" s="25"/>
      <c r="QSS11" s="25"/>
      <c r="QST11" s="25"/>
      <c r="QSU11" s="25"/>
      <c r="QSV11" s="25"/>
      <c r="QSW11" s="25"/>
      <c r="QSX11" s="25"/>
      <c r="QSY11" s="25"/>
      <c r="QSZ11" s="25"/>
      <c r="QTA11" s="25"/>
      <c r="QTB11" s="25"/>
      <c r="QTC11" s="25"/>
      <c r="QTD11" s="25"/>
      <c r="QTE11" s="25"/>
      <c r="QTF11" s="25"/>
      <c r="QTG11" s="25"/>
      <c r="QTH11" s="25"/>
      <c r="QTI11" s="25"/>
      <c r="QTJ11" s="25"/>
      <c r="QTK11" s="25"/>
      <c r="QTL11" s="25"/>
      <c r="QTM11" s="25"/>
      <c r="QTN11" s="25"/>
      <c r="QTO11" s="25"/>
      <c r="QTP11" s="25"/>
      <c r="QTQ11" s="25"/>
      <c r="QTR11" s="25"/>
      <c r="QTS11" s="25"/>
      <c r="QTT11" s="25"/>
      <c r="QTU11" s="25"/>
      <c r="QTV11" s="25"/>
      <c r="QTW11" s="25"/>
      <c r="QTX11" s="25"/>
      <c r="QTY11" s="25"/>
      <c r="QTZ11" s="25"/>
      <c r="QUA11" s="25"/>
      <c r="QUB11" s="25"/>
      <c r="QUC11" s="25"/>
      <c r="QUD11" s="25"/>
      <c r="QUE11" s="25"/>
      <c r="QUF11" s="25"/>
      <c r="QUG11" s="25"/>
      <c r="QUH11" s="25"/>
      <c r="QUI11" s="25"/>
      <c r="QUJ11" s="25"/>
      <c r="QUK11" s="25"/>
      <c r="QUL11" s="25"/>
      <c r="QUM11" s="25"/>
      <c r="QUN11" s="25"/>
      <c r="QUO11" s="25"/>
      <c r="QUP11" s="25"/>
      <c r="QUQ11" s="25"/>
      <c r="QUR11" s="25"/>
      <c r="QUS11" s="25"/>
      <c r="QUT11" s="25"/>
      <c r="QUU11" s="25"/>
      <c r="QUV11" s="25"/>
      <c r="QUW11" s="25"/>
      <c r="QUX11" s="25"/>
      <c r="QUY11" s="25"/>
      <c r="QUZ11" s="25"/>
      <c r="QVA11" s="25"/>
      <c r="QVB11" s="25"/>
      <c r="QVC11" s="25"/>
      <c r="QVD11" s="25"/>
      <c r="QVE11" s="25"/>
      <c r="QVF11" s="25"/>
      <c r="QVG11" s="25"/>
      <c r="QVH11" s="25"/>
      <c r="QVI11" s="25"/>
      <c r="QVJ11" s="25"/>
      <c r="QVK11" s="25"/>
      <c r="QVL11" s="25"/>
      <c r="QVM11" s="25"/>
      <c r="QVN11" s="25"/>
      <c r="QVO11" s="25"/>
      <c r="QVP11" s="25"/>
      <c r="QVQ11" s="25"/>
      <c r="QVR11" s="25"/>
      <c r="QVS11" s="25"/>
      <c r="QVT11" s="25"/>
      <c r="QVU11" s="25"/>
      <c r="QVV11" s="25"/>
      <c r="QVW11" s="25"/>
      <c r="QVX11" s="25"/>
      <c r="QVY11" s="25"/>
      <c r="QVZ11" s="25"/>
      <c r="QWA11" s="25"/>
      <c r="QWB11" s="25"/>
      <c r="QWC11" s="25"/>
      <c r="QWD11" s="25"/>
      <c r="QWE11" s="25"/>
      <c r="QWF11" s="25"/>
      <c r="QWG11" s="25"/>
      <c r="QWH11" s="25"/>
      <c r="QWI11" s="25"/>
      <c r="QWJ11" s="25"/>
      <c r="QWK11" s="25"/>
      <c r="QWL11" s="25"/>
      <c r="QWM11" s="25"/>
      <c r="QWN11" s="25"/>
      <c r="QWO11" s="25"/>
      <c r="QWP11" s="25"/>
      <c r="QWQ11" s="25"/>
      <c r="QWR11" s="25"/>
      <c r="QWS11" s="25"/>
      <c r="QWT11" s="25"/>
      <c r="QWU11" s="25"/>
      <c r="QWV11" s="25"/>
      <c r="QWW11" s="25"/>
      <c r="QWX11" s="25"/>
      <c r="QWY11" s="25"/>
      <c r="QWZ11" s="25"/>
      <c r="QXA11" s="25"/>
      <c r="QXB11" s="25"/>
      <c r="QXC11" s="25"/>
      <c r="QXD11" s="25"/>
      <c r="QXE11" s="25"/>
      <c r="QXF11" s="25"/>
      <c r="QXG11" s="25"/>
      <c r="QXH11" s="25"/>
      <c r="QXI11" s="25"/>
      <c r="QXJ11" s="25"/>
      <c r="QXK11" s="25"/>
      <c r="QXL11" s="25"/>
      <c r="QXM11" s="25"/>
      <c r="QXN11" s="25"/>
      <c r="QXO11" s="25"/>
      <c r="QXP11" s="25"/>
      <c r="QXQ11" s="25"/>
      <c r="QXR11" s="25"/>
      <c r="QXS11" s="25"/>
      <c r="QXT11" s="25"/>
      <c r="QXU11" s="25"/>
      <c r="QXV11" s="25"/>
      <c r="QXW11" s="25"/>
      <c r="QXX11" s="25"/>
      <c r="QXY11" s="25"/>
      <c r="QXZ11" s="25"/>
      <c r="QYA11" s="25"/>
      <c r="QYB11" s="25"/>
      <c r="QYC11" s="25"/>
      <c r="QYD11" s="25"/>
      <c r="QYE11" s="25"/>
      <c r="QYF11" s="25"/>
      <c r="QYG11" s="25"/>
      <c r="QYH11" s="25"/>
      <c r="QYI11" s="25"/>
      <c r="QYJ11" s="25"/>
      <c r="QYK11" s="25"/>
      <c r="QYL11" s="25"/>
      <c r="QYM11" s="25"/>
      <c r="QYN11" s="25"/>
      <c r="QYO11" s="25"/>
      <c r="QYP11" s="25"/>
      <c r="QYQ11" s="25"/>
      <c r="QYR11" s="25"/>
      <c r="QYS11" s="25"/>
      <c r="QYT11" s="25"/>
      <c r="QYU11" s="25"/>
      <c r="QYV11" s="25"/>
      <c r="QYW11" s="25"/>
      <c r="QYX11" s="25"/>
      <c r="QYY11" s="25"/>
      <c r="QYZ11" s="25"/>
      <c r="QZA11" s="25"/>
      <c r="QZB11" s="25"/>
      <c r="QZC11" s="25"/>
      <c r="QZD11" s="25"/>
      <c r="QZE11" s="25"/>
      <c r="QZF11" s="25"/>
      <c r="QZG11" s="25"/>
      <c r="QZH11" s="25"/>
      <c r="QZI11" s="25"/>
      <c r="QZJ11" s="25"/>
      <c r="QZK11" s="25"/>
      <c r="QZL11" s="25"/>
      <c r="QZM11" s="25"/>
      <c r="QZN11" s="25"/>
      <c r="QZO11" s="25"/>
      <c r="QZP11" s="25"/>
      <c r="QZQ11" s="25"/>
      <c r="QZR11" s="25"/>
      <c r="QZS11" s="25"/>
      <c r="QZT11" s="25"/>
      <c r="QZU11" s="25"/>
      <c r="QZV11" s="25"/>
      <c r="QZW11" s="25"/>
      <c r="QZX11" s="25"/>
      <c r="QZY11" s="25"/>
      <c r="QZZ11" s="25"/>
      <c r="RAA11" s="25"/>
      <c r="RAB11" s="25"/>
      <c r="RAC11" s="25"/>
      <c r="RAD11" s="25"/>
      <c r="RAE11" s="25"/>
      <c r="RAF11" s="25"/>
      <c r="RAG11" s="25"/>
      <c r="RAH11" s="25"/>
      <c r="RAI11" s="25"/>
      <c r="RAJ11" s="25"/>
      <c r="RAK11" s="25"/>
      <c r="RAL11" s="25"/>
      <c r="RAM11" s="25"/>
      <c r="RAN11" s="25"/>
      <c r="RAO11" s="25"/>
      <c r="RAP11" s="25"/>
      <c r="RAQ11" s="25"/>
      <c r="RAR11" s="25"/>
      <c r="RAS11" s="25"/>
      <c r="RAT11" s="25"/>
      <c r="RAU11" s="25"/>
      <c r="RAV11" s="25"/>
      <c r="RAW11" s="25"/>
      <c r="RAX11" s="25"/>
      <c r="RAY11" s="25"/>
      <c r="RAZ11" s="25"/>
      <c r="RBA11" s="25"/>
      <c r="RBB11" s="25"/>
      <c r="RBC11" s="25"/>
      <c r="RBD11" s="25"/>
      <c r="RBE11" s="25"/>
      <c r="RBF11" s="25"/>
      <c r="RBG11" s="25"/>
      <c r="RBH11" s="25"/>
      <c r="RBI11" s="25"/>
      <c r="RBJ11" s="25"/>
      <c r="RBK11" s="25"/>
      <c r="RBL11" s="25"/>
      <c r="RBM11" s="25"/>
      <c r="RBN11" s="25"/>
      <c r="RBO11" s="25"/>
      <c r="RBP11" s="25"/>
      <c r="RBQ11" s="25"/>
      <c r="RBR11" s="25"/>
      <c r="RBS11" s="25"/>
      <c r="RBT11" s="25"/>
      <c r="RBU11" s="25"/>
      <c r="RBV11" s="25"/>
      <c r="RBW11" s="25"/>
      <c r="RBX11" s="25"/>
      <c r="RBY11" s="25"/>
      <c r="RBZ11" s="25"/>
      <c r="RCA11" s="25"/>
      <c r="RCB11" s="25"/>
      <c r="RCC11" s="25"/>
      <c r="RCD11" s="25"/>
      <c r="RCE11" s="25"/>
      <c r="RCF11" s="25"/>
      <c r="RCG11" s="25"/>
      <c r="RCH11" s="25"/>
      <c r="RCI11" s="25"/>
      <c r="RCJ11" s="25"/>
      <c r="RCK11" s="25"/>
      <c r="RCL11" s="25"/>
      <c r="RCM11" s="25"/>
      <c r="RCN11" s="25"/>
      <c r="RCO11" s="25"/>
      <c r="RCP11" s="25"/>
      <c r="RCQ11" s="25"/>
      <c r="RCR11" s="25"/>
      <c r="RCS11" s="25"/>
      <c r="RCT11" s="25"/>
      <c r="RCU11" s="25"/>
      <c r="RCV11" s="25"/>
      <c r="RCW11" s="25"/>
      <c r="RCX11" s="25"/>
      <c r="RCY11" s="25"/>
      <c r="RCZ11" s="25"/>
      <c r="RDA11" s="25"/>
      <c r="RDB11" s="25"/>
      <c r="RDC11" s="25"/>
      <c r="RDD11" s="25"/>
      <c r="RDE11" s="25"/>
      <c r="RDF11" s="25"/>
      <c r="RDG11" s="25"/>
      <c r="RDH11" s="25"/>
      <c r="RDI11" s="25"/>
      <c r="RDJ11" s="25"/>
      <c r="RDK11" s="25"/>
      <c r="RDL11" s="25"/>
      <c r="RDM11" s="25"/>
      <c r="RDN11" s="25"/>
      <c r="RDO11" s="25"/>
      <c r="RDP11" s="25"/>
      <c r="RDQ11" s="25"/>
      <c r="RDR11" s="25"/>
      <c r="RDS11" s="25"/>
      <c r="RDT11" s="25"/>
      <c r="RDU11" s="25"/>
      <c r="RDV11" s="25"/>
      <c r="RDW11" s="25"/>
      <c r="RDX11" s="25"/>
      <c r="RDY11" s="25"/>
      <c r="RDZ11" s="25"/>
      <c r="REA11" s="25"/>
      <c r="REB11" s="25"/>
      <c r="REC11" s="25"/>
      <c r="RED11" s="25"/>
      <c r="REE11" s="25"/>
      <c r="REF11" s="25"/>
      <c r="REG11" s="25"/>
      <c r="REH11" s="25"/>
      <c r="REI11" s="25"/>
      <c r="REJ11" s="25"/>
      <c r="REK11" s="25"/>
      <c r="REL11" s="25"/>
      <c r="REM11" s="25"/>
      <c r="REN11" s="25"/>
      <c r="REO11" s="25"/>
      <c r="REP11" s="25"/>
      <c r="REQ11" s="25"/>
      <c r="RER11" s="25"/>
      <c r="RES11" s="25"/>
      <c r="RET11" s="25"/>
      <c r="REU11" s="25"/>
      <c r="REV11" s="25"/>
      <c r="REW11" s="25"/>
      <c r="REX11" s="25"/>
      <c r="REY11" s="25"/>
      <c r="REZ11" s="25"/>
      <c r="RFA11" s="25"/>
      <c r="RFB11" s="25"/>
      <c r="RFC11" s="25"/>
      <c r="RFD11" s="25"/>
      <c r="RFE11" s="25"/>
      <c r="RFF11" s="25"/>
      <c r="RFG11" s="25"/>
      <c r="RFH11" s="25"/>
      <c r="RFI11" s="25"/>
      <c r="RFJ11" s="25"/>
      <c r="RFK11" s="25"/>
      <c r="RFL11" s="25"/>
      <c r="RFM11" s="25"/>
      <c r="RFN11" s="25"/>
      <c r="RFO11" s="25"/>
      <c r="RFP11" s="25"/>
      <c r="RFQ11" s="25"/>
      <c r="RFR11" s="25"/>
      <c r="RFS11" s="25"/>
      <c r="RFT11" s="25"/>
      <c r="RFU11" s="25"/>
      <c r="RFV11" s="25"/>
      <c r="RFW11" s="25"/>
      <c r="RFX11" s="25"/>
      <c r="RFY11" s="25"/>
      <c r="RFZ11" s="25"/>
      <c r="RGA11" s="25"/>
      <c r="RGB11" s="25"/>
      <c r="RGC11" s="25"/>
      <c r="RGD11" s="25"/>
      <c r="RGE11" s="25"/>
      <c r="RGF11" s="25"/>
      <c r="RGG11" s="25"/>
      <c r="RGH11" s="25"/>
      <c r="RGI11" s="25"/>
      <c r="RGJ11" s="25"/>
      <c r="RGK11" s="25"/>
      <c r="RGL11" s="25"/>
      <c r="RGM11" s="25"/>
      <c r="RGN11" s="25"/>
      <c r="RGO11" s="25"/>
      <c r="RGP11" s="25"/>
      <c r="RGQ11" s="25"/>
      <c r="RGR11" s="25"/>
      <c r="RGS11" s="25"/>
      <c r="RGT11" s="25"/>
      <c r="RGU11" s="25"/>
      <c r="RGV11" s="25"/>
      <c r="RGW11" s="25"/>
      <c r="RGX11" s="25"/>
      <c r="RGY11" s="25"/>
      <c r="RGZ11" s="25"/>
      <c r="RHA11" s="25"/>
      <c r="RHB11" s="25"/>
      <c r="RHC11" s="25"/>
      <c r="RHD11" s="25"/>
      <c r="RHE11" s="25"/>
      <c r="RHF11" s="25"/>
      <c r="RHG11" s="25"/>
      <c r="RHH11" s="25"/>
      <c r="RHI11" s="25"/>
      <c r="RHJ11" s="25"/>
      <c r="RHK11" s="25"/>
      <c r="RHL11" s="25"/>
      <c r="RHM11" s="25"/>
      <c r="RHN11" s="25"/>
      <c r="RHO11" s="25"/>
      <c r="RHP11" s="25"/>
      <c r="RHQ11" s="25"/>
      <c r="RHR11" s="25"/>
      <c r="RHS11" s="25"/>
      <c r="RHT11" s="25"/>
      <c r="RHU11" s="25"/>
      <c r="RHV11" s="25"/>
      <c r="RHW11" s="25"/>
      <c r="RHX11" s="25"/>
      <c r="RHY11" s="25"/>
      <c r="RHZ11" s="25"/>
      <c r="RIA11" s="25"/>
      <c r="RIB11" s="25"/>
      <c r="RIC11" s="25"/>
      <c r="RID11" s="25"/>
      <c r="RIE11" s="25"/>
      <c r="RIF11" s="25"/>
      <c r="RIG11" s="25"/>
      <c r="RIH11" s="25"/>
      <c r="RII11" s="25"/>
      <c r="RIJ11" s="25"/>
      <c r="RIK11" s="25"/>
      <c r="RIL11" s="25"/>
      <c r="RIM11" s="25"/>
      <c r="RIN11" s="25"/>
      <c r="RIO11" s="25"/>
      <c r="RIP11" s="25"/>
      <c r="RIQ11" s="25"/>
      <c r="RIR11" s="25"/>
      <c r="RIS11" s="25"/>
      <c r="RIT11" s="25"/>
      <c r="RIU11" s="25"/>
      <c r="RIV11" s="25"/>
      <c r="RIW11" s="25"/>
      <c r="RIX11" s="25"/>
      <c r="RIY11" s="25"/>
      <c r="RIZ11" s="25"/>
      <c r="RJA11" s="25"/>
      <c r="RJB11" s="25"/>
      <c r="RJC11" s="25"/>
      <c r="RJD11" s="25"/>
      <c r="RJE11" s="25"/>
      <c r="RJF11" s="25"/>
      <c r="RJG11" s="25"/>
      <c r="RJH11" s="25"/>
      <c r="RJI11" s="25"/>
      <c r="RJJ11" s="25"/>
      <c r="RJK11" s="25"/>
      <c r="RJL11" s="25"/>
      <c r="RJM11" s="25"/>
      <c r="RJN11" s="25"/>
      <c r="RJO11" s="25"/>
      <c r="RJP11" s="25"/>
      <c r="RJQ11" s="25"/>
      <c r="RJR11" s="25"/>
      <c r="RJS11" s="25"/>
      <c r="RJT11" s="25"/>
      <c r="RJU11" s="25"/>
      <c r="RJV11" s="25"/>
      <c r="RJW11" s="25"/>
      <c r="RJX11" s="25"/>
      <c r="RJY11" s="25"/>
      <c r="RJZ11" s="25"/>
      <c r="RKA11" s="25"/>
      <c r="RKB11" s="25"/>
      <c r="RKC11" s="25"/>
      <c r="RKD11" s="25"/>
      <c r="RKE11" s="25"/>
      <c r="RKF11" s="25"/>
      <c r="RKG11" s="25"/>
      <c r="RKH11" s="25"/>
      <c r="RKI11" s="25"/>
      <c r="RKJ11" s="25"/>
      <c r="RKK11" s="25"/>
      <c r="RKL11" s="25"/>
      <c r="RKM11" s="25"/>
      <c r="RKN11" s="25"/>
      <c r="RKO11" s="25"/>
      <c r="RKP11" s="25"/>
      <c r="RKQ11" s="25"/>
      <c r="RKR11" s="25"/>
      <c r="RKS11" s="25"/>
      <c r="RKT11" s="25"/>
      <c r="RKU11" s="25"/>
      <c r="RKV11" s="25"/>
      <c r="RKW11" s="25"/>
      <c r="RKX11" s="25"/>
      <c r="RKY11" s="25"/>
      <c r="RKZ11" s="25"/>
      <c r="RLA11" s="25"/>
      <c r="RLB11" s="25"/>
      <c r="RLC11" s="25"/>
      <c r="RLD11" s="25"/>
      <c r="RLE11" s="25"/>
      <c r="RLF11" s="25"/>
      <c r="RLG11" s="25"/>
      <c r="RLH11" s="25"/>
      <c r="RLI11" s="25"/>
      <c r="RLJ11" s="25"/>
      <c r="RLK11" s="25"/>
      <c r="RLL11" s="25"/>
      <c r="RLM11" s="25"/>
      <c r="RLN11" s="25"/>
      <c r="RLO11" s="25"/>
      <c r="RLP11" s="25"/>
      <c r="RLQ11" s="25"/>
      <c r="RLR11" s="25"/>
      <c r="RLS11" s="25"/>
      <c r="RLT11" s="25"/>
      <c r="RLU11" s="25"/>
      <c r="RLV11" s="25"/>
      <c r="RLW11" s="25"/>
      <c r="RLX11" s="25"/>
      <c r="RLY11" s="25"/>
      <c r="RLZ11" s="25"/>
      <c r="RMA11" s="25"/>
      <c r="RMB11" s="25"/>
      <c r="RMC11" s="25"/>
      <c r="RMD11" s="25"/>
      <c r="RME11" s="25"/>
      <c r="RMF11" s="25"/>
      <c r="RMG11" s="25"/>
      <c r="RMH11" s="25"/>
      <c r="RMI11" s="25"/>
      <c r="RMJ11" s="25"/>
      <c r="RMK11" s="25"/>
      <c r="RML11" s="25"/>
      <c r="RMM11" s="25"/>
      <c r="RMN11" s="25"/>
      <c r="RMO11" s="25"/>
      <c r="RMP11" s="25"/>
      <c r="RMQ11" s="25"/>
      <c r="RMR11" s="25"/>
      <c r="RMS11" s="25"/>
      <c r="RMT11" s="25"/>
      <c r="RMU11" s="25"/>
      <c r="RMV11" s="25"/>
      <c r="RMW11" s="25"/>
      <c r="RMX11" s="25"/>
      <c r="RMY11" s="25"/>
      <c r="RMZ11" s="25"/>
      <c r="RNA11" s="25"/>
      <c r="RNB11" s="25"/>
      <c r="RNC11" s="25"/>
      <c r="RND11" s="25"/>
      <c r="RNE11" s="25"/>
      <c r="RNF11" s="25"/>
      <c r="RNG11" s="25"/>
      <c r="RNH11" s="25"/>
      <c r="RNI11" s="25"/>
      <c r="RNJ11" s="25"/>
      <c r="RNK11" s="25"/>
      <c r="RNL11" s="25"/>
      <c r="RNM11" s="25"/>
      <c r="RNN11" s="25"/>
      <c r="RNO11" s="25"/>
      <c r="RNP11" s="25"/>
      <c r="RNQ11" s="25"/>
      <c r="RNR11" s="25"/>
      <c r="RNS11" s="25"/>
      <c r="RNT11" s="25"/>
      <c r="RNU11" s="25"/>
      <c r="RNV11" s="25"/>
      <c r="RNW11" s="25"/>
      <c r="RNX11" s="25"/>
      <c r="RNY11" s="25"/>
      <c r="RNZ11" s="25"/>
      <c r="ROA11" s="25"/>
      <c r="ROB11" s="25"/>
      <c r="ROC11" s="25"/>
      <c r="ROD11" s="25"/>
      <c r="ROE11" s="25"/>
      <c r="ROF11" s="25"/>
      <c r="ROG11" s="25"/>
      <c r="ROH11" s="25"/>
      <c r="ROI11" s="25"/>
      <c r="ROJ11" s="25"/>
      <c r="ROK11" s="25"/>
      <c r="ROL11" s="25"/>
      <c r="ROM11" s="25"/>
      <c r="RON11" s="25"/>
      <c r="ROO11" s="25"/>
      <c r="ROP11" s="25"/>
      <c r="ROQ11" s="25"/>
      <c r="ROR11" s="25"/>
      <c r="ROS11" s="25"/>
      <c r="ROT11" s="25"/>
      <c r="ROU11" s="25"/>
      <c r="ROV11" s="25"/>
      <c r="ROW11" s="25"/>
      <c r="ROX11" s="25"/>
      <c r="ROY11" s="25"/>
      <c r="ROZ11" s="25"/>
      <c r="RPA11" s="25"/>
      <c r="RPB11" s="25"/>
      <c r="RPC11" s="25"/>
      <c r="RPD11" s="25"/>
      <c r="RPE11" s="25"/>
      <c r="RPF11" s="25"/>
      <c r="RPG11" s="25"/>
      <c r="RPH11" s="25"/>
      <c r="RPI11" s="25"/>
      <c r="RPJ11" s="25"/>
      <c r="RPK11" s="25"/>
      <c r="RPL11" s="25"/>
      <c r="RPM11" s="25"/>
      <c r="RPN11" s="25"/>
      <c r="RPO11" s="25"/>
      <c r="RPP11" s="25"/>
      <c r="RPQ11" s="25"/>
      <c r="RPR11" s="25"/>
      <c r="RPS11" s="25"/>
      <c r="RPT11" s="25"/>
      <c r="RPU11" s="25"/>
      <c r="RPV11" s="25"/>
      <c r="RPW11" s="25"/>
      <c r="RPX11" s="25"/>
      <c r="RPY11" s="25"/>
      <c r="RPZ11" s="25"/>
      <c r="RQA11" s="25"/>
      <c r="RQB11" s="25"/>
      <c r="RQC11" s="25"/>
      <c r="RQD11" s="25"/>
      <c r="RQE11" s="25"/>
      <c r="RQF11" s="25"/>
      <c r="RQG11" s="25"/>
      <c r="RQH11" s="25"/>
      <c r="RQI11" s="25"/>
      <c r="RQJ11" s="25"/>
      <c r="RQK11" s="25"/>
      <c r="RQL11" s="25"/>
      <c r="RQM11" s="25"/>
      <c r="RQN11" s="25"/>
      <c r="RQO11" s="25"/>
      <c r="RQP11" s="25"/>
      <c r="RQQ11" s="25"/>
      <c r="RQR11" s="25"/>
      <c r="RQS11" s="25"/>
      <c r="RQT11" s="25"/>
      <c r="RQU11" s="25"/>
      <c r="RQV11" s="25"/>
      <c r="RQW11" s="25"/>
      <c r="RQX11" s="25"/>
      <c r="RQY11" s="25"/>
      <c r="RQZ11" s="25"/>
      <c r="RRA11" s="25"/>
      <c r="RRB11" s="25"/>
      <c r="RRC11" s="25"/>
      <c r="RRD11" s="25"/>
      <c r="RRE11" s="25"/>
      <c r="RRF11" s="25"/>
      <c r="RRG11" s="25"/>
      <c r="RRH11" s="25"/>
      <c r="RRI11" s="25"/>
      <c r="RRJ11" s="25"/>
      <c r="RRK11" s="25"/>
      <c r="RRL11" s="25"/>
      <c r="RRM11" s="25"/>
      <c r="RRN11" s="25"/>
      <c r="RRO11" s="25"/>
      <c r="RRP11" s="25"/>
      <c r="RRQ11" s="25"/>
      <c r="RRR11" s="25"/>
      <c r="RRS11" s="25"/>
      <c r="RRT11" s="25"/>
      <c r="RRU11" s="25"/>
      <c r="RRV11" s="25"/>
      <c r="RRW11" s="25"/>
      <c r="RRX11" s="25"/>
      <c r="RRY11" s="25"/>
      <c r="RRZ11" s="25"/>
      <c r="RSA11" s="25"/>
      <c r="RSB11" s="25"/>
      <c r="RSC11" s="25"/>
      <c r="RSD11" s="25"/>
      <c r="RSE11" s="25"/>
      <c r="RSF11" s="25"/>
      <c r="RSG11" s="25"/>
      <c r="RSH11" s="25"/>
      <c r="RSI11" s="25"/>
      <c r="RSJ11" s="25"/>
      <c r="RSK11" s="25"/>
      <c r="RSL11" s="25"/>
      <c r="RSM11" s="25"/>
      <c r="RSN11" s="25"/>
      <c r="RSO11" s="25"/>
      <c r="RSP11" s="25"/>
      <c r="RSQ11" s="25"/>
      <c r="RSR11" s="25"/>
      <c r="RSS11" s="25"/>
      <c r="RST11" s="25"/>
      <c r="RSU11" s="25"/>
      <c r="RSV11" s="25"/>
      <c r="RSW11" s="25"/>
      <c r="RSX11" s="25"/>
      <c r="RSY11" s="25"/>
      <c r="RSZ11" s="25"/>
      <c r="RTA11" s="25"/>
      <c r="RTB11" s="25"/>
      <c r="RTC11" s="25"/>
      <c r="RTD11" s="25"/>
      <c r="RTE11" s="25"/>
      <c r="RTF11" s="25"/>
      <c r="RTG11" s="25"/>
      <c r="RTH11" s="25"/>
      <c r="RTI11" s="25"/>
      <c r="RTJ11" s="25"/>
      <c r="RTK11" s="25"/>
      <c r="RTL11" s="25"/>
      <c r="RTM11" s="25"/>
      <c r="RTN11" s="25"/>
      <c r="RTO11" s="25"/>
      <c r="RTP11" s="25"/>
      <c r="RTQ11" s="25"/>
      <c r="RTR11" s="25"/>
      <c r="RTS11" s="25"/>
      <c r="RTT11" s="25"/>
      <c r="RTU11" s="25"/>
      <c r="RTV11" s="25"/>
      <c r="RTW11" s="25"/>
      <c r="RTX11" s="25"/>
      <c r="RTY11" s="25"/>
      <c r="RTZ11" s="25"/>
      <c r="RUA11" s="25"/>
      <c r="RUB11" s="25"/>
      <c r="RUC11" s="25"/>
      <c r="RUD11" s="25"/>
      <c r="RUE11" s="25"/>
      <c r="RUF11" s="25"/>
      <c r="RUG11" s="25"/>
      <c r="RUH11" s="25"/>
      <c r="RUI11" s="25"/>
      <c r="RUJ11" s="25"/>
      <c r="RUK11" s="25"/>
      <c r="RUL11" s="25"/>
      <c r="RUM11" s="25"/>
      <c r="RUN11" s="25"/>
      <c r="RUO11" s="25"/>
      <c r="RUP11" s="25"/>
      <c r="RUQ11" s="25"/>
      <c r="RUR11" s="25"/>
      <c r="RUS11" s="25"/>
      <c r="RUT11" s="25"/>
      <c r="RUU11" s="25"/>
      <c r="RUV11" s="25"/>
      <c r="RUW11" s="25"/>
      <c r="RUX11" s="25"/>
      <c r="RUY11" s="25"/>
      <c r="RUZ11" s="25"/>
      <c r="RVA11" s="25"/>
      <c r="RVB11" s="25"/>
      <c r="RVC11" s="25"/>
      <c r="RVD11" s="25"/>
      <c r="RVE11" s="25"/>
      <c r="RVF11" s="25"/>
      <c r="RVG11" s="25"/>
      <c r="RVH11" s="25"/>
      <c r="RVI11" s="25"/>
      <c r="RVJ11" s="25"/>
      <c r="RVK11" s="25"/>
      <c r="RVL11" s="25"/>
      <c r="RVM11" s="25"/>
      <c r="RVN11" s="25"/>
      <c r="RVO11" s="25"/>
      <c r="RVP11" s="25"/>
      <c r="RVQ11" s="25"/>
      <c r="RVR11" s="25"/>
      <c r="RVS11" s="25"/>
      <c r="RVT11" s="25"/>
      <c r="RVU11" s="25"/>
      <c r="RVV11" s="25"/>
      <c r="RVW11" s="25"/>
      <c r="RVX11" s="25"/>
      <c r="RVY11" s="25"/>
      <c r="RVZ11" s="25"/>
      <c r="RWA11" s="25"/>
      <c r="RWB11" s="25"/>
      <c r="RWC11" s="25"/>
      <c r="RWD11" s="25"/>
      <c r="RWE11" s="25"/>
      <c r="RWF11" s="25"/>
      <c r="RWG11" s="25"/>
      <c r="RWH11" s="25"/>
      <c r="RWI11" s="25"/>
      <c r="RWJ11" s="25"/>
      <c r="RWK11" s="25"/>
      <c r="RWL11" s="25"/>
      <c r="RWM11" s="25"/>
      <c r="RWN11" s="25"/>
      <c r="RWO11" s="25"/>
      <c r="RWP11" s="25"/>
      <c r="RWQ11" s="25"/>
      <c r="RWR11" s="25"/>
      <c r="RWS11" s="25"/>
      <c r="RWT11" s="25"/>
      <c r="RWU11" s="25"/>
      <c r="RWV11" s="25"/>
      <c r="RWW11" s="25"/>
      <c r="RWX11" s="25"/>
      <c r="RWY11" s="25"/>
      <c r="RWZ11" s="25"/>
      <c r="RXA11" s="25"/>
      <c r="RXB11" s="25"/>
      <c r="RXC11" s="25"/>
      <c r="RXD11" s="25"/>
      <c r="RXE11" s="25"/>
      <c r="RXF11" s="25"/>
      <c r="RXG11" s="25"/>
      <c r="RXH11" s="25"/>
      <c r="RXI11" s="25"/>
      <c r="RXJ11" s="25"/>
      <c r="RXK11" s="25"/>
      <c r="RXL11" s="25"/>
      <c r="RXM11" s="25"/>
      <c r="RXN11" s="25"/>
      <c r="RXO11" s="25"/>
      <c r="RXP11" s="25"/>
      <c r="RXQ11" s="25"/>
      <c r="RXR11" s="25"/>
      <c r="RXS11" s="25"/>
      <c r="RXT11" s="25"/>
      <c r="RXU11" s="25"/>
      <c r="RXV11" s="25"/>
      <c r="RXW11" s="25"/>
      <c r="RXX11" s="25"/>
      <c r="RXY11" s="25"/>
      <c r="RXZ11" s="25"/>
      <c r="RYA11" s="25"/>
      <c r="RYB11" s="25"/>
      <c r="RYC11" s="25"/>
      <c r="RYD11" s="25"/>
      <c r="RYE11" s="25"/>
      <c r="RYF11" s="25"/>
      <c r="RYG11" s="25"/>
      <c r="RYH11" s="25"/>
      <c r="RYI11" s="25"/>
      <c r="RYJ11" s="25"/>
      <c r="RYK11" s="25"/>
      <c r="RYL11" s="25"/>
      <c r="RYM11" s="25"/>
      <c r="RYN11" s="25"/>
      <c r="RYO11" s="25"/>
      <c r="RYP11" s="25"/>
      <c r="RYQ11" s="25"/>
      <c r="RYR11" s="25"/>
      <c r="RYS11" s="25"/>
      <c r="RYT11" s="25"/>
      <c r="RYU11" s="25"/>
      <c r="RYV11" s="25"/>
      <c r="RYW11" s="25"/>
      <c r="RYX11" s="25"/>
      <c r="RYY11" s="25"/>
      <c r="RYZ11" s="25"/>
      <c r="RZA11" s="25"/>
      <c r="RZB11" s="25"/>
      <c r="RZC11" s="25"/>
      <c r="RZD11" s="25"/>
      <c r="RZE11" s="25"/>
      <c r="RZF11" s="25"/>
      <c r="RZG11" s="25"/>
      <c r="RZH11" s="25"/>
      <c r="RZI11" s="25"/>
      <c r="RZJ11" s="25"/>
      <c r="RZK11" s="25"/>
      <c r="RZL11" s="25"/>
      <c r="RZM11" s="25"/>
      <c r="RZN11" s="25"/>
      <c r="RZO11" s="25"/>
      <c r="RZP11" s="25"/>
      <c r="RZQ11" s="25"/>
      <c r="RZR11" s="25"/>
      <c r="RZS11" s="25"/>
      <c r="RZT11" s="25"/>
      <c r="RZU11" s="25"/>
      <c r="RZV11" s="25"/>
      <c r="RZW11" s="25"/>
      <c r="RZX11" s="25"/>
      <c r="RZY11" s="25"/>
      <c r="RZZ11" s="25"/>
      <c r="SAA11" s="25"/>
      <c r="SAB11" s="25"/>
      <c r="SAC11" s="25"/>
      <c r="SAD11" s="25"/>
      <c r="SAE11" s="25"/>
      <c r="SAF11" s="25"/>
      <c r="SAG11" s="25"/>
      <c r="SAH11" s="25"/>
      <c r="SAI11" s="25"/>
      <c r="SAJ11" s="25"/>
      <c r="SAK11" s="25"/>
      <c r="SAL11" s="25"/>
      <c r="SAM11" s="25"/>
      <c r="SAN11" s="25"/>
      <c r="SAO11" s="25"/>
      <c r="SAP11" s="25"/>
      <c r="SAQ11" s="25"/>
      <c r="SAR11" s="25"/>
      <c r="SAS11" s="25"/>
      <c r="SAT11" s="25"/>
      <c r="SAU11" s="25"/>
      <c r="SAV11" s="25"/>
      <c r="SAW11" s="25"/>
      <c r="SAX11" s="25"/>
      <c r="SAY11" s="25"/>
      <c r="SAZ11" s="25"/>
      <c r="SBA11" s="25"/>
      <c r="SBB11" s="25"/>
      <c r="SBC11" s="25"/>
      <c r="SBD11" s="25"/>
      <c r="SBE11" s="25"/>
      <c r="SBF11" s="25"/>
      <c r="SBG11" s="25"/>
      <c r="SBH11" s="25"/>
      <c r="SBI11" s="25"/>
      <c r="SBJ11" s="25"/>
      <c r="SBK11" s="25"/>
      <c r="SBL11" s="25"/>
      <c r="SBM11" s="25"/>
      <c r="SBN11" s="25"/>
      <c r="SBO11" s="25"/>
      <c r="SBP11" s="25"/>
      <c r="SBQ11" s="25"/>
      <c r="SBR11" s="25"/>
      <c r="SBS11" s="25"/>
      <c r="SBT11" s="25"/>
      <c r="SBU11" s="25"/>
      <c r="SBV11" s="25"/>
      <c r="SBW11" s="25"/>
      <c r="SBX11" s="25"/>
      <c r="SBY11" s="25"/>
      <c r="SBZ11" s="25"/>
      <c r="SCA11" s="25"/>
      <c r="SCB11" s="25"/>
      <c r="SCC11" s="25"/>
      <c r="SCD11" s="25"/>
      <c r="SCE11" s="25"/>
      <c r="SCF11" s="25"/>
      <c r="SCG11" s="25"/>
      <c r="SCH11" s="25"/>
      <c r="SCI11" s="25"/>
      <c r="SCJ11" s="25"/>
      <c r="SCK11" s="25"/>
      <c r="SCL11" s="25"/>
      <c r="SCM11" s="25"/>
      <c r="SCN11" s="25"/>
      <c r="SCO11" s="25"/>
      <c r="SCP11" s="25"/>
      <c r="SCQ11" s="25"/>
      <c r="SCR11" s="25"/>
      <c r="SCS11" s="25"/>
      <c r="SCT11" s="25"/>
      <c r="SCU11" s="25"/>
      <c r="SCV11" s="25"/>
      <c r="SCW11" s="25"/>
      <c r="SCX11" s="25"/>
      <c r="SCY11" s="25"/>
      <c r="SCZ11" s="25"/>
      <c r="SDA11" s="25"/>
      <c r="SDB11" s="25"/>
      <c r="SDC11" s="25"/>
      <c r="SDD11" s="25"/>
      <c r="SDE11" s="25"/>
      <c r="SDF11" s="25"/>
      <c r="SDG11" s="25"/>
      <c r="SDH11" s="25"/>
      <c r="SDI11" s="25"/>
      <c r="SDJ11" s="25"/>
      <c r="SDK11" s="25"/>
      <c r="SDL11" s="25"/>
      <c r="SDM11" s="25"/>
      <c r="SDN11" s="25"/>
      <c r="SDO11" s="25"/>
      <c r="SDP11" s="25"/>
      <c r="SDQ11" s="25"/>
      <c r="SDR11" s="25"/>
      <c r="SDS11" s="25"/>
      <c r="SDT11" s="25"/>
      <c r="SDU11" s="25"/>
      <c r="SDV11" s="25"/>
      <c r="SDW11" s="25"/>
      <c r="SDX11" s="25"/>
      <c r="SDY11" s="25"/>
      <c r="SDZ11" s="25"/>
      <c r="SEA11" s="25"/>
      <c r="SEB11" s="25"/>
      <c r="SEC11" s="25"/>
      <c r="SED11" s="25"/>
      <c r="SEE11" s="25"/>
      <c r="SEF11" s="25"/>
      <c r="SEG11" s="25"/>
      <c r="SEH11" s="25"/>
      <c r="SEI11" s="25"/>
      <c r="SEJ11" s="25"/>
      <c r="SEK11" s="25"/>
      <c r="SEL11" s="25"/>
      <c r="SEM11" s="25"/>
      <c r="SEN11" s="25"/>
      <c r="SEO11" s="25"/>
      <c r="SEP11" s="25"/>
      <c r="SEQ11" s="25"/>
      <c r="SER11" s="25"/>
      <c r="SES11" s="25"/>
      <c r="SET11" s="25"/>
      <c r="SEU11" s="25"/>
      <c r="SEV11" s="25"/>
      <c r="SEW11" s="25"/>
      <c r="SEX11" s="25"/>
      <c r="SEY11" s="25"/>
      <c r="SEZ11" s="25"/>
      <c r="SFA11" s="25"/>
      <c r="SFB11" s="25"/>
      <c r="SFC11" s="25"/>
      <c r="SFD11" s="25"/>
      <c r="SFE11" s="25"/>
      <c r="SFF11" s="25"/>
      <c r="SFG11" s="25"/>
      <c r="SFH11" s="25"/>
      <c r="SFI11" s="25"/>
      <c r="SFJ11" s="25"/>
      <c r="SFK11" s="25"/>
      <c r="SFL11" s="25"/>
      <c r="SFM11" s="25"/>
      <c r="SFN11" s="25"/>
      <c r="SFO11" s="25"/>
      <c r="SFP11" s="25"/>
      <c r="SFQ11" s="25"/>
      <c r="SFR11" s="25"/>
      <c r="SFS11" s="25"/>
      <c r="SFT11" s="25"/>
      <c r="SFU11" s="25"/>
      <c r="SFV11" s="25"/>
      <c r="SFW11" s="25"/>
      <c r="SFX11" s="25"/>
      <c r="SFY11" s="25"/>
      <c r="SFZ11" s="25"/>
      <c r="SGA11" s="25"/>
      <c r="SGB11" s="25"/>
      <c r="SGC11" s="25"/>
      <c r="SGD11" s="25"/>
      <c r="SGE11" s="25"/>
      <c r="SGF11" s="25"/>
      <c r="SGG11" s="25"/>
      <c r="SGH11" s="25"/>
      <c r="SGI11" s="25"/>
      <c r="SGJ11" s="25"/>
      <c r="SGK11" s="25"/>
      <c r="SGL11" s="25"/>
      <c r="SGM11" s="25"/>
      <c r="SGN11" s="25"/>
      <c r="SGO11" s="25"/>
      <c r="SGP11" s="25"/>
      <c r="SGQ11" s="25"/>
      <c r="SGR11" s="25"/>
      <c r="SGS11" s="25"/>
      <c r="SGT11" s="25"/>
      <c r="SGU11" s="25"/>
      <c r="SGV11" s="25"/>
      <c r="SGW11" s="25"/>
      <c r="SGX11" s="25"/>
      <c r="SGY11" s="25"/>
      <c r="SGZ11" s="25"/>
      <c r="SHA11" s="25"/>
      <c r="SHB11" s="25"/>
      <c r="SHC11" s="25"/>
      <c r="SHD11" s="25"/>
      <c r="SHE11" s="25"/>
      <c r="SHF11" s="25"/>
      <c r="SHG11" s="25"/>
      <c r="SHH11" s="25"/>
      <c r="SHI11" s="25"/>
      <c r="SHJ11" s="25"/>
      <c r="SHK11" s="25"/>
      <c r="SHL11" s="25"/>
      <c r="SHM11" s="25"/>
      <c r="SHN11" s="25"/>
      <c r="SHO11" s="25"/>
      <c r="SHP11" s="25"/>
      <c r="SHQ11" s="25"/>
      <c r="SHR11" s="25"/>
      <c r="SHS11" s="25"/>
      <c r="SHT11" s="25"/>
      <c r="SHU11" s="25"/>
      <c r="SHV11" s="25"/>
      <c r="SHW11" s="25"/>
      <c r="SHX11" s="25"/>
      <c r="SHY11" s="25"/>
      <c r="SHZ11" s="25"/>
      <c r="SIA11" s="25"/>
      <c r="SIB11" s="25"/>
      <c r="SIC11" s="25"/>
      <c r="SID11" s="25"/>
      <c r="SIE11" s="25"/>
      <c r="SIF11" s="25"/>
      <c r="SIG11" s="25"/>
      <c r="SIH11" s="25"/>
      <c r="SII11" s="25"/>
      <c r="SIJ11" s="25"/>
      <c r="SIK11" s="25"/>
      <c r="SIL11" s="25"/>
      <c r="SIM11" s="25"/>
      <c r="SIN11" s="25"/>
      <c r="SIO11" s="25"/>
      <c r="SIP11" s="25"/>
      <c r="SIQ11" s="25"/>
      <c r="SIR11" s="25"/>
      <c r="SIS11" s="25"/>
      <c r="SIT11" s="25"/>
      <c r="SIU11" s="25"/>
      <c r="SIV11" s="25"/>
      <c r="SIW11" s="25"/>
      <c r="SIX11" s="25"/>
      <c r="SIY11" s="25"/>
      <c r="SIZ11" s="25"/>
      <c r="SJA11" s="25"/>
      <c r="SJB11" s="25"/>
      <c r="SJC11" s="25"/>
      <c r="SJD11" s="25"/>
      <c r="SJE11" s="25"/>
      <c r="SJF11" s="25"/>
      <c r="SJG11" s="25"/>
      <c r="SJH11" s="25"/>
      <c r="SJI11" s="25"/>
      <c r="SJJ11" s="25"/>
      <c r="SJK11" s="25"/>
      <c r="SJL11" s="25"/>
      <c r="SJM11" s="25"/>
      <c r="SJN11" s="25"/>
      <c r="SJO11" s="25"/>
      <c r="SJP11" s="25"/>
      <c r="SJQ11" s="25"/>
      <c r="SJR11" s="25"/>
      <c r="SJS11" s="25"/>
      <c r="SJT11" s="25"/>
      <c r="SJU11" s="25"/>
      <c r="SJV11" s="25"/>
      <c r="SJW11" s="25"/>
      <c r="SJX11" s="25"/>
      <c r="SJY11" s="25"/>
      <c r="SJZ11" s="25"/>
      <c r="SKA11" s="25"/>
      <c r="SKB11" s="25"/>
      <c r="SKC11" s="25"/>
      <c r="SKD11" s="25"/>
      <c r="SKE11" s="25"/>
      <c r="SKF11" s="25"/>
      <c r="SKG11" s="25"/>
      <c r="SKH11" s="25"/>
      <c r="SKI11" s="25"/>
      <c r="SKJ11" s="25"/>
      <c r="SKK11" s="25"/>
      <c r="SKL11" s="25"/>
      <c r="SKM11" s="25"/>
      <c r="SKN11" s="25"/>
      <c r="SKO11" s="25"/>
      <c r="SKP11" s="25"/>
      <c r="SKQ11" s="25"/>
      <c r="SKR11" s="25"/>
      <c r="SKS11" s="25"/>
      <c r="SKT11" s="25"/>
      <c r="SKU11" s="25"/>
      <c r="SKV11" s="25"/>
      <c r="SKW11" s="25"/>
      <c r="SKX11" s="25"/>
      <c r="SKY11" s="25"/>
      <c r="SKZ11" s="25"/>
      <c r="SLA11" s="25"/>
      <c r="SLB11" s="25"/>
      <c r="SLC11" s="25"/>
      <c r="SLD11" s="25"/>
      <c r="SLE11" s="25"/>
      <c r="SLF11" s="25"/>
      <c r="SLG11" s="25"/>
      <c r="SLH11" s="25"/>
      <c r="SLI11" s="25"/>
      <c r="SLJ11" s="25"/>
      <c r="SLK11" s="25"/>
      <c r="SLL11" s="25"/>
      <c r="SLM11" s="25"/>
      <c r="SLN11" s="25"/>
      <c r="SLO11" s="25"/>
      <c r="SLP11" s="25"/>
      <c r="SLQ11" s="25"/>
      <c r="SLR11" s="25"/>
      <c r="SLS11" s="25"/>
      <c r="SLT11" s="25"/>
      <c r="SLU11" s="25"/>
      <c r="SLV11" s="25"/>
      <c r="SLW11" s="25"/>
      <c r="SLX11" s="25"/>
      <c r="SLY11" s="25"/>
      <c r="SLZ11" s="25"/>
      <c r="SMA11" s="25"/>
      <c r="SMB11" s="25"/>
      <c r="SMC11" s="25"/>
      <c r="SMD11" s="25"/>
      <c r="SME11" s="25"/>
      <c r="SMF11" s="25"/>
      <c r="SMG11" s="25"/>
      <c r="SMH11" s="25"/>
      <c r="SMI11" s="25"/>
      <c r="SMJ11" s="25"/>
      <c r="SMK11" s="25"/>
      <c r="SML11" s="25"/>
      <c r="SMM11" s="25"/>
      <c r="SMN11" s="25"/>
      <c r="SMO11" s="25"/>
      <c r="SMP11" s="25"/>
      <c r="SMQ11" s="25"/>
      <c r="SMR11" s="25"/>
      <c r="SMS11" s="25"/>
      <c r="SMT11" s="25"/>
      <c r="SMU11" s="25"/>
      <c r="SMV11" s="25"/>
      <c r="SMW11" s="25"/>
      <c r="SMX11" s="25"/>
      <c r="SMY11" s="25"/>
      <c r="SMZ11" s="25"/>
      <c r="SNA11" s="25"/>
      <c r="SNB11" s="25"/>
      <c r="SNC11" s="25"/>
      <c r="SND11" s="25"/>
      <c r="SNE11" s="25"/>
      <c r="SNF11" s="25"/>
      <c r="SNG11" s="25"/>
      <c r="SNH11" s="25"/>
      <c r="SNI11" s="25"/>
      <c r="SNJ11" s="25"/>
      <c r="SNK11" s="25"/>
      <c r="SNL11" s="25"/>
      <c r="SNM11" s="25"/>
      <c r="SNN11" s="25"/>
      <c r="SNO11" s="25"/>
      <c r="SNP11" s="25"/>
      <c r="SNQ11" s="25"/>
      <c r="SNR11" s="25"/>
      <c r="SNS11" s="25"/>
      <c r="SNT11" s="25"/>
      <c r="SNU11" s="25"/>
      <c r="SNV11" s="25"/>
      <c r="SNW11" s="25"/>
      <c r="SNX11" s="25"/>
      <c r="SNY11" s="25"/>
      <c r="SNZ11" s="25"/>
      <c r="SOA11" s="25"/>
      <c r="SOB11" s="25"/>
      <c r="SOC11" s="25"/>
      <c r="SOD11" s="25"/>
      <c r="SOE11" s="25"/>
      <c r="SOF11" s="25"/>
      <c r="SOG11" s="25"/>
      <c r="SOH11" s="25"/>
      <c r="SOI11" s="25"/>
      <c r="SOJ11" s="25"/>
      <c r="SOK11" s="25"/>
      <c r="SOL11" s="25"/>
      <c r="SOM11" s="25"/>
      <c r="SON11" s="25"/>
      <c r="SOO11" s="25"/>
      <c r="SOP11" s="25"/>
      <c r="SOQ11" s="25"/>
      <c r="SOR11" s="25"/>
      <c r="SOS11" s="25"/>
      <c r="SOT11" s="25"/>
      <c r="SOU11" s="25"/>
      <c r="SOV11" s="25"/>
      <c r="SOW11" s="25"/>
      <c r="SOX11" s="25"/>
      <c r="SOY11" s="25"/>
      <c r="SOZ11" s="25"/>
      <c r="SPA11" s="25"/>
      <c r="SPB11" s="25"/>
      <c r="SPC11" s="25"/>
      <c r="SPD11" s="25"/>
      <c r="SPE11" s="25"/>
      <c r="SPF11" s="25"/>
      <c r="SPG11" s="25"/>
      <c r="SPH11" s="25"/>
      <c r="SPI11" s="25"/>
      <c r="SPJ11" s="25"/>
      <c r="SPK11" s="25"/>
      <c r="SPL11" s="25"/>
      <c r="SPM11" s="25"/>
      <c r="SPN11" s="25"/>
      <c r="SPO11" s="25"/>
      <c r="SPP11" s="25"/>
      <c r="SPQ11" s="25"/>
      <c r="SPR11" s="25"/>
      <c r="SPS11" s="25"/>
      <c r="SPT11" s="25"/>
      <c r="SPU11" s="25"/>
      <c r="SPV11" s="25"/>
      <c r="SPW11" s="25"/>
      <c r="SPX11" s="25"/>
      <c r="SPY11" s="25"/>
      <c r="SPZ11" s="25"/>
      <c r="SQA11" s="25"/>
      <c r="SQB11" s="25"/>
      <c r="SQC11" s="25"/>
      <c r="SQD11" s="25"/>
      <c r="SQE11" s="25"/>
      <c r="SQF11" s="25"/>
      <c r="SQG11" s="25"/>
      <c r="SQH11" s="25"/>
      <c r="SQI11" s="25"/>
      <c r="SQJ11" s="25"/>
      <c r="SQK11" s="25"/>
      <c r="SQL11" s="25"/>
      <c r="SQM11" s="25"/>
      <c r="SQN11" s="25"/>
      <c r="SQO11" s="25"/>
      <c r="SQP11" s="25"/>
      <c r="SQQ11" s="25"/>
      <c r="SQR11" s="25"/>
      <c r="SQS11" s="25"/>
      <c r="SQT11" s="25"/>
      <c r="SQU11" s="25"/>
      <c r="SQV11" s="25"/>
      <c r="SQW11" s="25"/>
      <c r="SQX11" s="25"/>
      <c r="SQY11" s="25"/>
      <c r="SQZ11" s="25"/>
      <c r="SRA11" s="25"/>
      <c r="SRB11" s="25"/>
      <c r="SRC11" s="25"/>
      <c r="SRD11" s="25"/>
      <c r="SRE11" s="25"/>
      <c r="SRF11" s="25"/>
      <c r="SRG11" s="25"/>
      <c r="SRH11" s="25"/>
      <c r="SRI11" s="25"/>
      <c r="SRJ11" s="25"/>
      <c r="SRK11" s="25"/>
      <c r="SRL11" s="25"/>
      <c r="SRM11" s="25"/>
      <c r="SRN11" s="25"/>
      <c r="SRO11" s="25"/>
      <c r="SRP11" s="25"/>
      <c r="SRQ11" s="25"/>
      <c r="SRR11" s="25"/>
      <c r="SRS11" s="25"/>
      <c r="SRT11" s="25"/>
      <c r="SRU11" s="25"/>
      <c r="SRV11" s="25"/>
      <c r="SRW11" s="25"/>
      <c r="SRX11" s="25"/>
      <c r="SRY11" s="25"/>
      <c r="SRZ11" s="25"/>
      <c r="SSA11" s="25"/>
      <c r="SSB11" s="25"/>
      <c r="SSC11" s="25"/>
      <c r="SSD11" s="25"/>
      <c r="SSE11" s="25"/>
      <c r="SSF11" s="25"/>
      <c r="SSG11" s="25"/>
      <c r="SSH11" s="25"/>
      <c r="SSI11" s="25"/>
      <c r="SSJ11" s="25"/>
      <c r="SSK11" s="25"/>
      <c r="SSL11" s="25"/>
      <c r="SSM11" s="25"/>
      <c r="SSN11" s="25"/>
      <c r="SSO11" s="25"/>
      <c r="SSP11" s="25"/>
      <c r="SSQ11" s="25"/>
      <c r="SSR11" s="25"/>
      <c r="SSS11" s="25"/>
      <c r="SST11" s="25"/>
      <c r="SSU11" s="25"/>
      <c r="SSV11" s="25"/>
      <c r="SSW11" s="25"/>
      <c r="SSX11" s="25"/>
      <c r="SSY11" s="25"/>
      <c r="SSZ11" s="25"/>
      <c r="STA11" s="25"/>
      <c r="STB11" s="25"/>
      <c r="STC11" s="25"/>
      <c r="STD11" s="25"/>
      <c r="STE11" s="25"/>
      <c r="STF11" s="25"/>
      <c r="STG11" s="25"/>
      <c r="STH11" s="25"/>
      <c r="STI11" s="25"/>
      <c r="STJ11" s="25"/>
      <c r="STK11" s="25"/>
      <c r="STL11" s="25"/>
      <c r="STM11" s="25"/>
      <c r="STN11" s="25"/>
      <c r="STO11" s="25"/>
      <c r="STP11" s="25"/>
      <c r="STQ11" s="25"/>
      <c r="STR11" s="25"/>
      <c r="STS11" s="25"/>
      <c r="STT11" s="25"/>
      <c r="STU11" s="25"/>
      <c r="STV11" s="25"/>
      <c r="STW11" s="25"/>
      <c r="STX11" s="25"/>
      <c r="STY11" s="25"/>
      <c r="STZ11" s="25"/>
      <c r="SUA11" s="25"/>
      <c r="SUB11" s="25"/>
      <c r="SUC11" s="25"/>
      <c r="SUD11" s="25"/>
      <c r="SUE11" s="25"/>
      <c r="SUF11" s="25"/>
      <c r="SUG11" s="25"/>
      <c r="SUH11" s="25"/>
      <c r="SUI11" s="25"/>
      <c r="SUJ11" s="25"/>
      <c r="SUK11" s="25"/>
      <c r="SUL11" s="25"/>
      <c r="SUM11" s="25"/>
      <c r="SUN11" s="25"/>
      <c r="SUO11" s="25"/>
      <c r="SUP11" s="25"/>
      <c r="SUQ11" s="25"/>
      <c r="SUR11" s="25"/>
      <c r="SUS11" s="25"/>
      <c r="SUT11" s="25"/>
      <c r="SUU11" s="25"/>
      <c r="SUV11" s="25"/>
      <c r="SUW11" s="25"/>
      <c r="SUX11" s="25"/>
      <c r="SUY11" s="25"/>
      <c r="SUZ11" s="25"/>
      <c r="SVA11" s="25"/>
      <c r="SVB11" s="25"/>
      <c r="SVC11" s="25"/>
      <c r="SVD11" s="25"/>
      <c r="SVE11" s="25"/>
      <c r="SVF11" s="25"/>
      <c r="SVG11" s="25"/>
      <c r="SVH11" s="25"/>
      <c r="SVI11" s="25"/>
      <c r="SVJ11" s="25"/>
      <c r="SVK11" s="25"/>
      <c r="SVL11" s="25"/>
      <c r="SVM11" s="25"/>
      <c r="SVN11" s="25"/>
      <c r="SVO11" s="25"/>
      <c r="SVP11" s="25"/>
      <c r="SVQ11" s="25"/>
      <c r="SVR11" s="25"/>
      <c r="SVS11" s="25"/>
      <c r="SVT11" s="25"/>
      <c r="SVU11" s="25"/>
      <c r="SVV11" s="25"/>
      <c r="SVW11" s="25"/>
      <c r="SVX11" s="25"/>
      <c r="SVY11" s="25"/>
      <c r="SVZ11" s="25"/>
      <c r="SWA11" s="25"/>
      <c r="SWB11" s="25"/>
      <c r="SWC11" s="25"/>
      <c r="SWD11" s="25"/>
      <c r="SWE11" s="25"/>
      <c r="SWF11" s="25"/>
      <c r="SWG11" s="25"/>
      <c r="SWH11" s="25"/>
      <c r="SWI11" s="25"/>
      <c r="SWJ11" s="25"/>
      <c r="SWK11" s="25"/>
      <c r="SWL11" s="25"/>
      <c r="SWM11" s="25"/>
      <c r="SWN11" s="25"/>
      <c r="SWO11" s="25"/>
      <c r="SWP11" s="25"/>
      <c r="SWQ11" s="25"/>
      <c r="SWR11" s="25"/>
      <c r="SWS11" s="25"/>
      <c r="SWT11" s="25"/>
      <c r="SWU11" s="25"/>
      <c r="SWV11" s="25"/>
      <c r="SWW11" s="25"/>
      <c r="SWX11" s="25"/>
      <c r="SWY11" s="25"/>
      <c r="SWZ11" s="25"/>
      <c r="SXA11" s="25"/>
      <c r="SXB11" s="25"/>
      <c r="SXC11" s="25"/>
      <c r="SXD11" s="25"/>
      <c r="SXE11" s="25"/>
      <c r="SXF11" s="25"/>
      <c r="SXG11" s="25"/>
      <c r="SXH11" s="25"/>
      <c r="SXI11" s="25"/>
      <c r="SXJ11" s="25"/>
      <c r="SXK11" s="25"/>
      <c r="SXL11" s="25"/>
      <c r="SXM11" s="25"/>
      <c r="SXN11" s="25"/>
      <c r="SXO11" s="25"/>
      <c r="SXP11" s="25"/>
      <c r="SXQ11" s="25"/>
      <c r="SXR11" s="25"/>
      <c r="SXS11" s="25"/>
      <c r="SXT11" s="25"/>
      <c r="SXU11" s="25"/>
      <c r="SXV11" s="25"/>
      <c r="SXW11" s="25"/>
      <c r="SXX11" s="25"/>
      <c r="SXY11" s="25"/>
      <c r="SXZ11" s="25"/>
      <c r="SYA11" s="25"/>
      <c r="SYB11" s="25"/>
      <c r="SYC11" s="25"/>
      <c r="SYD11" s="25"/>
      <c r="SYE11" s="25"/>
      <c r="SYF11" s="25"/>
      <c r="SYG11" s="25"/>
      <c r="SYH11" s="25"/>
      <c r="SYI11" s="25"/>
      <c r="SYJ11" s="25"/>
      <c r="SYK11" s="25"/>
      <c r="SYL11" s="25"/>
      <c r="SYM11" s="25"/>
      <c r="SYN11" s="25"/>
      <c r="SYO11" s="25"/>
      <c r="SYP11" s="25"/>
      <c r="SYQ11" s="25"/>
      <c r="SYR11" s="25"/>
      <c r="SYS11" s="25"/>
      <c r="SYT11" s="25"/>
      <c r="SYU11" s="25"/>
      <c r="SYV11" s="25"/>
      <c r="SYW11" s="25"/>
      <c r="SYX11" s="25"/>
      <c r="SYY11" s="25"/>
      <c r="SYZ11" s="25"/>
      <c r="SZA11" s="25"/>
      <c r="SZB11" s="25"/>
      <c r="SZC11" s="25"/>
      <c r="SZD11" s="25"/>
      <c r="SZE11" s="25"/>
      <c r="SZF11" s="25"/>
      <c r="SZG11" s="25"/>
      <c r="SZH11" s="25"/>
      <c r="SZI11" s="25"/>
      <c r="SZJ11" s="25"/>
      <c r="SZK11" s="25"/>
      <c r="SZL11" s="25"/>
      <c r="SZM11" s="25"/>
      <c r="SZN11" s="25"/>
      <c r="SZO11" s="25"/>
      <c r="SZP11" s="25"/>
      <c r="SZQ11" s="25"/>
      <c r="SZR11" s="25"/>
      <c r="SZS11" s="25"/>
      <c r="SZT11" s="25"/>
      <c r="SZU11" s="25"/>
      <c r="SZV11" s="25"/>
      <c r="SZW11" s="25"/>
      <c r="SZX11" s="25"/>
      <c r="SZY11" s="25"/>
      <c r="SZZ11" s="25"/>
      <c r="TAA11" s="25"/>
      <c r="TAB11" s="25"/>
      <c r="TAC11" s="25"/>
      <c r="TAD11" s="25"/>
      <c r="TAE11" s="25"/>
      <c r="TAF11" s="25"/>
      <c r="TAG11" s="25"/>
      <c r="TAH11" s="25"/>
      <c r="TAI11" s="25"/>
      <c r="TAJ11" s="25"/>
      <c r="TAK11" s="25"/>
      <c r="TAL11" s="25"/>
      <c r="TAM11" s="25"/>
      <c r="TAN11" s="25"/>
      <c r="TAO11" s="25"/>
      <c r="TAP11" s="25"/>
      <c r="TAQ11" s="25"/>
      <c r="TAR11" s="25"/>
      <c r="TAS11" s="25"/>
      <c r="TAT11" s="25"/>
      <c r="TAU11" s="25"/>
      <c r="TAV11" s="25"/>
      <c r="TAW11" s="25"/>
      <c r="TAX11" s="25"/>
      <c r="TAY11" s="25"/>
      <c r="TAZ11" s="25"/>
      <c r="TBA11" s="25"/>
      <c r="TBB11" s="25"/>
      <c r="TBC11" s="25"/>
      <c r="TBD11" s="25"/>
      <c r="TBE11" s="25"/>
      <c r="TBF11" s="25"/>
      <c r="TBG11" s="25"/>
      <c r="TBH11" s="25"/>
      <c r="TBI11" s="25"/>
      <c r="TBJ11" s="25"/>
      <c r="TBK11" s="25"/>
      <c r="TBL11" s="25"/>
      <c r="TBM11" s="25"/>
      <c r="TBN11" s="25"/>
      <c r="TBO11" s="25"/>
      <c r="TBP11" s="25"/>
      <c r="TBQ11" s="25"/>
      <c r="TBR11" s="25"/>
      <c r="TBS11" s="25"/>
      <c r="TBT11" s="25"/>
      <c r="TBU11" s="25"/>
      <c r="TBV11" s="25"/>
      <c r="TBW11" s="25"/>
      <c r="TBX11" s="25"/>
      <c r="TBY11" s="25"/>
      <c r="TBZ11" s="25"/>
      <c r="TCA11" s="25"/>
      <c r="TCB11" s="25"/>
      <c r="TCC11" s="25"/>
      <c r="TCD11" s="25"/>
      <c r="TCE11" s="25"/>
      <c r="TCF11" s="25"/>
      <c r="TCG11" s="25"/>
      <c r="TCH11" s="25"/>
      <c r="TCI11" s="25"/>
      <c r="TCJ11" s="25"/>
      <c r="TCK11" s="25"/>
      <c r="TCL11" s="25"/>
      <c r="TCM11" s="25"/>
      <c r="TCN11" s="25"/>
      <c r="TCO11" s="25"/>
      <c r="TCP11" s="25"/>
      <c r="TCQ11" s="25"/>
      <c r="TCR11" s="25"/>
      <c r="TCS11" s="25"/>
      <c r="TCT11" s="25"/>
      <c r="TCU11" s="25"/>
      <c r="TCV11" s="25"/>
      <c r="TCW11" s="25"/>
      <c r="TCX11" s="25"/>
      <c r="TCY11" s="25"/>
      <c r="TCZ11" s="25"/>
      <c r="TDA11" s="25"/>
      <c r="TDB11" s="25"/>
      <c r="TDC11" s="25"/>
      <c r="TDD11" s="25"/>
      <c r="TDE11" s="25"/>
      <c r="TDF11" s="25"/>
      <c r="TDG11" s="25"/>
      <c r="TDH11" s="25"/>
      <c r="TDI11" s="25"/>
      <c r="TDJ11" s="25"/>
      <c r="TDK11" s="25"/>
      <c r="TDL11" s="25"/>
      <c r="TDM11" s="25"/>
      <c r="TDN11" s="25"/>
      <c r="TDO11" s="25"/>
      <c r="TDP11" s="25"/>
      <c r="TDQ11" s="25"/>
      <c r="TDR11" s="25"/>
      <c r="TDS11" s="25"/>
      <c r="TDT11" s="25"/>
      <c r="TDU11" s="25"/>
      <c r="TDV11" s="25"/>
      <c r="TDW11" s="25"/>
      <c r="TDX11" s="25"/>
      <c r="TDY11" s="25"/>
      <c r="TDZ11" s="25"/>
      <c r="TEA11" s="25"/>
      <c r="TEB11" s="25"/>
      <c r="TEC11" s="25"/>
      <c r="TED11" s="25"/>
      <c r="TEE11" s="25"/>
      <c r="TEF11" s="25"/>
      <c r="TEG11" s="25"/>
      <c r="TEH11" s="25"/>
      <c r="TEI11" s="25"/>
      <c r="TEJ11" s="25"/>
      <c r="TEK11" s="25"/>
      <c r="TEL11" s="25"/>
      <c r="TEM11" s="25"/>
      <c r="TEN11" s="25"/>
      <c r="TEO11" s="25"/>
      <c r="TEP11" s="25"/>
      <c r="TEQ11" s="25"/>
      <c r="TER11" s="25"/>
      <c r="TES11" s="25"/>
      <c r="TET11" s="25"/>
      <c r="TEU11" s="25"/>
      <c r="TEV11" s="25"/>
      <c r="TEW11" s="25"/>
      <c r="TEX11" s="25"/>
      <c r="TEY11" s="25"/>
      <c r="TEZ11" s="25"/>
      <c r="TFA11" s="25"/>
      <c r="TFB11" s="25"/>
      <c r="TFC11" s="25"/>
      <c r="TFD11" s="25"/>
      <c r="TFE11" s="25"/>
      <c r="TFF11" s="25"/>
      <c r="TFG11" s="25"/>
      <c r="TFH11" s="25"/>
      <c r="TFI11" s="25"/>
      <c r="TFJ11" s="25"/>
      <c r="TFK11" s="25"/>
      <c r="TFL11" s="25"/>
      <c r="TFM11" s="25"/>
      <c r="TFN11" s="25"/>
      <c r="TFO11" s="25"/>
      <c r="TFP11" s="25"/>
      <c r="TFQ11" s="25"/>
      <c r="TFR11" s="25"/>
      <c r="TFS11" s="25"/>
      <c r="TFT11" s="25"/>
      <c r="TFU11" s="25"/>
      <c r="TFV11" s="25"/>
      <c r="TFW11" s="25"/>
      <c r="TFX11" s="25"/>
      <c r="TFY11" s="25"/>
      <c r="TFZ11" s="25"/>
      <c r="TGA11" s="25"/>
      <c r="TGB11" s="25"/>
      <c r="TGC11" s="25"/>
      <c r="TGD11" s="25"/>
      <c r="TGE11" s="25"/>
      <c r="TGF11" s="25"/>
      <c r="TGG11" s="25"/>
      <c r="TGH11" s="25"/>
      <c r="TGI11" s="25"/>
      <c r="TGJ11" s="25"/>
      <c r="TGK11" s="25"/>
      <c r="TGL11" s="25"/>
      <c r="TGM11" s="25"/>
      <c r="TGN11" s="25"/>
      <c r="TGO11" s="25"/>
      <c r="TGP11" s="25"/>
      <c r="TGQ11" s="25"/>
      <c r="TGR11" s="25"/>
      <c r="TGS11" s="25"/>
      <c r="TGT11" s="25"/>
      <c r="TGU11" s="25"/>
      <c r="TGV11" s="25"/>
      <c r="TGW11" s="25"/>
      <c r="TGX11" s="25"/>
      <c r="TGY11" s="25"/>
      <c r="TGZ11" s="25"/>
      <c r="THA11" s="25"/>
      <c r="THB11" s="25"/>
      <c r="THC11" s="25"/>
      <c r="THD11" s="25"/>
      <c r="THE11" s="25"/>
      <c r="THF11" s="25"/>
      <c r="THG11" s="25"/>
      <c r="THH11" s="25"/>
      <c r="THI11" s="25"/>
      <c r="THJ11" s="25"/>
      <c r="THK11" s="25"/>
      <c r="THL11" s="25"/>
      <c r="THM11" s="25"/>
      <c r="THN11" s="25"/>
      <c r="THO11" s="25"/>
      <c r="THP11" s="25"/>
      <c r="THQ11" s="25"/>
      <c r="THR11" s="25"/>
      <c r="THS11" s="25"/>
      <c r="THT11" s="25"/>
      <c r="THU11" s="25"/>
      <c r="THV11" s="25"/>
      <c r="THW11" s="25"/>
      <c r="THX11" s="25"/>
      <c r="THY11" s="25"/>
      <c r="THZ11" s="25"/>
      <c r="TIA11" s="25"/>
      <c r="TIB11" s="25"/>
      <c r="TIC11" s="25"/>
      <c r="TID11" s="25"/>
      <c r="TIE11" s="25"/>
      <c r="TIF11" s="25"/>
      <c r="TIG11" s="25"/>
      <c r="TIH11" s="25"/>
      <c r="TII11" s="25"/>
      <c r="TIJ11" s="25"/>
      <c r="TIK11" s="25"/>
      <c r="TIL11" s="25"/>
      <c r="TIM11" s="25"/>
      <c r="TIN11" s="25"/>
      <c r="TIO11" s="25"/>
      <c r="TIP11" s="25"/>
      <c r="TIQ11" s="25"/>
      <c r="TIR11" s="25"/>
      <c r="TIS11" s="25"/>
      <c r="TIT11" s="25"/>
      <c r="TIU11" s="25"/>
      <c r="TIV11" s="25"/>
      <c r="TIW11" s="25"/>
      <c r="TIX11" s="25"/>
      <c r="TIY11" s="25"/>
      <c r="TIZ11" s="25"/>
      <c r="TJA11" s="25"/>
      <c r="TJB11" s="25"/>
      <c r="TJC11" s="25"/>
      <c r="TJD11" s="25"/>
      <c r="TJE11" s="25"/>
      <c r="TJF11" s="25"/>
      <c r="TJG11" s="25"/>
      <c r="TJH11" s="25"/>
      <c r="TJI11" s="25"/>
      <c r="TJJ11" s="25"/>
      <c r="TJK11" s="25"/>
      <c r="TJL11" s="25"/>
      <c r="TJM11" s="25"/>
      <c r="TJN11" s="25"/>
      <c r="TJO11" s="25"/>
      <c r="TJP11" s="25"/>
      <c r="TJQ11" s="25"/>
      <c r="TJR11" s="25"/>
      <c r="TJS11" s="25"/>
      <c r="TJT11" s="25"/>
      <c r="TJU11" s="25"/>
      <c r="TJV11" s="25"/>
      <c r="TJW11" s="25"/>
      <c r="TJX11" s="25"/>
      <c r="TJY11" s="25"/>
      <c r="TJZ11" s="25"/>
      <c r="TKA11" s="25"/>
      <c r="TKB11" s="25"/>
      <c r="TKC11" s="25"/>
      <c r="TKD11" s="25"/>
      <c r="TKE11" s="25"/>
      <c r="TKF11" s="25"/>
      <c r="TKG11" s="25"/>
      <c r="TKH11" s="25"/>
      <c r="TKI11" s="25"/>
      <c r="TKJ11" s="25"/>
      <c r="TKK11" s="25"/>
      <c r="TKL11" s="25"/>
      <c r="TKM11" s="25"/>
      <c r="TKN11" s="25"/>
      <c r="TKO11" s="25"/>
      <c r="TKP11" s="25"/>
      <c r="TKQ11" s="25"/>
      <c r="TKR11" s="25"/>
      <c r="TKS11" s="25"/>
      <c r="TKT11" s="25"/>
      <c r="TKU11" s="25"/>
      <c r="TKV11" s="25"/>
      <c r="TKW11" s="25"/>
      <c r="TKX11" s="25"/>
      <c r="TKY11" s="25"/>
      <c r="TKZ11" s="25"/>
      <c r="TLA11" s="25"/>
      <c r="TLB11" s="25"/>
      <c r="TLC11" s="25"/>
      <c r="TLD11" s="25"/>
      <c r="TLE11" s="25"/>
      <c r="TLF11" s="25"/>
      <c r="TLG11" s="25"/>
      <c r="TLH11" s="25"/>
      <c r="TLI11" s="25"/>
      <c r="TLJ11" s="25"/>
      <c r="TLK11" s="25"/>
      <c r="TLL11" s="25"/>
      <c r="TLM11" s="25"/>
      <c r="TLN11" s="25"/>
      <c r="TLO11" s="25"/>
      <c r="TLP11" s="25"/>
      <c r="TLQ11" s="25"/>
      <c r="TLR11" s="25"/>
      <c r="TLS11" s="25"/>
      <c r="TLT11" s="25"/>
      <c r="TLU11" s="25"/>
      <c r="TLV11" s="25"/>
      <c r="TLW11" s="25"/>
      <c r="TLX11" s="25"/>
      <c r="TLY11" s="25"/>
      <c r="TLZ11" s="25"/>
      <c r="TMA11" s="25"/>
      <c r="TMB11" s="25"/>
      <c r="TMC11" s="25"/>
      <c r="TMD11" s="25"/>
      <c r="TME11" s="25"/>
      <c r="TMF11" s="25"/>
      <c r="TMG11" s="25"/>
      <c r="TMH11" s="25"/>
      <c r="TMI11" s="25"/>
      <c r="TMJ11" s="25"/>
      <c r="TMK11" s="25"/>
      <c r="TML11" s="25"/>
      <c r="TMM11" s="25"/>
      <c r="TMN11" s="25"/>
      <c r="TMO11" s="25"/>
      <c r="TMP11" s="25"/>
      <c r="TMQ11" s="25"/>
      <c r="TMR11" s="25"/>
      <c r="TMS11" s="25"/>
      <c r="TMT11" s="25"/>
      <c r="TMU11" s="25"/>
      <c r="TMV11" s="25"/>
      <c r="TMW11" s="25"/>
      <c r="TMX11" s="25"/>
      <c r="TMY11" s="25"/>
      <c r="TMZ11" s="25"/>
      <c r="TNA11" s="25"/>
      <c r="TNB11" s="25"/>
      <c r="TNC11" s="25"/>
      <c r="TND11" s="25"/>
      <c r="TNE11" s="25"/>
      <c r="TNF11" s="25"/>
      <c r="TNG11" s="25"/>
      <c r="TNH11" s="25"/>
      <c r="TNI11" s="25"/>
      <c r="TNJ11" s="25"/>
      <c r="TNK11" s="25"/>
      <c r="TNL11" s="25"/>
      <c r="TNM11" s="25"/>
      <c r="TNN11" s="25"/>
      <c r="TNO11" s="25"/>
      <c r="TNP11" s="25"/>
      <c r="TNQ11" s="25"/>
      <c r="TNR11" s="25"/>
      <c r="TNS11" s="25"/>
      <c r="TNT11" s="25"/>
      <c r="TNU11" s="25"/>
      <c r="TNV11" s="25"/>
      <c r="TNW11" s="25"/>
      <c r="TNX11" s="25"/>
      <c r="TNY11" s="25"/>
      <c r="TNZ11" s="25"/>
      <c r="TOA11" s="25"/>
      <c r="TOB11" s="25"/>
      <c r="TOC11" s="25"/>
      <c r="TOD11" s="25"/>
      <c r="TOE11" s="25"/>
      <c r="TOF11" s="25"/>
      <c r="TOG11" s="25"/>
      <c r="TOH11" s="25"/>
      <c r="TOI11" s="25"/>
      <c r="TOJ11" s="25"/>
      <c r="TOK11" s="25"/>
      <c r="TOL11" s="25"/>
      <c r="TOM11" s="25"/>
      <c r="TON11" s="25"/>
      <c r="TOO11" s="25"/>
      <c r="TOP11" s="25"/>
      <c r="TOQ11" s="25"/>
      <c r="TOR11" s="25"/>
      <c r="TOS11" s="25"/>
      <c r="TOT11" s="25"/>
      <c r="TOU11" s="25"/>
      <c r="TOV11" s="25"/>
      <c r="TOW11" s="25"/>
      <c r="TOX11" s="25"/>
      <c r="TOY11" s="25"/>
      <c r="TOZ11" s="25"/>
      <c r="TPA11" s="25"/>
      <c r="TPB11" s="25"/>
      <c r="TPC11" s="25"/>
      <c r="TPD11" s="25"/>
      <c r="TPE11" s="25"/>
      <c r="TPF11" s="25"/>
      <c r="TPG11" s="25"/>
      <c r="TPH11" s="25"/>
      <c r="TPI11" s="25"/>
      <c r="TPJ11" s="25"/>
      <c r="TPK11" s="25"/>
      <c r="TPL11" s="25"/>
      <c r="TPM11" s="25"/>
      <c r="TPN11" s="25"/>
      <c r="TPO11" s="25"/>
      <c r="TPP11" s="25"/>
      <c r="TPQ11" s="25"/>
      <c r="TPR11" s="25"/>
      <c r="TPS11" s="25"/>
      <c r="TPT11" s="25"/>
      <c r="TPU11" s="25"/>
      <c r="TPV11" s="25"/>
      <c r="TPW11" s="25"/>
      <c r="TPX11" s="25"/>
      <c r="TPY11" s="25"/>
      <c r="TPZ11" s="25"/>
      <c r="TQA11" s="25"/>
      <c r="TQB11" s="25"/>
      <c r="TQC11" s="25"/>
      <c r="TQD11" s="25"/>
      <c r="TQE11" s="25"/>
      <c r="TQF11" s="25"/>
      <c r="TQG11" s="25"/>
      <c r="TQH11" s="25"/>
      <c r="TQI11" s="25"/>
      <c r="TQJ11" s="25"/>
      <c r="TQK11" s="25"/>
      <c r="TQL11" s="25"/>
      <c r="TQM11" s="25"/>
      <c r="TQN11" s="25"/>
      <c r="TQO11" s="25"/>
      <c r="TQP11" s="25"/>
      <c r="TQQ11" s="25"/>
      <c r="TQR11" s="25"/>
      <c r="TQS11" s="25"/>
      <c r="TQT11" s="25"/>
      <c r="TQU11" s="25"/>
      <c r="TQV11" s="25"/>
      <c r="TQW11" s="25"/>
      <c r="TQX11" s="25"/>
      <c r="TQY11" s="25"/>
      <c r="TQZ11" s="25"/>
      <c r="TRA11" s="25"/>
      <c r="TRB11" s="25"/>
      <c r="TRC11" s="25"/>
      <c r="TRD11" s="25"/>
      <c r="TRE11" s="25"/>
      <c r="TRF11" s="25"/>
      <c r="TRG11" s="25"/>
      <c r="TRH11" s="25"/>
      <c r="TRI11" s="25"/>
      <c r="TRJ11" s="25"/>
      <c r="TRK11" s="25"/>
      <c r="TRL11" s="25"/>
      <c r="TRM11" s="25"/>
      <c r="TRN11" s="25"/>
      <c r="TRO11" s="25"/>
      <c r="TRP11" s="25"/>
      <c r="TRQ11" s="25"/>
      <c r="TRR11" s="25"/>
      <c r="TRS11" s="25"/>
      <c r="TRT11" s="25"/>
      <c r="TRU11" s="25"/>
      <c r="TRV11" s="25"/>
      <c r="TRW11" s="25"/>
      <c r="TRX11" s="25"/>
      <c r="TRY11" s="25"/>
      <c r="TRZ11" s="25"/>
      <c r="TSA11" s="25"/>
      <c r="TSB11" s="25"/>
      <c r="TSC11" s="25"/>
      <c r="TSD11" s="25"/>
      <c r="TSE11" s="25"/>
      <c r="TSF11" s="25"/>
      <c r="TSG11" s="25"/>
      <c r="TSH11" s="25"/>
      <c r="TSI11" s="25"/>
      <c r="TSJ11" s="25"/>
      <c r="TSK11" s="25"/>
      <c r="TSL11" s="25"/>
      <c r="TSM11" s="25"/>
      <c r="TSN11" s="25"/>
      <c r="TSO11" s="25"/>
      <c r="TSP11" s="25"/>
      <c r="TSQ11" s="25"/>
      <c r="TSR11" s="25"/>
      <c r="TSS11" s="25"/>
      <c r="TST11" s="25"/>
      <c r="TSU11" s="25"/>
      <c r="TSV11" s="25"/>
      <c r="TSW11" s="25"/>
      <c r="TSX11" s="25"/>
      <c r="TSY11" s="25"/>
      <c r="TSZ11" s="25"/>
      <c r="TTA11" s="25"/>
      <c r="TTB11" s="25"/>
      <c r="TTC11" s="25"/>
      <c r="TTD11" s="25"/>
      <c r="TTE11" s="25"/>
      <c r="TTF11" s="25"/>
      <c r="TTG11" s="25"/>
      <c r="TTH11" s="25"/>
      <c r="TTI11" s="25"/>
      <c r="TTJ11" s="25"/>
      <c r="TTK11" s="25"/>
      <c r="TTL11" s="25"/>
      <c r="TTM11" s="25"/>
      <c r="TTN11" s="25"/>
      <c r="TTO11" s="25"/>
      <c r="TTP11" s="25"/>
      <c r="TTQ11" s="25"/>
      <c r="TTR11" s="25"/>
      <c r="TTS11" s="25"/>
      <c r="TTT11" s="25"/>
      <c r="TTU11" s="25"/>
      <c r="TTV11" s="25"/>
      <c r="TTW11" s="25"/>
      <c r="TTX11" s="25"/>
      <c r="TTY11" s="25"/>
      <c r="TTZ11" s="25"/>
      <c r="TUA11" s="25"/>
      <c r="TUB11" s="25"/>
      <c r="TUC11" s="25"/>
      <c r="TUD11" s="25"/>
      <c r="TUE11" s="25"/>
      <c r="TUF11" s="25"/>
      <c r="TUG11" s="25"/>
      <c r="TUH11" s="25"/>
      <c r="TUI11" s="25"/>
      <c r="TUJ11" s="25"/>
      <c r="TUK11" s="25"/>
      <c r="TUL11" s="25"/>
      <c r="TUM11" s="25"/>
      <c r="TUN11" s="25"/>
      <c r="TUO11" s="25"/>
      <c r="TUP11" s="25"/>
      <c r="TUQ11" s="25"/>
      <c r="TUR11" s="25"/>
      <c r="TUS11" s="25"/>
      <c r="TUT11" s="25"/>
      <c r="TUU11" s="25"/>
      <c r="TUV11" s="25"/>
      <c r="TUW11" s="25"/>
      <c r="TUX11" s="25"/>
      <c r="TUY11" s="25"/>
      <c r="TUZ11" s="25"/>
      <c r="TVA11" s="25"/>
      <c r="TVB11" s="25"/>
      <c r="TVC11" s="25"/>
      <c r="TVD11" s="25"/>
      <c r="TVE11" s="25"/>
      <c r="TVF11" s="25"/>
      <c r="TVG11" s="25"/>
      <c r="TVH11" s="25"/>
      <c r="TVI11" s="25"/>
      <c r="TVJ11" s="25"/>
      <c r="TVK11" s="25"/>
      <c r="TVL11" s="25"/>
      <c r="TVM11" s="25"/>
      <c r="TVN11" s="25"/>
      <c r="TVO11" s="25"/>
      <c r="TVP11" s="25"/>
      <c r="TVQ11" s="25"/>
      <c r="TVR11" s="25"/>
      <c r="TVS11" s="25"/>
      <c r="TVT11" s="25"/>
      <c r="TVU11" s="25"/>
      <c r="TVV11" s="25"/>
      <c r="TVW11" s="25"/>
      <c r="TVX11" s="25"/>
      <c r="TVY11" s="25"/>
      <c r="TVZ11" s="25"/>
      <c r="TWA11" s="25"/>
      <c r="TWB11" s="25"/>
      <c r="TWC11" s="25"/>
      <c r="TWD11" s="25"/>
      <c r="TWE11" s="25"/>
      <c r="TWF11" s="25"/>
      <c r="TWG11" s="25"/>
      <c r="TWH11" s="25"/>
      <c r="TWI11" s="25"/>
      <c r="TWJ11" s="25"/>
      <c r="TWK11" s="25"/>
      <c r="TWL11" s="25"/>
      <c r="TWM11" s="25"/>
      <c r="TWN11" s="25"/>
      <c r="TWO11" s="25"/>
      <c r="TWP11" s="25"/>
      <c r="TWQ11" s="25"/>
      <c r="TWR11" s="25"/>
      <c r="TWS11" s="25"/>
      <c r="TWT11" s="25"/>
      <c r="TWU11" s="25"/>
      <c r="TWV11" s="25"/>
      <c r="TWW11" s="25"/>
      <c r="TWX11" s="25"/>
      <c r="TWY11" s="25"/>
      <c r="TWZ11" s="25"/>
      <c r="TXA11" s="25"/>
      <c r="TXB11" s="25"/>
      <c r="TXC11" s="25"/>
      <c r="TXD11" s="25"/>
      <c r="TXE11" s="25"/>
      <c r="TXF11" s="25"/>
      <c r="TXG11" s="25"/>
      <c r="TXH11" s="25"/>
      <c r="TXI11" s="25"/>
      <c r="TXJ11" s="25"/>
      <c r="TXK11" s="25"/>
      <c r="TXL11" s="25"/>
      <c r="TXM11" s="25"/>
      <c r="TXN11" s="25"/>
      <c r="TXO11" s="25"/>
      <c r="TXP11" s="25"/>
      <c r="TXQ11" s="25"/>
      <c r="TXR11" s="25"/>
      <c r="TXS11" s="25"/>
      <c r="TXT11" s="25"/>
      <c r="TXU11" s="25"/>
      <c r="TXV11" s="25"/>
      <c r="TXW11" s="25"/>
      <c r="TXX11" s="25"/>
      <c r="TXY11" s="25"/>
      <c r="TXZ11" s="25"/>
      <c r="TYA11" s="25"/>
      <c r="TYB11" s="25"/>
      <c r="TYC11" s="25"/>
      <c r="TYD11" s="25"/>
      <c r="TYE11" s="25"/>
      <c r="TYF11" s="25"/>
      <c r="TYG11" s="25"/>
      <c r="TYH11" s="25"/>
      <c r="TYI11" s="25"/>
      <c r="TYJ11" s="25"/>
      <c r="TYK11" s="25"/>
      <c r="TYL11" s="25"/>
      <c r="TYM11" s="25"/>
      <c r="TYN11" s="25"/>
      <c r="TYO11" s="25"/>
      <c r="TYP11" s="25"/>
      <c r="TYQ11" s="25"/>
      <c r="TYR11" s="25"/>
      <c r="TYS11" s="25"/>
      <c r="TYT11" s="25"/>
      <c r="TYU11" s="25"/>
      <c r="TYV11" s="25"/>
      <c r="TYW11" s="25"/>
      <c r="TYX11" s="25"/>
      <c r="TYY11" s="25"/>
      <c r="TYZ11" s="25"/>
      <c r="TZA11" s="25"/>
      <c r="TZB11" s="25"/>
      <c r="TZC11" s="25"/>
      <c r="TZD11" s="25"/>
      <c r="TZE11" s="25"/>
      <c r="TZF11" s="25"/>
      <c r="TZG11" s="25"/>
      <c r="TZH11" s="25"/>
      <c r="TZI11" s="25"/>
      <c r="TZJ11" s="25"/>
      <c r="TZK11" s="25"/>
      <c r="TZL11" s="25"/>
      <c r="TZM11" s="25"/>
      <c r="TZN11" s="25"/>
      <c r="TZO11" s="25"/>
      <c r="TZP11" s="25"/>
      <c r="TZQ11" s="25"/>
      <c r="TZR11" s="25"/>
      <c r="TZS11" s="25"/>
      <c r="TZT11" s="25"/>
      <c r="TZU11" s="25"/>
      <c r="TZV11" s="25"/>
      <c r="TZW11" s="25"/>
      <c r="TZX11" s="25"/>
      <c r="TZY11" s="25"/>
      <c r="TZZ11" s="25"/>
      <c r="UAA11" s="25"/>
      <c r="UAB11" s="25"/>
      <c r="UAC11" s="25"/>
      <c r="UAD11" s="25"/>
      <c r="UAE11" s="25"/>
      <c r="UAF11" s="25"/>
      <c r="UAG11" s="25"/>
      <c r="UAH11" s="25"/>
      <c r="UAI11" s="25"/>
      <c r="UAJ11" s="25"/>
      <c r="UAK11" s="25"/>
      <c r="UAL11" s="25"/>
      <c r="UAM11" s="25"/>
      <c r="UAN11" s="25"/>
      <c r="UAO11" s="25"/>
      <c r="UAP11" s="25"/>
      <c r="UAQ11" s="25"/>
      <c r="UAR11" s="25"/>
      <c r="UAS11" s="25"/>
      <c r="UAT11" s="25"/>
      <c r="UAU11" s="25"/>
      <c r="UAV11" s="25"/>
      <c r="UAW11" s="25"/>
      <c r="UAX11" s="25"/>
      <c r="UAY11" s="25"/>
      <c r="UAZ11" s="25"/>
      <c r="UBA11" s="25"/>
      <c r="UBB11" s="25"/>
      <c r="UBC11" s="25"/>
      <c r="UBD11" s="25"/>
      <c r="UBE11" s="25"/>
      <c r="UBF11" s="25"/>
      <c r="UBG11" s="25"/>
      <c r="UBH11" s="25"/>
      <c r="UBI11" s="25"/>
      <c r="UBJ11" s="25"/>
      <c r="UBK11" s="25"/>
      <c r="UBL11" s="25"/>
      <c r="UBM11" s="25"/>
      <c r="UBN11" s="25"/>
      <c r="UBO11" s="25"/>
      <c r="UBP11" s="25"/>
      <c r="UBQ11" s="25"/>
      <c r="UBR11" s="25"/>
      <c r="UBS11" s="25"/>
      <c r="UBT11" s="25"/>
      <c r="UBU11" s="25"/>
      <c r="UBV11" s="25"/>
      <c r="UBW11" s="25"/>
      <c r="UBX11" s="25"/>
      <c r="UBY11" s="25"/>
      <c r="UBZ11" s="25"/>
      <c r="UCA11" s="25"/>
      <c r="UCB11" s="25"/>
      <c r="UCC11" s="25"/>
      <c r="UCD11" s="25"/>
      <c r="UCE11" s="25"/>
      <c r="UCF11" s="25"/>
      <c r="UCG11" s="25"/>
      <c r="UCH11" s="25"/>
      <c r="UCI11" s="25"/>
      <c r="UCJ11" s="25"/>
      <c r="UCK11" s="25"/>
      <c r="UCL11" s="25"/>
      <c r="UCM11" s="25"/>
      <c r="UCN11" s="25"/>
      <c r="UCO11" s="25"/>
      <c r="UCP11" s="25"/>
      <c r="UCQ11" s="25"/>
      <c r="UCR11" s="25"/>
      <c r="UCS11" s="25"/>
      <c r="UCT11" s="25"/>
      <c r="UCU11" s="25"/>
      <c r="UCV11" s="25"/>
      <c r="UCW11" s="25"/>
      <c r="UCX11" s="25"/>
      <c r="UCY11" s="25"/>
      <c r="UCZ11" s="25"/>
      <c r="UDA11" s="25"/>
      <c r="UDB11" s="25"/>
      <c r="UDC11" s="25"/>
      <c r="UDD11" s="25"/>
      <c r="UDE11" s="25"/>
      <c r="UDF11" s="25"/>
      <c r="UDG11" s="25"/>
      <c r="UDH11" s="25"/>
      <c r="UDI11" s="25"/>
      <c r="UDJ11" s="25"/>
      <c r="UDK11" s="25"/>
      <c r="UDL11" s="25"/>
      <c r="UDM11" s="25"/>
      <c r="UDN11" s="25"/>
      <c r="UDO11" s="25"/>
      <c r="UDP11" s="25"/>
      <c r="UDQ11" s="25"/>
      <c r="UDR11" s="25"/>
      <c r="UDS11" s="25"/>
      <c r="UDT11" s="25"/>
      <c r="UDU11" s="25"/>
      <c r="UDV11" s="25"/>
      <c r="UDW11" s="25"/>
      <c r="UDX11" s="25"/>
      <c r="UDY11" s="25"/>
      <c r="UDZ11" s="25"/>
      <c r="UEA11" s="25"/>
      <c r="UEB11" s="25"/>
      <c r="UEC11" s="25"/>
      <c r="UED11" s="25"/>
      <c r="UEE11" s="25"/>
      <c r="UEF11" s="25"/>
      <c r="UEG11" s="25"/>
      <c r="UEH11" s="25"/>
      <c r="UEI11" s="25"/>
      <c r="UEJ11" s="25"/>
      <c r="UEK11" s="25"/>
      <c r="UEL11" s="25"/>
      <c r="UEM11" s="25"/>
      <c r="UEN11" s="25"/>
      <c r="UEO11" s="25"/>
      <c r="UEP11" s="25"/>
      <c r="UEQ11" s="25"/>
      <c r="UER11" s="25"/>
      <c r="UES11" s="25"/>
      <c r="UET11" s="25"/>
      <c r="UEU11" s="25"/>
      <c r="UEV11" s="25"/>
      <c r="UEW11" s="25"/>
      <c r="UEX11" s="25"/>
      <c r="UEY11" s="25"/>
      <c r="UEZ11" s="25"/>
      <c r="UFA11" s="25"/>
      <c r="UFB11" s="25"/>
      <c r="UFC11" s="25"/>
      <c r="UFD11" s="25"/>
      <c r="UFE11" s="25"/>
      <c r="UFF11" s="25"/>
      <c r="UFG11" s="25"/>
      <c r="UFH11" s="25"/>
      <c r="UFI11" s="25"/>
      <c r="UFJ11" s="25"/>
      <c r="UFK11" s="25"/>
      <c r="UFL11" s="25"/>
      <c r="UFM11" s="25"/>
      <c r="UFN11" s="25"/>
      <c r="UFO11" s="25"/>
      <c r="UFP11" s="25"/>
      <c r="UFQ11" s="25"/>
      <c r="UFR11" s="25"/>
      <c r="UFS11" s="25"/>
      <c r="UFT11" s="25"/>
      <c r="UFU11" s="25"/>
      <c r="UFV11" s="25"/>
      <c r="UFW11" s="25"/>
      <c r="UFX11" s="25"/>
      <c r="UFY11" s="25"/>
      <c r="UFZ11" s="25"/>
      <c r="UGA11" s="25"/>
      <c r="UGB11" s="25"/>
      <c r="UGC11" s="25"/>
      <c r="UGD11" s="25"/>
      <c r="UGE11" s="25"/>
      <c r="UGF11" s="25"/>
      <c r="UGG11" s="25"/>
      <c r="UGH11" s="25"/>
      <c r="UGI11" s="25"/>
      <c r="UGJ11" s="25"/>
      <c r="UGK11" s="25"/>
      <c r="UGL11" s="25"/>
      <c r="UGM11" s="25"/>
      <c r="UGN11" s="25"/>
      <c r="UGO11" s="25"/>
      <c r="UGP11" s="25"/>
      <c r="UGQ11" s="25"/>
      <c r="UGR11" s="25"/>
      <c r="UGS11" s="25"/>
      <c r="UGT11" s="25"/>
      <c r="UGU11" s="25"/>
      <c r="UGV11" s="25"/>
      <c r="UGW11" s="25"/>
      <c r="UGX11" s="25"/>
      <c r="UGY11" s="25"/>
      <c r="UGZ11" s="25"/>
      <c r="UHA11" s="25"/>
      <c r="UHB11" s="25"/>
      <c r="UHC11" s="25"/>
      <c r="UHD11" s="25"/>
      <c r="UHE11" s="25"/>
      <c r="UHF11" s="25"/>
      <c r="UHG11" s="25"/>
      <c r="UHH11" s="25"/>
      <c r="UHI11" s="25"/>
      <c r="UHJ11" s="25"/>
      <c r="UHK11" s="25"/>
      <c r="UHL11" s="25"/>
      <c r="UHM11" s="25"/>
      <c r="UHN11" s="25"/>
      <c r="UHO11" s="25"/>
      <c r="UHP11" s="25"/>
      <c r="UHQ11" s="25"/>
      <c r="UHR11" s="25"/>
      <c r="UHS11" s="25"/>
      <c r="UHT11" s="25"/>
      <c r="UHU11" s="25"/>
      <c r="UHV11" s="25"/>
      <c r="UHW11" s="25"/>
      <c r="UHX11" s="25"/>
      <c r="UHY11" s="25"/>
      <c r="UHZ11" s="25"/>
      <c r="UIA11" s="25"/>
      <c r="UIB11" s="25"/>
      <c r="UIC11" s="25"/>
      <c r="UID11" s="25"/>
      <c r="UIE11" s="25"/>
      <c r="UIF11" s="25"/>
      <c r="UIG11" s="25"/>
      <c r="UIH11" s="25"/>
      <c r="UII11" s="25"/>
      <c r="UIJ11" s="25"/>
      <c r="UIK11" s="25"/>
      <c r="UIL11" s="25"/>
      <c r="UIM11" s="25"/>
      <c r="UIN11" s="25"/>
      <c r="UIO11" s="25"/>
      <c r="UIP11" s="25"/>
      <c r="UIQ11" s="25"/>
      <c r="UIR11" s="25"/>
      <c r="UIS11" s="25"/>
      <c r="UIT11" s="25"/>
      <c r="UIU11" s="25"/>
      <c r="UIV11" s="25"/>
      <c r="UIW11" s="25"/>
      <c r="UIX11" s="25"/>
      <c r="UIY11" s="25"/>
      <c r="UIZ11" s="25"/>
      <c r="UJA11" s="25"/>
      <c r="UJB11" s="25"/>
      <c r="UJC11" s="25"/>
      <c r="UJD11" s="25"/>
      <c r="UJE11" s="25"/>
      <c r="UJF11" s="25"/>
      <c r="UJG11" s="25"/>
      <c r="UJH11" s="25"/>
      <c r="UJI11" s="25"/>
      <c r="UJJ11" s="25"/>
      <c r="UJK11" s="25"/>
      <c r="UJL11" s="25"/>
      <c r="UJM11" s="25"/>
      <c r="UJN11" s="25"/>
      <c r="UJO11" s="25"/>
      <c r="UJP11" s="25"/>
      <c r="UJQ11" s="25"/>
      <c r="UJR11" s="25"/>
      <c r="UJS11" s="25"/>
      <c r="UJT11" s="25"/>
      <c r="UJU11" s="25"/>
      <c r="UJV11" s="25"/>
      <c r="UJW11" s="25"/>
      <c r="UJX11" s="25"/>
      <c r="UJY11" s="25"/>
      <c r="UJZ11" s="25"/>
      <c r="UKA11" s="25"/>
      <c r="UKB11" s="25"/>
      <c r="UKC11" s="25"/>
      <c r="UKD11" s="25"/>
      <c r="UKE11" s="25"/>
      <c r="UKF11" s="25"/>
      <c r="UKG11" s="25"/>
      <c r="UKH11" s="25"/>
      <c r="UKI11" s="25"/>
      <c r="UKJ11" s="25"/>
      <c r="UKK11" s="25"/>
      <c r="UKL11" s="25"/>
      <c r="UKM11" s="25"/>
      <c r="UKN11" s="25"/>
      <c r="UKO11" s="25"/>
      <c r="UKP11" s="25"/>
      <c r="UKQ11" s="25"/>
      <c r="UKR11" s="25"/>
      <c r="UKS11" s="25"/>
      <c r="UKT11" s="25"/>
      <c r="UKU11" s="25"/>
      <c r="UKV11" s="25"/>
      <c r="UKW11" s="25"/>
      <c r="UKX11" s="25"/>
      <c r="UKY11" s="25"/>
      <c r="UKZ11" s="25"/>
      <c r="ULA11" s="25"/>
      <c r="ULB11" s="25"/>
      <c r="ULC11" s="25"/>
      <c r="ULD11" s="25"/>
      <c r="ULE11" s="25"/>
      <c r="ULF11" s="25"/>
      <c r="ULG11" s="25"/>
      <c r="ULH11" s="25"/>
      <c r="ULI11" s="25"/>
      <c r="ULJ11" s="25"/>
      <c r="ULK11" s="25"/>
      <c r="ULL11" s="25"/>
      <c r="ULM11" s="25"/>
      <c r="ULN11" s="25"/>
      <c r="ULO11" s="25"/>
      <c r="ULP11" s="25"/>
      <c r="ULQ11" s="25"/>
      <c r="ULR11" s="25"/>
      <c r="ULS11" s="25"/>
      <c r="ULT11" s="25"/>
      <c r="ULU11" s="25"/>
      <c r="ULV11" s="25"/>
      <c r="ULW11" s="25"/>
      <c r="ULX11" s="25"/>
      <c r="ULY11" s="25"/>
      <c r="ULZ11" s="25"/>
      <c r="UMA11" s="25"/>
      <c r="UMB11" s="25"/>
      <c r="UMC11" s="25"/>
      <c r="UMD11" s="25"/>
      <c r="UME11" s="25"/>
      <c r="UMF11" s="25"/>
      <c r="UMG11" s="25"/>
      <c r="UMH11" s="25"/>
      <c r="UMI11" s="25"/>
      <c r="UMJ11" s="25"/>
      <c r="UMK11" s="25"/>
      <c r="UML11" s="25"/>
      <c r="UMM11" s="25"/>
      <c r="UMN11" s="25"/>
      <c r="UMO11" s="25"/>
      <c r="UMP11" s="25"/>
      <c r="UMQ11" s="25"/>
      <c r="UMR11" s="25"/>
      <c r="UMS11" s="25"/>
      <c r="UMT11" s="25"/>
      <c r="UMU11" s="25"/>
      <c r="UMV11" s="25"/>
      <c r="UMW11" s="25"/>
      <c r="UMX11" s="25"/>
      <c r="UMY11" s="25"/>
      <c r="UMZ11" s="25"/>
      <c r="UNA11" s="25"/>
      <c r="UNB11" s="25"/>
      <c r="UNC11" s="25"/>
      <c r="UND11" s="25"/>
      <c r="UNE11" s="25"/>
      <c r="UNF11" s="25"/>
      <c r="UNG11" s="25"/>
      <c r="UNH11" s="25"/>
      <c r="UNI11" s="25"/>
      <c r="UNJ11" s="25"/>
      <c r="UNK11" s="25"/>
      <c r="UNL11" s="25"/>
      <c r="UNM11" s="25"/>
      <c r="UNN11" s="25"/>
      <c r="UNO11" s="25"/>
      <c r="UNP11" s="25"/>
      <c r="UNQ11" s="25"/>
      <c r="UNR11" s="25"/>
      <c r="UNS11" s="25"/>
      <c r="UNT11" s="25"/>
      <c r="UNU11" s="25"/>
      <c r="UNV11" s="25"/>
      <c r="UNW11" s="25"/>
      <c r="UNX11" s="25"/>
      <c r="UNY11" s="25"/>
      <c r="UNZ11" s="25"/>
      <c r="UOA11" s="25"/>
      <c r="UOB11" s="25"/>
      <c r="UOC11" s="25"/>
      <c r="UOD11" s="25"/>
      <c r="UOE11" s="25"/>
      <c r="UOF11" s="25"/>
      <c r="UOG11" s="25"/>
      <c r="UOH11" s="25"/>
      <c r="UOI11" s="25"/>
      <c r="UOJ11" s="25"/>
      <c r="UOK11" s="25"/>
      <c r="UOL11" s="25"/>
      <c r="UOM11" s="25"/>
      <c r="UON11" s="25"/>
      <c r="UOO11" s="25"/>
      <c r="UOP11" s="25"/>
      <c r="UOQ11" s="25"/>
      <c r="UOR11" s="25"/>
      <c r="UOS11" s="25"/>
      <c r="UOT11" s="25"/>
      <c r="UOU11" s="25"/>
      <c r="UOV11" s="25"/>
      <c r="UOW11" s="25"/>
      <c r="UOX11" s="25"/>
      <c r="UOY11" s="25"/>
      <c r="UOZ11" s="25"/>
      <c r="UPA11" s="25"/>
      <c r="UPB11" s="25"/>
      <c r="UPC11" s="25"/>
      <c r="UPD11" s="25"/>
      <c r="UPE11" s="25"/>
      <c r="UPF11" s="25"/>
      <c r="UPG11" s="25"/>
      <c r="UPH11" s="25"/>
      <c r="UPI11" s="25"/>
      <c r="UPJ11" s="25"/>
      <c r="UPK11" s="25"/>
      <c r="UPL11" s="25"/>
      <c r="UPM11" s="25"/>
      <c r="UPN11" s="25"/>
      <c r="UPO11" s="25"/>
      <c r="UPP11" s="25"/>
      <c r="UPQ11" s="25"/>
      <c r="UPR11" s="25"/>
      <c r="UPS11" s="25"/>
      <c r="UPT11" s="25"/>
      <c r="UPU11" s="25"/>
      <c r="UPV11" s="25"/>
      <c r="UPW11" s="25"/>
      <c r="UPX11" s="25"/>
      <c r="UPY11" s="25"/>
      <c r="UPZ11" s="25"/>
      <c r="UQA11" s="25"/>
      <c r="UQB11" s="25"/>
      <c r="UQC11" s="25"/>
      <c r="UQD11" s="25"/>
      <c r="UQE11" s="25"/>
      <c r="UQF11" s="25"/>
      <c r="UQG11" s="25"/>
      <c r="UQH11" s="25"/>
      <c r="UQI11" s="25"/>
      <c r="UQJ11" s="25"/>
      <c r="UQK11" s="25"/>
      <c r="UQL11" s="25"/>
      <c r="UQM11" s="25"/>
      <c r="UQN11" s="25"/>
      <c r="UQO11" s="25"/>
      <c r="UQP11" s="25"/>
      <c r="UQQ11" s="25"/>
      <c r="UQR11" s="25"/>
      <c r="UQS11" s="25"/>
      <c r="UQT11" s="25"/>
      <c r="UQU11" s="25"/>
      <c r="UQV11" s="25"/>
      <c r="UQW11" s="25"/>
      <c r="UQX11" s="25"/>
      <c r="UQY11" s="25"/>
      <c r="UQZ11" s="25"/>
      <c r="URA11" s="25"/>
      <c r="URB11" s="25"/>
      <c r="URC11" s="25"/>
      <c r="URD11" s="25"/>
      <c r="URE11" s="25"/>
      <c r="URF11" s="25"/>
      <c r="URG11" s="25"/>
      <c r="URH11" s="25"/>
      <c r="URI11" s="25"/>
      <c r="URJ11" s="25"/>
      <c r="URK11" s="25"/>
      <c r="URL11" s="25"/>
      <c r="URM11" s="25"/>
      <c r="URN11" s="25"/>
      <c r="URO11" s="25"/>
      <c r="URP11" s="25"/>
      <c r="URQ11" s="25"/>
      <c r="URR11" s="25"/>
      <c r="URS11" s="25"/>
      <c r="URT11" s="25"/>
      <c r="URU11" s="25"/>
      <c r="URV11" s="25"/>
      <c r="URW11" s="25"/>
      <c r="URX11" s="25"/>
      <c r="URY11" s="25"/>
      <c r="URZ11" s="25"/>
      <c r="USA11" s="25"/>
      <c r="USB11" s="25"/>
      <c r="USC11" s="25"/>
      <c r="USD11" s="25"/>
      <c r="USE11" s="25"/>
      <c r="USF11" s="25"/>
      <c r="USG11" s="25"/>
      <c r="USH11" s="25"/>
      <c r="USI11" s="25"/>
      <c r="USJ11" s="25"/>
      <c r="USK11" s="25"/>
      <c r="USL11" s="25"/>
      <c r="USM11" s="25"/>
      <c r="USN11" s="25"/>
      <c r="USO11" s="25"/>
      <c r="USP11" s="25"/>
      <c r="USQ11" s="25"/>
      <c r="USR11" s="25"/>
      <c r="USS11" s="25"/>
      <c r="UST11" s="25"/>
      <c r="USU11" s="25"/>
      <c r="USV11" s="25"/>
      <c r="USW11" s="25"/>
      <c r="USX11" s="25"/>
      <c r="USY11" s="25"/>
      <c r="USZ11" s="25"/>
      <c r="UTA11" s="25"/>
      <c r="UTB11" s="25"/>
      <c r="UTC11" s="25"/>
      <c r="UTD11" s="25"/>
      <c r="UTE11" s="25"/>
      <c r="UTF11" s="25"/>
      <c r="UTG11" s="25"/>
      <c r="UTH11" s="25"/>
      <c r="UTI11" s="25"/>
      <c r="UTJ11" s="25"/>
      <c r="UTK11" s="25"/>
      <c r="UTL11" s="25"/>
      <c r="UTM11" s="25"/>
      <c r="UTN11" s="25"/>
      <c r="UTO11" s="25"/>
      <c r="UTP11" s="25"/>
      <c r="UTQ11" s="25"/>
      <c r="UTR11" s="25"/>
      <c r="UTS11" s="25"/>
      <c r="UTT11" s="25"/>
      <c r="UTU11" s="25"/>
      <c r="UTV11" s="25"/>
      <c r="UTW11" s="25"/>
      <c r="UTX11" s="25"/>
      <c r="UTY11" s="25"/>
      <c r="UTZ11" s="25"/>
      <c r="UUA11" s="25"/>
      <c r="UUB11" s="25"/>
      <c r="UUC11" s="25"/>
      <c r="UUD11" s="25"/>
      <c r="UUE11" s="25"/>
      <c r="UUF11" s="25"/>
      <c r="UUG11" s="25"/>
      <c r="UUH11" s="25"/>
      <c r="UUI11" s="25"/>
      <c r="UUJ11" s="25"/>
      <c r="UUK11" s="25"/>
      <c r="UUL11" s="25"/>
      <c r="UUM11" s="25"/>
      <c r="UUN11" s="25"/>
      <c r="UUO11" s="25"/>
      <c r="UUP11" s="25"/>
      <c r="UUQ11" s="25"/>
      <c r="UUR11" s="25"/>
      <c r="UUS11" s="25"/>
      <c r="UUT11" s="25"/>
      <c r="UUU11" s="25"/>
      <c r="UUV11" s="25"/>
      <c r="UUW11" s="25"/>
      <c r="UUX11" s="25"/>
      <c r="UUY11" s="25"/>
      <c r="UUZ11" s="25"/>
      <c r="UVA11" s="25"/>
      <c r="UVB11" s="25"/>
      <c r="UVC11" s="25"/>
      <c r="UVD11" s="25"/>
      <c r="UVE11" s="25"/>
      <c r="UVF11" s="25"/>
      <c r="UVG11" s="25"/>
      <c r="UVH11" s="25"/>
      <c r="UVI11" s="25"/>
      <c r="UVJ11" s="25"/>
      <c r="UVK11" s="25"/>
      <c r="UVL11" s="25"/>
      <c r="UVM11" s="25"/>
      <c r="UVN11" s="25"/>
      <c r="UVO11" s="25"/>
      <c r="UVP11" s="25"/>
      <c r="UVQ11" s="25"/>
      <c r="UVR11" s="25"/>
      <c r="UVS11" s="25"/>
      <c r="UVT11" s="25"/>
      <c r="UVU11" s="25"/>
      <c r="UVV11" s="25"/>
      <c r="UVW11" s="25"/>
      <c r="UVX11" s="25"/>
      <c r="UVY11" s="25"/>
      <c r="UVZ11" s="25"/>
      <c r="UWA11" s="25"/>
      <c r="UWB11" s="25"/>
      <c r="UWC11" s="25"/>
      <c r="UWD11" s="25"/>
      <c r="UWE11" s="25"/>
      <c r="UWF11" s="25"/>
      <c r="UWG11" s="25"/>
      <c r="UWH11" s="25"/>
      <c r="UWI11" s="25"/>
      <c r="UWJ11" s="25"/>
      <c r="UWK11" s="25"/>
      <c r="UWL11" s="25"/>
      <c r="UWM11" s="25"/>
      <c r="UWN11" s="25"/>
      <c r="UWO11" s="25"/>
      <c r="UWP11" s="25"/>
      <c r="UWQ11" s="25"/>
      <c r="UWR11" s="25"/>
      <c r="UWS11" s="25"/>
      <c r="UWT11" s="25"/>
      <c r="UWU11" s="25"/>
      <c r="UWV11" s="25"/>
      <c r="UWW11" s="25"/>
      <c r="UWX11" s="25"/>
      <c r="UWY11" s="25"/>
      <c r="UWZ11" s="25"/>
      <c r="UXA11" s="25"/>
      <c r="UXB11" s="25"/>
      <c r="UXC11" s="25"/>
      <c r="UXD11" s="25"/>
      <c r="UXE11" s="25"/>
      <c r="UXF11" s="25"/>
      <c r="UXG11" s="25"/>
      <c r="UXH11" s="25"/>
      <c r="UXI11" s="25"/>
      <c r="UXJ11" s="25"/>
      <c r="UXK11" s="25"/>
      <c r="UXL11" s="25"/>
      <c r="UXM11" s="25"/>
      <c r="UXN11" s="25"/>
      <c r="UXO11" s="25"/>
      <c r="UXP11" s="25"/>
      <c r="UXQ11" s="25"/>
      <c r="UXR11" s="25"/>
      <c r="UXS11" s="25"/>
      <c r="UXT11" s="25"/>
      <c r="UXU11" s="25"/>
      <c r="UXV11" s="25"/>
      <c r="UXW11" s="25"/>
      <c r="UXX11" s="25"/>
      <c r="UXY11" s="25"/>
      <c r="UXZ11" s="25"/>
      <c r="UYA11" s="25"/>
      <c r="UYB11" s="25"/>
      <c r="UYC11" s="25"/>
      <c r="UYD11" s="25"/>
      <c r="UYE11" s="25"/>
      <c r="UYF11" s="25"/>
      <c r="UYG11" s="25"/>
      <c r="UYH11" s="25"/>
      <c r="UYI11" s="25"/>
      <c r="UYJ11" s="25"/>
      <c r="UYK11" s="25"/>
      <c r="UYL11" s="25"/>
      <c r="UYM11" s="25"/>
      <c r="UYN11" s="25"/>
      <c r="UYO11" s="25"/>
      <c r="UYP11" s="25"/>
      <c r="UYQ11" s="25"/>
      <c r="UYR11" s="25"/>
      <c r="UYS11" s="25"/>
      <c r="UYT11" s="25"/>
      <c r="UYU11" s="25"/>
      <c r="UYV11" s="25"/>
      <c r="UYW11" s="25"/>
      <c r="UYX11" s="25"/>
      <c r="UYY11" s="25"/>
      <c r="UYZ11" s="25"/>
      <c r="UZA11" s="25"/>
      <c r="UZB11" s="25"/>
      <c r="UZC11" s="25"/>
      <c r="UZD11" s="25"/>
      <c r="UZE11" s="25"/>
      <c r="UZF11" s="25"/>
      <c r="UZG11" s="25"/>
      <c r="UZH11" s="25"/>
      <c r="UZI11" s="25"/>
      <c r="UZJ11" s="25"/>
      <c r="UZK11" s="25"/>
      <c r="UZL11" s="25"/>
      <c r="UZM11" s="25"/>
      <c r="UZN11" s="25"/>
      <c r="UZO11" s="25"/>
      <c r="UZP11" s="25"/>
      <c r="UZQ11" s="25"/>
      <c r="UZR11" s="25"/>
      <c r="UZS11" s="25"/>
      <c r="UZT11" s="25"/>
      <c r="UZU11" s="25"/>
      <c r="UZV11" s="25"/>
      <c r="UZW11" s="25"/>
      <c r="UZX11" s="25"/>
      <c r="UZY11" s="25"/>
      <c r="UZZ11" s="25"/>
      <c r="VAA11" s="25"/>
      <c r="VAB11" s="25"/>
      <c r="VAC11" s="25"/>
      <c r="VAD11" s="25"/>
      <c r="VAE11" s="25"/>
      <c r="VAF11" s="25"/>
      <c r="VAG11" s="25"/>
      <c r="VAH11" s="25"/>
      <c r="VAI11" s="25"/>
      <c r="VAJ11" s="25"/>
      <c r="VAK11" s="25"/>
      <c r="VAL11" s="25"/>
      <c r="VAM11" s="25"/>
      <c r="VAN11" s="25"/>
      <c r="VAO11" s="25"/>
      <c r="VAP11" s="25"/>
      <c r="VAQ11" s="25"/>
      <c r="VAR11" s="25"/>
      <c r="VAS11" s="25"/>
      <c r="VAT11" s="25"/>
      <c r="VAU11" s="25"/>
      <c r="VAV11" s="25"/>
      <c r="VAW11" s="25"/>
      <c r="VAX11" s="25"/>
      <c r="VAY11" s="25"/>
      <c r="VAZ11" s="25"/>
      <c r="VBA11" s="25"/>
      <c r="VBB11" s="25"/>
      <c r="VBC11" s="25"/>
      <c r="VBD11" s="25"/>
      <c r="VBE11" s="25"/>
      <c r="VBF11" s="25"/>
      <c r="VBG11" s="25"/>
      <c r="VBH11" s="25"/>
      <c r="VBI11" s="25"/>
      <c r="VBJ11" s="25"/>
      <c r="VBK11" s="25"/>
      <c r="VBL11" s="25"/>
      <c r="VBM11" s="25"/>
      <c r="VBN11" s="25"/>
      <c r="VBO11" s="25"/>
      <c r="VBP11" s="25"/>
      <c r="VBQ11" s="25"/>
      <c r="VBR11" s="25"/>
      <c r="VBS11" s="25"/>
      <c r="VBT11" s="25"/>
      <c r="VBU11" s="25"/>
      <c r="VBV11" s="25"/>
      <c r="VBW11" s="25"/>
      <c r="VBX11" s="25"/>
      <c r="VBY11" s="25"/>
      <c r="VBZ11" s="25"/>
      <c r="VCA11" s="25"/>
      <c r="VCB11" s="25"/>
      <c r="VCC11" s="25"/>
      <c r="VCD11" s="25"/>
      <c r="VCE11" s="25"/>
      <c r="VCF11" s="25"/>
      <c r="VCG11" s="25"/>
      <c r="VCH11" s="25"/>
      <c r="VCI11" s="25"/>
      <c r="VCJ11" s="25"/>
      <c r="VCK11" s="25"/>
      <c r="VCL11" s="25"/>
      <c r="VCM11" s="25"/>
      <c r="VCN11" s="25"/>
      <c r="VCO11" s="25"/>
      <c r="VCP11" s="25"/>
      <c r="VCQ11" s="25"/>
      <c r="VCR11" s="25"/>
      <c r="VCS11" s="25"/>
      <c r="VCT11" s="25"/>
      <c r="VCU11" s="25"/>
      <c r="VCV11" s="25"/>
      <c r="VCW11" s="25"/>
      <c r="VCX11" s="25"/>
      <c r="VCY11" s="25"/>
      <c r="VCZ11" s="25"/>
      <c r="VDA11" s="25"/>
      <c r="VDB11" s="25"/>
      <c r="VDC11" s="25"/>
      <c r="VDD11" s="25"/>
      <c r="VDE11" s="25"/>
      <c r="VDF11" s="25"/>
      <c r="VDG11" s="25"/>
      <c r="VDH11" s="25"/>
      <c r="VDI11" s="25"/>
      <c r="VDJ11" s="25"/>
      <c r="VDK11" s="25"/>
      <c r="VDL11" s="25"/>
      <c r="VDM11" s="25"/>
      <c r="VDN11" s="25"/>
      <c r="VDO11" s="25"/>
      <c r="VDP11" s="25"/>
      <c r="VDQ11" s="25"/>
      <c r="VDR11" s="25"/>
      <c r="VDS11" s="25"/>
      <c r="VDT11" s="25"/>
      <c r="VDU11" s="25"/>
      <c r="VDV11" s="25"/>
      <c r="VDW11" s="25"/>
      <c r="VDX11" s="25"/>
      <c r="VDY11" s="25"/>
      <c r="VDZ11" s="25"/>
      <c r="VEA11" s="25"/>
      <c r="VEB11" s="25"/>
      <c r="VEC11" s="25"/>
      <c r="VED11" s="25"/>
      <c r="VEE11" s="25"/>
      <c r="VEF11" s="25"/>
      <c r="VEG11" s="25"/>
      <c r="VEH11" s="25"/>
      <c r="VEI11" s="25"/>
      <c r="VEJ11" s="25"/>
      <c r="VEK11" s="25"/>
      <c r="VEL11" s="25"/>
      <c r="VEM11" s="25"/>
      <c r="VEN11" s="25"/>
      <c r="VEO11" s="25"/>
      <c r="VEP11" s="25"/>
      <c r="VEQ11" s="25"/>
      <c r="VER11" s="25"/>
      <c r="VES11" s="25"/>
      <c r="VET11" s="25"/>
      <c r="VEU11" s="25"/>
      <c r="VEV11" s="25"/>
      <c r="VEW11" s="25"/>
      <c r="VEX11" s="25"/>
      <c r="VEY11" s="25"/>
      <c r="VEZ11" s="25"/>
      <c r="VFA11" s="25"/>
      <c r="VFB11" s="25"/>
      <c r="VFC11" s="25"/>
      <c r="VFD11" s="25"/>
      <c r="VFE11" s="25"/>
      <c r="VFF11" s="25"/>
      <c r="VFG11" s="25"/>
      <c r="VFH11" s="25"/>
      <c r="VFI11" s="25"/>
      <c r="VFJ11" s="25"/>
      <c r="VFK11" s="25"/>
      <c r="VFL11" s="25"/>
      <c r="VFM11" s="25"/>
      <c r="VFN11" s="25"/>
      <c r="VFO11" s="25"/>
      <c r="VFP11" s="25"/>
      <c r="VFQ11" s="25"/>
      <c r="VFR11" s="25"/>
      <c r="VFS11" s="25"/>
      <c r="VFT11" s="25"/>
      <c r="VFU11" s="25"/>
      <c r="VFV11" s="25"/>
      <c r="VFW11" s="25"/>
      <c r="VFX11" s="25"/>
      <c r="VFY11" s="25"/>
      <c r="VFZ11" s="25"/>
      <c r="VGA11" s="25"/>
      <c r="VGB11" s="25"/>
      <c r="VGC11" s="25"/>
      <c r="VGD11" s="25"/>
      <c r="VGE11" s="25"/>
      <c r="VGF11" s="25"/>
      <c r="VGG11" s="25"/>
      <c r="VGH11" s="25"/>
      <c r="VGI11" s="25"/>
      <c r="VGJ11" s="25"/>
      <c r="VGK11" s="25"/>
      <c r="VGL11" s="25"/>
      <c r="VGM11" s="25"/>
      <c r="VGN11" s="25"/>
      <c r="VGO11" s="25"/>
      <c r="VGP11" s="25"/>
      <c r="VGQ11" s="25"/>
      <c r="VGR11" s="25"/>
      <c r="VGS11" s="25"/>
      <c r="VGT11" s="25"/>
      <c r="VGU11" s="25"/>
      <c r="VGV11" s="25"/>
      <c r="VGW11" s="25"/>
      <c r="VGX11" s="25"/>
      <c r="VGY11" s="25"/>
      <c r="VGZ11" s="25"/>
      <c r="VHA11" s="25"/>
      <c r="VHB11" s="25"/>
      <c r="VHC11" s="25"/>
      <c r="VHD11" s="25"/>
      <c r="VHE11" s="25"/>
      <c r="VHF11" s="25"/>
      <c r="VHG11" s="25"/>
      <c r="VHH11" s="25"/>
      <c r="VHI11" s="25"/>
      <c r="VHJ11" s="25"/>
      <c r="VHK11" s="25"/>
      <c r="VHL11" s="25"/>
      <c r="VHM11" s="25"/>
      <c r="VHN11" s="25"/>
      <c r="VHO11" s="25"/>
      <c r="VHP11" s="25"/>
      <c r="VHQ11" s="25"/>
      <c r="VHR11" s="25"/>
      <c r="VHS11" s="25"/>
      <c r="VHT11" s="25"/>
      <c r="VHU11" s="25"/>
      <c r="VHV11" s="25"/>
      <c r="VHW11" s="25"/>
      <c r="VHX11" s="25"/>
      <c r="VHY11" s="25"/>
      <c r="VHZ11" s="25"/>
      <c r="VIA11" s="25"/>
      <c r="VIB11" s="25"/>
      <c r="VIC11" s="25"/>
      <c r="VID11" s="25"/>
      <c r="VIE11" s="25"/>
      <c r="VIF11" s="25"/>
      <c r="VIG11" s="25"/>
      <c r="VIH11" s="25"/>
      <c r="VII11" s="25"/>
      <c r="VIJ11" s="25"/>
      <c r="VIK11" s="25"/>
      <c r="VIL11" s="25"/>
      <c r="VIM11" s="25"/>
      <c r="VIN11" s="25"/>
      <c r="VIO11" s="25"/>
      <c r="VIP11" s="25"/>
      <c r="VIQ11" s="25"/>
      <c r="VIR11" s="25"/>
      <c r="VIS11" s="25"/>
      <c r="VIT11" s="25"/>
      <c r="VIU11" s="25"/>
      <c r="VIV11" s="25"/>
      <c r="VIW11" s="25"/>
      <c r="VIX11" s="25"/>
      <c r="VIY11" s="25"/>
      <c r="VIZ11" s="25"/>
      <c r="VJA11" s="25"/>
      <c r="VJB11" s="25"/>
      <c r="VJC11" s="25"/>
      <c r="VJD11" s="25"/>
      <c r="VJE11" s="25"/>
      <c r="VJF11" s="25"/>
      <c r="VJG11" s="25"/>
      <c r="VJH11" s="25"/>
      <c r="VJI11" s="25"/>
      <c r="VJJ11" s="25"/>
      <c r="VJK11" s="25"/>
      <c r="VJL11" s="25"/>
      <c r="VJM11" s="25"/>
      <c r="VJN11" s="25"/>
      <c r="VJO11" s="25"/>
      <c r="VJP11" s="25"/>
      <c r="VJQ11" s="25"/>
      <c r="VJR11" s="25"/>
      <c r="VJS11" s="25"/>
      <c r="VJT11" s="25"/>
      <c r="VJU11" s="25"/>
      <c r="VJV11" s="25"/>
      <c r="VJW11" s="25"/>
      <c r="VJX11" s="25"/>
      <c r="VJY11" s="25"/>
      <c r="VJZ11" s="25"/>
      <c r="VKA11" s="25"/>
      <c r="VKB11" s="25"/>
      <c r="VKC11" s="25"/>
      <c r="VKD11" s="25"/>
      <c r="VKE11" s="25"/>
      <c r="VKF11" s="25"/>
      <c r="VKG11" s="25"/>
      <c r="VKH11" s="25"/>
      <c r="VKI11" s="25"/>
      <c r="VKJ11" s="25"/>
      <c r="VKK11" s="25"/>
      <c r="VKL11" s="25"/>
      <c r="VKM11" s="25"/>
      <c r="VKN11" s="25"/>
      <c r="VKO11" s="25"/>
      <c r="VKP11" s="25"/>
      <c r="VKQ11" s="25"/>
      <c r="VKR11" s="25"/>
      <c r="VKS11" s="25"/>
      <c r="VKT11" s="25"/>
      <c r="VKU11" s="25"/>
      <c r="VKV11" s="25"/>
      <c r="VKW11" s="25"/>
      <c r="VKX11" s="25"/>
      <c r="VKY11" s="25"/>
      <c r="VKZ11" s="25"/>
      <c r="VLA11" s="25"/>
      <c r="VLB11" s="25"/>
      <c r="VLC11" s="25"/>
      <c r="VLD11" s="25"/>
      <c r="VLE11" s="25"/>
      <c r="VLF11" s="25"/>
      <c r="VLG11" s="25"/>
      <c r="VLH11" s="25"/>
      <c r="VLI11" s="25"/>
      <c r="VLJ11" s="25"/>
      <c r="VLK11" s="25"/>
      <c r="VLL11" s="25"/>
      <c r="VLM11" s="25"/>
      <c r="VLN11" s="25"/>
      <c r="VLO11" s="25"/>
      <c r="VLP11" s="25"/>
      <c r="VLQ11" s="25"/>
      <c r="VLR11" s="25"/>
      <c r="VLS11" s="25"/>
      <c r="VLT11" s="25"/>
      <c r="VLU11" s="25"/>
      <c r="VLV11" s="25"/>
      <c r="VLW11" s="25"/>
      <c r="VLX11" s="25"/>
      <c r="VLY11" s="25"/>
      <c r="VLZ11" s="25"/>
      <c r="VMA11" s="25"/>
      <c r="VMB11" s="25"/>
      <c r="VMC11" s="25"/>
      <c r="VMD11" s="25"/>
      <c r="VME11" s="25"/>
      <c r="VMF11" s="25"/>
      <c r="VMG11" s="25"/>
      <c r="VMH11" s="25"/>
      <c r="VMI11" s="25"/>
      <c r="VMJ11" s="25"/>
      <c r="VMK11" s="25"/>
      <c r="VML11" s="25"/>
      <c r="VMM11" s="25"/>
      <c r="VMN11" s="25"/>
      <c r="VMO11" s="25"/>
      <c r="VMP11" s="25"/>
      <c r="VMQ11" s="25"/>
      <c r="VMR11" s="25"/>
      <c r="VMS11" s="25"/>
      <c r="VMT11" s="25"/>
      <c r="VMU11" s="25"/>
      <c r="VMV11" s="25"/>
      <c r="VMW11" s="25"/>
      <c r="VMX11" s="25"/>
      <c r="VMY11" s="25"/>
      <c r="VMZ11" s="25"/>
      <c r="VNA11" s="25"/>
      <c r="VNB11" s="25"/>
      <c r="VNC11" s="25"/>
      <c r="VND11" s="25"/>
      <c r="VNE11" s="25"/>
      <c r="VNF11" s="25"/>
      <c r="VNG11" s="25"/>
      <c r="VNH11" s="25"/>
      <c r="VNI11" s="25"/>
      <c r="VNJ11" s="25"/>
      <c r="VNK11" s="25"/>
      <c r="VNL11" s="25"/>
      <c r="VNM11" s="25"/>
      <c r="VNN11" s="25"/>
      <c r="VNO11" s="25"/>
      <c r="VNP11" s="25"/>
      <c r="VNQ11" s="25"/>
      <c r="VNR11" s="25"/>
      <c r="VNS11" s="25"/>
      <c r="VNT11" s="25"/>
      <c r="VNU11" s="25"/>
      <c r="VNV11" s="25"/>
      <c r="VNW11" s="25"/>
      <c r="VNX11" s="25"/>
      <c r="VNY11" s="25"/>
      <c r="VNZ11" s="25"/>
      <c r="VOA11" s="25"/>
      <c r="VOB11" s="25"/>
      <c r="VOC11" s="25"/>
      <c r="VOD11" s="25"/>
      <c r="VOE11" s="25"/>
      <c r="VOF11" s="25"/>
      <c r="VOG11" s="25"/>
      <c r="VOH11" s="25"/>
      <c r="VOI11" s="25"/>
      <c r="VOJ11" s="25"/>
      <c r="VOK11" s="25"/>
      <c r="VOL11" s="25"/>
      <c r="VOM11" s="25"/>
      <c r="VON11" s="25"/>
      <c r="VOO11" s="25"/>
      <c r="VOP11" s="25"/>
      <c r="VOQ11" s="25"/>
      <c r="VOR11" s="25"/>
      <c r="VOS11" s="25"/>
      <c r="VOT11" s="25"/>
      <c r="VOU11" s="25"/>
      <c r="VOV11" s="25"/>
      <c r="VOW11" s="25"/>
      <c r="VOX11" s="25"/>
      <c r="VOY11" s="25"/>
      <c r="VOZ11" s="25"/>
      <c r="VPA11" s="25"/>
      <c r="VPB11" s="25"/>
      <c r="VPC11" s="25"/>
      <c r="VPD11" s="25"/>
      <c r="VPE11" s="25"/>
      <c r="VPF11" s="25"/>
      <c r="VPG11" s="25"/>
      <c r="VPH11" s="25"/>
      <c r="VPI11" s="25"/>
      <c r="VPJ11" s="25"/>
      <c r="VPK11" s="25"/>
      <c r="VPL11" s="25"/>
      <c r="VPM11" s="25"/>
      <c r="VPN11" s="25"/>
      <c r="VPO11" s="25"/>
      <c r="VPP11" s="25"/>
      <c r="VPQ11" s="25"/>
      <c r="VPR11" s="25"/>
      <c r="VPS11" s="25"/>
      <c r="VPT11" s="25"/>
      <c r="VPU11" s="25"/>
      <c r="VPV11" s="25"/>
      <c r="VPW11" s="25"/>
      <c r="VPX11" s="25"/>
      <c r="VPY11" s="25"/>
      <c r="VPZ11" s="25"/>
      <c r="VQA11" s="25"/>
      <c r="VQB11" s="25"/>
      <c r="VQC11" s="25"/>
      <c r="VQD11" s="25"/>
      <c r="VQE11" s="25"/>
      <c r="VQF11" s="25"/>
      <c r="VQG11" s="25"/>
      <c r="VQH11" s="25"/>
      <c r="VQI11" s="25"/>
      <c r="VQJ11" s="25"/>
      <c r="VQK11" s="25"/>
      <c r="VQL11" s="25"/>
      <c r="VQM11" s="25"/>
      <c r="VQN11" s="25"/>
      <c r="VQO11" s="25"/>
      <c r="VQP11" s="25"/>
      <c r="VQQ11" s="25"/>
      <c r="VQR11" s="25"/>
      <c r="VQS11" s="25"/>
      <c r="VQT11" s="25"/>
      <c r="VQU11" s="25"/>
      <c r="VQV11" s="25"/>
      <c r="VQW11" s="25"/>
      <c r="VQX11" s="25"/>
      <c r="VQY11" s="25"/>
      <c r="VQZ11" s="25"/>
      <c r="VRA11" s="25"/>
      <c r="VRB11" s="25"/>
      <c r="VRC11" s="25"/>
      <c r="VRD11" s="25"/>
      <c r="VRE11" s="25"/>
      <c r="VRF11" s="25"/>
      <c r="VRG11" s="25"/>
      <c r="VRH11" s="25"/>
      <c r="VRI11" s="25"/>
      <c r="VRJ11" s="25"/>
      <c r="VRK11" s="25"/>
      <c r="VRL11" s="25"/>
      <c r="VRM11" s="25"/>
      <c r="VRN11" s="25"/>
      <c r="VRO11" s="25"/>
      <c r="VRP11" s="25"/>
      <c r="VRQ11" s="25"/>
      <c r="VRR11" s="25"/>
      <c r="VRS11" s="25"/>
      <c r="VRT11" s="25"/>
      <c r="VRU11" s="25"/>
      <c r="VRV11" s="25"/>
      <c r="VRW11" s="25"/>
      <c r="VRX11" s="25"/>
      <c r="VRY11" s="25"/>
      <c r="VRZ11" s="25"/>
      <c r="VSA11" s="25"/>
      <c r="VSB11" s="25"/>
      <c r="VSC11" s="25"/>
      <c r="VSD11" s="25"/>
      <c r="VSE11" s="25"/>
      <c r="VSF11" s="25"/>
      <c r="VSG11" s="25"/>
      <c r="VSH11" s="25"/>
      <c r="VSI11" s="25"/>
      <c r="VSJ11" s="25"/>
      <c r="VSK11" s="25"/>
      <c r="VSL11" s="25"/>
      <c r="VSM11" s="25"/>
      <c r="VSN11" s="25"/>
      <c r="VSO11" s="25"/>
      <c r="VSP11" s="25"/>
      <c r="VSQ11" s="25"/>
      <c r="VSR11" s="25"/>
      <c r="VSS11" s="25"/>
      <c r="VST11" s="25"/>
      <c r="VSU11" s="25"/>
      <c r="VSV11" s="25"/>
      <c r="VSW11" s="25"/>
      <c r="VSX11" s="25"/>
      <c r="VSY11" s="25"/>
      <c r="VSZ11" s="25"/>
      <c r="VTA11" s="25"/>
      <c r="VTB11" s="25"/>
      <c r="VTC11" s="25"/>
      <c r="VTD11" s="25"/>
      <c r="VTE11" s="25"/>
      <c r="VTF11" s="25"/>
      <c r="VTG11" s="25"/>
      <c r="VTH11" s="25"/>
      <c r="VTI11" s="25"/>
      <c r="VTJ11" s="25"/>
      <c r="VTK11" s="25"/>
      <c r="VTL11" s="25"/>
      <c r="VTM11" s="25"/>
      <c r="VTN11" s="25"/>
      <c r="VTO11" s="25"/>
      <c r="VTP11" s="25"/>
      <c r="VTQ11" s="25"/>
      <c r="VTR11" s="25"/>
      <c r="VTS11" s="25"/>
      <c r="VTT11" s="25"/>
      <c r="VTU11" s="25"/>
      <c r="VTV11" s="25"/>
      <c r="VTW11" s="25"/>
      <c r="VTX11" s="25"/>
      <c r="VTY11" s="25"/>
      <c r="VTZ11" s="25"/>
      <c r="VUA11" s="25"/>
      <c r="VUB11" s="25"/>
      <c r="VUC11" s="25"/>
      <c r="VUD11" s="25"/>
      <c r="VUE11" s="25"/>
      <c r="VUF11" s="25"/>
      <c r="VUG11" s="25"/>
      <c r="VUH11" s="25"/>
      <c r="VUI11" s="25"/>
      <c r="VUJ11" s="25"/>
      <c r="VUK11" s="25"/>
      <c r="VUL11" s="25"/>
      <c r="VUM11" s="25"/>
      <c r="VUN11" s="25"/>
      <c r="VUO11" s="25"/>
      <c r="VUP11" s="25"/>
      <c r="VUQ11" s="25"/>
      <c r="VUR11" s="25"/>
      <c r="VUS11" s="25"/>
      <c r="VUT11" s="25"/>
      <c r="VUU11" s="25"/>
      <c r="VUV11" s="25"/>
      <c r="VUW11" s="25"/>
      <c r="VUX11" s="25"/>
      <c r="VUY11" s="25"/>
      <c r="VUZ11" s="25"/>
      <c r="VVA11" s="25"/>
      <c r="VVB11" s="25"/>
      <c r="VVC11" s="25"/>
      <c r="VVD11" s="25"/>
      <c r="VVE11" s="25"/>
      <c r="VVF11" s="25"/>
      <c r="VVG11" s="25"/>
      <c r="VVH11" s="25"/>
      <c r="VVI11" s="25"/>
      <c r="VVJ11" s="25"/>
      <c r="VVK11" s="25"/>
      <c r="VVL11" s="25"/>
      <c r="VVM11" s="25"/>
      <c r="VVN11" s="25"/>
      <c r="VVO11" s="25"/>
      <c r="VVP11" s="25"/>
      <c r="VVQ11" s="25"/>
      <c r="VVR11" s="25"/>
      <c r="VVS11" s="25"/>
      <c r="VVT11" s="25"/>
      <c r="VVU11" s="25"/>
      <c r="VVV11" s="25"/>
      <c r="VVW11" s="25"/>
      <c r="VVX11" s="25"/>
      <c r="VVY11" s="25"/>
      <c r="VVZ11" s="25"/>
      <c r="VWA11" s="25"/>
      <c r="VWB11" s="25"/>
      <c r="VWC11" s="25"/>
      <c r="VWD11" s="25"/>
      <c r="VWE11" s="25"/>
      <c r="VWF11" s="25"/>
      <c r="VWG11" s="25"/>
      <c r="VWH11" s="25"/>
      <c r="VWI11" s="25"/>
      <c r="VWJ11" s="25"/>
      <c r="VWK11" s="25"/>
      <c r="VWL11" s="25"/>
      <c r="VWM11" s="25"/>
      <c r="VWN11" s="25"/>
      <c r="VWO11" s="25"/>
      <c r="VWP11" s="25"/>
      <c r="VWQ11" s="25"/>
      <c r="VWR11" s="25"/>
      <c r="VWS11" s="25"/>
      <c r="VWT11" s="25"/>
      <c r="VWU11" s="25"/>
      <c r="VWV11" s="25"/>
      <c r="VWW11" s="25"/>
      <c r="VWX11" s="25"/>
      <c r="VWY11" s="25"/>
      <c r="VWZ11" s="25"/>
      <c r="VXA11" s="25"/>
      <c r="VXB11" s="25"/>
      <c r="VXC11" s="25"/>
      <c r="VXD11" s="25"/>
      <c r="VXE11" s="25"/>
      <c r="VXF11" s="25"/>
      <c r="VXG11" s="25"/>
      <c r="VXH11" s="25"/>
      <c r="VXI11" s="25"/>
      <c r="VXJ11" s="25"/>
      <c r="VXK11" s="25"/>
      <c r="VXL11" s="25"/>
      <c r="VXM11" s="25"/>
      <c r="VXN11" s="25"/>
      <c r="VXO11" s="25"/>
      <c r="VXP11" s="25"/>
      <c r="VXQ11" s="25"/>
      <c r="VXR11" s="25"/>
      <c r="VXS11" s="25"/>
      <c r="VXT11" s="25"/>
      <c r="VXU11" s="25"/>
      <c r="VXV11" s="25"/>
      <c r="VXW11" s="25"/>
      <c r="VXX11" s="25"/>
      <c r="VXY11" s="25"/>
      <c r="VXZ11" s="25"/>
      <c r="VYA11" s="25"/>
      <c r="VYB11" s="25"/>
      <c r="VYC11" s="25"/>
      <c r="VYD11" s="25"/>
      <c r="VYE11" s="25"/>
      <c r="VYF11" s="25"/>
      <c r="VYG11" s="25"/>
      <c r="VYH11" s="25"/>
      <c r="VYI11" s="25"/>
      <c r="VYJ11" s="25"/>
      <c r="VYK11" s="25"/>
      <c r="VYL11" s="25"/>
      <c r="VYM11" s="25"/>
      <c r="VYN11" s="25"/>
      <c r="VYO11" s="25"/>
      <c r="VYP11" s="25"/>
      <c r="VYQ11" s="25"/>
      <c r="VYR11" s="25"/>
      <c r="VYS11" s="25"/>
      <c r="VYT11" s="25"/>
      <c r="VYU11" s="25"/>
      <c r="VYV11" s="25"/>
      <c r="VYW11" s="25"/>
      <c r="VYX11" s="25"/>
      <c r="VYY11" s="25"/>
      <c r="VYZ11" s="25"/>
      <c r="VZA11" s="25"/>
      <c r="VZB11" s="25"/>
      <c r="VZC11" s="25"/>
      <c r="VZD11" s="25"/>
      <c r="VZE11" s="25"/>
      <c r="VZF11" s="25"/>
      <c r="VZG11" s="25"/>
      <c r="VZH11" s="25"/>
      <c r="VZI11" s="25"/>
      <c r="VZJ11" s="25"/>
      <c r="VZK11" s="25"/>
      <c r="VZL11" s="25"/>
      <c r="VZM11" s="25"/>
      <c r="VZN11" s="25"/>
      <c r="VZO11" s="25"/>
      <c r="VZP11" s="25"/>
      <c r="VZQ11" s="25"/>
      <c r="VZR11" s="25"/>
      <c r="VZS11" s="25"/>
      <c r="VZT11" s="25"/>
      <c r="VZU11" s="25"/>
      <c r="VZV11" s="25"/>
      <c r="VZW11" s="25"/>
      <c r="VZX11" s="25"/>
      <c r="VZY11" s="25"/>
      <c r="VZZ11" s="25"/>
      <c r="WAA11" s="25"/>
      <c r="WAB11" s="25"/>
      <c r="WAC11" s="25"/>
      <c r="WAD11" s="25"/>
      <c r="WAE11" s="25"/>
      <c r="WAF11" s="25"/>
      <c r="WAG11" s="25"/>
      <c r="WAH11" s="25"/>
      <c r="WAI11" s="25"/>
      <c r="WAJ11" s="25"/>
      <c r="WAK11" s="25"/>
      <c r="WAL11" s="25"/>
      <c r="WAM11" s="25"/>
      <c r="WAN11" s="25"/>
      <c r="WAO11" s="25"/>
      <c r="WAP11" s="25"/>
      <c r="WAQ11" s="25"/>
      <c r="WAR11" s="25"/>
      <c r="WAS11" s="25"/>
      <c r="WAT11" s="25"/>
      <c r="WAU11" s="25"/>
      <c r="WAV11" s="25"/>
      <c r="WAW11" s="25"/>
      <c r="WAX11" s="25"/>
      <c r="WAY11" s="25"/>
      <c r="WAZ11" s="25"/>
      <c r="WBA11" s="25"/>
      <c r="WBB11" s="25"/>
      <c r="WBC11" s="25"/>
      <c r="WBD11" s="25"/>
      <c r="WBE11" s="25"/>
      <c r="WBF11" s="25"/>
      <c r="WBG11" s="25"/>
      <c r="WBH11" s="25"/>
      <c r="WBI11" s="25"/>
      <c r="WBJ11" s="25"/>
      <c r="WBK11" s="25"/>
      <c r="WBL11" s="25"/>
      <c r="WBM11" s="25"/>
      <c r="WBN11" s="25"/>
      <c r="WBO11" s="25"/>
      <c r="WBP11" s="25"/>
      <c r="WBQ11" s="25"/>
      <c r="WBR11" s="25"/>
      <c r="WBS11" s="25"/>
      <c r="WBT11" s="25"/>
      <c r="WBU11" s="25"/>
      <c r="WBV11" s="25"/>
      <c r="WBW11" s="25"/>
      <c r="WBX11" s="25"/>
      <c r="WBY11" s="25"/>
      <c r="WBZ11" s="25"/>
      <c r="WCA11" s="25"/>
      <c r="WCB11" s="25"/>
      <c r="WCC11" s="25"/>
      <c r="WCD11" s="25"/>
      <c r="WCE11" s="25"/>
      <c r="WCF11" s="25"/>
      <c r="WCG11" s="25"/>
      <c r="WCH11" s="25"/>
      <c r="WCI11" s="25"/>
      <c r="WCJ11" s="25"/>
      <c r="WCK11" s="25"/>
      <c r="WCL11" s="25"/>
      <c r="WCM11" s="25"/>
      <c r="WCN11" s="25"/>
      <c r="WCO11" s="25"/>
      <c r="WCP11" s="25"/>
      <c r="WCQ11" s="25"/>
      <c r="WCR11" s="25"/>
      <c r="WCS11" s="25"/>
      <c r="WCT11" s="25"/>
      <c r="WCU11" s="25"/>
      <c r="WCV11" s="25"/>
      <c r="WCW11" s="25"/>
      <c r="WCX11" s="25"/>
      <c r="WCY11" s="25"/>
      <c r="WCZ11" s="25"/>
      <c r="WDA11" s="25"/>
      <c r="WDB11" s="25"/>
      <c r="WDC11" s="25"/>
      <c r="WDD11" s="25"/>
      <c r="WDE11" s="25"/>
      <c r="WDF11" s="25"/>
      <c r="WDG11" s="25"/>
      <c r="WDH11" s="25"/>
      <c r="WDI11" s="25"/>
      <c r="WDJ11" s="25"/>
      <c r="WDK11" s="25"/>
      <c r="WDL11" s="25"/>
      <c r="WDM11" s="25"/>
      <c r="WDN11" s="25"/>
      <c r="WDO11" s="25"/>
      <c r="WDP11" s="25"/>
      <c r="WDQ11" s="25"/>
      <c r="WDR11" s="25"/>
      <c r="WDS11" s="25"/>
      <c r="WDT11" s="25"/>
      <c r="WDU11" s="25"/>
      <c r="WDV11" s="25"/>
      <c r="WDW11" s="25"/>
      <c r="WDX11" s="25"/>
      <c r="WDY11" s="25"/>
      <c r="WDZ11" s="25"/>
      <c r="WEA11" s="25"/>
      <c r="WEB11" s="25"/>
      <c r="WEC11" s="25"/>
      <c r="WED11" s="25"/>
      <c r="WEE11" s="25"/>
      <c r="WEF11" s="25"/>
      <c r="WEG11" s="25"/>
      <c r="WEH11" s="25"/>
      <c r="WEI11" s="25"/>
      <c r="WEJ11" s="25"/>
      <c r="WEK11" s="25"/>
      <c r="WEL11" s="25"/>
      <c r="WEM11" s="25"/>
      <c r="WEN11" s="25"/>
      <c r="WEO11" s="25"/>
      <c r="WEP11" s="25"/>
      <c r="WEQ11" s="25"/>
      <c r="WER11" s="25"/>
      <c r="WES11" s="25"/>
      <c r="WET11" s="25"/>
      <c r="WEU11" s="25"/>
      <c r="WEV11" s="25"/>
      <c r="WEW11" s="25"/>
      <c r="WEX11" s="25"/>
      <c r="WEY11" s="25"/>
      <c r="WEZ11" s="25"/>
      <c r="WFA11" s="25"/>
      <c r="WFB11" s="25"/>
      <c r="WFC11" s="25"/>
      <c r="WFD11" s="25"/>
      <c r="WFE11" s="25"/>
      <c r="WFF11" s="25"/>
      <c r="WFG11" s="25"/>
      <c r="WFH11" s="25"/>
      <c r="WFI11" s="25"/>
      <c r="WFJ11" s="25"/>
      <c r="WFK11" s="25"/>
      <c r="WFL11" s="25"/>
      <c r="WFM11" s="25"/>
      <c r="WFN11" s="25"/>
      <c r="WFO11" s="25"/>
      <c r="WFP11" s="25"/>
      <c r="WFQ11" s="25"/>
      <c r="WFR11" s="25"/>
      <c r="WFS11" s="25"/>
      <c r="WFT11" s="25"/>
      <c r="WFU11" s="25"/>
      <c r="WFV11" s="25"/>
      <c r="WFW11" s="25"/>
      <c r="WFX11" s="25"/>
      <c r="WFY11" s="25"/>
      <c r="WFZ11" s="25"/>
      <c r="WGA11" s="25"/>
      <c r="WGB11" s="25"/>
      <c r="WGC11" s="25"/>
      <c r="WGD11" s="25"/>
      <c r="WGE11" s="25"/>
      <c r="WGF11" s="25"/>
      <c r="WGG11" s="25"/>
      <c r="WGH11" s="25"/>
      <c r="WGI11" s="25"/>
      <c r="WGJ11" s="25"/>
      <c r="WGK11" s="25"/>
      <c r="WGL11" s="25"/>
      <c r="WGM11" s="25"/>
      <c r="WGN11" s="25"/>
      <c r="WGO11" s="25"/>
      <c r="WGP11" s="25"/>
      <c r="WGQ11" s="25"/>
      <c r="WGR11" s="25"/>
      <c r="WGS11" s="25"/>
      <c r="WGT11" s="25"/>
      <c r="WGU11" s="25"/>
      <c r="WGV11" s="25"/>
      <c r="WGW11" s="25"/>
      <c r="WGX11" s="25"/>
      <c r="WGY11" s="25"/>
      <c r="WGZ11" s="25"/>
      <c r="WHA11" s="25"/>
      <c r="WHB11" s="25"/>
      <c r="WHC11" s="25"/>
      <c r="WHD11" s="25"/>
      <c r="WHE11" s="25"/>
      <c r="WHF11" s="25"/>
      <c r="WHG11" s="25"/>
      <c r="WHH11" s="25"/>
      <c r="WHI11" s="25"/>
      <c r="WHJ11" s="25"/>
      <c r="WHK11" s="25"/>
      <c r="WHL11" s="25"/>
      <c r="WHM11" s="25"/>
      <c r="WHN11" s="25"/>
      <c r="WHO11" s="25"/>
      <c r="WHP11" s="25"/>
      <c r="WHQ11" s="25"/>
      <c r="WHR11" s="25"/>
      <c r="WHS11" s="25"/>
      <c r="WHT11" s="25"/>
      <c r="WHU11" s="25"/>
      <c r="WHV11" s="25"/>
      <c r="WHW11" s="25"/>
      <c r="WHX11" s="25"/>
      <c r="WHY11" s="25"/>
      <c r="WHZ11" s="25"/>
      <c r="WIA11" s="25"/>
      <c r="WIB11" s="25"/>
      <c r="WIC11" s="25"/>
      <c r="WID11" s="25"/>
      <c r="WIE11" s="25"/>
      <c r="WIF11" s="25"/>
      <c r="WIG11" s="25"/>
      <c r="WIH11" s="25"/>
      <c r="WII11" s="25"/>
      <c r="WIJ11" s="25"/>
      <c r="WIK11" s="25"/>
      <c r="WIL11" s="25"/>
      <c r="WIM11" s="25"/>
      <c r="WIN11" s="25"/>
      <c r="WIO11" s="25"/>
      <c r="WIP11" s="25"/>
      <c r="WIQ11" s="25"/>
      <c r="WIR11" s="25"/>
      <c r="WIS11" s="25"/>
      <c r="WIT11" s="25"/>
      <c r="WIU11" s="25"/>
      <c r="WIV11" s="25"/>
      <c r="WIW11" s="25"/>
      <c r="WIX11" s="25"/>
      <c r="WIY11" s="25"/>
      <c r="WIZ11" s="25"/>
      <c r="WJA11" s="25"/>
      <c r="WJB11" s="25"/>
      <c r="WJC11" s="25"/>
      <c r="WJD11" s="25"/>
      <c r="WJE11" s="25"/>
      <c r="WJF11" s="25"/>
      <c r="WJG11" s="25"/>
      <c r="WJH11" s="25"/>
      <c r="WJI11" s="25"/>
      <c r="WJJ11" s="25"/>
      <c r="WJK11" s="25"/>
      <c r="WJL11" s="25"/>
      <c r="WJM11" s="25"/>
      <c r="WJN11" s="25"/>
      <c r="WJO11" s="25"/>
      <c r="WJP11" s="25"/>
      <c r="WJQ11" s="25"/>
      <c r="WJR11" s="25"/>
      <c r="WJS11" s="25"/>
      <c r="WJT11" s="25"/>
      <c r="WJU11" s="25"/>
      <c r="WJV11" s="25"/>
      <c r="WJW11" s="25"/>
      <c r="WJX11" s="25"/>
      <c r="WJY11" s="25"/>
      <c r="WJZ11" s="25"/>
      <c r="WKA11" s="25"/>
      <c r="WKB11" s="25"/>
      <c r="WKC11" s="25"/>
      <c r="WKD11" s="25"/>
      <c r="WKE11" s="25"/>
      <c r="WKF11" s="25"/>
      <c r="WKG11" s="25"/>
      <c r="WKH11" s="25"/>
      <c r="WKI11" s="25"/>
      <c r="WKJ11" s="25"/>
      <c r="WKK11" s="25"/>
      <c r="WKL11" s="25"/>
      <c r="WKM11" s="25"/>
      <c r="WKN11" s="25"/>
      <c r="WKO11" s="25"/>
      <c r="WKP11" s="25"/>
      <c r="WKQ11" s="25"/>
      <c r="WKR11" s="25"/>
      <c r="WKS11" s="25"/>
      <c r="WKT11" s="25"/>
      <c r="WKU11" s="25"/>
      <c r="WKV11" s="25"/>
      <c r="WKW11" s="25"/>
      <c r="WKX11" s="25"/>
      <c r="WKY11" s="25"/>
      <c r="WKZ11" s="25"/>
      <c r="WLA11" s="25"/>
      <c r="WLB11" s="25"/>
      <c r="WLC11" s="25"/>
      <c r="WLD11" s="25"/>
      <c r="WLE11" s="25"/>
      <c r="WLF11" s="25"/>
      <c r="WLG11" s="25"/>
      <c r="WLH11" s="25"/>
      <c r="WLI11" s="25"/>
      <c r="WLJ11" s="25"/>
      <c r="WLK11" s="25"/>
      <c r="WLL11" s="25"/>
      <c r="WLM11" s="25"/>
      <c r="WLN11" s="25"/>
      <c r="WLO11" s="25"/>
      <c r="WLP11" s="25"/>
      <c r="WLQ11" s="25"/>
      <c r="WLR11" s="25"/>
      <c r="WLS11" s="25"/>
      <c r="WLT11" s="25"/>
      <c r="WLU11" s="25"/>
      <c r="WLV11" s="25"/>
      <c r="WLW11" s="25"/>
      <c r="WLX11" s="25"/>
      <c r="WLY11" s="25"/>
      <c r="WLZ11" s="25"/>
      <c r="WMA11" s="25"/>
      <c r="WMB11" s="25"/>
      <c r="WMC11" s="25"/>
      <c r="WMD11" s="25"/>
      <c r="WME11" s="25"/>
      <c r="WMF11" s="25"/>
      <c r="WMG11" s="25"/>
      <c r="WMH11" s="25"/>
      <c r="WMI11" s="25"/>
      <c r="WMJ11" s="25"/>
      <c r="WMK11" s="25"/>
      <c r="WML11" s="25"/>
      <c r="WMM11" s="25"/>
      <c r="WMN11" s="25"/>
      <c r="WMO11" s="25"/>
      <c r="WMP11" s="25"/>
      <c r="WMQ11" s="25"/>
      <c r="WMR11" s="25"/>
      <c r="WMS11" s="25"/>
      <c r="WMT11" s="25"/>
      <c r="WMU11" s="25"/>
      <c r="WMV11" s="25"/>
      <c r="WMW11" s="25"/>
      <c r="WMX11" s="25"/>
      <c r="WMY11" s="25"/>
      <c r="WMZ11" s="25"/>
      <c r="WNA11" s="25"/>
      <c r="WNB11" s="25"/>
      <c r="WNC11" s="25"/>
      <c r="WND11" s="25"/>
      <c r="WNE11" s="25"/>
      <c r="WNF11" s="25"/>
      <c r="WNG11" s="25"/>
      <c r="WNH11" s="25"/>
      <c r="WNI11" s="25"/>
      <c r="WNJ11" s="25"/>
      <c r="WNK11" s="25"/>
      <c r="WNL11" s="25"/>
      <c r="WNM11" s="25"/>
      <c r="WNN11" s="25"/>
      <c r="WNO11" s="25"/>
      <c r="WNP11" s="25"/>
      <c r="WNQ11" s="25"/>
      <c r="WNR11" s="25"/>
      <c r="WNS11" s="25"/>
      <c r="WNT11" s="25"/>
      <c r="WNU11" s="25"/>
      <c r="WNV11" s="25"/>
      <c r="WNW11" s="25"/>
      <c r="WNX11" s="25"/>
      <c r="WNY11" s="25"/>
      <c r="WNZ11" s="25"/>
      <c r="WOA11" s="25"/>
      <c r="WOB11" s="25"/>
      <c r="WOC11" s="25"/>
      <c r="WOD11" s="25"/>
      <c r="WOE11" s="25"/>
      <c r="WOF11" s="25"/>
      <c r="WOG11" s="25"/>
      <c r="WOH11" s="25"/>
      <c r="WOI11" s="25"/>
      <c r="WOJ11" s="25"/>
      <c r="WOK11" s="25"/>
      <c r="WOL11" s="25"/>
      <c r="WOM11" s="25"/>
      <c r="WON11" s="25"/>
      <c r="WOO11" s="25"/>
      <c r="WOP11" s="25"/>
      <c r="WOQ11" s="25"/>
      <c r="WOR11" s="25"/>
      <c r="WOS11" s="25"/>
      <c r="WOT11" s="25"/>
      <c r="WOU11" s="25"/>
      <c r="WOV11" s="25"/>
      <c r="WOW11" s="25"/>
      <c r="WOX11" s="25"/>
      <c r="WOY11" s="25"/>
      <c r="WOZ11" s="25"/>
      <c r="WPA11" s="25"/>
      <c r="WPB11" s="25"/>
      <c r="WPC11" s="25"/>
      <c r="WPD11" s="25"/>
      <c r="WPE11" s="25"/>
      <c r="WPF11" s="25"/>
      <c r="WPG11" s="25"/>
      <c r="WPH11" s="25"/>
      <c r="WPI11" s="25"/>
      <c r="WPJ11" s="25"/>
      <c r="WPK11" s="25"/>
      <c r="WPL11" s="25"/>
      <c r="WPM11" s="25"/>
      <c r="WPN11" s="25"/>
      <c r="WPO11" s="25"/>
      <c r="WPP11" s="25"/>
      <c r="WPQ11" s="25"/>
      <c r="WPR11" s="25"/>
      <c r="WPS11" s="25"/>
      <c r="WPT11" s="25"/>
      <c r="WPU11" s="25"/>
      <c r="WPV11" s="25"/>
      <c r="WPW11" s="25"/>
      <c r="WPX11" s="25"/>
      <c r="WPY11" s="25"/>
      <c r="WPZ11" s="25"/>
      <c r="WQA11" s="25"/>
      <c r="WQB11" s="25"/>
      <c r="WQC11" s="25"/>
      <c r="WQD11" s="25"/>
      <c r="WQE11" s="25"/>
      <c r="WQF11" s="25"/>
      <c r="WQG11" s="25"/>
      <c r="WQH11" s="25"/>
      <c r="WQI11" s="25"/>
      <c r="WQJ11" s="25"/>
      <c r="WQK11" s="25"/>
      <c r="WQL11" s="25"/>
      <c r="WQM11" s="25"/>
      <c r="WQN11" s="25"/>
      <c r="WQO11" s="25"/>
      <c r="WQP11" s="25"/>
      <c r="WQQ11" s="25"/>
      <c r="WQR11" s="25"/>
      <c r="WQS11" s="25"/>
      <c r="WQT11" s="25"/>
      <c r="WQU11" s="25"/>
      <c r="WQV11" s="25"/>
      <c r="WQW11" s="25"/>
      <c r="WQX11" s="25"/>
      <c r="WQY11" s="25"/>
      <c r="WQZ11" s="25"/>
      <c r="WRA11" s="25"/>
      <c r="WRB11" s="25"/>
      <c r="WRC11" s="25"/>
      <c r="WRD11" s="25"/>
      <c r="WRE11" s="25"/>
      <c r="WRF11" s="25"/>
      <c r="WRG11" s="25"/>
      <c r="WRH11" s="25"/>
      <c r="WRI11" s="25"/>
      <c r="WRJ11" s="25"/>
      <c r="WRK11" s="25"/>
      <c r="WRL11" s="25"/>
      <c r="WRM11" s="25"/>
      <c r="WRN11" s="25"/>
      <c r="WRO11" s="25"/>
      <c r="WRP11" s="25"/>
      <c r="WRQ11" s="25"/>
      <c r="WRR11" s="25"/>
      <c r="WRS11" s="25"/>
      <c r="WRT11" s="25"/>
      <c r="WRU11" s="25"/>
      <c r="WRV11" s="25"/>
      <c r="WRW11" s="25"/>
      <c r="WRX11" s="25"/>
      <c r="WRY11" s="25"/>
      <c r="WRZ11" s="25"/>
      <c r="WSA11" s="25"/>
      <c r="WSB11" s="25"/>
      <c r="WSC11" s="25"/>
      <c r="WSD11" s="25"/>
      <c r="WSE11" s="25"/>
      <c r="WSF11" s="25"/>
      <c r="WSG11" s="25"/>
      <c r="WSH11" s="25"/>
      <c r="WSI11" s="25"/>
      <c r="WSJ11" s="25"/>
      <c r="WSK11" s="25"/>
      <c r="WSL11" s="25"/>
      <c r="WSM11" s="25"/>
      <c r="WSN11" s="25"/>
      <c r="WSO11" s="25"/>
      <c r="WSP11" s="25"/>
      <c r="WSQ11" s="25"/>
      <c r="WSR11" s="25"/>
      <c r="WSS11" s="25"/>
      <c r="WST11" s="25"/>
      <c r="WSU11" s="25"/>
      <c r="WSV11" s="25"/>
      <c r="WSW11" s="25"/>
      <c r="WSX11" s="25"/>
      <c r="WSY11" s="25"/>
      <c r="WSZ11" s="25"/>
      <c r="WTA11" s="25"/>
      <c r="WTB11" s="25"/>
      <c r="WTC11" s="25"/>
      <c r="WTD11" s="25"/>
      <c r="WTE11" s="25"/>
      <c r="WTF11" s="25"/>
      <c r="WTG11" s="25"/>
      <c r="WTH11" s="25"/>
      <c r="WTI11" s="25"/>
      <c r="WTJ11" s="25"/>
      <c r="WTK11" s="25"/>
      <c r="WTL11" s="25"/>
      <c r="WTM11" s="25"/>
      <c r="WTN11" s="25"/>
      <c r="WTO11" s="25"/>
      <c r="WTP11" s="25"/>
      <c r="WTQ11" s="25"/>
      <c r="WTR11" s="25"/>
      <c r="WTS11" s="25"/>
      <c r="WTT11" s="25"/>
      <c r="WTU11" s="25"/>
      <c r="WTV11" s="25"/>
      <c r="WTW11" s="25"/>
      <c r="WTX11" s="25"/>
      <c r="WTY11" s="25"/>
      <c r="WTZ11" s="25"/>
      <c r="WUA11" s="25"/>
      <c r="WUB11" s="25"/>
      <c r="WUC11" s="25"/>
      <c r="WUD11" s="25"/>
      <c r="WUE11" s="25"/>
      <c r="WUF11" s="25"/>
      <c r="WUG11" s="25"/>
      <c r="WUH11" s="25"/>
      <c r="WUI11" s="25"/>
      <c r="WUJ11" s="25"/>
      <c r="WUK11" s="25"/>
      <c r="WUL11" s="25"/>
      <c r="WUM11" s="25"/>
      <c r="WUN11" s="25"/>
      <c r="WUO11" s="25"/>
      <c r="WUP11" s="25"/>
      <c r="WUQ11" s="25"/>
      <c r="WUR11" s="25"/>
      <c r="WUS11" s="25"/>
      <c r="WUT11" s="25"/>
      <c r="WUU11" s="25"/>
      <c r="WUV11" s="25"/>
      <c r="WUW11" s="25"/>
      <c r="WUX11" s="25"/>
      <c r="WUY11" s="25"/>
      <c r="WUZ11" s="25"/>
      <c r="WVA11" s="25"/>
      <c r="WVB11" s="25"/>
      <c r="WVC11" s="25"/>
      <c r="WVD11" s="25"/>
      <c r="WVE11" s="25"/>
      <c r="WVF11" s="25"/>
      <c r="WVG11" s="25"/>
      <c r="WVH11" s="25"/>
      <c r="WVI11" s="25"/>
      <c r="WVJ11" s="25"/>
      <c r="WVK11" s="25"/>
      <c r="WVL11" s="25"/>
      <c r="WVM11" s="25"/>
      <c r="WVN11" s="25"/>
      <c r="WVO11" s="25"/>
      <c r="WVP11" s="25"/>
      <c r="WVQ11" s="25"/>
      <c r="WVR11" s="25"/>
      <c r="WVS11" s="25"/>
      <c r="WVT11" s="25"/>
      <c r="WVU11" s="25"/>
      <c r="WVV11" s="25"/>
      <c r="WVW11" s="25"/>
      <c r="WVX11" s="25"/>
      <c r="WVY11" s="25"/>
      <c r="WVZ11" s="25"/>
      <c r="WWA11" s="25"/>
      <c r="WWB11" s="25"/>
      <c r="WWC11" s="25"/>
      <c r="WWD11" s="25"/>
      <c r="WWE11" s="25"/>
      <c r="WWF11" s="25"/>
      <c r="WWG11" s="25"/>
      <c r="WWH11" s="25"/>
      <c r="WWI11" s="25"/>
      <c r="WWJ11" s="25"/>
      <c r="WWK11" s="25"/>
      <c r="WWL11" s="25"/>
      <c r="WWM11" s="25"/>
      <c r="WWN11" s="25"/>
      <c r="WWO11" s="25"/>
      <c r="WWP11" s="25"/>
      <c r="WWQ11" s="25"/>
      <c r="WWR11" s="25"/>
      <c r="WWS11" s="25"/>
      <c r="WWT11" s="25"/>
      <c r="WWU11" s="25"/>
      <c r="WWV11" s="25"/>
      <c r="WWW11" s="25"/>
      <c r="WWX11" s="25"/>
      <c r="WWY11" s="25"/>
      <c r="WWZ11" s="25"/>
      <c r="WXA11" s="25"/>
      <c r="WXB11" s="25"/>
      <c r="WXC11" s="25"/>
      <c r="WXD11" s="25"/>
      <c r="WXE11" s="25"/>
      <c r="WXF11" s="25"/>
      <c r="WXG11" s="25"/>
      <c r="WXH11" s="25"/>
      <c r="WXI11" s="25"/>
      <c r="WXJ11" s="25"/>
      <c r="WXK11" s="25"/>
      <c r="WXL11" s="25"/>
      <c r="WXM11" s="25"/>
      <c r="WXN11" s="25"/>
      <c r="WXO11" s="25"/>
      <c r="WXP11" s="25"/>
      <c r="WXQ11" s="25"/>
      <c r="WXR11" s="25"/>
      <c r="WXS11" s="25"/>
      <c r="WXT11" s="25"/>
      <c r="WXU11" s="25"/>
      <c r="WXV11" s="25"/>
      <c r="WXW11" s="25"/>
      <c r="WXX11" s="25"/>
      <c r="WXY11" s="25"/>
      <c r="WXZ11" s="25"/>
      <c r="WYA11" s="25"/>
      <c r="WYB11" s="25"/>
      <c r="WYC11" s="25"/>
      <c r="WYD11" s="25"/>
      <c r="WYE11" s="25"/>
      <c r="WYF11" s="25"/>
      <c r="WYG11" s="25"/>
      <c r="WYH11" s="25"/>
      <c r="WYI11" s="25"/>
      <c r="WYJ11" s="25"/>
      <c r="WYK11" s="25"/>
      <c r="WYL11" s="25"/>
      <c r="WYM11" s="25"/>
      <c r="WYN11" s="25"/>
      <c r="WYO11" s="25"/>
      <c r="WYP11" s="25"/>
      <c r="WYQ11" s="25"/>
      <c r="WYR11" s="25"/>
      <c r="WYS11" s="25"/>
      <c r="WYT11" s="25"/>
      <c r="WYU11" s="25"/>
      <c r="WYV11" s="25"/>
      <c r="WYW11" s="25"/>
      <c r="WYX11" s="25"/>
      <c r="WYY11" s="25"/>
      <c r="WYZ11" s="25"/>
      <c r="WZA11" s="25"/>
      <c r="WZB11" s="25"/>
      <c r="WZC11" s="25"/>
      <c r="WZD11" s="25"/>
      <c r="WZE11" s="25"/>
      <c r="WZF11" s="25"/>
      <c r="WZG11" s="25"/>
      <c r="WZH11" s="25"/>
      <c r="WZI11" s="25"/>
      <c r="WZJ11" s="25"/>
      <c r="WZK11" s="25"/>
      <c r="WZL11" s="25"/>
      <c r="WZM11" s="25"/>
      <c r="WZN11" s="25"/>
      <c r="WZO11" s="25"/>
      <c r="WZP11" s="25"/>
      <c r="WZQ11" s="25"/>
      <c r="WZR11" s="25"/>
      <c r="WZS11" s="25"/>
      <c r="WZT11" s="25"/>
      <c r="WZU11" s="25"/>
      <c r="WZV11" s="25"/>
      <c r="WZW11" s="25"/>
      <c r="WZX11" s="25"/>
      <c r="WZY11" s="25"/>
      <c r="WZZ11" s="25"/>
      <c r="XAA11" s="25"/>
      <c r="XAB11" s="25"/>
      <c r="XAC11" s="25"/>
      <c r="XAD11" s="25"/>
      <c r="XAE11" s="25"/>
      <c r="XAF11" s="25"/>
      <c r="XAG11" s="25"/>
      <c r="XAH11" s="25"/>
      <c r="XAI11" s="25"/>
      <c r="XAJ11" s="25"/>
      <c r="XAK11" s="25"/>
      <c r="XAL11" s="25"/>
      <c r="XAM11" s="25"/>
      <c r="XAN11" s="25"/>
      <c r="XAO11" s="25"/>
      <c r="XAP11" s="25"/>
      <c r="XAQ11" s="25"/>
      <c r="XAR11" s="25"/>
      <c r="XAS11" s="25"/>
      <c r="XAT11" s="25"/>
      <c r="XAU11" s="25"/>
      <c r="XAV11" s="25"/>
      <c r="XAW11" s="25"/>
      <c r="XAX11" s="25"/>
      <c r="XAY11" s="25"/>
      <c r="XAZ11" s="25"/>
      <c r="XBA11" s="25"/>
      <c r="XBB11" s="25"/>
      <c r="XBC11" s="25"/>
      <c r="XBD11" s="25"/>
      <c r="XBE11" s="25"/>
      <c r="XBF11" s="25"/>
      <c r="XBG11" s="25"/>
      <c r="XBH11" s="25"/>
      <c r="XBI11" s="25"/>
      <c r="XBJ11" s="25"/>
      <c r="XBK11" s="25"/>
      <c r="XBL11" s="25"/>
      <c r="XBM11" s="25"/>
      <c r="XBN11" s="25"/>
      <c r="XBO11" s="25"/>
      <c r="XBP11" s="25"/>
      <c r="XBQ11" s="25"/>
      <c r="XBR11" s="25"/>
      <c r="XBS11" s="25"/>
      <c r="XBT11" s="25"/>
      <c r="XBU11" s="25"/>
      <c r="XBV11" s="25"/>
      <c r="XBW11" s="25"/>
      <c r="XBX11" s="25"/>
      <c r="XBY11" s="25"/>
      <c r="XBZ11" s="25"/>
      <c r="XCA11" s="25"/>
      <c r="XCB11" s="25"/>
      <c r="XCC11" s="25"/>
      <c r="XCD11" s="25"/>
      <c r="XCE11" s="25"/>
      <c r="XCF11" s="25"/>
      <c r="XCG11" s="25"/>
      <c r="XCH11" s="25"/>
      <c r="XCI11" s="25"/>
      <c r="XCJ11" s="25"/>
      <c r="XCK11" s="25"/>
      <c r="XCL11" s="25"/>
      <c r="XCM11" s="25"/>
      <c r="XCN11" s="25"/>
      <c r="XCO11" s="25"/>
      <c r="XCP11" s="25"/>
      <c r="XCQ11" s="25"/>
      <c r="XCR11" s="25"/>
      <c r="XCS11" s="25"/>
      <c r="XCT11" s="25"/>
      <c r="XCU11" s="25"/>
      <c r="XCV11" s="25"/>
      <c r="XCW11" s="25"/>
      <c r="XCX11" s="25"/>
      <c r="XCY11" s="25"/>
      <c r="XCZ11" s="25"/>
      <c r="XDA11" s="25"/>
      <c r="XDB11" s="25"/>
      <c r="XDC11" s="25"/>
      <c r="XDD11" s="25"/>
      <c r="XDE11" s="25"/>
      <c r="XDF11" s="25"/>
      <c r="XDG11" s="25"/>
      <c r="XDH11" s="25"/>
      <c r="XDI11" s="25"/>
      <c r="XDJ11" s="25"/>
      <c r="XDK11" s="25"/>
      <c r="XDL11" s="25"/>
      <c r="XDM11" s="25"/>
      <c r="XDN11" s="25"/>
      <c r="XDO11" s="25"/>
      <c r="XDP11" s="25"/>
      <c r="XDQ11" s="25"/>
      <c r="XDR11" s="25"/>
      <c r="XDS11" s="25"/>
      <c r="XDT11" s="25"/>
      <c r="XDU11" s="25"/>
      <c r="XDV11" s="25"/>
      <c r="XDW11" s="25"/>
      <c r="XDX11" s="25"/>
      <c r="XDY11" s="25"/>
      <c r="XDZ11" s="25"/>
      <c r="XEA11" s="25"/>
      <c r="XEB11" s="25"/>
      <c r="XEC11" s="25"/>
      <c r="XED11" s="25"/>
      <c r="XEE11" s="25"/>
      <c r="XEF11" s="25"/>
      <c r="XEG11" s="25"/>
      <c r="XEH11" s="25"/>
      <c r="XEI11" s="25"/>
      <c r="XEJ11" s="25"/>
      <c r="XEK11" s="25"/>
      <c r="XEL11" s="25"/>
      <c r="XEM11" s="25"/>
      <c r="XEN11" s="25"/>
      <c r="XEO11" s="25"/>
      <c r="XEP11" s="25"/>
      <c r="XEQ11" s="25"/>
      <c r="XER11" s="25"/>
      <c r="XES11" s="25"/>
      <c r="XET11" s="25"/>
      <c r="XEU11" s="25"/>
      <c r="XEV11" s="25"/>
      <c r="XEW11" s="25"/>
      <c r="XEX11" s="25"/>
      <c r="XEY11" s="25"/>
      <c r="XEZ11" s="25"/>
      <c r="XFA11" s="25"/>
      <c r="XFB11" s="25"/>
      <c r="XFC11" s="25"/>
      <c r="XFD11" s="25"/>
    </row>
    <row r="12" spans="1:16384" x14ac:dyDescent="0.25">
      <c r="A12" s="20">
        <v>11</v>
      </c>
      <c r="B12" s="1" t="s">
        <v>559</v>
      </c>
      <c r="C12" s="15">
        <f>SUMIF(Kraftwerkszuordnung!$F$2:$F$63,B12,Kraftwerkszuordnung!$J$2:$J$63)</f>
        <v>0</v>
      </c>
      <c r="D12" s="3">
        <v>0</v>
      </c>
      <c r="E12" s="3">
        <v>0.5</v>
      </c>
      <c r="F12" s="2">
        <v>0</v>
      </c>
      <c r="G12" s="1"/>
      <c r="H12" s="2">
        <v>0</v>
      </c>
      <c r="I12" t="s">
        <v>84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/>
      <c r="JU12" s="25"/>
      <c r="JV12" s="25"/>
      <c r="JW12" s="25"/>
      <c r="JX12" s="25"/>
      <c r="JY12" s="25"/>
      <c r="JZ12" s="25"/>
      <c r="KA12" s="25"/>
      <c r="KB12" s="25"/>
      <c r="KC12" s="25"/>
      <c r="KD12" s="25"/>
      <c r="KE12" s="25"/>
      <c r="KF12" s="25"/>
      <c r="KG12" s="25"/>
      <c r="KH12" s="25"/>
      <c r="KI12" s="25"/>
      <c r="KJ12" s="25"/>
      <c r="KK12" s="25"/>
      <c r="KL12" s="25"/>
      <c r="KM12" s="25"/>
      <c r="KN12" s="25"/>
      <c r="KO12" s="25"/>
      <c r="KP12" s="25"/>
      <c r="KQ12" s="25"/>
      <c r="KR12" s="25"/>
      <c r="KS12" s="25"/>
      <c r="KT12" s="25"/>
      <c r="KU12" s="25"/>
      <c r="KV12" s="25"/>
      <c r="KW12" s="25"/>
      <c r="KX12" s="25"/>
      <c r="KY12" s="25"/>
      <c r="KZ12" s="25"/>
      <c r="LA12" s="25"/>
      <c r="LB12" s="25"/>
      <c r="LC12" s="25"/>
      <c r="LD12" s="25"/>
      <c r="LE12" s="25"/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  <c r="LZ12" s="25"/>
      <c r="MA12" s="25"/>
      <c r="MB12" s="25"/>
      <c r="MC12" s="25"/>
      <c r="MD12" s="25"/>
      <c r="ME12" s="25"/>
      <c r="MF12" s="25"/>
      <c r="MG12" s="25"/>
      <c r="MH12" s="25"/>
      <c r="MI12" s="25"/>
      <c r="MJ12" s="25"/>
      <c r="MK12" s="25"/>
      <c r="ML12" s="25"/>
      <c r="MM12" s="25"/>
      <c r="MN12" s="25"/>
      <c r="MO12" s="25"/>
      <c r="MP12" s="25"/>
      <c r="MQ12" s="25"/>
      <c r="MR12" s="25"/>
      <c r="MS12" s="25"/>
      <c r="MT12" s="25"/>
      <c r="MU12" s="25"/>
      <c r="MV12" s="25"/>
      <c r="MW12" s="25"/>
      <c r="MX12" s="25"/>
      <c r="MY12" s="25"/>
      <c r="MZ12" s="25"/>
      <c r="NA12" s="25"/>
      <c r="NB12" s="25"/>
      <c r="NC12" s="25"/>
      <c r="ND12" s="25"/>
      <c r="NE12" s="25"/>
      <c r="NF12" s="25"/>
      <c r="NG12" s="25"/>
      <c r="NH12" s="25"/>
      <c r="NI12" s="25"/>
      <c r="NJ12" s="25"/>
      <c r="NK12" s="25"/>
      <c r="NL12" s="25"/>
      <c r="NM12" s="25"/>
      <c r="NN12" s="25"/>
      <c r="NO12" s="25"/>
      <c r="NP12" s="25"/>
      <c r="NQ12" s="25"/>
      <c r="NR12" s="25"/>
      <c r="NS12" s="25"/>
      <c r="NT12" s="25"/>
      <c r="NU12" s="25"/>
      <c r="NV12" s="25"/>
      <c r="NW12" s="25"/>
      <c r="NX12" s="25"/>
      <c r="NY12" s="25"/>
      <c r="NZ12" s="25"/>
      <c r="OA12" s="25"/>
      <c r="OB12" s="25"/>
      <c r="OC12" s="25"/>
      <c r="OD12" s="25"/>
      <c r="OE12" s="25"/>
      <c r="OF12" s="25"/>
      <c r="OG12" s="25"/>
      <c r="OH12" s="25"/>
      <c r="OI12" s="25"/>
      <c r="OJ12" s="25"/>
      <c r="OK12" s="25"/>
      <c r="OL12" s="25"/>
      <c r="OM12" s="25"/>
      <c r="ON12" s="25"/>
      <c r="OO12" s="25"/>
      <c r="OP12" s="25"/>
      <c r="OQ12" s="25"/>
      <c r="OR12" s="25"/>
      <c r="OS12" s="25"/>
      <c r="OT12" s="25"/>
      <c r="OU12" s="25"/>
      <c r="OV12" s="25"/>
      <c r="OW12" s="25"/>
      <c r="OX12" s="25"/>
      <c r="OY12" s="25"/>
      <c r="OZ12" s="25"/>
      <c r="PA12" s="25"/>
      <c r="PB12" s="25"/>
      <c r="PC12" s="25"/>
      <c r="PD12" s="25"/>
      <c r="PE12" s="25"/>
      <c r="PF12" s="25"/>
      <c r="PG12" s="25"/>
      <c r="PH12" s="25"/>
      <c r="PI12" s="25"/>
      <c r="PJ12" s="25"/>
      <c r="PK12" s="25"/>
      <c r="PL12" s="25"/>
      <c r="PM12" s="25"/>
      <c r="PN12" s="25"/>
      <c r="PO12" s="25"/>
      <c r="PP12" s="25"/>
      <c r="PQ12" s="25"/>
      <c r="PR12" s="25"/>
      <c r="PS12" s="25"/>
      <c r="PT12" s="25"/>
      <c r="PU12" s="25"/>
      <c r="PV12" s="25"/>
      <c r="PW12" s="25"/>
      <c r="PX12" s="25"/>
      <c r="PY12" s="25"/>
      <c r="PZ12" s="25"/>
      <c r="QA12" s="25"/>
      <c r="QB12" s="25"/>
      <c r="QC12" s="25"/>
      <c r="QD12" s="25"/>
      <c r="QE12" s="25"/>
      <c r="QF12" s="25"/>
      <c r="QG12" s="25"/>
      <c r="QH12" s="25"/>
      <c r="QI12" s="25"/>
      <c r="QJ12" s="25"/>
      <c r="QK12" s="25"/>
      <c r="QL12" s="25"/>
      <c r="QM12" s="25"/>
      <c r="QN12" s="25"/>
      <c r="QO12" s="25"/>
      <c r="QP12" s="25"/>
      <c r="QQ12" s="25"/>
      <c r="QR12" s="25"/>
      <c r="QS12" s="25"/>
      <c r="QT12" s="25"/>
      <c r="QU12" s="25"/>
      <c r="QV12" s="25"/>
      <c r="QW12" s="25"/>
      <c r="QX12" s="25"/>
      <c r="QY12" s="25"/>
      <c r="QZ12" s="25"/>
      <c r="RA12" s="25"/>
      <c r="RB12" s="25"/>
      <c r="RC12" s="25"/>
      <c r="RD12" s="25"/>
      <c r="RE12" s="25"/>
      <c r="RF12" s="25"/>
      <c r="RG12" s="25"/>
      <c r="RH12" s="25"/>
      <c r="RI12" s="25"/>
      <c r="RJ12" s="25"/>
      <c r="RK12" s="25"/>
      <c r="RL12" s="25"/>
      <c r="RM12" s="25"/>
      <c r="RN12" s="25"/>
      <c r="RO12" s="25"/>
      <c r="RP12" s="25"/>
      <c r="RQ12" s="25"/>
      <c r="RR12" s="25"/>
      <c r="RS12" s="25"/>
      <c r="RT12" s="25"/>
      <c r="RU12" s="25"/>
      <c r="RV12" s="25"/>
      <c r="RW12" s="25"/>
      <c r="RX12" s="25"/>
      <c r="RY12" s="25"/>
      <c r="RZ12" s="25"/>
      <c r="SA12" s="25"/>
      <c r="SB12" s="25"/>
      <c r="SC12" s="25"/>
      <c r="SD12" s="25"/>
      <c r="SE12" s="25"/>
      <c r="SF12" s="25"/>
      <c r="SG12" s="25"/>
      <c r="SH12" s="25"/>
      <c r="SI12" s="25"/>
      <c r="SJ12" s="25"/>
      <c r="SK12" s="25"/>
      <c r="SL12" s="25"/>
      <c r="SM12" s="25"/>
      <c r="SN12" s="25"/>
      <c r="SO12" s="25"/>
      <c r="SP12" s="25"/>
      <c r="SQ12" s="25"/>
      <c r="SR12" s="25"/>
      <c r="SS12" s="25"/>
      <c r="ST12" s="25"/>
      <c r="SU12" s="25"/>
      <c r="SV12" s="25"/>
      <c r="SW12" s="25"/>
      <c r="SX12" s="25"/>
      <c r="SY12" s="25"/>
      <c r="SZ12" s="25"/>
      <c r="TA12" s="25"/>
      <c r="TB12" s="25"/>
      <c r="TC12" s="25"/>
      <c r="TD12" s="25"/>
      <c r="TE12" s="25"/>
      <c r="TF12" s="25"/>
      <c r="TG12" s="25"/>
      <c r="TH12" s="25"/>
      <c r="TI12" s="25"/>
      <c r="TJ12" s="25"/>
      <c r="TK12" s="25"/>
      <c r="TL12" s="25"/>
      <c r="TM12" s="25"/>
      <c r="TN12" s="25"/>
      <c r="TO12" s="25"/>
      <c r="TP12" s="25"/>
      <c r="TQ12" s="25"/>
      <c r="TR12" s="25"/>
      <c r="TS12" s="25"/>
      <c r="TT12" s="25"/>
      <c r="TU12" s="25"/>
      <c r="TV12" s="25"/>
      <c r="TW12" s="25"/>
      <c r="TX12" s="25"/>
      <c r="TY12" s="25"/>
      <c r="TZ12" s="25"/>
      <c r="UA12" s="25"/>
      <c r="UB12" s="25"/>
      <c r="UC12" s="25"/>
      <c r="UD12" s="25"/>
      <c r="UE12" s="25"/>
      <c r="UF12" s="25"/>
      <c r="UG12" s="25"/>
      <c r="UH12" s="25"/>
      <c r="UI12" s="25"/>
      <c r="UJ12" s="25"/>
      <c r="UK12" s="25"/>
      <c r="UL12" s="25"/>
      <c r="UM12" s="25"/>
      <c r="UN12" s="25"/>
      <c r="UO12" s="25"/>
      <c r="UP12" s="25"/>
      <c r="UQ12" s="25"/>
      <c r="UR12" s="25"/>
      <c r="US12" s="25"/>
      <c r="UT12" s="25"/>
      <c r="UU12" s="25"/>
      <c r="UV12" s="25"/>
      <c r="UW12" s="25"/>
      <c r="UX12" s="25"/>
      <c r="UY12" s="25"/>
      <c r="UZ12" s="25"/>
      <c r="VA12" s="25"/>
      <c r="VB12" s="25"/>
      <c r="VC12" s="25"/>
      <c r="VD12" s="25"/>
      <c r="VE12" s="25"/>
      <c r="VF12" s="25"/>
      <c r="VG12" s="25"/>
      <c r="VH12" s="25"/>
      <c r="VI12" s="25"/>
      <c r="VJ12" s="25"/>
      <c r="VK12" s="25"/>
      <c r="VL12" s="25"/>
      <c r="VM12" s="25"/>
      <c r="VN12" s="25"/>
      <c r="VO12" s="25"/>
      <c r="VP12" s="25"/>
      <c r="VQ12" s="25"/>
      <c r="VR12" s="25"/>
      <c r="VS12" s="25"/>
      <c r="VT12" s="25"/>
      <c r="VU12" s="25"/>
      <c r="VV12" s="25"/>
      <c r="VW12" s="25"/>
      <c r="VX12" s="25"/>
      <c r="VY12" s="25"/>
      <c r="VZ12" s="25"/>
      <c r="WA12" s="25"/>
      <c r="WB12" s="25"/>
      <c r="WC12" s="25"/>
      <c r="WD12" s="25"/>
      <c r="WE12" s="25"/>
      <c r="WF12" s="25"/>
      <c r="WG12" s="25"/>
      <c r="WH12" s="25"/>
      <c r="WI12" s="25"/>
      <c r="WJ12" s="25"/>
      <c r="WK12" s="25"/>
      <c r="WL12" s="25"/>
      <c r="WM12" s="25"/>
      <c r="WN12" s="25"/>
      <c r="WO12" s="25"/>
      <c r="WP12" s="25"/>
      <c r="WQ12" s="25"/>
      <c r="WR12" s="25"/>
      <c r="WS12" s="25"/>
      <c r="WT12" s="25"/>
      <c r="WU12" s="25"/>
      <c r="WV12" s="25"/>
      <c r="WW12" s="25"/>
      <c r="WX12" s="25"/>
      <c r="WY12" s="25"/>
      <c r="WZ12" s="25"/>
      <c r="XA12" s="25"/>
      <c r="XB12" s="25"/>
      <c r="XC12" s="25"/>
      <c r="XD12" s="25"/>
      <c r="XE12" s="25"/>
      <c r="XF12" s="25"/>
      <c r="XG12" s="25"/>
      <c r="XH12" s="25"/>
      <c r="XI12" s="25"/>
      <c r="XJ12" s="25"/>
      <c r="XK12" s="25"/>
      <c r="XL12" s="25"/>
      <c r="XM12" s="25"/>
      <c r="XN12" s="25"/>
      <c r="XO12" s="25"/>
      <c r="XP12" s="25"/>
      <c r="XQ12" s="25"/>
      <c r="XR12" s="25"/>
      <c r="XS12" s="25"/>
      <c r="XT12" s="25"/>
      <c r="XU12" s="25"/>
      <c r="XV12" s="25"/>
      <c r="XW12" s="25"/>
      <c r="XX12" s="25"/>
      <c r="XY12" s="25"/>
      <c r="XZ12" s="25"/>
      <c r="YA12" s="25"/>
      <c r="YB12" s="25"/>
      <c r="YC12" s="25"/>
      <c r="YD12" s="25"/>
      <c r="YE12" s="25"/>
      <c r="YF12" s="25"/>
      <c r="YG12" s="25"/>
      <c r="YH12" s="25"/>
      <c r="YI12" s="25"/>
      <c r="YJ12" s="25"/>
      <c r="YK12" s="25"/>
      <c r="YL12" s="25"/>
      <c r="YM12" s="25"/>
      <c r="YN12" s="25"/>
      <c r="YO12" s="25"/>
      <c r="YP12" s="25"/>
      <c r="YQ12" s="25"/>
      <c r="YR12" s="25"/>
      <c r="YS12" s="25"/>
      <c r="YT12" s="25"/>
      <c r="YU12" s="25"/>
      <c r="YV12" s="25"/>
      <c r="YW12" s="25"/>
      <c r="YX12" s="25"/>
      <c r="YY12" s="25"/>
      <c r="YZ12" s="25"/>
      <c r="ZA12" s="25"/>
      <c r="ZB12" s="25"/>
      <c r="ZC12" s="25"/>
      <c r="ZD12" s="25"/>
      <c r="ZE12" s="25"/>
      <c r="ZF12" s="25"/>
      <c r="ZG12" s="25"/>
      <c r="ZH12" s="25"/>
      <c r="ZI12" s="25"/>
      <c r="ZJ12" s="25"/>
      <c r="ZK12" s="25"/>
      <c r="ZL12" s="25"/>
      <c r="ZM12" s="25"/>
      <c r="ZN12" s="25"/>
      <c r="ZO12" s="25"/>
      <c r="ZP12" s="25"/>
      <c r="ZQ12" s="25"/>
      <c r="ZR12" s="25"/>
      <c r="ZS12" s="25"/>
      <c r="ZT12" s="25"/>
      <c r="ZU12" s="25"/>
      <c r="ZV12" s="25"/>
      <c r="ZW12" s="25"/>
      <c r="ZX12" s="25"/>
      <c r="ZY12" s="25"/>
      <c r="ZZ12" s="25"/>
      <c r="AAA12" s="25"/>
      <c r="AAB12" s="25"/>
      <c r="AAC12" s="25"/>
      <c r="AAD12" s="25"/>
      <c r="AAE12" s="25"/>
      <c r="AAF12" s="25"/>
      <c r="AAG12" s="25"/>
      <c r="AAH12" s="25"/>
      <c r="AAI12" s="25"/>
      <c r="AAJ12" s="25"/>
      <c r="AAK12" s="25"/>
      <c r="AAL12" s="25"/>
      <c r="AAM12" s="25"/>
      <c r="AAN12" s="25"/>
      <c r="AAO12" s="25"/>
      <c r="AAP12" s="25"/>
      <c r="AAQ12" s="25"/>
      <c r="AAR12" s="25"/>
      <c r="AAS12" s="25"/>
      <c r="AAT12" s="25"/>
      <c r="AAU12" s="25"/>
      <c r="AAV12" s="25"/>
      <c r="AAW12" s="25"/>
      <c r="AAX12" s="25"/>
      <c r="AAY12" s="25"/>
      <c r="AAZ12" s="25"/>
      <c r="ABA12" s="25"/>
      <c r="ABB12" s="25"/>
      <c r="ABC12" s="25"/>
      <c r="ABD12" s="25"/>
      <c r="ABE12" s="25"/>
      <c r="ABF12" s="25"/>
      <c r="ABG12" s="25"/>
      <c r="ABH12" s="25"/>
      <c r="ABI12" s="25"/>
      <c r="ABJ12" s="25"/>
      <c r="ABK12" s="25"/>
      <c r="ABL12" s="25"/>
      <c r="ABM12" s="25"/>
      <c r="ABN12" s="25"/>
      <c r="ABO12" s="25"/>
      <c r="ABP12" s="25"/>
      <c r="ABQ12" s="25"/>
      <c r="ABR12" s="25"/>
      <c r="ABS12" s="25"/>
      <c r="ABT12" s="25"/>
      <c r="ABU12" s="25"/>
      <c r="ABV12" s="25"/>
      <c r="ABW12" s="25"/>
      <c r="ABX12" s="25"/>
      <c r="ABY12" s="25"/>
      <c r="ABZ12" s="25"/>
      <c r="ACA12" s="25"/>
      <c r="ACB12" s="25"/>
      <c r="ACC12" s="25"/>
      <c r="ACD12" s="25"/>
      <c r="ACE12" s="25"/>
      <c r="ACF12" s="25"/>
      <c r="ACG12" s="25"/>
      <c r="ACH12" s="25"/>
      <c r="ACI12" s="25"/>
      <c r="ACJ12" s="25"/>
      <c r="ACK12" s="25"/>
      <c r="ACL12" s="25"/>
      <c r="ACM12" s="25"/>
      <c r="ACN12" s="25"/>
      <c r="ACO12" s="25"/>
      <c r="ACP12" s="25"/>
      <c r="ACQ12" s="25"/>
      <c r="ACR12" s="25"/>
      <c r="ACS12" s="25"/>
      <c r="ACT12" s="25"/>
      <c r="ACU12" s="25"/>
      <c r="ACV12" s="25"/>
      <c r="ACW12" s="25"/>
      <c r="ACX12" s="25"/>
      <c r="ACY12" s="25"/>
      <c r="ACZ12" s="25"/>
      <c r="ADA12" s="25"/>
      <c r="ADB12" s="25"/>
      <c r="ADC12" s="25"/>
      <c r="ADD12" s="25"/>
      <c r="ADE12" s="25"/>
      <c r="ADF12" s="25"/>
      <c r="ADG12" s="25"/>
      <c r="ADH12" s="25"/>
      <c r="ADI12" s="25"/>
      <c r="ADJ12" s="25"/>
      <c r="ADK12" s="25"/>
      <c r="ADL12" s="25"/>
      <c r="ADM12" s="25"/>
      <c r="ADN12" s="25"/>
      <c r="ADO12" s="25"/>
      <c r="ADP12" s="25"/>
      <c r="ADQ12" s="25"/>
      <c r="ADR12" s="25"/>
      <c r="ADS12" s="25"/>
      <c r="ADT12" s="25"/>
      <c r="ADU12" s="25"/>
      <c r="ADV12" s="25"/>
      <c r="ADW12" s="25"/>
      <c r="ADX12" s="25"/>
      <c r="ADY12" s="25"/>
      <c r="ADZ12" s="25"/>
      <c r="AEA12" s="25"/>
      <c r="AEB12" s="25"/>
      <c r="AEC12" s="25"/>
      <c r="AED12" s="25"/>
      <c r="AEE12" s="25"/>
      <c r="AEF12" s="25"/>
      <c r="AEG12" s="25"/>
      <c r="AEH12" s="25"/>
      <c r="AEI12" s="25"/>
      <c r="AEJ12" s="25"/>
      <c r="AEK12" s="25"/>
      <c r="AEL12" s="25"/>
      <c r="AEM12" s="25"/>
      <c r="AEN12" s="25"/>
      <c r="AEO12" s="25"/>
      <c r="AEP12" s="25"/>
      <c r="AEQ12" s="25"/>
      <c r="AER12" s="25"/>
      <c r="AES12" s="25"/>
      <c r="AET12" s="25"/>
      <c r="AEU12" s="25"/>
      <c r="AEV12" s="25"/>
      <c r="AEW12" s="25"/>
      <c r="AEX12" s="25"/>
      <c r="AEY12" s="25"/>
      <c r="AEZ12" s="25"/>
      <c r="AFA12" s="25"/>
      <c r="AFB12" s="25"/>
      <c r="AFC12" s="25"/>
      <c r="AFD12" s="25"/>
      <c r="AFE12" s="25"/>
      <c r="AFF12" s="25"/>
      <c r="AFG12" s="25"/>
      <c r="AFH12" s="25"/>
      <c r="AFI12" s="25"/>
      <c r="AFJ12" s="25"/>
      <c r="AFK12" s="25"/>
      <c r="AFL12" s="25"/>
      <c r="AFM12" s="25"/>
      <c r="AFN12" s="25"/>
      <c r="AFO12" s="25"/>
      <c r="AFP12" s="25"/>
      <c r="AFQ12" s="25"/>
      <c r="AFR12" s="25"/>
      <c r="AFS12" s="25"/>
      <c r="AFT12" s="25"/>
      <c r="AFU12" s="25"/>
      <c r="AFV12" s="25"/>
      <c r="AFW12" s="25"/>
      <c r="AFX12" s="25"/>
      <c r="AFY12" s="25"/>
      <c r="AFZ12" s="25"/>
      <c r="AGA12" s="25"/>
      <c r="AGB12" s="25"/>
      <c r="AGC12" s="25"/>
      <c r="AGD12" s="25"/>
      <c r="AGE12" s="25"/>
      <c r="AGF12" s="25"/>
      <c r="AGG12" s="25"/>
      <c r="AGH12" s="25"/>
      <c r="AGI12" s="25"/>
      <c r="AGJ12" s="25"/>
      <c r="AGK12" s="25"/>
      <c r="AGL12" s="25"/>
      <c r="AGM12" s="25"/>
      <c r="AGN12" s="25"/>
      <c r="AGO12" s="25"/>
      <c r="AGP12" s="25"/>
      <c r="AGQ12" s="25"/>
      <c r="AGR12" s="25"/>
      <c r="AGS12" s="25"/>
      <c r="AGT12" s="25"/>
      <c r="AGU12" s="25"/>
      <c r="AGV12" s="25"/>
      <c r="AGW12" s="25"/>
      <c r="AGX12" s="25"/>
      <c r="AGY12" s="25"/>
      <c r="AGZ12" s="25"/>
      <c r="AHA12" s="25"/>
      <c r="AHB12" s="25"/>
      <c r="AHC12" s="25"/>
      <c r="AHD12" s="25"/>
      <c r="AHE12" s="25"/>
      <c r="AHF12" s="25"/>
      <c r="AHG12" s="25"/>
      <c r="AHH12" s="25"/>
      <c r="AHI12" s="25"/>
      <c r="AHJ12" s="25"/>
      <c r="AHK12" s="25"/>
      <c r="AHL12" s="25"/>
      <c r="AHM12" s="25"/>
      <c r="AHN12" s="25"/>
      <c r="AHO12" s="25"/>
      <c r="AHP12" s="25"/>
      <c r="AHQ12" s="25"/>
      <c r="AHR12" s="25"/>
      <c r="AHS12" s="25"/>
      <c r="AHT12" s="25"/>
      <c r="AHU12" s="25"/>
      <c r="AHV12" s="25"/>
      <c r="AHW12" s="25"/>
      <c r="AHX12" s="25"/>
      <c r="AHY12" s="25"/>
      <c r="AHZ12" s="25"/>
      <c r="AIA12" s="25"/>
      <c r="AIB12" s="25"/>
      <c r="AIC12" s="25"/>
      <c r="AID12" s="25"/>
      <c r="AIE12" s="25"/>
      <c r="AIF12" s="25"/>
      <c r="AIG12" s="25"/>
      <c r="AIH12" s="25"/>
      <c r="AII12" s="25"/>
      <c r="AIJ12" s="25"/>
      <c r="AIK12" s="25"/>
      <c r="AIL12" s="25"/>
      <c r="AIM12" s="25"/>
      <c r="AIN12" s="25"/>
      <c r="AIO12" s="25"/>
      <c r="AIP12" s="25"/>
      <c r="AIQ12" s="25"/>
      <c r="AIR12" s="25"/>
      <c r="AIS12" s="25"/>
      <c r="AIT12" s="25"/>
      <c r="AIU12" s="25"/>
      <c r="AIV12" s="25"/>
      <c r="AIW12" s="25"/>
      <c r="AIX12" s="25"/>
      <c r="AIY12" s="25"/>
      <c r="AIZ12" s="25"/>
      <c r="AJA12" s="25"/>
      <c r="AJB12" s="25"/>
      <c r="AJC12" s="25"/>
      <c r="AJD12" s="25"/>
      <c r="AJE12" s="25"/>
      <c r="AJF12" s="25"/>
      <c r="AJG12" s="25"/>
      <c r="AJH12" s="25"/>
      <c r="AJI12" s="25"/>
      <c r="AJJ12" s="25"/>
      <c r="AJK12" s="25"/>
      <c r="AJL12" s="25"/>
      <c r="AJM12" s="25"/>
      <c r="AJN12" s="25"/>
      <c r="AJO12" s="25"/>
      <c r="AJP12" s="25"/>
      <c r="AJQ12" s="25"/>
      <c r="AJR12" s="25"/>
      <c r="AJS12" s="25"/>
      <c r="AJT12" s="25"/>
      <c r="AJU12" s="25"/>
      <c r="AJV12" s="25"/>
      <c r="AJW12" s="25"/>
      <c r="AJX12" s="25"/>
      <c r="AJY12" s="25"/>
      <c r="AJZ12" s="25"/>
      <c r="AKA12" s="25"/>
      <c r="AKB12" s="25"/>
      <c r="AKC12" s="25"/>
      <c r="AKD12" s="25"/>
      <c r="AKE12" s="25"/>
      <c r="AKF12" s="25"/>
      <c r="AKG12" s="25"/>
      <c r="AKH12" s="25"/>
      <c r="AKI12" s="25"/>
      <c r="AKJ12" s="25"/>
      <c r="AKK12" s="25"/>
      <c r="AKL12" s="25"/>
      <c r="AKM12" s="25"/>
      <c r="AKN12" s="25"/>
      <c r="AKO12" s="25"/>
      <c r="AKP12" s="25"/>
      <c r="AKQ12" s="25"/>
      <c r="AKR12" s="25"/>
      <c r="AKS12" s="25"/>
      <c r="AKT12" s="25"/>
      <c r="AKU12" s="25"/>
      <c r="AKV12" s="25"/>
      <c r="AKW12" s="25"/>
      <c r="AKX12" s="25"/>
      <c r="AKY12" s="25"/>
      <c r="AKZ12" s="25"/>
      <c r="ALA12" s="25"/>
      <c r="ALB12" s="25"/>
      <c r="ALC12" s="25"/>
      <c r="ALD12" s="25"/>
      <c r="ALE12" s="25"/>
      <c r="ALF12" s="25"/>
      <c r="ALG12" s="25"/>
      <c r="ALH12" s="25"/>
      <c r="ALI12" s="25"/>
      <c r="ALJ12" s="25"/>
      <c r="ALK12" s="25"/>
      <c r="ALL12" s="25"/>
      <c r="ALM12" s="25"/>
      <c r="ALN12" s="25"/>
      <c r="ALO12" s="25"/>
      <c r="ALP12" s="25"/>
      <c r="ALQ12" s="25"/>
      <c r="ALR12" s="25"/>
      <c r="ALS12" s="25"/>
      <c r="ALT12" s="25"/>
      <c r="ALU12" s="25"/>
      <c r="ALV12" s="25"/>
      <c r="ALW12" s="25"/>
      <c r="ALX12" s="25"/>
      <c r="ALY12" s="25"/>
      <c r="ALZ12" s="25"/>
      <c r="AMA12" s="25"/>
      <c r="AMB12" s="25"/>
      <c r="AMC12" s="25"/>
      <c r="AMD12" s="25"/>
      <c r="AME12" s="25"/>
      <c r="AMF12" s="25"/>
      <c r="AMG12" s="25"/>
      <c r="AMH12" s="25"/>
      <c r="AMI12" s="25"/>
      <c r="AMJ12" s="25"/>
      <c r="AMK12" s="25"/>
      <c r="AML12" s="25"/>
      <c r="AMM12" s="25"/>
      <c r="AMN12" s="25"/>
      <c r="AMO12" s="25"/>
      <c r="AMP12" s="25"/>
      <c r="AMQ12" s="25"/>
      <c r="AMR12" s="25"/>
      <c r="AMS12" s="25"/>
      <c r="AMT12" s="25"/>
      <c r="AMU12" s="25"/>
      <c r="AMV12" s="25"/>
      <c r="AMW12" s="25"/>
      <c r="AMX12" s="25"/>
      <c r="AMY12" s="25"/>
      <c r="AMZ12" s="25"/>
      <c r="ANA12" s="25"/>
      <c r="ANB12" s="25"/>
      <c r="ANC12" s="25"/>
      <c r="AND12" s="25"/>
      <c r="ANE12" s="25"/>
      <c r="ANF12" s="25"/>
      <c r="ANG12" s="25"/>
      <c r="ANH12" s="25"/>
      <c r="ANI12" s="25"/>
      <c r="ANJ12" s="25"/>
      <c r="ANK12" s="25"/>
      <c r="ANL12" s="25"/>
      <c r="ANM12" s="25"/>
      <c r="ANN12" s="25"/>
      <c r="ANO12" s="25"/>
      <c r="ANP12" s="25"/>
      <c r="ANQ12" s="25"/>
      <c r="ANR12" s="25"/>
      <c r="ANS12" s="25"/>
      <c r="ANT12" s="25"/>
      <c r="ANU12" s="25"/>
      <c r="ANV12" s="25"/>
      <c r="ANW12" s="25"/>
      <c r="ANX12" s="25"/>
      <c r="ANY12" s="25"/>
      <c r="ANZ12" s="25"/>
      <c r="AOA12" s="25"/>
      <c r="AOB12" s="25"/>
      <c r="AOC12" s="25"/>
      <c r="AOD12" s="25"/>
      <c r="AOE12" s="25"/>
      <c r="AOF12" s="25"/>
      <c r="AOG12" s="25"/>
      <c r="AOH12" s="25"/>
      <c r="AOI12" s="25"/>
      <c r="AOJ12" s="25"/>
      <c r="AOK12" s="25"/>
      <c r="AOL12" s="25"/>
      <c r="AOM12" s="25"/>
      <c r="AON12" s="25"/>
      <c r="AOO12" s="25"/>
      <c r="AOP12" s="25"/>
      <c r="AOQ12" s="25"/>
      <c r="AOR12" s="25"/>
      <c r="AOS12" s="25"/>
      <c r="AOT12" s="25"/>
      <c r="AOU12" s="25"/>
      <c r="AOV12" s="25"/>
      <c r="AOW12" s="25"/>
      <c r="AOX12" s="25"/>
      <c r="AOY12" s="25"/>
      <c r="AOZ12" s="25"/>
      <c r="APA12" s="25"/>
      <c r="APB12" s="25"/>
      <c r="APC12" s="25"/>
      <c r="APD12" s="25"/>
      <c r="APE12" s="25"/>
      <c r="APF12" s="25"/>
      <c r="APG12" s="25"/>
      <c r="APH12" s="25"/>
      <c r="API12" s="25"/>
      <c r="APJ12" s="25"/>
      <c r="APK12" s="25"/>
      <c r="APL12" s="25"/>
      <c r="APM12" s="25"/>
      <c r="APN12" s="25"/>
      <c r="APO12" s="25"/>
      <c r="APP12" s="25"/>
      <c r="APQ12" s="25"/>
      <c r="APR12" s="25"/>
      <c r="APS12" s="25"/>
      <c r="APT12" s="25"/>
      <c r="APU12" s="25"/>
      <c r="APV12" s="25"/>
      <c r="APW12" s="25"/>
      <c r="APX12" s="25"/>
      <c r="APY12" s="25"/>
      <c r="APZ12" s="25"/>
      <c r="AQA12" s="25"/>
      <c r="AQB12" s="25"/>
      <c r="AQC12" s="25"/>
      <c r="AQD12" s="25"/>
      <c r="AQE12" s="25"/>
      <c r="AQF12" s="25"/>
      <c r="AQG12" s="25"/>
      <c r="AQH12" s="25"/>
      <c r="AQI12" s="25"/>
      <c r="AQJ12" s="25"/>
      <c r="AQK12" s="25"/>
      <c r="AQL12" s="25"/>
      <c r="AQM12" s="25"/>
      <c r="AQN12" s="25"/>
      <c r="AQO12" s="25"/>
      <c r="AQP12" s="25"/>
      <c r="AQQ12" s="25"/>
      <c r="AQR12" s="25"/>
      <c r="AQS12" s="25"/>
      <c r="AQT12" s="25"/>
      <c r="AQU12" s="25"/>
      <c r="AQV12" s="25"/>
      <c r="AQW12" s="25"/>
      <c r="AQX12" s="25"/>
      <c r="AQY12" s="25"/>
      <c r="AQZ12" s="25"/>
      <c r="ARA12" s="25"/>
      <c r="ARB12" s="25"/>
      <c r="ARC12" s="25"/>
      <c r="ARD12" s="25"/>
      <c r="ARE12" s="25"/>
      <c r="ARF12" s="25"/>
      <c r="ARG12" s="25"/>
      <c r="ARH12" s="25"/>
      <c r="ARI12" s="25"/>
      <c r="ARJ12" s="25"/>
      <c r="ARK12" s="25"/>
      <c r="ARL12" s="25"/>
      <c r="ARM12" s="25"/>
      <c r="ARN12" s="25"/>
      <c r="ARO12" s="25"/>
      <c r="ARP12" s="25"/>
      <c r="ARQ12" s="25"/>
      <c r="ARR12" s="25"/>
      <c r="ARS12" s="25"/>
      <c r="ART12" s="25"/>
      <c r="ARU12" s="25"/>
      <c r="ARV12" s="25"/>
      <c r="ARW12" s="25"/>
      <c r="ARX12" s="25"/>
      <c r="ARY12" s="25"/>
      <c r="ARZ12" s="25"/>
      <c r="ASA12" s="25"/>
      <c r="ASB12" s="25"/>
      <c r="ASC12" s="25"/>
      <c r="ASD12" s="25"/>
      <c r="ASE12" s="25"/>
      <c r="ASF12" s="25"/>
      <c r="ASG12" s="25"/>
      <c r="ASH12" s="25"/>
      <c r="ASI12" s="25"/>
      <c r="ASJ12" s="25"/>
      <c r="ASK12" s="25"/>
      <c r="ASL12" s="25"/>
      <c r="ASM12" s="25"/>
      <c r="ASN12" s="25"/>
      <c r="ASO12" s="25"/>
      <c r="ASP12" s="25"/>
      <c r="ASQ12" s="25"/>
      <c r="ASR12" s="25"/>
      <c r="ASS12" s="25"/>
      <c r="AST12" s="25"/>
      <c r="ASU12" s="25"/>
      <c r="ASV12" s="25"/>
      <c r="ASW12" s="25"/>
      <c r="ASX12" s="25"/>
      <c r="ASY12" s="25"/>
      <c r="ASZ12" s="25"/>
      <c r="ATA12" s="25"/>
      <c r="ATB12" s="25"/>
      <c r="ATC12" s="25"/>
      <c r="ATD12" s="25"/>
      <c r="ATE12" s="25"/>
      <c r="ATF12" s="25"/>
      <c r="ATG12" s="25"/>
      <c r="ATH12" s="25"/>
      <c r="ATI12" s="25"/>
      <c r="ATJ12" s="25"/>
      <c r="ATK12" s="25"/>
      <c r="ATL12" s="25"/>
      <c r="ATM12" s="25"/>
      <c r="ATN12" s="25"/>
      <c r="ATO12" s="25"/>
      <c r="ATP12" s="25"/>
      <c r="ATQ12" s="25"/>
      <c r="ATR12" s="25"/>
      <c r="ATS12" s="25"/>
      <c r="ATT12" s="25"/>
      <c r="ATU12" s="25"/>
      <c r="ATV12" s="25"/>
      <c r="ATW12" s="25"/>
      <c r="ATX12" s="25"/>
      <c r="ATY12" s="25"/>
      <c r="ATZ12" s="25"/>
      <c r="AUA12" s="25"/>
      <c r="AUB12" s="25"/>
      <c r="AUC12" s="25"/>
      <c r="AUD12" s="25"/>
      <c r="AUE12" s="25"/>
      <c r="AUF12" s="25"/>
      <c r="AUG12" s="25"/>
      <c r="AUH12" s="25"/>
      <c r="AUI12" s="25"/>
      <c r="AUJ12" s="25"/>
      <c r="AUK12" s="25"/>
      <c r="AUL12" s="25"/>
      <c r="AUM12" s="25"/>
      <c r="AUN12" s="25"/>
      <c r="AUO12" s="25"/>
      <c r="AUP12" s="25"/>
      <c r="AUQ12" s="25"/>
      <c r="AUR12" s="25"/>
      <c r="AUS12" s="25"/>
      <c r="AUT12" s="25"/>
      <c r="AUU12" s="25"/>
      <c r="AUV12" s="25"/>
      <c r="AUW12" s="25"/>
      <c r="AUX12" s="25"/>
      <c r="AUY12" s="25"/>
      <c r="AUZ12" s="25"/>
      <c r="AVA12" s="25"/>
      <c r="AVB12" s="25"/>
      <c r="AVC12" s="25"/>
      <c r="AVD12" s="25"/>
      <c r="AVE12" s="25"/>
      <c r="AVF12" s="25"/>
      <c r="AVG12" s="25"/>
      <c r="AVH12" s="25"/>
      <c r="AVI12" s="25"/>
      <c r="AVJ12" s="25"/>
      <c r="AVK12" s="25"/>
      <c r="AVL12" s="25"/>
      <c r="AVM12" s="25"/>
      <c r="AVN12" s="25"/>
      <c r="AVO12" s="25"/>
      <c r="AVP12" s="25"/>
      <c r="AVQ12" s="25"/>
      <c r="AVR12" s="25"/>
      <c r="AVS12" s="25"/>
      <c r="AVT12" s="25"/>
      <c r="AVU12" s="25"/>
      <c r="AVV12" s="25"/>
      <c r="AVW12" s="25"/>
      <c r="AVX12" s="25"/>
      <c r="AVY12" s="25"/>
      <c r="AVZ12" s="25"/>
      <c r="AWA12" s="25"/>
      <c r="AWB12" s="25"/>
      <c r="AWC12" s="25"/>
      <c r="AWD12" s="25"/>
      <c r="AWE12" s="25"/>
      <c r="AWF12" s="25"/>
      <c r="AWG12" s="25"/>
      <c r="AWH12" s="25"/>
      <c r="AWI12" s="25"/>
      <c r="AWJ12" s="25"/>
      <c r="AWK12" s="25"/>
      <c r="AWL12" s="25"/>
      <c r="AWM12" s="25"/>
      <c r="AWN12" s="25"/>
      <c r="AWO12" s="25"/>
      <c r="AWP12" s="25"/>
      <c r="AWQ12" s="25"/>
      <c r="AWR12" s="25"/>
      <c r="AWS12" s="25"/>
      <c r="AWT12" s="25"/>
      <c r="AWU12" s="25"/>
      <c r="AWV12" s="25"/>
      <c r="AWW12" s="25"/>
      <c r="AWX12" s="25"/>
      <c r="AWY12" s="25"/>
      <c r="AWZ12" s="25"/>
      <c r="AXA12" s="25"/>
      <c r="AXB12" s="25"/>
      <c r="AXC12" s="25"/>
      <c r="AXD12" s="25"/>
      <c r="AXE12" s="25"/>
      <c r="AXF12" s="25"/>
      <c r="AXG12" s="25"/>
      <c r="AXH12" s="25"/>
      <c r="AXI12" s="25"/>
      <c r="AXJ12" s="25"/>
      <c r="AXK12" s="25"/>
      <c r="AXL12" s="25"/>
      <c r="AXM12" s="25"/>
      <c r="AXN12" s="25"/>
      <c r="AXO12" s="25"/>
      <c r="AXP12" s="25"/>
      <c r="AXQ12" s="25"/>
      <c r="AXR12" s="25"/>
      <c r="AXS12" s="25"/>
      <c r="AXT12" s="25"/>
      <c r="AXU12" s="25"/>
      <c r="AXV12" s="25"/>
      <c r="AXW12" s="25"/>
      <c r="AXX12" s="25"/>
      <c r="AXY12" s="25"/>
      <c r="AXZ12" s="25"/>
      <c r="AYA12" s="25"/>
      <c r="AYB12" s="25"/>
      <c r="AYC12" s="25"/>
      <c r="AYD12" s="25"/>
      <c r="AYE12" s="25"/>
      <c r="AYF12" s="25"/>
      <c r="AYG12" s="25"/>
      <c r="AYH12" s="25"/>
      <c r="AYI12" s="25"/>
      <c r="AYJ12" s="25"/>
      <c r="AYK12" s="25"/>
      <c r="AYL12" s="25"/>
      <c r="AYM12" s="25"/>
      <c r="AYN12" s="25"/>
      <c r="AYO12" s="25"/>
      <c r="AYP12" s="25"/>
      <c r="AYQ12" s="25"/>
      <c r="AYR12" s="25"/>
      <c r="AYS12" s="25"/>
      <c r="AYT12" s="25"/>
      <c r="AYU12" s="25"/>
      <c r="AYV12" s="25"/>
      <c r="AYW12" s="25"/>
      <c r="AYX12" s="25"/>
      <c r="AYY12" s="25"/>
      <c r="AYZ12" s="25"/>
      <c r="AZA12" s="25"/>
      <c r="AZB12" s="25"/>
      <c r="AZC12" s="25"/>
      <c r="AZD12" s="25"/>
      <c r="AZE12" s="25"/>
      <c r="AZF12" s="25"/>
      <c r="AZG12" s="25"/>
      <c r="AZH12" s="25"/>
      <c r="AZI12" s="25"/>
      <c r="AZJ12" s="25"/>
      <c r="AZK12" s="25"/>
      <c r="AZL12" s="25"/>
      <c r="AZM12" s="25"/>
      <c r="AZN12" s="25"/>
      <c r="AZO12" s="25"/>
      <c r="AZP12" s="25"/>
      <c r="AZQ12" s="25"/>
      <c r="AZR12" s="25"/>
      <c r="AZS12" s="25"/>
      <c r="AZT12" s="25"/>
      <c r="AZU12" s="25"/>
      <c r="AZV12" s="25"/>
      <c r="AZW12" s="25"/>
      <c r="AZX12" s="25"/>
      <c r="AZY12" s="25"/>
      <c r="AZZ12" s="25"/>
      <c r="BAA12" s="25"/>
      <c r="BAB12" s="25"/>
      <c r="BAC12" s="25"/>
      <c r="BAD12" s="25"/>
      <c r="BAE12" s="25"/>
      <c r="BAF12" s="25"/>
      <c r="BAG12" s="25"/>
      <c r="BAH12" s="25"/>
      <c r="BAI12" s="25"/>
      <c r="BAJ12" s="25"/>
      <c r="BAK12" s="25"/>
      <c r="BAL12" s="25"/>
      <c r="BAM12" s="25"/>
      <c r="BAN12" s="25"/>
      <c r="BAO12" s="25"/>
      <c r="BAP12" s="25"/>
      <c r="BAQ12" s="25"/>
      <c r="BAR12" s="25"/>
      <c r="BAS12" s="25"/>
      <c r="BAT12" s="25"/>
      <c r="BAU12" s="25"/>
      <c r="BAV12" s="25"/>
      <c r="BAW12" s="25"/>
      <c r="BAX12" s="25"/>
      <c r="BAY12" s="25"/>
      <c r="BAZ12" s="25"/>
      <c r="BBA12" s="25"/>
      <c r="BBB12" s="25"/>
      <c r="BBC12" s="25"/>
      <c r="BBD12" s="25"/>
      <c r="BBE12" s="25"/>
      <c r="BBF12" s="25"/>
      <c r="BBG12" s="25"/>
      <c r="BBH12" s="25"/>
      <c r="BBI12" s="25"/>
      <c r="BBJ12" s="25"/>
      <c r="BBK12" s="25"/>
      <c r="BBL12" s="25"/>
      <c r="BBM12" s="25"/>
      <c r="BBN12" s="25"/>
      <c r="BBO12" s="25"/>
      <c r="BBP12" s="25"/>
      <c r="BBQ12" s="25"/>
      <c r="BBR12" s="25"/>
      <c r="BBS12" s="25"/>
      <c r="BBT12" s="25"/>
      <c r="BBU12" s="25"/>
      <c r="BBV12" s="25"/>
      <c r="BBW12" s="25"/>
      <c r="BBX12" s="25"/>
      <c r="BBY12" s="25"/>
      <c r="BBZ12" s="25"/>
      <c r="BCA12" s="25"/>
      <c r="BCB12" s="25"/>
      <c r="BCC12" s="25"/>
      <c r="BCD12" s="25"/>
      <c r="BCE12" s="25"/>
      <c r="BCF12" s="25"/>
      <c r="BCG12" s="25"/>
      <c r="BCH12" s="25"/>
      <c r="BCI12" s="25"/>
      <c r="BCJ12" s="25"/>
      <c r="BCK12" s="25"/>
      <c r="BCL12" s="25"/>
      <c r="BCM12" s="25"/>
      <c r="BCN12" s="25"/>
      <c r="BCO12" s="25"/>
      <c r="BCP12" s="25"/>
      <c r="BCQ12" s="25"/>
      <c r="BCR12" s="25"/>
      <c r="BCS12" s="25"/>
      <c r="BCT12" s="25"/>
      <c r="BCU12" s="25"/>
      <c r="BCV12" s="25"/>
      <c r="BCW12" s="25"/>
      <c r="BCX12" s="25"/>
      <c r="BCY12" s="25"/>
      <c r="BCZ12" s="25"/>
      <c r="BDA12" s="25"/>
      <c r="BDB12" s="25"/>
      <c r="BDC12" s="25"/>
      <c r="BDD12" s="25"/>
      <c r="BDE12" s="25"/>
      <c r="BDF12" s="25"/>
      <c r="BDG12" s="25"/>
      <c r="BDH12" s="25"/>
      <c r="BDI12" s="25"/>
      <c r="BDJ12" s="25"/>
      <c r="BDK12" s="25"/>
      <c r="BDL12" s="25"/>
      <c r="BDM12" s="25"/>
      <c r="BDN12" s="25"/>
      <c r="BDO12" s="25"/>
      <c r="BDP12" s="25"/>
      <c r="BDQ12" s="25"/>
      <c r="BDR12" s="25"/>
      <c r="BDS12" s="25"/>
      <c r="BDT12" s="25"/>
      <c r="BDU12" s="25"/>
      <c r="BDV12" s="25"/>
      <c r="BDW12" s="25"/>
      <c r="BDX12" s="25"/>
      <c r="BDY12" s="25"/>
      <c r="BDZ12" s="25"/>
      <c r="BEA12" s="25"/>
      <c r="BEB12" s="25"/>
      <c r="BEC12" s="25"/>
      <c r="BED12" s="25"/>
      <c r="BEE12" s="25"/>
      <c r="BEF12" s="25"/>
      <c r="BEG12" s="25"/>
      <c r="BEH12" s="25"/>
      <c r="BEI12" s="25"/>
      <c r="BEJ12" s="25"/>
      <c r="BEK12" s="25"/>
      <c r="BEL12" s="25"/>
      <c r="BEM12" s="25"/>
      <c r="BEN12" s="25"/>
      <c r="BEO12" s="25"/>
      <c r="BEP12" s="25"/>
      <c r="BEQ12" s="25"/>
      <c r="BER12" s="25"/>
      <c r="BES12" s="25"/>
      <c r="BET12" s="25"/>
      <c r="BEU12" s="25"/>
      <c r="BEV12" s="25"/>
      <c r="BEW12" s="25"/>
      <c r="BEX12" s="25"/>
      <c r="BEY12" s="25"/>
      <c r="BEZ12" s="25"/>
      <c r="BFA12" s="25"/>
      <c r="BFB12" s="25"/>
      <c r="BFC12" s="25"/>
      <c r="BFD12" s="25"/>
      <c r="BFE12" s="25"/>
      <c r="BFF12" s="25"/>
      <c r="BFG12" s="25"/>
      <c r="BFH12" s="25"/>
      <c r="BFI12" s="25"/>
      <c r="BFJ12" s="25"/>
      <c r="BFK12" s="25"/>
      <c r="BFL12" s="25"/>
      <c r="BFM12" s="25"/>
      <c r="BFN12" s="25"/>
      <c r="BFO12" s="25"/>
      <c r="BFP12" s="25"/>
      <c r="BFQ12" s="25"/>
      <c r="BFR12" s="25"/>
      <c r="BFS12" s="25"/>
      <c r="BFT12" s="25"/>
      <c r="BFU12" s="25"/>
      <c r="BFV12" s="25"/>
      <c r="BFW12" s="25"/>
      <c r="BFX12" s="25"/>
      <c r="BFY12" s="25"/>
      <c r="BFZ12" s="25"/>
      <c r="BGA12" s="25"/>
      <c r="BGB12" s="25"/>
      <c r="BGC12" s="25"/>
      <c r="BGD12" s="25"/>
      <c r="BGE12" s="25"/>
      <c r="BGF12" s="25"/>
      <c r="BGG12" s="25"/>
      <c r="BGH12" s="25"/>
      <c r="BGI12" s="25"/>
      <c r="BGJ12" s="25"/>
      <c r="BGK12" s="25"/>
      <c r="BGL12" s="25"/>
      <c r="BGM12" s="25"/>
      <c r="BGN12" s="25"/>
      <c r="BGO12" s="25"/>
      <c r="BGP12" s="25"/>
      <c r="BGQ12" s="25"/>
      <c r="BGR12" s="25"/>
      <c r="BGS12" s="25"/>
      <c r="BGT12" s="25"/>
      <c r="BGU12" s="25"/>
      <c r="BGV12" s="25"/>
      <c r="BGW12" s="25"/>
      <c r="BGX12" s="25"/>
      <c r="BGY12" s="25"/>
      <c r="BGZ12" s="25"/>
      <c r="BHA12" s="25"/>
      <c r="BHB12" s="25"/>
      <c r="BHC12" s="25"/>
      <c r="BHD12" s="25"/>
      <c r="BHE12" s="25"/>
      <c r="BHF12" s="25"/>
      <c r="BHG12" s="25"/>
      <c r="BHH12" s="25"/>
      <c r="BHI12" s="25"/>
      <c r="BHJ12" s="25"/>
      <c r="BHK12" s="25"/>
      <c r="BHL12" s="25"/>
      <c r="BHM12" s="25"/>
      <c r="BHN12" s="25"/>
      <c r="BHO12" s="25"/>
      <c r="BHP12" s="25"/>
      <c r="BHQ12" s="25"/>
      <c r="BHR12" s="25"/>
      <c r="BHS12" s="25"/>
      <c r="BHT12" s="25"/>
      <c r="BHU12" s="25"/>
      <c r="BHV12" s="25"/>
      <c r="BHW12" s="25"/>
      <c r="BHX12" s="25"/>
      <c r="BHY12" s="25"/>
      <c r="BHZ12" s="25"/>
      <c r="BIA12" s="25"/>
      <c r="BIB12" s="25"/>
      <c r="BIC12" s="25"/>
      <c r="BID12" s="25"/>
      <c r="BIE12" s="25"/>
      <c r="BIF12" s="25"/>
      <c r="BIG12" s="25"/>
      <c r="BIH12" s="25"/>
      <c r="BII12" s="25"/>
      <c r="BIJ12" s="25"/>
      <c r="BIK12" s="25"/>
      <c r="BIL12" s="25"/>
      <c r="BIM12" s="25"/>
      <c r="BIN12" s="25"/>
      <c r="BIO12" s="25"/>
      <c r="BIP12" s="25"/>
      <c r="BIQ12" s="25"/>
      <c r="BIR12" s="25"/>
      <c r="BIS12" s="25"/>
      <c r="BIT12" s="25"/>
      <c r="BIU12" s="25"/>
      <c r="BIV12" s="25"/>
      <c r="BIW12" s="25"/>
      <c r="BIX12" s="25"/>
      <c r="BIY12" s="25"/>
      <c r="BIZ12" s="25"/>
      <c r="BJA12" s="25"/>
      <c r="BJB12" s="25"/>
      <c r="BJC12" s="25"/>
      <c r="BJD12" s="25"/>
      <c r="BJE12" s="25"/>
      <c r="BJF12" s="25"/>
      <c r="BJG12" s="25"/>
      <c r="BJH12" s="25"/>
      <c r="BJI12" s="25"/>
      <c r="BJJ12" s="25"/>
      <c r="BJK12" s="25"/>
      <c r="BJL12" s="25"/>
      <c r="BJM12" s="25"/>
      <c r="BJN12" s="25"/>
      <c r="BJO12" s="25"/>
      <c r="BJP12" s="25"/>
      <c r="BJQ12" s="25"/>
      <c r="BJR12" s="25"/>
      <c r="BJS12" s="25"/>
      <c r="BJT12" s="25"/>
      <c r="BJU12" s="25"/>
      <c r="BJV12" s="25"/>
      <c r="BJW12" s="25"/>
      <c r="BJX12" s="25"/>
      <c r="BJY12" s="25"/>
      <c r="BJZ12" s="25"/>
      <c r="BKA12" s="25"/>
      <c r="BKB12" s="25"/>
      <c r="BKC12" s="25"/>
      <c r="BKD12" s="25"/>
      <c r="BKE12" s="25"/>
      <c r="BKF12" s="25"/>
      <c r="BKG12" s="25"/>
      <c r="BKH12" s="25"/>
      <c r="BKI12" s="25"/>
      <c r="BKJ12" s="25"/>
      <c r="BKK12" s="25"/>
      <c r="BKL12" s="25"/>
      <c r="BKM12" s="25"/>
      <c r="BKN12" s="25"/>
      <c r="BKO12" s="25"/>
      <c r="BKP12" s="25"/>
      <c r="BKQ12" s="25"/>
      <c r="BKR12" s="25"/>
      <c r="BKS12" s="25"/>
      <c r="BKT12" s="25"/>
      <c r="BKU12" s="25"/>
      <c r="BKV12" s="25"/>
      <c r="BKW12" s="25"/>
      <c r="BKX12" s="25"/>
      <c r="BKY12" s="25"/>
      <c r="BKZ12" s="25"/>
      <c r="BLA12" s="25"/>
      <c r="BLB12" s="25"/>
      <c r="BLC12" s="25"/>
      <c r="BLD12" s="25"/>
      <c r="BLE12" s="25"/>
      <c r="BLF12" s="25"/>
      <c r="BLG12" s="25"/>
      <c r="BLH12" s="25"/>
      <c r="BLI12" s="25"/>
      <c r="BLJ12" s="25"/>
      <c r="BLK12" s="25"/>
      <c r="BLL12" s="25"/>
      <c r="BLM12" s="25"/>
      <c r="BLN12" s="25"/>
      <c r="BLO12" s="25"/>
      <c r="BLP12" s="25"/>
      <c r="BLQ12" s="25"/>
      <c r="BLR12" s="25"/>
      <c r="BLS12" s="25"/>
      <c r="BLT12" s="25"/>
      <c r="BLU12" s="25"/>
      <c r="BLV12" s="25"/>
      <c r="BLW12" s="25"/>
      <c r="BLX12" s="25"/>
      <c r="BLY12" s="25"/>
      <c r="BLZ12" s="25"/>
      <c r="BMA12" s="25"/>
      <c r="BMB12" s="25"/>
      <c r="BMC12" s="25"/>
      <c r="BMD12" s="25"/>
      <c r="BME12" s="25"/>
      <c r="BMF12" s="25"/>
      <c r="BMG12" s="25"/>
      <c r="BMH12" s="25"/>
      <c r="BMI12" s="25"/>
      <c r="BMJ12" s="25"/>
      <c r="BMK12" s="25"/>
      <c r="BML12" s="25"/>
      <c r="BMM12" s="25"/>
      <c r="BMN12" s="25"/>
      <c r="BMO12" s="25"/>
      <c r="BMP12" s="25"/>
      <c r="BMQ12" s="25"/>
      <c r="BMR12" s="25"/>
      <c r="BMS12" s="25"/>
      <c r="BMT12" s="25"/>
      <c r="BMU12" s="25"/>
      <c r="BMV12" s="25"/>
      <c r="BMW12" s="25"/>
      <c r="BMX12" s="25"/>
      <c r="BMY12" s="25"/>
      <c r="BMZ12" s="25"/>
      <c r="BNA12" s="25"/>
      <c r="BNB12" s="25"/>
      <c r="BNC12" s="25"/>
      <c r="BND12" s="25"/>
      <c r="BNE12" s="25"/>
      <c r="BNF12" s="25"/>
      <c r="BNG12" s="25"/>
      <c r="BNH12" s="25"/>
      <c r="BNI12" s="25"/>
      <c r="BNJ12" s="25"/>
      <c r="BNK12" s="25"/>
      <c r="BNL12" s="25"/>
      <c r="BNM12" s="25"/>
      <c r="BNN12" s="25"/>
      <c r="BNO12" s="25"/>
      <c r="BNP12" s="25"/>
      <c r="BNQ12" s="25"/>
      <c r="BNR12" s="25"/>
      <c r="BNS12" s="25"/>
      <c r="BNT12" s="25"/>
      <c r="BNU12" s="25"/>
      <c r="BNV12" s="25"/>
      <c r="BNW12" s="25"/>
      <c r="BNX12" s="25"/>
      <c r="BNY12" s="25"/>
      <c r="BNZ12" s="25"/>
      <c r="BOA12" s="25"/>
      <c r="BOB12" s="25"/>
      <c r="BOC12" s="25"/>
      <c r="BOD12" s="25"/>
      <c r="BOE12" s="25"/>
      <c r="BOF12" s="25"/>
      <c r="BOG12" s="25"/>
      <c r="BOH12" s="25"/>
      <c r="BOI12" s="25"/>
      <c r="BOJ12" s="25"/>
      <c r="BOK12" s="25"/>
      <c r="BOL12" s="25"/>
      <c r="BOM12" s="25"/>
      <c r="BON12" s="25"/>
      <c r="BOO12" s="25"/>
      <c r="BOP12" s="25"/>
      <c r="BOQ12" s="25"/>
      <c r="BOR12" s="25"/>
      <c r="BOS12" s="25"/>
      <c r="BOT12" s="25"/>
      <c r="BOU12" s="25"/>
      <c r="BOV12" s="25"/>
      <c r="BOW12" s="25"/>
      <c r="BOX12" s="25"/>
      <c r="BOY12" s="25"/>
      <c r="BOZ12" s="25"/>
      <c r="BPA12" s="25"/>
      <c r="BPB12" s="25"/>
      <c r="BPC12" s="25"/>
      <c r="BPD12" s="25"/>
      <c r="BPE12" s="25"/>
      <c r="BPF12" s="25"/>
      <c r="BPG12" s="25"/>
      <c r="BPH12" s="25"/>
      <c r="BPI12" s="25"/>
      <c r="BPJ12" s="25"/>
      <c r="BPK12" s="25"/>
      <c r="BPL12" s="25"/>
      <c r="BPM12" s="25"/>
      <c r="BPN12" s="25"/>
      <c r="BPO12" s="25"/>
      <c r="BPP12" s="25"/>
      <c r="BPQ12" s="25"/>
      <c r="BPR12" s="25"/>
      <c r="BPS12" s="25"/>
      <c r="BPT12" s="25"/>
      <c r="BPU12" s="25"/>
      <c r="BPV12" s="25"/>
      <c r="BPW12" s="25"/>
      <c r="BPX12" s="25"/>
      <c r="BPY12" s="25"/>
      <c r="BPZ12" s="25"/>
      <c r="BQA12" s="25"/>
      <c r="BQB12" s="25"/>
      <c r="BQC12" s="25"/>
      <c r="BQD12" s="25"/>
      <c r="BQE12" s="25"/>
      <c r="BQF12" s="25"/>
      <c r="BQG12" s="25"/>
      <c r="BQH12" s="25"/>
      <c r="BQI12" s="25"/>
      <c r="BQJ12" s="25"/>
      <c r="BQK12" s="25"/>
      <c r="BQL12" s="25"/>
      <c r="BQM12" s="25"/>
      <c r="BQN12" s="25"/>
      <c r="BQO12" s="25"/>
      <c r="BQP12" s="25"/>
      <c r="BQQ12" s="25"/>
      <c r="BQR12" s="25"/>
      <c r="BQS12" s="25"/>
      <c r="BQT12" s="25"/>
      <c r="BQU12" s="25"/>
      <c r="BQV12" s="25"/>
      <c r="BQW12" s="25"/>
      <c r="BQX12" s="25"/>
      <c r="BQY12" s="25"/>
      <c r="BQZ12" s="25"/>
      <c r="BRA12" s="25"/>
      <c r="BRB12" s="25"/>
      <c r="BRC12" s="25"/>
      <c r="BRD12" s="25"/>
      <c r="BRE12" s="25"/>
      <c r="BRF12" s="25"/>
      <c r="BRG12" s="25"/>
      <c r="BRH12" s="25"/>
      <c r="BRI12" s="25"/>
      <c r="BRJ12" s="25"/>
      <c r="BRK12" s="25"/>
      <c r="BRL12" s="25"/>
      <c r="BRM12" s="25"/>
      <c r="BRN12" s="25"/>
      <c r="BRO12" s="25"/>
      <c r="BRP12" s="25"/>
      <c r="BRQ12" s="25"/>
      <c r="BRR12" s="25"/>
      <c r="BRS12" s="25"/>
      <c r="BRT12" s="25"/>
      <c r="BRU12" s="25"/>
      <c r="BRV12" s="25"/>
      <c r="BRW12" s="25"/>
      <c r="BRX12" s="25"/>
      <c r="BRY12" s="25"/>
      <c r="BRZ12" s="25"/>
      <c r="BSA12" s="25"/>
      <c r="BSB12" s="25"/>
      <c r="BSC12" s="25"/>
      <c r="BSD12" s="25"/>
      <c r="BSE12" s="25"/>
      <c r="BSF12" s="25"/>
      <c r="BSG12" s="25"/>
      <c r="BSH12" s="25"/>
      <c r="BSI12" s="25"/>
      <c r="BSJ12" s="25"/>
      <c r="BSK12" s="25"/>
      <c r="BSL12" s="25"/>
      <c r="BSM12" s="25"/>
      <c r="BSN12" s="25"/>
      <c r="BSO12" s="25"/>
      <c r="BSP12" s="25"/>
      <c r="BSQ12" s="25"/>
      <c r="BSR12" s="25"/>
      <c r="BSS12" s="25"/>
      <c r="BST12" s="25"/>
      <c r="BSU12" s="25"/>
      <c r="BSV12" s="25"/>
      <c r="BSW12" s="25"/>
      <c r="BSX12" s="25"/>
      <c r="BSY12" s="25"/>
      <c r="BSZ12" s="25"/>
      <c r="BTA12" s="25"/>
      <c r="BTB12" s="25"/>
      <c r="BTC12" s="25"/>
      <c r="BTD12" s="25"/>
      <c r="BTE12" s="25"/>
      <c r="BTF12" s="25"/>
      <c r="BTG12" s="25"/>
      <c r="BTH12" s="25"/>
      <c r="BTI12" s="25"/>
      <c r="BTJ12" s="25"/>
      <c r="BTK12" s="25"/>
      <c r="BTL12" s="25"/>
      <c r="BTM12" s="25"/>
      <c r="BTN12" s="25"/>
      <c r="BTO12" s="25"/>
      <c r="BTP12" s="25"/>
      <c r="BTQ12" s="25"/>
      <c r="BTR12" s="25"/>
      <c r="BTS12" s="25"/>
      <c r="BTT12" s="25"/>
      <c r="BTU12" s="25"/>
      <c r="BTV12" s="25"/>
      <c r="BTW12" s="25"/>
      <c r="BTX12" s="25"/>
      <c r="BTY12" s="25"/>
      <c r="BTZ12" s="25"/>
      <c r="BUA12" s="25"/>
      <c r="BUB12" s="25"/>
      <c r="BUC12" s="25"/>
      <c r="BUD12" s="25"/>
      <c r="BUE12" s="25"/>
      <c r="BUF12" s="25"/>
      <c r="BUG12" s="25"/>
      <c r="BUH12" s="25"/>
      <c r="BUI12" s="25"/>
      <c r="BUJ12" s="25"/>
      <c r="BUK12" s="25"/>
      <c r="BUL12" s="25"/>
      <c r="BUM12" s="25"/>
      <c r="BUN12" s="25"/>
      <c r="BUO12" s="25"/>
      <c r="BUP12" s="25"/>
      <c r="BUQ12" s="25"/>
      <c r="BUR12" s="25"/>
      <c r="BUS12" s="25"/>
      <c r="BUT12" s="25"/>
      <c r="BUU12" s="25"/>
      <c r="BUV12" s="25"/>
      <c r="BUW12" s="25"/>
      <c r="BUX12" s="25"/>
      <c r="BUY12" s="25"/>
      <c r="BUZ12" s="25"/>
      <c r="BVA12" s="25"/>
      <c r="BVB12" s="25"/>
      <c r="BVC12" s="25"/>
      <c r="BVD12" s="25"/>
      <c r="BVE12" s="25"/>
      <c r="BVF12" s="25"/>
      <c r="BVG12" s="25"/>
      <c r="BVH12" s="25"/>
      <c r="BVI12" s="25"/>
      <c r="BVJ12" s="25"/>
      <c r="BVK12" s="25"/>
      <c r="BVL12" s="25"/>
      <c r="BVM12" s="25"/>
      <c r="BVN12" s="25"/>
      <c r="BVO12" s="25"/>
      <c r="BVP12" s="25"/>
      <c r="BVQ12" s="25"/>
      <c r="BVR12" s="25"/>
      <c r="BVS12" s="25"/>
      <c r="BVT12" s="25"/>
      <c r="BVU12" s="25"/>
      <c r="BVV12" s="25"/>
      <c r="BVW12" s="25"/>
      <c r="BVX12" s="25"/>
      <c r="BVY12" s="25"/>
      <c r="BVZ12" s="25"/>
      <c r="BWA12" s="25"/>
      <c r="BWB12" s="25"/>
      <c r="BWC12" s="25"/>
      <c r="BWD12" s="25"/>
      <c r="BWE12" s="25"/>
      <c r="BWF12" s="25"/>
      <c r="BWG12" s="25"/>
      <c r="BWH12" s="25"/>
      <c r="BWI12" s="25"/>
      <c r="BWJ12" s="25"/>
      <c r="BWK12" s="25"/>
      <c r="BWL12" s="25"/>
      <c r="BWM12" s="25"/>
      <c r="BWN12" s="25"/>
      <c r="BWO12" s="25"/>
      <c r="BWP12" s="25"/>
      <c r="BWQ12" s="25"/>
      <c r="BWR12" s="25"/>
      <c r="BWS12" s="25"/>
      <c r="BWT12" s="25"/>
      <c r="BWU12" s="25"/>
      <c r="BWV12" s="25"/>
      <c r="BWW12" s="25"/>
      <c r="BWX12" s="25"/>
      <c r="BWY12" s="25"/>
      <c r="BWZ12" s="25"/>
      <c r="BXA12" s="25"/>
      <c r="BXB12" s="25"/>
      <c r="BXC12" s="25"/>
      <c r="BXD12" s="25"/>
      <c r="BXE12" s="25"/>
      <c r="BXF12" s="25"/>
      <c r="BXG12" s="25"/>
      <c r="BXH12" s="25"/>
      <c r="BXI12" s="25"/>
      <c r="BXJ12" s="25"/>
      <c r="BXK12" s="25"/>
      <c r="BXL12" s="25"/>
      <c r="BXM12" s="25"/>
      <c r="BXN12" s="25"/>
      <c r="BXO12" s="25"/>
      <c r="BXP12" s="25"/>
      <c r="BXQ12" s="25"/>
      <c r="BXR12" s="25"/>
      <c r="BXS12" s="25"/>
      <c r="BXT12" s="25"/>
      <c r="BXU12" s="25"/>
      <c r="BXV12" s="25"/>
      <c r="BXW12" s="25"/>
      <c r="BXX12" s="25"/>
      <c r="BXY12" s="25"/>
      <c r="BXZ12" s="25"/>
      <c r="BYA12" s="25"/>
      <c r="BYB12" s="25"/>
      <c r="BYC12" s="25"/>
      <c r="BYD12" s="25"/>
      <c r="BYE12" s="25"/>
      <c r="BYF12" s="25"/>
      <c r="BYG12" s="25"/>
      <c r="BYH12" s="25"/>
      <c r="BYI12" s="25"/>
      <c r="BYJ12" s="25"/>
      <c r="BYK12" s="25"/>
      <c r="BYL12" s="25"/>
      <c r="BYM12" s="25"/>
      <c r="BYN12" s="25"/>
      <c r="BYO12" s="25"/>
      <c r="BYP12" s="25"/>
      <c r="BYQ12" s="25"/>
      <c r="BYR12" s="25"/>
      <c r="BYS12" s="25"/>
      <c r="BYT12" s="25"/>
      <c r="BYU12" s="25"/>
      <c r="BYV12" s="25"/>
      <c r="BYW12" s="25"/>
      <c r="BYX12" s="25"/>
      <c r="BYY12" s="25"/>
      <c r="BYZ12" s="25"/>
      <c r="BZA12" s="25"/>
      <c r="BZB12" s="25"/>
      <c r="BZC12" s="25"/>
      <c r="BZD12" s="25"/>
      <c r="BZE12" s="25"/>
      <c r="BZF12" s="25"/>
      <c r="BZG12" s="25"/>
      <c r="BZH12" s="25"/>
      <c r="BZI12" s="25"/>
      <c r="BZJ12" s="25"/>
      <c r="BZK12" s="25"/>
      <c r="BZL12" s="25"/>
      <c r="BZM12" s="25"/>
      <c r="BZN12" s="25"/>
      <c r="BZO12" s="25"/>
      <c r="BZP12" s="25"/>
      <c r="BZQ12" s="25"/>
      <c r="BZR12" s="25"/>
      <c r="BZS12" s="25"/>
      <c r="BZT12" s="25"/>
      <c r="BZU12" s="25"/>
      <c r="BZV12" s="25"/>
      <c r="BZW12" s="25"/>
      <c r="BZX12" s="25"/>
      <c r="BZY12" s="25"/>
      <c r="BZZ12" s="25"/>
      <c r="CAA12" s="25"/>
      <c r="CAB12" s="25"/>
      <c r="CAC12" s="25"/>
      <c r="CAD12" s="25"/>
      <c r="CAE12" s="25"/>
      <c r="CAF12" s="25"/>
      <c r="CAG12" s="25"/>
      <c r="CAH12" s="25"/>
      <c r="CAI12" s="25"/>
      <c r="CAJ12" s="25"/>
      <c r="CAK12" s="25"/>
      <c r="CAL12" s="25"/>
      <c r="CAM12" s="25"/>
      <c r="CAN12" s="25"/>
      <c r="CAO12" s="25"/>
      <c r="CAP12" s="25"/>
      <c r="CAQ12" s="25"/>
      <c r="CAR12" s="25"/>
      <c r="CAS12" s="25"/>
      <c r="CAT12" s="25"/>
      <c r="CAU12" s="25"/>
      <c r="CAV12" s="25"/>
      <c r="CAW12" s="25"/>
      <c r="CAX12" s="25"/>
      <c r="CAY12" s="25"/>
      <c r="CAZ12" s="25"/>
      <c r="CBA12" s="25"/>
      <c r="CBB12" s="25"/>
      <c r="CBC12" s="25"/>
      <c r="CBD12" s="25"/>
      <c r="CBE12" s="25"/>
      <c r="CBF12" s="25"/>
      <c r="CBG12" s="25"/>
      <c r="CBH12" s="25"/>
      <c r="CBI12" s="25"/>
      <c r="CBJ12" s="25"/>
      <c r="CBK12" s="25"/>
      <c r="CBL12" s="25"/>
      <c r="CBM12" s="25"/>
      <c r="CBN12" s="25"/>
      <c r="CBO12" s="25"/>
      <c r="CBP12" s="25"/>
      <c r="CBQ12" s="25"/>
      <c r="CBR12" s="25"/>
      <c r="CBS12" s="25"/>
      <c r="CBT12" s="25"/>
      <c r="CBU12" s="25"/>
      <c r="CBV12" s="25"/>
      <c r="CBW12" s="25"/>
      <c r="CBX12" s="25"/>
      <c r="CBY12" s="25"/>
      <c r="CBZ12" s="25"/>
      <c r="CCA12" s="25"/>
      <c r="CCB12" s="25"/>
      <c r="CCC12" s="25"/>
      <c r="CCD12" s="25"/>
      <c r="CCE12" s="25"/>
      <c r="CCF12" s="25"/>
      <c r="CCG12" s="25"/>
      <c r="CCH12" s="25"/>
      <c r="CCI12" s="25"/>
      <c r="CCJ12" s="25"/>
      <c r="CCK12" s="25"/>
      <c r="CCL12" s="25"/>
      <c r="CCM12" s="25"/>
      <c r="CCN12" s="25"/>
      <c r="CCO12" s="25"/>
      <c r="CCP12" s="25"/>
      <c r="CCQ12" s="25"/>
      <c r="CCR12" s="25"/>
      <c r="CCS12" s="25"/>
      <c r="CCT12" s="25"/>
      <c r="CCU12" s="25"/>
      <c r="CCV12" s="25"/>
      <c r="CCW12" s="25"/>
      <c r="CCX12" s="25"/>
      <c r="CCY12" s="25"/>
      <c r="CCZ12" s="25"/>
      <c r="CDA12" s="25"/>
      <c r="CDB12" s="25"/>
      <c r="CDC12" s="25"/>
      <c r="CDD12" s="25"/>
      <c r="CDE12" s="25"/>
      <c r="CDF12" s="25"/>
      <c r="CDG12" s="25"/>
      <c r="CDH12" s="25"/>
      <c r="CDI12" s="25"/>
      <c r="CDJ12" s="25"/>
      <c r="CDK12" s="25"/>
      <c r="CDL12" s="25"/>
      <c r="CDM12" s="25"/>
      <c r="CDN12" s="25"/>
      <c r="CDO12" s="25"/>
      <c r="CDP12" s="25"/>
      <c r="CDQ12" s="25"/>
      <c r="CDR12" s="25"/>
      <c r="CDS12" s="25"/>
      <c r="CDT12" s="25"/>
      <c r="CDU12" s="25"/>
      <c r="CDV12" s="25"/>
      <c r="CDW12" s="25"/>
      <c r="CDX12" s="25"/>
      <c r="CDY12" s="25"/>
      <c r="CDZ12" s="25"/>
      <c r="CEA12" s="25"/>
      <c r="CEB12" s="25"/>
      <c r="CEC12" s="25"/>
      <c r="CED12" s="25"/>
      <c r="CEE12" s="25"/>
      <c r="CEF12" s="25"/>
      <c r="CEG12" s="25"/>
      <c r="CEH12" s="25"/>
      <c r="CEI12" s="25"/>
      <c r="CEJ12" s="25"/>
      <c r="CEK12" s="25"/>
      <c r="CEL12" s="25"/>
      <c r="CEM12" s="25"/>
      <c r="CEN12" s="25"/>
      <c r="CEO12" s="25"/>
      <c r="CEP12" s="25"/>
      <c r="CEQ12" s="25"/>
      <c r="CER12" s="25"/>
      <c r="CES12" s="25"/>
      <c r="CET12" s="25"/>
      <c r="CEU12" s="25"/>
      <c r="CEV12" s="25"/>
      <c r="CEW12" s="25"/>
      <c r="CEX12" s="25"/>
      <c r="CEY12" s="25"/>
      <c r="CEZ12" s="25"/>
      <c r="CFA12" s="25"/>
      <c r="CFB12" s="25"/>
      <c r="CFC12" s="25"/>
      <c r="CFD12" s="25"/>
      <c r="CFE12" s="25"/>
      <c r="CFF12" s="25"/>
      <c r="CFG12" s="25"/>
      <c r="CFH12" s="25"/>
      <c r="CFI12" s="25"/>
      <c r="CFJ12" s="25"/>
      <c r="CFK12" s="25"/>
      <c r="CFL12" s="25"/>
      <c r="CFM12" s="25"/>
      <c r="CFN12" s="25"/>
      <c r="CFO12" s="25"/>
      <c r="CFP12" s="25"/>
      <c r="CFQ12" s="25"/>
      <c r="CFR12" s="25"/>
      <c r="CFS12" s="25"/>
      <c r="CFT12" s="25"/>
      <c r="CFU12" s="25"/>
      <c r="CFV12" s="25"/>
      <c r="CFW12" s="25"/>
      <c r="CFX12" s="25"/>
      <c r="CFY12" s="25"/>
      <c r="CFZ12" s="25"/>
      <c r="CGA12" s="25"/>
      <c r="CGB12" s="25"/>
      <c r="CGC12" s="25"/>
      <c r="CGD12" s="25"/>
      <c r="CGE12" s="25"/>
      <c r="CGF12" s="25"/>
      <c r="CGG12" s="25"/>
      <c r="CGH12" s="25"/>
      <c r="CGI12" s="25"/>
      <c r="CGJ12" s="25"/>
      <c r="CGK12" s="25"/>
      <c r="CGL12" s="25"/>
      <c r="CGM12" s="25"/>
      <c r="CGN12" s="25"/>
      <c r="CGO12" s="25"/>
      <c r="CGP12" s="25"/>
      <c r="CGQ12" s="25"/>
      <c r="CGR12" s="25"/>
      <c r="CGS12" s="25"/>
      <c r="CGT12" s="25"/>
      <c r="CGU12" s="25"/>
      <c r="CGV12" s="25"/>
      <c r="CGW12" s="25"/>
      <c r="CGX12" s="25"/>
      <c r="CGY12" s="25"/>
      <c r="CGZ12" s="25"/>
      <c r="CHA12" s="25"/>
      <c r="CHB12" s="25"/>
      <c r="CHC12" s="25"/>
      <c r="CHD12" s="25"/>
      <c r="CHE12" s="25"/>
      <c r="CHF12" s="25"/>
      <c r="CHG12" s="25"/>
      <c r="CHH12" s="25"/>
      <c r="CHI12" s="25"/>
      <c r="CHJ12" s="25"/>
      <c r="CHK12" s="25"/>
      <c r="CHL12" s="25"/>
      <c r="CHM12" s="25"/>
      <c r="CHN12" s="25"/>
      <c r="CHO12" s="25"/>
      <c r="CHP12" s="25"/>
      <c r="CHQ12" s="25"/>
      <c r="CHR12" s="25"/>
      <c r="CHS12" s="25"/>
      <c r="CHT12" s="25"/>
      <c r="CHU12" s="25"/>
      <c r="CHV12" s="25"/>
      <c r="CHW12" s="25"/>
      <c r="CHX12" s="25"/>
      <c r="CHY12" s="25"/>
      <c r="CHZ12" s="25"/>
      <c r="CIA12" s="25"/>
      <c r="CIB12" s="25"/>
      <c r="CIC12" s="25"/>
      <c r="CID12" s="25"/>
      <c r="CIE12" s="25"/>
      <c r="CIF12" s="25"/>
      <c r="CIG12" s="25"/>
      <c r="CIH12" s="25"/>
      <c r="CII12" s="25"/>
      <c r="CIJ12" s="25"/>
      <c r="CIK12" s="25"/>
      <c r="CIL12" s="25"/>
      <c r="CIM12" s="25"/>
      <c r="CIN12" s="25"/>
      <c r="CIO12" s="25"/>
      <c r="CIP12" s="25"/>
      <c r="CIQ12" s="25"/>
      <c r="CIR12" s="25"/>
      <c r="CIS12" s="25"/>
      <c r="CIT12" s="25"/>
      <c r="CIU12" s="25"/>
      <c r="CIV12" s="25"/>
      <c r="CIW12" s="25"/>
      <c r="CIX12" s="25"/>
      <c r="CIY12" s="25"/>
      <c r="CIZ12" s="25"/>
      <c r="CJA12" s="25"/>
      <c r="CJB12" s="25"/>
      <c r="CJC12" s="25"/>
      <c r="CJD12" s="25"/>
      <c r="CJE12" s="25"/>
      <c r="CJF12" s="25"/>
      <c r="CJG12" s="25"/>
      <c r="CJH12" s="25"/>
      <c r="CJI12" s="25"/>
      <c r="CJJ12" s="25"/>
      <c r="CJK12" s="25"/>
      <c r="CJL12" s="25"/>
      <c r="CJM12" s="25"/>
      <c r="CJN12" s="25"/>
      <c r="CJO12" s="25"/>
      <c r="CJP12" s="25"/>
      <c r="CJQ12" s="25"/>
      <c r="CJR12" s="25"/>
      <c r="CJS12" s="25"/>
      <c r="CJT12" s="25"/>
      <c r="CJU12" s="25"/>
      <c r="CJV12" s="25"/>
      <c r="CJW12" s="25"/>
      <c r="CJX12" s="25"/>
      <c r="CJY12" s="25"/>
      <c r="CJZ12" s="25"/>
      <c r="CKA12" s="25"/>
      <c r="CKB12" s="25"/>
      <c r="CKC12" s="25"/>
      <c r="CKD12" s="25"/>
      <c r="CKE12" s="25"/>
      <c r="CKF12" s="25"/>
      <c r="CKG12" s="25"/>
      <c r="CKH12" s="25"/>
      <c r="CKI12" s="25"/>
      <c r="CKJ12" s="25"/>
      <c r="CKK12" s="25"/>
      <c r="CKL12" s="25"/>
      <c r="CKM12" s="25"/>
      <c r="CKN12" s="25"/>
      <c r="CKO12" s="25"/>
      <c r="CKP12" s="25"/>
      <c r="CKQ12" s="25"/>
      <c r="CKR12" s="25"/>
      <c r="CKS12" s="25"/>
      <c r="CKT12" s="25"/>
      <c r="CKU12" s="25"/>
      <c r="CKV12" s="25"/>
      <c r="CKW12" s="25"/>
      <c r="CKX12" s="25"/>
      <c r="CKY12" s="25"/>
      <c r="CKZ12" s="25"/>
      <c r="CLA12" s="25"/>
      <c r="CLB12" s="25"/>
      <c r="CLC12" s="25"/>
      <c r="CLD12" s="25"/>
      <c r="CLE12" s="25"/>
      <c r="CLF12" s="25"/>
      <c r="CLG12" s="25"/>
      <c r="CLH12" s="25"/>
      <c r="CLI12" s="25"/>
      <c r="CLJ12" s="25"/>
      <c r="CLK12" s="25"/>
      <c r="CLL12" s="25"/>
      <c r="CLM12" s="25"/>
      <c r="CLN12" s="25"/>
      <c r="CLO12" s="25"/>
      <c r="CLP12" s="25"/>
      <c r="CLQ12" s="25"/>
      <c r="CLR12" s="25"/>
      <c r="CLS12" s="25"/>
      <c r="CLT12" s="25"/>
      <c r="CLU12" s="25"/>
      <c r="CLV12" s="25"/>
      <c r="CLW12" s="25"/>
      <c r="CLX12" s="25"/>
      <c r="CLY12" s="25"/>
      <c r="CLZ12" s="25"/>
      <c r="CMA12" s="25"/>
      <c r="CMB12" s="25"/>
      <c r="CMC12" s="25"/>
      <c r="CMD12" s="25"/>
      <c r="CME12" s="25"/>
      <c r="CMF12" s="25"/>
      <c r="CMG12" s="25"/>
      <c r="CMH12" s="25"/>
      <c r="CMI12" s="25"/>
      <c r="CMJ12" s="25"/>
      <c r="CMK12" s="25"/>
      <c r="CML12" s="25"/>
      <c r="CMM12" s="25"/>
      <c r="CMN12" s="25"/>
      <c r="CMO12" s="25"/>
      <c r="CMP12" s="25"/>
      <c r="CMQ12" s="25"/>
      <c r="CMR12" s="25"/>
      <c r="CMS12" s="25"/>
      <c r="CMT12" s="25"/>
      <c r="CMU12" s="25"/>
      <c r="CMV12" s="25"/>
      <c r="CMW12" s="25"/>
      <c r="CMX12" s="25"/>
      <c r="CMY12" s="25"/>
      <c r="CMZ12" s="25"/>
      <c r="CNA12" s="25"/>
      <c r="CNB12" s="25"/>
      <c r="CNC12" s="25"/>
      <c r="CND12" s="25"/>
      <c r="CNE12" s="25"/>
      <c r="CNF12" s="25"/>
      <c r="CNG12" s="25"/>
      <c r="CNH12" s="25"/>
      <c r="CNI12" s="25"/>
      <c r="CNJ12" s="25"/>
      <c r="CNK12" s="25"/>
      <c r="CNL12" s="25"/>
      <c r="CNM12" s="25"/>
      <c r="CNN12" s="25"/>
      <c r="CNO12" s="25"/>
      <c r="CNP12" s="25"/>
      <c r="CNQ12" s="25"/>
      <c r="CNR12" s="25"/>
      <c r="CNS12" s="25"/>
      <c r="CNT12" s="25"/>
      <c r="CNU12" s="25"/>
      <c r="CNV12" s="25"/>
      <c r="CNW12" s="25"/>
      <c r="CNX12" s="25"/>
      <c r="CNY12" s="25"/>
      <c r="CNZ12" s="25"/>
      <c r="COA12" s="25"/>
      <c r="COB12" s="25"/>
      <c r="COC12" s="25"/>
      <c r="COD12" s="25"/>
      <c r="COE12" s="25"/>
      <c r="COF12" s="25"/>
      <c r="COG12" s="25"/>
      <c r="COH12" s="25"/>
      <c r="COI12" s="25"/>
      <c r="COJ12" s="25"/>
      <c r="COK12" s="25"/>
      <c r="COL12" s="25"/>
      <c r="COM12" s="25"/>
      <c r="CON12" s="25"/>
      <c r="COO12" s="25"/>
      <c r="COP12" s="25"/>
      <c r="COQ12" s="25"/>
      <c r="COR12" s="25"/>
      <c r="COS12" s="25"/>
      <c r="COT12" s="25"/>
      <c r="COU12" s="25"/>
      <c r="COV12" s="25"/>
      <c r="COW12" s="25"/>
      <c r="COX12" s="25"/>
      <c r="COY12" s="25"/>
      <c r="COZ12" s="25"/>
      <c r="CPA12" s="25"/>
      <c r="CPB12" s="25"/>
      <c r="CPC12" s="25"/>
      <c r="CPD12" s="25"/>
      <c r="CPE12" s="25"/>
      <c r="CPF12" s="25"/>
      <c r="CPG12" s="25"/>
      <c r="CPH12" s="25"/>
      <c r="CPI12" s="25"/>
      <c r="CPJ12" s="25"/>
      <c r="CPK12" s="25"/>
      <c r="CPL12" s="25"/>
      <c r="CPM12" s="25"/>
      <c r="CPN12" s="25"/>
      <c r="CPO12" s="25"/>
      <c r="CPP12" s="25"/>
      <c r="CPQ12" s="25"/>
      <c r="CPR12" s="25"/>
      <c r="CPS12" s="25"/>
      <c r="CPT12" s="25"/>
      <c r="CPU12" s="25"/>
      <c r="CPV12" s="25"/>
      <c r="CPW12" s="25"/>
      <c r="CPX12" s="25"/>
      <c r="CPY12" s="25"/>
      <c r="CPZ12" s="25"/>
      <c r="CQA12" s="25"/>
      <c r="CQB12" s="25"/>
      <c r="CQC12" s="25"/>
      <c r="CQD12" s="25"/>
      <c r="CQE12" s="25"/>
      <c r="CQF12" s="25"/>
      <c r="CQG12" s="25"/>
      <c r="CQH12" s="25"/>
      <c r="CQI12" s="25"/>
      <c r="CQJ12" s="25"/>
      <c r="CQK12" s="25"/>
      <c r="CQL12" s="25"/>
      <c r="CQM12" s="25"/>
      <c r="CQN12" s="25"/>
      <c r="CQO12" s="25"/>
      <c r="CQP12" s="25"/>
      <c r="CQQ12" s="25"/>
      <c r="CQR12" s="25"/>
      <c r="CQS12" s="25"/>
      <c r="CQT12" s="25"/>
      <c r="CQU12" s="25"/>
      <c r="CQV12" s="25"/>
      <c r="CQW12" s="25"/>
      <c r="CQX12" s="25"/>
      <c r="CQY12" s="25"/>
      <c r="CQZ12" s="25"/>
      <c r="CRA12" s="25"/>
      <c r="CRB12" s="25"/>
      <c r="CRC12" s="25"/>
      <c r="CRD12" s="25"/>
      <c r="CRE12" s="25"/>
      <c r="CRF12" s="25"/>
      <c r="CRG12" s="25"/>
      <c r="CRH12" s="25"/>
      <c r="CRI12" s="25"/>
      <c r="CRJ12" s="25"/>
      <c r="CRK12" s="25"/>
      <c r="CRL12" s="25"/>
      <c r="CRM12" s="25"/>
      <c r="CRN12" s="25"/>
      <c r="CRO12" s="25"/>
      <c r="CRP12" s="25"/>
      <c r="CRQ12" s="25"/>
      <c r="CRR12" s="25"/>
      <c r="CRS12" s="25"/>
      <c r="CRT12" s="25"/>
      <c r="CRU12" s="25"/>
      <c r="CRV12" s="25"/>
      <c r="CRW12" s="25"/>
      <c r="CRX12" s="25"/>
      <c r="CRY12" s="25"/>
      <c r="CRZ12" s="25"/>
      <c r="CSA12" s="25"/>
      <c r="CSB12" s="25"/>
      <c r="CSC12" s="25"/>
      <c r="CSD12" s="25"/>
      <c r="CSE12" s="25"/>
      <c r="CSF12" s="25"/>
      <c r="CSG12" s="25"/>
      <c r="CSH12" s="25"/>
      <c r="CSI12" s="25"/>
      <c r="CSJ12" s="25"/>
      <c r="CSK12" s="25"/>
      <c r="CSL12" s="25"/>
      <c r="CSM12" s="25"/>
      <c r="CSN12" s="25"/>
      <c r="CSO12" s="25"/>
      <c r="CSP12" s="25"/>
      <c r="CSQ12" s="25"/>
      <c r="CSR12" s="25"/>
      <c r="CSS12" s="25"/>
      <c r="CST12" s="25"/>
      <c r="CSU12" s="25"/>
      <c r="CSV12" s="25"/>
      <c r="CSW12" s="25"/>
      <c r="CSX12" s="25"/>
      <c r="CSY12" s="25"/>
      <c r="CSZ12" s="25"/>
      <c r="CTA12" s="25"/>
      <c r="CTB12" s="25"/>
      <c r="CTC12" s="25"/>
      <c r="CTD12" s="25"/>
      <c r="CTE12" s="25"/>
      <c r="CTF12" s="25"/>
      <c r="CTG12" s="25"/>
      <c r="CTH12" s="25"/>
      <c r="CTI12" s="25"/>
      <c r="CTJ12" s="25"/>
      <c r="CTK12" s="25"/>
      <c r="CTL12" s="25"/>
      <c r="CTM12" s="25"/>
      <c r="CTN12" s="25"/>
      <c r="CTO12" s="25"/>
      <c r="CTP12" s="25"/>
      <c r="CTQ12" s="25"/>
      <c r="CTR12" s="25"/>
      <c r="CTS12" s="25"/>
      <c r="CTT12" s="25"/>
      <c r="CTU12" s="25"/>
      <c r="CTV12" s="25"/>
      <c r="CTW12" s="25"/>
      <c r="CTX12" s="25"/>
      <c r="CTY12" s="25"/>
      <c r="CTZ12" s="25"/>
      <c r="CUA12" s="25"/>
      <c r="CUB12" s="25"/>
      <c r="CUC12" s="25"/>
      <c r="CUD12" s="25"/>
      <c r="CUE12" s="25"/>
      <c r="CUF12" s="25"/>
      <c r="CUG12" s="25"/>
      <c r="CUH12" s="25"/>
      <c r="CUI12" s="25"/>
      <c r="CUJ12" s="25"/>
      <c r="CUK12" s="25"/>
      <c r="CUL12" s="25"/>
      <c r="CUM12" s="25"/>
      <c r="CUN12" s="25"/>
      <c r="CUO12" s="25"/>
      <c r="CUP12" s="25"/>
      <c r="CUQ12" s="25"/>
      <c r="CUR12" s="25"/>
      <c r="CUS12" s="25"/>
      <c r="CUT12" s="25"/>
      <c r="CUU12" s="25"/>
      <c r="CUV12" s="25"/>
      <c r="CUW12" s="25"/>
      <c r="CUX12" s="25"/>
      <c r="CUY12" s="25"/>
      <c r="CUZ12" s="25"/>
      <c r="CVA12" s="25"/>
      <c r="CVB12" s="25"/>
      <c r="CVC12" s="25"/>
      <c r="CVD12" s="25"/>
      <c r="CVE12" s="25"/>
      <c r="CVF12" s="25"/>
      <c r="CVG12" s="25"/>
      <c r="CVH12" s="25"/>
      <c r="CVI12" s="25"/>
      <c r="CVJ12" s="25"/>
      <c r="CVK12" s="25"/>
      <c r="CVL12" s="25"/>
      <c r="CVM12" s="25"/>
      <c r="CVN12" s="25"/>
      <c r="CVO12" s="25"/>
      <c r="CVP12" s="25"/>
      <c r="CVQ12" s="25"/>
      <c r="CVR12" s="25"/>
      <c r="CVS12" s="25"/>
      <c r="CVT12" s="25"/>
      <c r="CVU12" s="25"/>
      <c r="CVV12" s="25"/>
      <c r="CVW12" s="25"/>
      <c r="CVX12" s="25"/>
      <c r="CVY12" s="25"/>
      <c r="CVZ12" s="25"/>
      <c r="CWA12" s="25"/>
      <c r="CWB12" s="25"/>
      <c r="CWC12" s="25"/>
      <c r="CWD12" s="25"/>
      <c r="CWE12" s="25"/>
      <c r="CWF12" s="25"/>
      <c r="CWG12" s="25"/>
      <c r="CWH12" s="25"/>
      <c r="CWI12" s="25"/>
      <c r="CWJ12" s="25"/>
      <c r="CWK12" s="25"/>
      <c r="CWL12" s="25"/>
      <c r="CWM12" s="25"/>
      <c r="CWN12" s="25"/>
      <c r="CWO12" s="25"/>
      <c r="CWP12" s="25"/>
      <c r="CWQ12" s="25"/>
      <c r="CWR12" s="25"/>
      <c r="CWS12" s="25"/>
      <c r="CWT12" s="25"/>
      <c r="CWU12" s="25"/>
      <c r="CWV12" s="25"/>
      <c r="CWW12" s="25"/>
      <c r="CWX12" s="25"/>
      <c r="CWY12" s="25"/>
      <c r="CWZ12" s="25"/>
      <c r="CXA12" s="25"/>
      <c r="CXB12" s="25"/>
      <c r="CXC12" s="25"/>
      <c r="CXD12" s="25"/>
      <c r="CXE12" s="25"/>
      <c r="CXF12" s="25"/>
      <c r="CXG12" s="25"/>
      <c r="CXH12" s="25"/>
      <c r="CXI12" s="25"/>
      <c r="CXJ12" s="25"/>
      <c r="CXK12" s="25"/>
      <c r="CXL12" s="25"/>
      <c r="CXM12" s="25"/>
      <c r="CXN12" s="25"/>
      <c r="CXO12" s="25"/>
      <c r="CXP12" s="25"/>
      <c r="CXQ12" s="25"/>
      <c r="CXR12" s="25"/>
      <c r="CXS12" s="25"/>
      <c r="CXT12" s="25"/>
      <c r="CXU12" s="25"/>
      <c r="CXV12" s="25"/>
      <c r="CXW12" s="25"/>
      <c r="CXX12" s="25"/>
      <c r="CXY12" s="25"/>
      <c r="CXZ12" s="25"/>
      <c r="CYA12" s="25"/>
      <c r="CYB12" s="25"/>
      <c r="CYC12" s="25"/>
      <c r="CYD12" s="25"/>
      <c r="CYE12" s="25"/>
      <c r="CYF12" s="25"/>
      <c r="CYG12" s="25"/>
      <c r="CYH12" s="25"/>
      <c r="CYI12" s="25"/>
      <c r="CYJ12" s="25"/>
      <c r="CYK12" s="25"/>
      <c r="CYL12" s="25"/>
      <c r="CYM12" s="25"/>
      <c r="CYN12" s="25"/>
      <c r="CYO12" s="25"/>
      <c r="CYP12" s="25"/>
      <c r="CYQ12" s="25"/>
      <c r="CYR12" s="25"/>
      <c r="CYS12" s="25"/>
      <c r="CYT12" s="25"/>
      <c r="CYU12" s="25"/>
      <c r="CYV12" s="25"/>
      <c r="CYW12" s="25"/>
      <c r="CYX12" s="25"/>
      <c r="CYY12" s="25"/>
      <c r="CYZ12" s="25"/>
      <c r="CZA12" s="25"/>
      <c r="CZB12" s="25"/>
      <c r="CZC12" s="25"/>
      <c r="CZD12" s="25"/>
      <c r="CZE12" s="25"/>
      <c r="CZF12" s="25"/>
      <c r="CZG12" s="25"/>
      <c r="CZH12" s="25"/>
      <c r="CZI12" s="25"/>
      <c r="CZJ12" s="25"/>
      <c r="CZK12" s="25"/>
      <c r="CZL12" s="25"/>
      <c r="CZM12" s="25"/>
      <c r="CZN12" s="25"/>
      <c r="CZO12" s="25"/>
      <c r="CZP12" s="25"/>
      <c r="CZQ12" s="25"/>
      <c r="CZR12" s="25"/>
      <c r="CZS12" s="25"/>
      <c r="CZT12" s="25"/>
      <c r="CZU12" s="25"/>
      <c r="CZV12" s="25"/>
      <c r="CZW12" s="25"/>
      <c r="CZX12" s="25"/>
      <c r="CZY12" s="25"/>
      <c r="CZZ12" s="25"/>
      <c r="DAA12" s="25"/>
      <c r="DAB12" s="25"/>
      <c r="DAC12" s="25"/>
      <c r="DAD12" s="25"/>
      <c r="DAE12" s="25"/>
      <c r="DAF12" s="25"/>
      <c r="DAG12" s="25"/>
      <c r="DAH12" s="25"/>
      <c r="DAI12" s="25"/>
      <c r="DAJ12" s="25"/>
      <c r="DAK12" s="25"/>
      <c r="DAL12" s="25"/>
      <c r="DAM12" s="25"/>
      <c r="DAN12" s="25"/>
      <c r="DAO12" s="25"/>
      <c r="DAP12" s="25"/>
      <c r="DAQ12" s="25"/>
      <c r="DAR12" s="25"/>
      <c r="DAS12" s="25"/>
      <c r="DAT12" s="25"/>
      <c r="DAU12" s="25"/>
      <c r="DAV12" s="25"/>
      <c r="DAW12" s="25"/>
      <c r="DAX12" s="25"/>
      <c r="DAY12" s="25"/>
      <c r="DAZ12" s="25"/>
      <c r="DBA12" s="25"/>
      <c r="DBB12" s="25"/>
      <c r="DBC12" s="25"/>
      <c r="DBD12" s="25"/>
      <c r="DBE12" s="25"/>
      <c r="DBF12" s="25"/>
      <c r="DBG12" s="25"/>
      <c r="DBH12" s="25"/>
      <c r="DBI12" s="25"/>
      <c r="DBJ12" s="25"/>
      <c r="DBK12" s="25"/>
      <c r="DBL12" s="25"/>
      <c r="DBM12" s="25"/>
      <c r="DBN12" s="25"/>
      <c r="DBO12" s="25"/>
      <c r="DBP12" s="25"/>
      <c r="DBQ12" s="25"/>
      <c r="DBR12" s="25"/>
      <c r="DBS12" s="25"/>
      <c r="DBT12" s="25"/>
      <c r="DBU12" s="25"/>
      <c r="DBV12" s="25"/>
      <c r="DBW12" s="25"/>
      <c r="DBX12" s="25"/>
      <c r="DBY12" s="25"/>
      <c r="DBZ12" s="25"/>
      <c r="DCA12" s="25"/>
      <c r="DCB12" s="25"/>
      <c r="DCC12" s="25"/>
      <c r="DCD12" s="25"/>
      <c r="DCE12" s="25"/>
      <c r="DCF12" s="25"/>
      <c r="DCG12" s="25"/>
      <c r="DCH12" s="25"/>
      <c r="DCI12" s="25"/>
      <c r="DCJ12" s="25"/>
      <c r="DCK12" s="25"/>
      <c r="DCL12" s="25"/>
      <c r="DCM12" s="25"/>
      <c r="DCN12" s="25"/>
      <c r="DCO12" s="25"/>
      <c r="DCP12" s="25"/>
      <c r="DCQ12" s="25"/>
      <c r="DCR12" s="25"/>
      <c r="DCS12" s="25"/>
      <c r="DCT12" s="25"/>
      <c r="DCU12" s="25"/>
      <c r="DCV12" s="25"/>
      <c r="DCW12" s="25"/>
      <c r="DCX12" s="25"/>
      <c r="DCY12" s="25"/>
      <c r="DCZ12" s="25"/>
      <c r="DDA12" s="25"/>
      <c r="DDB12" s="25"/>
      <c r="DDC12" s="25"/>
      <c r="DDD12" s="25"/>
      <c r="DDE12" s="25"/>
      <c r="DDF12" s="25"/>
      <c r="DDG12" s="25"/>
      <c r="DDH12" s="25"/>
      <c r="DDI12" s="25"/>
      <c r="DDJ12" s="25"/>
      <c r="DDK12" s="25"/>
      <c r="DDL12" s="25"/>
      <c r="DDM12" s="25"/>
      <c r="DDN12" s="25"/>
      <c r="DDO12" s="25"/>
      <c r="DDP12" s="25"/>
      <c r="DDQ12" s="25"/>
      <c r="DDR12" s="25"/>
      <c r="DDS12" s="25"/>
      <c r="DDT12" s="25"/>
      <c r="DDU12" s="25"/>
      <c r="DDV12" s="25"/>
      <c r="DDW12" s="25"/>
      <c r="DDX12" s="25"/>
      <c r="DDY12" s="25"/>
      <c r="DDZ12" s="25"/>
      <c r="DEA12" s="25"/>
      <c r="DEB12" s="25"/>
      <c r="DEC12" s="25"/>
      <c r="DED12" s="25"/>
      <c r="DEE12" s="25"/>
      <c r="DEF12" s="25"/>
      <c r="DEG12" s="25"/>
      <c r="DEH12" s="25"/>
      <c r="DEI12" s="25"/>
      <c r="DEJ12" s="25"/>
      <c r="DEK12" s="25"/>
      <c r="DEL12" s="25"/>
      <c r="DEM12" s="25"/>
      <c r="DEN12" s="25"/>
      <c r="DEO12" s="25"/>
      <c r="DEP12" s="25"/>
      <c r="DEQ12" s="25"/>
      <c r="DER12" s="25"/>
      <c r="DES12" s="25"/>
      <c r="DET12" s="25"/>
      <c r="DEU12" s="25"/>
      <c r="DEV12" s="25"/>
      <c r="DEW12" s="25"/>
      <c r="DEX12" s="25"/>
      <c r="DEY12" s="25"/>
      <c r="DEZ12" s="25"/>
      <c r="DFA12" s="25"/>
      <c r="DFB12" s="25"/>
      <c r="DFC12" s="25"/>
      <c r="DFD12" s="25"/>
      <c r="DFE12" s="25"/>
      <c r="DFF12" s="25"/>
      <c r="DFG12" s="25"/>
      <c r="DFH12" s="25"/>
      <c r="DFI12" s="25"/>
      <c r="DFJ12" s="25"/>
      <c r="DFK12" s="25"/>
      <c r="DFL12" s="25"/>
      <c r="DFM12" s="25"/>
      <c r="DFN12" s="25"/>
      <c r="DFO12" s="25"/>
      <c r="DFP12" s="25"/>
      <c r="DFQ12" s="25"/>
      <c r="DFR12" s="25"/>
      <c r="DFS12" s="25"/>
      <c r="DFT12" s="25"/>
      <c r="DFU12" s="25"/>
      <c r="DFV12" s="25"/>
      <c r="DFW12" s="25"/>
      <c r="DFX12" s="25"/>
      <c r="DFY12" s="25"/>
      <c r="DFZ12" s="25"/>
      <c r="DGA12" s="25"/>
      <c r="DGB12" s="25"/>
      <c r="DGC12" s="25"/>
      <c r="DGD12" s="25"/>
      <c r="DGE12" s="25"/>
      <c r="DGF12" s="25"/>
      <c r="DGG12" s="25"/>
      <c r="DGH12" s="25"/>
      <c r="DGI12" s="25"/>
      <c r="DGJ12" s="25"/>
      <c r="DGK12" s="25"/>
      <c r="DGL12" s="25"/>
      <c r="DGM12" s="25"/>
      <c r="DGN12" s="25"/>
      <c r="DGO12" s="25"/>
      <c r="DGP12" s="25"/>
      <c r="DGQ12" s="25"/>
      <c r="DGR12" s="25"/>
      <c r="DGS12" s="25"/>
      <c r="DGT12" s="25"/>
      <c r="DGU12" s="25"/>
      <c r="DGV12" s="25"/>
      <c r="DGW12" s="25"/>
      <c r="DGX12" s="25"/>
      <c r="DGY12" s="25"/>
      <c r="DGZ12" s="25"/>
      <c r="DHA12" s="25"/>
      <c r="DHB12" s="25"/>
      <c r="DHC12" s="25"/>
      <c r="DHD12" s="25"/>
      <c r="DHE12" s="25"/>
      <c r="DHF12" s="25"/>
      <c r="DHG12" s="25"/>
      <c r="DHH12" s="25"/>
      <c r="DHI12" s="25"/>
      <c r="DHJ12" s="25"/>
      <c r="DHK12" s="25"/>
      <c r="DHL12" s="25"/>
      <c r="DHM12" s="25"/>
      <c r="DHN12" s="25"/>
      <c r="DHO12" s="25"/>
      <c r="DHP12" s="25"/>
      <c r="DHQ12" s="25"/>
      <c r="DHR12" s="25"/>
      <c r="DHS12" s="25"/>
      <c r="DHT12" s="25"/>
      <c r="DHU12" s="25"/>
      <c r="DHV12" s="25"/>
      <c r="DHW12" s="25"/>
      <c r="DHX12" s="25"/>
      <c r="DHY12" s="25"/>
      <c r="DHZ12" s="25"/>
      <c r="DIA12" s="25"/>
      <c r="DIB12" s="25"/>
      <c r="DIC12" s="25"/>
      <c r="DID12" s="25"/>
      <c r="DIE12" s="25"/>
      <c r="DIF12" s="25"/>
      <c r="DIG12" s="25"/>
      <c r="DIH12" s="25"/>
      <c r="DII12" s="25"/>
      <c r="DIJ12" s="25"/>
      <c r="DIK12" s="25"/>
      <c r="DIL12" s="25"/>
      <c r="DIM12" s="25"/>
      <c r="DIN12" s="25"/>
      <c r="DIO12" s="25"/>
      <c r="DIP12" s="25"/>
      <c r="DIQ12" s="25"/>
      <c r="DIR12" s="25"/>
      <c r="DIS12" s="25"/>
      <c r="DIT12" s="25"/>
      <c r="DIU12" s="25"/>
      <c r="DIV12" s="25"/>
      <c r="DIW12" s="25"/>
      <c r="DIX12" s="25"/>
      <c r="DIY12" s="25"/>
      <c r="DIZ12" s="25"/>
      <c r="DJA12" s="25"/>
      <c r="DJB12" s="25"/>
      <c r="DJC12" s="25"/>
      <c r="DJD12" s="25"/>
      <c r="DJE12" s="25"/>
      <c r="DJF12" s="25"/>
      <c r="DJG12" s="25"/>
      <c r="DJH12" s="25"/>
      <c r="DJI12" s="25"/>
      <c r="DJJ12" s="25"/>
      <c r="DJK12" s="25"/>
      <c r="DJL12" s="25"/>
      <c r="DJM12" s="25"/>
      <c r="DJN12" s="25"/>
      <c r="DJO12" s="25"/>
      <c r="DJP12" s="25"/>
      <c r="DJQ12" s="25"/>
      <c r="DJR12" s="25"/>
      <c r="DJS12" s="25"/>
      <c r="DJT12" s="25"/>
      <c r="DJU12" s="25"/>
      <c r="DJV12" s="25"/>
      <c r="DJW12" s="25"/>
      <c r="DJX12" s="25"/>
      <c r="DJY12" s="25"/>
      <c r="DJZ12" s="25"/>
      <c r="DKA12" s="25"/>
      <c r="DKB12" s="25"/>
      <c r="DKC12" s="25"/>
      <c r="DKD12" s="25"/>
      <c r="DKE12" s="25"/>
      <c r="DKF12" s="25"/>
      <c r="DKG12" s="25"/>
      <c r="DKH12" s="25"/>
      <c r="DKI12" s="25"/>
      <c r="DKJ12" s="25"/>
      <c r="DKK12" s="25"/>
      <c r="DKL12" s="25"/>
      <c r="DKM12" s="25"/>
      <c r="DKN12" s="25"/>
      <c r="DKO12" s="25"/>
      <c r="DKP12" s="25"/>
      <c r="DKQ12" s="25"/>
      <c r="DKR12" s="25"/>
      <c r="DKS12" s="25"/>
      <c r="DKT12" s="25"/>
      <c r="DKU12" s="25"/>
      <c r="DKV12" s="25"/>
      <c r="DKW12" s="25"/>
      <c r="DKX12" s="25"/>
      <c r="DKY12" s="25"/>
      <c r="DKZ12" s="25"/>
      <c r="DLA12" s="25"/>
      <c r="DLB12" s="25"/>
      <c r="DLC12" s="25"/>
      <c r="DLD12" s="25"/>
      <c r="DLE12" s="25"/>
      <c r="DLF12" s="25"/>
      <c r="DLG12" s="25"/>
      <c r="DLH12" s="25"/>
      <c r="DLI12" s="25"/>
      <c r="DLJ12" s="25"/>
      <c r="DLK12" s="25"/>
      <c r="DLL12" s="25"/>
      <c r="DLM12" s="25"/>
      <c r="DLN12" s="25"/>
      <c r="DLO12" s="25"/>
      <c r="DLP12" s="25"/>
      <c r="DLQ12" s="25"/>
      <c r="DLR12" s="25"/>
      <c r="DLS12" s="25"/>
      <c r="DLT12" s="25"/>
      <c r="DLU12" s="25"/>
      <c r="DLV12" s="25"/>
      <c r="DLW12" s="25"/>
      <c r="DLX12" s="25"/>
      <c r="DLY12" s="25"/>
      <c r="DLZ12" s="25"/>
      <c r="DMA12" s="25"/>
      <c r="DMB12" s="25"/>
      <c r="DMC12" s="25"/>
      <c r="DMD12" s="25"/>
      <c r="DME12" s="25"/>
      <c r="DMF12" s="25"/>
      <c r="DMG12" s="25"/>
      <c r="DMH12" s="25"/>
      <c r="DMI12" s="25"/>
      <c r="DMJ12" s="25"/>
      <c r="DMK12" s="25"/>
      <c r="DML12" s="25"/>
      <c r="DMM12" s="25"/>
      <c r="DMN12" s="25"/>
      <c r="DMO12" s="25"/>
      <c r="DMP12" s="25"/>
      <c r="DMQ12" s="25"/>
      <c r="DMR12" s="25"/>
      <c r="DMS12" s="25"/>
      <c r="DMT12" s="25"/>
      <c r="DMU12" s="25"/>
      <c r="DMV12" s="25"/>
      <c r="DMW12" s="25"/>
      <c r="DMX12" s="25"/>
      <c r="DMY12" s="25"/>
      <c r="DMZ12" s="25"/>
      <c r="DNA12" s="25"/>
      <c r="DNB12" s="25"/>
      <c r="DNC12" s="25"/>
      <c r="DND12" s="25"/>
      <c r="DNE12" s="25"/>
      <c r="DNF12" s="25"/>
      <c r="DNG12" s="25"/>
      <c r="DNH12" s="25"/>
      <c r="DNI12" s="25"/>
      <c r="DNJ12" s="25"/>
      <c r="DNK12" s="25"/>
      <c r="DNL12" s="25"/>
      <c r="DNM12" s="25"/>
      <c r="DNN12" s="25"/>
      <c r="DNO12" s="25"/>
      <c r="DNP12" s="25"/>
      <c r="DNQ12" s="25"/>
      <c r="DNR12" s="25"/>
      <c r="DNS12" s="25"/>
      <c r="DNT12" s="25"/>
      <c r="DNU12" s="25"/>
      <c r="DNV12" s="25"/>
      <c r="DNW12" s="25"/>
      <c r="DNX12" s="25"/>
      <c r="DNY12" s="25"/>
      <c r="DNZ12" s="25"/>
      <c r="DOA12" s="25"/>
      <c r="DOB12" s="25"/>
      <c r="DOC12" s="25"/>
      <c r="DOD12" s="25"/>
      <c r="DOE12" s="25"/>
      <c r="DOF12" s="25"/>
      <c r="DOG12" s="25"/>
      <c r="DOH12" s="25"/>
      <c r="DOI12" s="25"/>
      <c r="DOJ12" s="25"/>
      <c r="DOK12" s="25"/>
      <c r="DOL12" s="25"/>
      <c r="DOM12" s="25"/>
      <c r="DON12" s="25"/>
      <c r="DOO12" s="25"/>
      <c r="DOP12" s="25"/>
      <c r="DOQ12" s="25"/>
      <c r="DOR12" s="25"/>
      <c r="DOS12" s="25"/>
      <c r="DOT12" s="25"/>
      <c r="DOU12" s="25"/>
      <c r="DOV12" s="25"/>
      <c r="DOW12" s="25"/>
      <c r="DOX12" s="25"/>
      <c r="DOY12" s="25"/>
      <c r="DOZ12" s="25"/>
      <c r="DPA12" s="25"/>
      <c r="DPB12" s="25"/>
      <c r="DPC12" s="25"/>
      <c r="DPD12" s="25"/>
      <c r="DPE12" s="25"/>
      <c r="DPF12" s="25"/>
      <c r="DPG12" s="25"/>
      <c r="DPH12" s="25"/>
      <c r="DPI12" s="25"/>
      <c r="DPJ12" s="25"/>
      <c r="DPK12" s="25"/>
      <c r="DPL12" s="25"/>
      <c r="DPM12" s="25"/>
      <c r="DPN12" s="25"/>
      <c r="DPO12" s="25"/>
      <c r="DPP12" s="25"/>
      <c r="DPQ12" s="25"/>
      <c r="DPR12" s="25"/>
      <c r="DPS12" s="25"/>
      <c r="DPT12" s="25"/>
      <c r="DPU12" s="25"/>
      <c r="DPV12" s="25"/>
      <c r="DPW12" s="25"/>
      <c r="DPX12" s="25"/>
      <c r="DPY12" s="25"/>
      <c r="DPZ12" s="25"/>
      <c r="DQA12" s="25"/>
      <c r="DQB12" s="25"/>
      <c r="DQC12" s="25"/>
      <c r="DQD12" s="25"/>
      <c r="DQE12" s="25"/>
      <c r="DQF12" s="25"/>
      <c r="DQG12" s="25"/>
      <c r="DQH12" s="25"/>
      <c r="DQI12" s="25"/>
      <c r="DQJ12" s="25"/>
      <c r="DQK12" s="25"/>
      <c r="DQL12" s="25"/>
      <c r="DQM12" s="25"/>
      <c r="DQN12" s="25"/>
      <c r="DQO12" s="25"/>
      <c r="DQP12" s="25"/>
      <c r="DQQ12" s="25"/>
      <c r="DQR12" s="25"/>
      <c r="DQS12" s="25"/>
      <c r="DQT12" s="25"/>
      <c r="DQU12" s="25"/>
      <c r="DQV12" s="25"/>
      <c r="DQW12" s="25"/>
      <c r="DQX12" s="25"/>
      <c r="DQY12" s="25"/>
      <c r="DQZ12" s="25"/>
      <c r="DRA12" s="25"/>
      <c r="DRB12" s="25"/>
      <c r="DRC12" s="25"/>
      <c r="DRD12" s="25"/>
      <c r="DRE12" s="25"/>
      <c r="DRF12" s="25"/>
      <c r="DRG12" s="25"/>
      <c r="DRH12" s="25"/>
      <c r="DRI12" s="25"/>
      <c r="DRJ12" s="25"/>
      <c r="DRK12" s="25"/>
      <c r="DRL12" s="25"/>
      <c r="DRM12" s="25"/>
      <c r="DRN12" s="25"/>
      <c r="DRO12" s="25"/>
      <c r="DRP12" s="25"/>
      <c r="DRQ12" s="25"/>
      <c r="DRR12" s="25"/>
      <c r="DRS12" s="25"/>
      <c r="DRT12" s="25"/>
      <c r="DRU12" s="25"/>
      <c r="DRV12" s="25"/>
      <c r="DRW12" s="25"/>
      <c r="DRX12" s="25"/>
      <c r="DRY12" s="25"/>
      <c r="DRZ12" s="25"/>
      <c r="DSA12" s="25"/>
      <c r="DSB12" s="25"/>
      <c r="DSC12" s="25"/>
      <c r="DSD12" s="25"/>
      <c r="DSE12" s="25"/>
      <c r="DSF12" s="25"/>
      <c r="DSG12" s="25"/>
      <c r="DSH12" s="25"/>
      <c r="DSI12" s="25"/>
      <c r="DSJ12" s="25"/>
      <c r="DSK12" s="25"/>
      <c r="DSL12" s="25"/>
      <c r="DSM12" s="25"/>
      <c r="DSN12" s="25"/>
      <c r="DSO12" s="25"/>
      <c r="DSP12" s="25"/>
      <c r="DSQ12" s="25"/>
      <c r="DSR12" s="25"/>
      <c r="DSS12" s="25"/>
      <c r="DST12" s="25"/>
      <c r="DSU12" s="25"/>
      <c r="DSV12" s="25"/>
      <c r="DSW12" s="25"/>
      <c r="DSX12" s="25"/>
      <c r="DSY12" s="25"/>
      <c r="DSZ12" s="25"/>
      <c r="DTA12" s="25"/>
      <c r="DTB12" s="25"/>
      <c r="DTC12" s="25"/>
      <c r="DTD12" s="25"/>
      <c r="DTE12" s="25"/>
      <c r="DTF12" s="25"/>
      <c r="DTG12" s="25"/>
      <c r="DTH12" s="25"/>
      <c r="DTI12" s="25"/>
      <c r="DTJ12" s="25"/>
      <c r="DTK12" s="25"/>
      <c r="DTL12" s="25"/>
      <c r="DTM12" s="25"/>
      <c r="DTN12" s="25"/>
      <c r="DTO12" s="25"/>
      <c r="DTP12" s="25"/>
      <c r="DTQ12" s="25"/>
      <c r="DTR12" s="25"/>
      <c r="DTS12" s="25"/>
      <c r="DTT12" s="25"/>
      <c r="DTU12" s="25"/>
      <c r="DTV12" s="25"/>
      <c r="DTW12" s="25"/>
      <c r="DTX12" s="25"/>
      <c r="DTY12" s="25"/>
      <c r="DTZ12" s="25"/>
      <c r="DUA12" s="25"/>
      <c r="DUB12" s="25"/>
      <c r="DUC12" s="25"/>
      <c r="DUD12" s="25"/>
      <c r="DUE12" s="25"/>
      <c r="DUF12" s="25"/>
      <c r="DUG12" s="25"/>
      <c r="DUH12" s="25"/>
      <c r="DUI12" s="25"/>
      <c r="DUJ12" s="25"/>
      <c r="DUK12" s="25"/>
      <c r="DUL12" s="25"/>
      <c r="DUM12" s="25"/>
      <c r="DUN12" s="25"/>
      <c r="DUO12" s="25"/>
      <c r="DUP12" s="25"/>
      <c r="DUQ12" s="25"/>
      <c r="DUR12" s="25"/>
      <c r="DUS12" s="25"/>
      <c r="DUT12" s="25"/>
      <c r="DUU12" s="25"/>
      <c r="DUV12" s="25"/>
      <c r="DUW12" s="25"/>
      <c r="DUX12" s="25"/>
      <c r="DUY12" s="25"/>
      <c r="DUZ12" s="25"/>
      <c r="DVA12" s="25"/>
      <c r="DVB12" s="25"/>
      <c r="DVC12" s="25"/>
      <c r="DVD12" s="25"/>
      <c r="DVE12" s="25"/>
      <c r="DVF12" s="25"/>
      <c r="DVG12" s="25"/>
      <c r="DVH12" s="25"/>
      <c r="DVI12" s="25"/>
      <c r="DVJ12" s="25"/>
      <c r="DVK12" s="25"/>
      <c r="DVL12" s="25"/>
      <c r="DVM12" s="25"/>
      <c r="DVN12" s="25"/>
      <c r="DVO12" s="25"/>
      <c r="DVP12" s="25"/>
      <c r="DVQ12" s="25"/>
      <c r="DVR12" s="25"/>
      <c r="DVS12" s="25"/>
      <c r="DVT12" s="25"/>
      <c r="DVU12" s="25"/>
      <c r="DVV12" s="25"/>
      <c r="DVW12" s="25"/>
      <c r="DVX12" s="25"/>
      <c r="DVY12" s="25"/>
      <c r="DVZ12" s="25"/>
      <c r="DWA12" s="25"/>
      <c r="DWB12" s="25"/>
      <c r="DWC12" s="25"/>
      <c r="DWD12" s="25"/>
      <c r="DWE12" s="25"/>
      <c r="DWF12" s="25"/>
      <c r="DWG12" s="25"/>
      <c r="DWH12" s="25"/>
      <c r="DWI12" s="25"/>
      <c r="DWJ12" s="25"/>
      <c r="DWK12" s="25"/>
      <c r="DWL12" s="25"/>
      <c r="DWM12" s="25"/>
      <c r="DWN12" s="25"/>
      <c r="DWO12" s="25"/>
      <c r="DWP12" s="25"/>
      <c r="DWQ12" s="25"/>
      <c r="DWR12" s="25"/>
      <c r="DWS12" s="25"/>
      <c r="DWT12" s="25"/>
      <c r="DWU12" s="25"/>
      <c r="DWV12" s="25"/>
      <c r="DWW12" s="25"/>
      <c r="DWX12" s="25"/>
      <c r="DWY12" s="25"/>
      <c r="DWZ12" s="25"/>
      <c r="DXA12" s="25"/>
      <c r="DXB12" s="25"/>
      <c r="DXC12" s="25"/>
      <c r="DXD12" s="25"/>
      <c r="DXE12" s="25"/>
      <c r="DXF12" s="25"/>
      <c r="DXG12" s="25"/>
      <c r="DXH12" s="25"/>
      <c r="DXI12" s="25"/>
      <c r="DXJ12" s="25"/>
      <c r="DXK12" s="25"/>
      <c r="DXL12" s="25"/>
      <c r="DXM12" s="25"/>
      <c r="DXN12" s="25"/>
      <c r="DXO12" s="25"/>
      <c r="DXP12" s="25"/>
      <c r="DXQ12" s="25"/>
      <c r="DXR12" s="25"/>
      <c r="DXS12" s="25"/>
      <c r="DXT12" s="25"/>
      <c r="DXU12" s="25"/>
      <c r="DXV12" s="25"/>
      <c r="DXW12" s="25"/>
      <c r="DXX12" s="25"/>
      <c r="DXY12" s="25"/>
      <c r="DXZ12" s="25"/>
      <c r="DYA12" s="25"/>
      <c r="DYB12" s="25"/>
      <c r="DYC12" s="25"/>
      <c r="DYD12" s="25"/>
      <c r="DYE12" s="25"/>
      <c r="DYF12" s="25"/>
      <c r="DYG12" s="25"/>
      <c r="DYH12" s="25"/>
      <c r="DYI12" s="25"/>
      <c r="DYJ12" s="25"/>
      <c r="DYK12" s="25"/>
      <c r="DYL12" s="25"/>
      <c r="DYM12" s="25"/>
      <c r="DYN12" s="25"/>
      <c r="DYO12" s="25"/>
      <c r="DYP12" s="25"/>
      <c r="DYQ12" s="25"/>
      <c r="DYR12" s="25"/>
      <c r="DYS12" s="25"/>
      <c r="DYT12" s="25"/>
      <c r="DYU12" s="25"/>
      <c r="DYV12" s="25"/>
      <c r="DYW12" s="25"/>
      <c r="DYX12" s="25"/>
      <c r="DYY12" s="25"/>
      <c r="DYZ12" s="25"/>
      <c r="DZA12" s="25"/>
      <c r="DZB12" s="25"/>
      <c r="DZC12" s="25"/>
      <c r="DZD12" s="25"/>
      <c r="DZE12" s="25"/>
      <c r="DZF12" s="25"/>
      <c r="DZG12" s="25"/>
      <c r="DZH12" s="25"/>
      <c r="DZI12" s="25"/>
      <c r="DZJ12" s="25"/>
      <c r="DZK12" s="25"/>
      <c r="DZL12" s="25"/>
      <c r="DZM12" s="25"/>
      <c r="DZN12" s="25"/>
      <c r="DZO12" s="25"/>
      <c r="DZP12" s="25"/>
      <c r="DZQ12" s="25"/>
      <c r="DZR12" s="25"/>
      <c r="DZS12" s="25"/>
      <c r="DZT12" s="25"/>
      <c r="DZU12" s="25"/>
      <c r="DZV12" s="25"/>
      <c r="DZW12" s="25"/>
      <c r="DZX12" s="25"/>
      <c r="DZY12" s="25"/>
      <c r="DZZ12" s="25"/>
      <c r="EAA12" s="25"/>
      <c r="EAB12" s="25"/>
      <c r="EAC12" s="25"/>
      <c r="EAD12" s="25"/>
      <c r="EAE12" s="25"/>
      <c r="EAF12" s="25"/>
      <c r="EAG12" s="25"/>
      <c r="EAH12" s="25"/>
      <c r="EAI12" s="25"/>
      <c r="EAJ12" s="25"/>
      <c r="EAK12" s="25"/>
      <c r="EAL12" s="25"/>
      <c r="EAM12" s="25"/>
      <c r="EAN12" s="25"/>
      <c r="EAO12" s="25"/>
      <c r="EAP12" s="25"/>
      <c r="EAQ12" s="25"/>
      <c r="EAR12" s="25"/>
      <c r="EAS12" s="25"/>
      <c r="EAT12" s="25"/>
      <c r="EAU12" s="25"/>
      <c r="EAV12" s="25"/>
      <c r="EAW12" s="25"/>
      <c r="EAX12" s="25"/>
      <c r="EAY12" s="25"/>
      <c r="EAZ12" s="25"/>
      <c r="EBA12" s="25"/>
      <c r="EBB12" s="25"/>
      <c r="EBC12" s="25"/>
      <c r="EBD12" s="25"/>
      <c r="EBE12" s="25"/>
      <c r="EBF12" s="25"/>
      <c r="EBG12" s="25"/>
      <c r="EBH12" s="25"/>
      <c r="EBI12" s="25"/>
      <c r="EBJ12" s="25"/>
      <c r="EBK12" s="25"/>
      <c r="EBL12" s="25"/>
      <c r="EBM12" s="25"/>
      <c r="EBN12" s="25"/>
      <c r="EBO12" s="25"/>
      <c r="EBP12" s="25"/>
      <c r="EBQ12" s="25"/>
      <c r="EBR12" s="25"/>
      <c r="EBS12" s="25"/>
      <c r="EBT12" s="25"/>
      <c r="EBU12" s="25"/>
      <c r="EBV12" s="25"/>
      <c r="EBW12" s="25"/>
      <c r="EBX12" s="25"/>
      <c r="EBY12" s="25"/>
      <c r="EBZ12" s="25"/>
      <c r="ECA12" s="25"/>
      <c r="ECB12" s="25"/>
      <c r="ECC12" s="25"/>
      <c r="ECD12" s="25"/>
      <c r="ECE12" s="25"/>
      <c r="ECF12" s="25"/>
      <c r="ECG12" s="25"/>
      <c r="ECH12" s="25"/>
      <c r="ECI12" s="25"/>
      <c r="ECJ12" s="25"/>
      <c r="ECK12" s="25"/>
      <c r="ECL12" s="25"/>
      <c r="ECM12" s="25"/>
      <c r="ECN12" s="25"/>
      <c r="ECO12" s="25"/>
      <c r="ECP12" s="25"/>
      <c r="ECQ12" s="25"/>
      <c r="ECR12" s="25"/>
      <c r="ECS12" s="25"/>
      <c r="ECT12" s="25"/>
      <c r="ECU12" s="25"/>
      <c r="ECV12" s="25"/>
      <c r="ECW12" s="25"/>
      <c r="ECX12" s="25"/>
      <c r="ECY12" s="25"/>
      <c r="ECZ12" s="25"/>
      <c r="EDA12" s="25"/>
      <c r="EDB12" s="25"/>
      <c r="EDC12" s="25"/>
      <c r="EDD12" s="25"/>
      <c r="EDE12" s="25"/>
      <c r="EDF12" s="25"/>
      <c r="EDG12" s="25"/>
      <c r="EDH12" s="25"/>
      <c r="EDI12" s="25"/>
      <c r="EDJ12" s="25"/>
      <c r="EDK12" s="25"/>
      <c r="EDL12" s="25"/>
      <c r="EDM12" s="25"/>
      <c r="EDN12" s="25"/>
      <c r="EDO12" s="25"/>
      <c r="EDP12" s="25"/>
      <c r="EDQ12" s="25"/>
      <c r="EDR12" s="25"/>
      <c r="EDS12" s="25"/>
      <c r="EDT12" s="25"/>
      <c r="EDU12" s="25"/>
      <c r="EDV12" s="25"/>
      <c r="EDW12" s="25"/>
      <c r="EDX12" s="25"/>
      <c r="EDY12" s="25"/>
      <c r="EDZ12" s="25"/>
      <c r="EEA12" s="25"/>
      <c r="EEB12" s="25"/>
      <c r="EEC12" s="25"/>
      <c r="EED12" s="25"/>
      <c r="EEE12" s="25"/>
      <c r="EEF12" s="25"/>
      <c r="EEG12" s="25"/>
      <c r="EEH12" s="25"/>
      <c r="EEI12" s="25"/>
      <c r="EEJ12" s="25"/>
      <c r="EEK12" s="25"/>
      <c r="EEL12" s="25"/>
      <c r="EEM12" s="25"/>
      <c r="EEN12" s="25"/>
      <c r="EEO12" s="25"/>
      <c r="EEP12" s="25"/>
      <c r="EEQ12" s="25"/>
      <c r="EER12" s="25"/>
      <c r="EES12" s="25"/>
      <c r="EET12" s="25"/>
      <c r="EEU12" s="25"/>
      <c r="EEV12" s="25"/>
      <c r="EEW12" s="25"/>
      <c r="EEX12" s="25"/>
      <c r="EEY12" s="25"/>
      <c r="EEZ12" s="25"/>
      <c r="EFA12" s="25"/>
      <c r="EFB12" s="25"/>
      <c r="EFC12" s="25"/>
      <c r="EFD12" s="25"/>
      <c r="EFE12" s="25"/>
      <c r="EFF12" s="25"/>
      <c r="EFG12" s="25"/>
      <c r="EFH12" s="25"/>
      <c r="EFI12" s="25"/>
      <c r="EFJ12" s="25"/>
      <c r="EFK12" s="25"/>
      <c r="EFL12" s="25"/>
      <c r="EFM12" s="25"/>
      <c r="EFN12" s="25"/>
      <c r="EFO12" s="25"/>
      <c r="EFP12" s="25"/>
      <c r="EFQ12" s="25"/>
      <c r="EFR12" s="25"/>
      <c r="EFS12" s="25"/>
      <c r="EFT12" s="25"/>
      <c r="EFU12" s="25"/>
      <c r="EFV12" s="25"/>
      <c r="EFW12" s="25"/>
      <c r="EFX12" s="25"/>
      <c r="EFY12" s="25"/>
      <c r="EFZ12" s="25"/>
      <c r="EGA12" s="25"/>
      <c r="EGB12" s="25"/>
      <c r="EGC12" s="25"/>
      <c r="EGD12" s="25"/>
      <c r="EGE12" s="25"/>
      <c r="EGF12" s="25"/>
      <c r="EGG12" s="25"/>
      <c r="EGH12" s="25"/>
      <c r="EGI12" s="25"/>
      <c r="EGJ12" s="25"/>
      <c r="EGK12" s="25"/>
      <c r="EGL12" s="25"/>
      <c r="EGM12" s="25"/>
      <c r="EGN12" s="25"/>
      <c r="EGO12" s="25"/>
      <c r="EGP12" s="25"/>
      <c r="EGQ12" s="25"/>
      <c r="EGR12" s="25"/>
      <c r="EGS12" s="25"/>
      <c r="EGT12" s="25"/>
      <c r="EGU12" s="25"/>
      <c r="EGV12" s="25"/>
      <c r="EGW12" s="25"/>
      <c r="EGX12" s="25"/>
      <c r="EGY12" s="25"/>
      <c r="EGZ12" s="25"/>
      <c r="EHA12" s="25"/>
      <c r="EHB12" s="25"/>
      <c r="EHC12" s="25"/>
      <c r="EHD12" s="25"/>
      <c r="EHE12" s="25"/>
      <c r="EHF12" s="25"/>
      <c r="EHG12" s="25"/>
      <c r="EHH12" s="25"/>
      <c r="EHI12" s="25"/>
      <c r="EHJ12" s="25"/>
      <c r="EHK12" s="25"/>
      <c r="EHL12" s="25"/>
      <c r="EHM12" s="25"/>
      <c r="EHN12" s="25"/>
      <c r="EHO12" s="25"/>
      <c r="EHP12" s="25"/>
      <c r="EHQ12" s="25"/>
      <c r="EHR12" s="25"/>
      <c r="EHS12" s="25"/>
      <c r="EHT12" s="25"/>
      <c r="EHU12" s="25"/>
      <c r="EHV12" s="25"/>
      <c r="EHW12" s="25"/>
      <c r="EHX12" s="25"/>
      <c r="EHY12" s="25"/>
      <c r="EHZ12" s="25"/>
      <c r="EIA12" s="25"/>
      <c r="EIB12" s="25"/>
      <c r="EIC12" s="25"/>
      <c r="EID12" s="25"/>
      <c r="EIE12" s="25"/>
      <c r="EIF12" s="25"/>
      <c r="EIG12" s="25"/>
      <c r="EIH12" s="25"/>
      <c r="EII12" s="25"/>
      <c r="EIJ12" s="25"/>
      <c r="EIK12" s="25"/>
      <c r="EIL12" s="25"/>
      <c r="EIM12" s="25"/>
      <c r="EIN12" s="25"/>
      <c r="EIO12" s="25"/>
      <c r="EIP12" s="25"/>
      <c r="EIQ12" s="25"/>
      <c r="EIR12" s="25"/>
      <c r="EIS12" s="25"/>
      <c r="EIT12" s="25"/>
      <c r="EIU12" s="25"/>
      <c r="EIV12" s="25"/>
      <c r="EIW12" s="25"/>
      <c r="EIX12" s="25"/>
      <c r="EIY12" s="25"/>
      <c r="EIZ12" s="25"/>
      <c r="EJA12" s="25"/>
      <c r="EJB12" s="25"/>
      <c r="EJC12" s="25"/>
      <c r="EJD12" s="25"/>
      <c r="EJE12" s="25"/>
      <c r="EJF12" s="25"/>
      <c r="EJG12" s="25"/>
      <c r="EJH12" s="25"/>
      <c r="EJI12" s="25"/>
      <c r="EJJ12" s="25"/>
      <c r="EJK12" s="25"/>
      <c r="EJL12" s="25"/>
      <c r="EJM12" s="25"/>
      <c r="EJN12" s="25"/>
      <c r="EJO12" s="25"/>
      <c r="EJP12" s="25"/>
      <c r="EJQ12" s="25"/>
      <c r="EJR12" s="25"/>
      <c r="EJS12" s="25"/>
      <c r="EJT12" s="25"/>
      <c r="EJU12" s="25"/>
      <c r="EJV12" s="25"/>
      <c r="EJW12" s="25"/>
      <c r="EJX12" s="25"/>
      <c r="EJY12" s="25"/>
      <c r="EJZ12" s="25"/>
      <c r="EKA12" s="25"/>
      <c r="EKB12" s="25"/>
      <c r="EKC12" s="25"/>
      <c r="EKD12" s="25"/>
      <c r="EKE12" s="25"/>
      <c r="EKF12" s="25"/>
      <c r="EKG12" s="25"/>
      <c r="EKH12" s="25"/>
      <c r="EKI12" s="25"/>
      <c r="EKJ12" s="25"/>
      <c r="EKK12" s="25"/>
      <c r="EKL12" s="25"/>
      <c r="EKM12" s="25"/>
      <c r="EKN12" s="25"/>
      <c r="EKO12" s="25"/>
      <c r="EKP12" s="25"/>
      <c r="EKQ12" s="25"/>
      <c r="EKR12" s="25"/>
      <c r="EKS12" s="25"/>
      <c r="EKT12" s="25"/>
      <c r="EKU12" s="25"/>
      <c r="EKV12" s="25"/>
      <c r="EKW12" s="25"/>
      <c r="EKX12" s="25"/>
      <c r="EKY12" s="25"/>
      <c r="EKZ12" s="25"/>
      <c r="ELA12" s="25"/>
      <c r="ELB12" s="25"/>
      <c r="ELC12" s="25"/>
      <c r="ELD12" s="25"/>
      <c r="ELE12" s="25"/>
      <c r="ELF12" s="25"/>
      <c r="ELG12" s="25"/>
      <c r="ELH12" s="25"/>
      <c r="ELI12" s="25"/>
      <c r="ELJ12" s="25"/>
      <c r="ELK12" s="25"/>
      <c r="ELL12" s="25"/>
      <c r="ELM12" s="25"/>
      <c r="ELN12" s="25"/>
      <c r="ELO12" s="25"/>
      <c r="ELP12" s="25"/>
      <c r="ELQ12" s="25"/>
      <c r="ELR12" s="25"/>
      <c r="ELS12" s="25"/>
      <c r="ELT12" s="25"/>
      <c r="ELU12" s="25"/>
      <c r="ELV12" s="25"/>
      <c r="ELW12" s="25"/>
      <c r="ELX12" s="25"/>
      <c r="ELY12" s="25"/>
      <c r="ELZ12" s="25"/>
      <c r="EMA12" s="25"/>
      <c r="EMB12" s="25"/>
      <c r="EMC12" s="25"/>
      <c r="EMD12" s="25"/>
      <c r="EME12" s="25"/>
      <c r="EMF12" s="25"/>
      <c r="EMG12" s="25"/>
      <c r="EMH12" s="25"/>
      <c r="EMI12" s="25"/>
      <c r="EMJ12" s="25"/>
      <c r="EMK12" s="25"/>
      <c r="EML12" s="25"/>
      <c r="EMM12" s="25"/>
      <c r="EMN12" s="25"/>
      <c r="EMO12" s="25"/>
      <c r="EMP12" s="25"/>
      <c r="EMQ12" s="25"/>
      <c r="EMR12" s="25"/>
      <c r="EMS12" s="25"/>
      <c r="EMT12" s="25"/>
      <c r="EMU12" s="25"/>
      <c r="EMV12" s="25"/>
      <c r="EMW12" s="25"/>
      <c r="EMX12" s="25"/>
      <c r="EMY12" s="25"/>
      <c r="EMZ12" s="25"/>
      <c r="ENA12" s="25"/>
      <c r="ENB12" s="25"/>
      <c r="ENC12" s="25"/>
      <c r="END12" s="25"/>
      <c r="ENE12" s="25"/>
      <c r="ENF12" s="25"/>
      <c r="ENG12" s="25"/>
      <c r="ENH12" s="25"/>
      <c r="ENI12" s="25"/>
      <c r="ENJ12" s="25"/>
      <c r="ENK12" s="25"/>
      <c r="ENL12" s="25"/>
      <c r="ENM12" s="25"/>
      <c r="ENN12" s="25"/>
      <c r="ENO12" s="25"/>
      <c r="ENP12" s="25"/>
      <c r="ENQ12" s="25"/>
      <c r="ENR12" s="25"/>
      <c r="ENS12" s="25"/>
      <c r="ENT12" s="25"/>
      <c r="ENU12" s="25"/>
      <c r="ENV12" s="25"/>
      <c r="ENW12" s="25"/>
      <c r="ENX12" s="25"/>
      <c r="ENY12" s="25"/>
      <c r="ENZ12" s="25"/>
      <c r="EOA12" s="25"/>
      <c r="EOB12" s="25"/>
      <c r="EOC12" s="25"/>
      <c r="EOD12" s="25"/>
      <c r="EOE12" s="25"/>
      <c r="EOF12" s="25"/>
      <c r="EOG12" s="25"/>
      <c r="EOH12" s="25"/>
      <c r="EOI12" s="25"/>
      <c r="EOJ12" s="25"/>
      <c r="EOK12" s="25"/>
      <c r="EOL12" s="25"/>
      <c r="EOM12" s="25"/>
      <c r="EON12" s="25"/>
      <c r="EOO12" s="25"/>
      <c r="EOP12" s="25"/>
      <c r="EOQ12" s="25"/>
      <c r="EOR12" s="25"/>
      <c r="EOS12" s="25"/>
      <c r="EOT12" s="25"/>
      <c r="EOU12" s="25"/>
      <c r="EOV12" s="25"/>
      <c r="EOW12" s="25"/>
      <c r="EOX12" s="25"/>
      <c r="EOY12" s="25"/>
      <c r="EOZ12" s="25"/>
      <c r="EPA12" s="25"/>
      <c r="EPB12" s="25"/>
      <c r="EPC12" s="25"/>
      <c r="EPD12" s="25"/>
      <c r="EPE12" s="25"/>
      <c r="EPF12" s="25"/>
      <c r="EPG12" s="25"/>
      <c r="EPH12" s="25"/>
      <c r="EPI12" s="25"/>
      <c r="EPJ12" s="25"/>
      <c r="EPK12" s="25"/>
      <c r="EPL12" s="25"/>
      <c r="EPM12" s="25"/>
      <c r="EPN12" s="25"/>
      <c r="EPO12" s="25"/>
      <c r="EPP12" s="25"/>
      <c r="EPQ12" s="25"/>
      <c r="EPR12" s="25"/>
      <c r="EPS12" s="25"/>
      <c r="EPT12" s="25"/>
      <c r="EPU12" s="25"/>
      <c r="EPV12" s="25"/>
      <c r="EPW12" s="25"/>
      <c r="EPX12" s="25"/>
      <c r="EPY12" s="25"/>
      <c r="EPZ12" s="25"/>
      <c r="EQA12" s="25"/>
      <c r="EQB12" s="25"/>
      <c r="EQC12" s="25"/>
      <c r="EQD12" s="25"/>
      <c r="EQE12" s="25"/>
      <c r="EQF12" s="25"/>
      <c r="EQG12" s="25"/>
      <c r="EQH12" s="25"/>
      <c r="EQI12" s="25"/>
      <c r="EQJ12" s="25"/>
      <c r="EQK12" s="25"/>
      <c r="EQL12" s="25"/>
      <c r="EQM12" s="25"/>
      <c r="EQN12" s="25"/>
      <c r="EQO12" s="25"/>
      <c r="EQP12" s="25"/>
      <c r="EQQ12" s="25"/>
      <c r="EQR12" s="25"/>
      <c r="EQS12" s="25"/>
      <c r="EQT12" s="25"/>
      <c r="EQU12" s="25"/>
      <c r="EQV12" s="25"/>
      <c r="EQW12" s="25"/>
      <c r="EQX12" s="25"/>
      <c r="EQY12" s="25"/>
      <c r="EQZ12" s="25"/>
      <c r="ERA12" s="25"/>
      <c r="ERB12" s="25"/>
      <c r="ERC12" s="25"/>
      <c r="ERD12" s="25"/>
      <c r="ERE12" s="25"/>
      <c r="ERF12" s="25"/>
      <c r="ERG12" s="25"/>
      <c r="ERH12" s="25"/>
      <c r="ERI12" s="25"/>
      <c r="ERJ12" s="25"/>
      <c r="ERK12" s="25"/>
      <c r="ERL12" s="25"/>
      <c r="ERM12" s="25"/>
      <c r="ERN12" s="25"/>
      <c r="ERO12" s="25"/>
      <c r="ERP12" s="25"/>
      <c r="ERQ12" s="25"/>
      <c r="ERR12" s="25"/>
      <c r="ERS12" s="25"/>
      <c r="ERT12" s="25"/>
      <c r="ERU12" s="25"/>
      <c r="ERV12" s="25"/>
      <c r="ERW12" s="25"/>
      <c r="ERX12" s="25"/>
      <c r="ERY12" s="25"/>
      <c r="ERZ12" s="25"/>
      <c r="ESA12" s="25"/>
      <c r="ESB12" s="25"/>
      <c r="ESC12" s="25"/>
      <c r="ESD12" s="25"/>
      <c r="ESE12" s="25"/>
      <c r="ESF12" s="25"/>
      <c r="ESG12" s="25"/>
      <c r="ESH12" s="25"/>
      <c r="ESI12" s="25"/>
      <c r="ESJ12" s="25"/>
      <c r="ESK12" s="25"/>
      <c r="ESL12" s="25"/>
      <c r="ESM12" s="25"/>
      <c r="ESN12" s="25"/>
      <c r="ESO12" s="25"/>
      <c r="ESP12" s="25"/>
      <c r="ESQ12" s="25"/>
      <c r="ESR12" s="25"/>
      <c r="ESS12" s="25"/>
      <c r="EST12" s="25"/>
      <c r="ESU12" s="25"/>
      <c r="ESV12" s="25"/>
      <c r="ESW12" s="25"/>
      <c r="ESX12" s="25"/>
      <c r="ESY12" s="25"/>
      <c r="ESZ12" s="25"/>
      <c r="ETA12" s="25"/>
      <c r="ETB12" s="25"/>
      <c r="ETC12" s="25"/>
      <c r="ETD12" s="25"/>
      <c r="ETE12" s="25"/>
      <c r="ETF12" s="25"/>
      <c r="ETG12" s="25"/>
      <c r="ETH12" s="25"/>
      <c r="ETI12" s="25"/>
      <c r="ETJ12" s="25"/>
      <c r="ETK12" s="25"/>
      <c r="ETL12" s="25"/>
      <c r="ETM12" s="25"/>
      <c r="ETN12" s="25"/>
      <c r="ETO12" s="25"/>
      <c r="ETP12" s="25"/>
      <c r="ETQ12" s="25"/>
      <c r="ETR12" s="25"/>
      <c r="ETS12" s="25"/>
      <c r="ETT12" s="25"/>
      <c r="ETU12" s="25"/>
      <c r="ETV12" s="25"/>
      <c r="ETW12" s="25"/>
      <c r="ETX12" s="25"/>
      <c r="ETY12" s="25"/>
      <c r="ETZ12" s="25"/>
      <c r="EUA12" s="25"/>
      <c r="EUB12" s="25"/>
      <c r="EUC12" s="25"/>
      <c r="EUD12" s="25"/>
      <c r="EUE12" s="25"/>
      <c r="EUF12" s="25"/>
      <c r="EUG12" s="25"/>
      <c r="EUH12" s="25"/>
      <c r="EUI12" s="25"/>
      <c r="EUJ12" s="25"/>
      <c r="EUK12" s="25"/>
      <c r="EUL12" s="25"/>
      <c r="EUM12" s="25"/>
      <c r="EUN12" s="25"/>
      <c r="EUO12" s="25"/>
      <c r="EUP12" s="25"/>
      <c r="EUQ12" s="25"/>
      <c r="EUR12" s="25"/>
      <c r="EUS12" s="25"/>
      <c r="EUT12" s="25"/>
      <c r="EUU12" s="25"/>
      <c r="EUV12" s="25"/>
      <c r="EUW12" s="25"/>
      <c r="EUX12" s="25"/>
      <c r="EUY12" s="25"/>
      <c r="EUZ12" s="25"/>
      <c r="EVA12" s="25"/>
      <c r="EVB12" s="25"/>
      <c r="EVC12" s="25"/>
      <c r="EVD12" s="25"/>
      <c r="EVE12" s="25"/>
      <c r="EVF12" s="25"/>
      <c r="EVG12" s="25"/>
      <c r="EVH12" s="25"/>
      <c r="EVI12" s="25"/>
      <c r="EVJ12" s="25"/>
      <c r="EVK12" s="25"/>
      <c r="EVL12" s="25"/>
      <c r="EVM12" s="25"/>
      <c r="EVN12" s="25"/>
      <c r="EVO12" s="25"/>
      <c r="EVP12" s="25"/>
      <c r="EVQ12" s="25"/>
      <c r="EVR12" s="25"/>
      <c r="EVS12" s="25"/>
      <c r="EVT12" s="25"/>
      <c r="EVU12" s="25"/>
      <c r="EVV12" s="25"/>
      <c r="EVW12" s="25"/>
      <c r="EVX12" s="25"/>
      <c r="EVY12" s="25"/>
      <c r="EVZ12" s="25"/>
      <c r="EWA12" s="25"/>
      <c r="EWB12" s="25"/>
      <c r="EWC12" s="25"/>
      <c r="EWD12" s="25"/>
      <c r="EWE12" s="25"/>
      <c r="EWF12" s="25"/>
      <c r="EWG12" s="25"/>
      <c r="EWH12" s="25"/>
      <c r="EWI12" s="25"/>
      <c r="EWJ12" s="25"/>
      <c r="EWK12" s="25"/>
      <c r="EWL12" s="25"/>
      <c r="EWM12" s="25"/>
      <c r="EWN12" s="25"/>
      <c r="EWO12" s="25"/>
      <c r="EWP12" s="25"/>
      <c r="EWQ12" s="25"/>
      <c r="EWR12" s="25"/>
      <c r="EWS12" s="25"/>
      <c r="EWT12" s="25"/>
      <c r="EWU12" s="25"/>
      <c r="EWV12" s="25"/>
      <c r="EWW12" s="25"/>
      <c r="EWX12" s="25"/>
      <c r="EWY12" s="25"/>
      <c r="EWZ12" s="25"/>
      <c r="EXA12" s="25"/>
      <c r="EXB12" s="25"/>
      <c r="EXC12" s="25"/>
      <c r="EXD12" s="25"/>
      <c r="EXE12" s="25"/>
      <c r="EXF12" s="25"/>
      <c r="EXG12" s="25"/>
      <c r="EXH12" s="25"/>
      <c r="EXI12" s="25"/>
      <c r="EXJ12" s="25"/>
      <c r="EXK12" s="25"/>
      <c r="EXL12" s="25"/>
      <c r="EXM12" s="25"/>
      <c r="EXN12" s="25"/>
      <c r="EXO12" s="25"/>
      <c r="EXP12" s="25"/>
      <c r="EXQ12" s="25"/>
      <c r="EXR12" s="25"/>
      <c r="EXS12" s="25"/>
      <c r="EXT12" s="25"/>
      <c r="EXU12" s="25"/>
      <c r="EXV12" s="25"/>
      <c r="EXW12" s="25"/>
      <c r="EXX12" s="25"/>
      <c r="EXY12" s="25"/>
      <c r="EXZ12" s="25"/>
      <c r="EYA12" s="25"/>
      <c r="EYB12" s="25"/>
      <c r="EYC12" s="25"/>
      <c r="EYD12" s="25"/>
      <c r="EYE12" s="25"/>
      <c r="EYF12" s="25"/>
      <c r="EYG12" s="25"/>
      <c r="EYH12" s="25"/>
      <c r="EYI12" s="25"/>
      <c r="EYJ12" s="25"/>
      <c r="EYK12" s="25"/>
      <c r="EYL12" s="25"/>
      <c r="EYM12" s="25"/>
      <c r="EYN12" s="25"/>
      <c r="EYO12" s="25"/>
      <c r="EYP12" s="25"/>
      <c r="EYQ12" s="25"/>
      <c r="EYR12" s="25"/>
      <c r="EYS12" s="25"/>
      <c r="EYT12" s="25"/>
      <c r="EYU12" s="25"/>
      <c r="EYV12" s="25"/>
      <c r="EYW12" s="25"/>
      <c r="EYX12" s="25"/>
      <c r="EYY12" s="25"/>
      <c r="EYZ12" s="25"/>
      <c r="EZA12" s="25"/>
      <c r="EZB12" s="25"/>
      <c r="EZC12" s="25"/>
      <c r="EZD12" s="25"/>
      <c r="EZE12" s="25"/>
      <c r="EZF12" s="25"/>
      <c r="EZG12" s="25"/>
      <c r="EZH12" s="25"/>
      <c r="EZI12" s="25"/>
      <c r="EZJ12" s="25"/>
      <c r="EZK12" s="25"/>
      <c r="EZL12" s="25"/>
      <c r="EZM12" s="25"/>
      <c r="EZN12" s="25"/>
      <c r="EZO12" s="25"/>
      <c r="EZP12" s="25"/>
      <c r="EZQ12" s="25"/>
      <c r="EZR12" s="25"/>
      <c r="EZS12" s="25"/>
      <c r="EZT12" s="25"/>
      <c r="EZU12" s="25"/>
      <c r="EZV12" s="25"/>
      <c r="EZW12" s="25"/>
      <c r="EZX12" s="25"/>
      <c r="EZY12" s="25"/>
      <c r="EZZ12" s="25"/>
      <c r="FAA12" s="25"/>
      <c r="FAB12" s="25"/>
      <c r="FAC12" s="25"/>
      <c r="FAD12" s="25"/>
      <c r="FAE12" s="25"/>
      <c r="FAF12" s="25"/>
      <c r="FAG12" s="25"/>
      <c r="FAH12" s="25"/>
      <c r="FAI12" s="25"/>
      <c r="FAJ12" s="25"/>
      <c r="FAK12" s="25"/>
      <c r="FAL12" s="25"/>
      <c r="FAM12" s="25"/>
      <c r="FAN12" s="25"/>
      <c r="FAO12" s="25"/>
      <c r="FAP12" s="25"/>
      <c r="FAQ12" s="25"/>
      <c r="FAR12" s="25"/>
      <c r="FAS12" s="25"/>
      <c r="FAT12" s="25"/>
      <c r="FAU12" s="25"/>
      <c r="FAV12" s="25"/>
      <c r="FAW12" s="25"/>
      <c r="FAX12" s="25"/>
      <c r="FAY12" s="25"/>
      <c r="FAZ12" s="25"/>
      <c r="FBA12" s="25"/>
      <c r="FBB12" s="25"/>
      <c r="FBC12" s="25"/>
      <c r="FBD12" s="25"/>
      <c r="FBE12" s="25"/>
      <c r="FBF12" s="25"/>
      <c r="FBG12" s="25"/>
      <c r="FBH12" s="25"/>
      <c r="FBI12" s="25"/>
      <c r="FBJ12" s="25"/>
      <c r="FBK12" s="25"/>
      <c r="FBL12" s="25"/>
      <c r="FBM12" s="25"/>
      <c r="FBN12" s="25"/>
      <c r="FBO12" s="25"/>
      <c r="FBP12" s="25"/>
      <c r="FBQ12" s="25"/>
      <c r="FBR12" s="25"/>
      <c r="FBS12" s="25"/>
      <c r="FBT12" s="25"/>
      <c r="FBU12" s="25"/>
      <c r="FBV12" s="25"/>
      <c r="FBW12" s="25"/>
      <c r="FBX12" s="25"/>
      <c r="FBY12" s="25"/>
      <c r="FBZ12" s="25"/>
      <c r="FCA12" s="25"/>
      <c r="FCB12" s="25"/>
      <c r="FCC12" s="25"/>
      <c r="FCD12" s="25"/>
      <c r="FCE12" s="25"/>
      <c r="FCF12" s="25"/>
      <c r="FCG12" s="25"/>
      <c r="FCH12" s="25"/>
      <c r="FCI12" s="25"/>
      <c r="FCJ12" s="25"/>
      <c r="FCK12" s="25"/>
      <c r="FCL12" s="25"/>
      <c r="FCM12" s="25"/>
      <c r="FCN12" s="25"/>
      <c r="FCO12" s="25"/>
      <c r="FCP12" s="25"/>
      <c r="FCQ12" s="25"/>
      <c r="FCR12" s="25"/>
      <c r="FCS12" s="25"/>
      <c r="FCT12" s="25"/>
      <c r="FCU12" s="25"/>
      <c r="FCV12" s="25"/>
      <c r="FCW12" s="25"/>
      <c r="FCX12" s="25"/>
      <c r="FCY12" s="25"/>
      <c r="FCZ12" s="25"/>
      <c r="FDA12" s="25"/>
      <c r="FDB12" s="25"/>
      <c r="FDC12" s="25"/>
      <c r="FDD12" s="25"/>
      <c r="FDE12" s="25"/>
      <c r="FDF12" s="25"/>
      <c r="FDG12" s="25"/>
      <c r="FDH12" s="25"/>
      <c r="FDI12" s="25"/>
      <c r="FDJ12" s="25"/>
      <c r="FDK12" s="25"/>
      <c r="FDL12" s="25"/>
      <c r="FDM12" s="25"/>
      <c r="FDN12" s="25"/>
      <c r="FDO12" s="25"/>
      <c r="FDP12" s="25"/>
      <c r="FDQ12" s="25"/>
      <c r="FDR12" s="25"/>
      <c r="FDS12" s="25"/>
      <c r="FDT12" s="25"/>
      <c r="FDU12" s="25"/>
      <c r="FDV12" s="25"/>
      <c r="FDW12" s="25"/>
      <c r="FDX12" s="25"/>
      <c r="FDY12" s="25"/>
      <c r="FDZ12" s="25"/>
      <c r="FEA12" s="25"/>
      <c r="FEB12" s="25"/>
      <c r="FEC12" s="25"/>
      <c r="FED12" s="25"/>
      <c r="FEE12" s="25"/>
      <c r="FEF12" s="25"/>
      <c r="FEG12" s="25"/>
      <c r="FEH12" s="25"/>
      <c r="FEI12" s="25"/>
      <c r="FEJ12" s="25"/>
      <c r="FEK12" s="25"/>
      <c r="FEL12" s="25"/>
      <c r="FEM12" s="25"/>
      <c r="FEN12" s="25"/>
      <c r="FEO12" s="25"/>
      <c r="FEP12" s="25"/>
      <c r="FEQ12" s="25"/>
      <c r="FER12" s="25"/>
      <c r="FES12" s="25"/>
      <c r="FET12" s="25"/>
      <c r="FEU12" s="25"/>
      <c r="FEV12" s="25"/>
      <c r="FEW12" s="25"/>
      <c r="FEX12" s="25"/>
      <c r="FEY12" s="25"/>
      <c r="FEZ12" s="25"/>
      <c r="FFA12" s="25"/>
      <c r="FFB12" s="25"/>
      <c r="FFC12" s="25"/>
      <c r="FFD12" s="25"/>
      <c r="FFE12" s="25"/>
      <c r="FFF12" s="25"/>
      <c r="FFG12" s="25"/>
      <c r="FFH12" s="25"/>
      <c r="FFI12" s="25"/>
      <c r="FFJ12" s="25"/>
      <c r="FFK12" s="25"/>
      <c r="FFL12" s="25"/>
      <c r="FFM12" s="25"/>
      <c r="FFN12" s="25"/>
      <c r="FFO12" s="25"/>
      <c r="FFP12" s="25"/>
      <c r="FFQ12" s="25"/>
      <c r="FFR12" s="25"/>
      <c r="FFS12" s="25"/>
      <c r="FFT12" s="25"/>
      <c r="FFU12" s="25"/>
      <c r="FFV12" s="25"/>
      <c r="FFW12" s="25"/>
      <c r="FFX12" s="25"/>
      <c r="FFY12" s="25"/>
      <c r="FFZ12" s="25"/>
      <c r="FGA12" s="25"/>
      <c r="FGB12" s="25"/>
      <c r="FGC12" s="25"/>
      <c r="FGD12" s="25"/>
      <c r="FGE12" s="25"/>
      <c r="FGF12" s="25"/>
      <c r="FGG12" s="25"/>
      <c r="FGH12" s="25"/>
      <c r="FGI12" s="25"/>
      <c r="FGJ12" s="25"/>
      <c r="FGK12" s="25"/>
      <c r="FGL12" s="25"/>
      <c r="FGM12" s="25"/>
      <c r="FGN12" s="25"/>
      <c r="FGO12" s="25"/>
      <c r="FGP12" s="25"/>
      <c r="FGQ12" s="25"/>
      <c r="FGR12" s="25"/>
      <c r="FGS12" s="25"/>
      <c r="FGT12" s="25"/>
      <c r="FGU12" s="25"/>
      <c r="FGV12" s="25"/>
      <c r="FGW12" s="25"/>
      <c r="FGX12" s="25"/>
      <c r="FGY12" s="25"/>
      <c r="FGZ12" s="25"/>
      <c r="FHA12" s="25"/>
      <c r="FHB12" s="25"/>
      <c r="FHC12" s="25"/>
      <c r="FHD12" s="25"/>
      <c r="FHE12" s="25"/>
      <c r="FHF12" s="25"/>
      <c r="FHG12" s="25"/>
      <c r="FHH12" s="25"/>
      <c r="FHI12" s="25"/>
      <c r="FHJ12" s="25"/>
      <c r="FHK12" s="25"/>
      <c r="FHL12" s="25"/>
      <c r="FHM12" s="25"/>
      <c r="FHN12" s="25"/>
      <c r="FHO12" s="25"/>
      <c r="FHP12" s="25"/>
      <c r="FHQ12" s="25"/>
      <c r="FHR12" s="25"/>
      <c r="FHS12" s="25"/>
      <c r="FHT12" s="25"/>
      <c r="FHU12" s="25"/>
      <c r="FHV12" s="25"/>
      <c r="FHW12" s="25"/>
      <c r="FHX12" s="25"/>
      <c r="FHY12" s="25"/>
      <c r="FHZ12" s="25"/>
      <c r="FIA12" s="25"/>
      <c r="FIB12" s="25"/>
      <c r="FIC12" s="25"/>
      <c r="FID12" s="25"/>
      <c r="FIE12" s="25"/>
      <c r="FIF12" s="25"/>
      <c r="FIG12" s="25"/>
      <c r="FIH12" s="25"/>
      <c r="FII12" s="25"/>
      <c r="FIJ12" s="25"/>
      <c r="FIK12" s="25"/>
      <c r="FIL12" s="25"/>
      <c r="FIM12" s="25"/>
      <c r="FIN12" s="25"/>
      <c r="FIO12" s="25"/>
      <c r="FIP12" s="25"/>
      <c r="FIQ12" s="25"/>
      <c r="FIR12" s="25"/>
      <c r="FIS12" s="25"/>
      <c r="FIT12" s="25"/>
      <c r="FIU12" s="25"/>
      <c r="FIV12" s="25"/>
      <c r="FIW12" s="25"/>
      <c r="FIX12" s="25"/>
      <c r="FIY12" s="25"/>
      <c r="FIZ12" s="25"/>
      <c r="FJA12" s="25"/>
      <c r="FJB12" s="25"/>
      <c r="FJC12" s="25"/>
      <c r="FJD12" s="25"/>
      <c r="FJE12" s="25"/>
      <c r="FJF12" s="25"/>
      <c r="FJG12" s="25"/>
      <c r="FJH12" s="25"/>
      <c r="FJI12" s="25"/>
      <c r="FJJ12" s="25"/>
      <c r="FJK12" s="25"/>
      <c r="FJL12" s="25"/>
      <c r="FJM12" s="25"/>
      <c r="FJN12" s="25"/>
      <c r="FJO12" s="25"/>
      <c r="FJP12" s="25"/>
      <c r="FJQ12" s="25"/>
      <c r="FJR12" s="25"/>
      <c r="FJS12" s="25"/>
      <c r="FJT12" s="25"/>
      <c r="FJU12" s="25"/>
      <c r="FJV12" s="25"/>
      <c r="FJW12" s="25"/>
      <c r="FJX12" s="25"/>
      <c r="FJY12" s="25"/>
      <c r="FJZ12" s="25"/>
      <c r="FKA12" s="25"/>
      <c r="FKB12" s="25"/>
      <c r="FKC12" s="25"/>
      <c r="FKD12" s="25"/>
      <c r="FKE12" s="25"/>
      <c r="FKF12" s="25"/>
      <c r="FKG12" s="25"/>
      <c r="FKH12" s="25"/>
      <c r="FKI12" s="25"/>
      <c r="FKJ12" s="25"/>
      <c r="FKK12" s="25"/>
      <c r="FKL12" s="25"/>
      <c r="FKM12" s="25"/>
      <c r="FKN12" s="25"/>
      <c r="FKO12" s="25"/>
      <c r="FKP12" s="25"/>
      <c r="FKQ12" s="25"/>
      <c r="FKR12" s="25"/>
      <c r="FKS12" s="25"/>
      <c r="FKT12" s="25"/>
      <c r="FKU12" s="25"/>
      <c r="FKV12" s="25"/>
      <c r="FKW12" s="25"/>
      <c r="FKX12" s="25"/>
      <c r="FKY12" s="25"/>
      <c r="FKZ12" s="25"/>
      <c r="FLA12" s="25"/>
      <c r="FLB12" s="25"/>
      <c r="FLC12" s="25"/>
      <c r="FLD12" s="25"/>
      <c r="FLE12" s="25"/>
      <c r="FLF12" s="25"/>
      <c r="FLG12" s="25"/>
      <c r="FLH12" s="25"/>
      <c r="FLI12" s="25"/>
      <c r="FLJ12" s="25"/>
      <c r="FLK12" s="25"/>
      <c r="FLL12" s="25"/>
      <c r="FLM12" s="25"/>
      <c r="FLN12" s="25"/>
      <c r="FLO12" s="25"/>
      <c r="FLP12" s="25"/>
      <c r="FLQ12" s="25"/>
      <c r="FLR12" s="25"/>
      <c r="FLS12" s="25"/>
      <c r="FLT12" s="25"/>
      <c r="FLU12" s="25"/>
      <c r="FLV12" s="25"/>
      <c r="FLW12" s="25"/>
      <c r="FLX12" s="25"/>
      <c r="FLY12" s="25"/>
      <c r="FLZ12" s="25"/>
      <c r="FMA12" s="25"/>
      <c r="FMB12" s="25"/>
      <c r="FMC12" s="25"/>
      <c r="FMD12" s="25"/>
      <c r="FME12" s="25"/>
      <c r="FMF12" s="25"/>
      <c r="FMG12" s="25"/>
      <c r="FMH12" s="25"/>
      <c r="FMI12" s="25"/>
      <c r="FMJ12" s="25"/>
      <c r="FMK12" s="25"/>
      <c r="FML12" s="25"/>
      <c r="FMM12" s="25"/>
      <c r="FMN12" s="25"/>
      <c r="FMO12" s="25"/>
      <c r="FMP12" s="25"/>
      <c r="FMQ12" s="25"/>
      <c r="FMR12" s="25"/>
      <c r="FMS12" s="25"/>
      <c r="FMT12" s="25"/>
      <c r="FMU12" s="25"/>
      <c r="FMV12" s="25"/>
      <c r="FMW12" s="25"/>
      <c r="FMX12" s="25"/>
      <c r="FMY12" s="25"/>
      <c r="FMZ12" s="25"/>
      <c r="FNA12" s="25"/>
      <c r="FNB12" s="25"/>
      <c r="FNC12" s="25"/>
      <c r="FND12" s="25"/>
      <c r="FNE12" s="25"/>
      <c r="FNF12" s="25"/>
      <c r="FNG12" s="25"/>
      <c r="FNH12" s="25"/>
      <c r="FNI12" s="25"/>
      <c r="FNJ12" s="25"/>
      <c r="FNK12" s="25"/>
      <c r="FNL12" s="25"/>
      <c r="FNM12" s="25"/>
      <c r="FNN12" s="25"/>
      <c r="FNO12" s="25"/>
      <c r="FNP12" s="25"/>
      <c r="FNQ12" s="25"/>
      <c r="FNR12" s="25"/>
      <c r="FNS12" s="25"/>
      <c r="FNT12" s="25"/>
      <c r="FNU12" s="25"/>
      <c r="FNV12" s="25"/>
      <c r="FNW12" s="25"/>
      <c r="FNX12" s="25"/>
      <c r="FNY12" s="25"/>
      <c r="FNZ12" s="25"/>
      <c r="FOA12" s="25"/>
      <c r="FOB12" s="25"/>
      <c r="FOC12" s="25"/>
      <c r="FOD12" s="25"/>
      <c r="FOE12" s="25"/>
      <c r="FOF12" s="25"/>
      <c r="FOG12" s="25"/>
      <c r="FOH12" s="25"/>
      <c r="FOI12" s="25"/>
      <c r="FOJ12" s="25"/>
      <c r="FOK12" s="25"/>
      <c r="FOL12" s="25"/>
      <c r="FOM12" s="25"/>
      <c r="FON12" s="25"/>
      <c r="FOO12" s="25"/>
      <c r="FOP12" s="25"/>
      <c r="FOQ12" s="25"/>
      <c r="FOR12" s="25"/>
      <c r="FOS12" s="25"/>
      <c r="FOT12" s="25"/>
      <c r="FOU12" s="25"/>
      <c r="FOV12" s="25"/>
      <c r="FOW12" s="25"/>
      <c r="FOX12" s="25"/>
      <c r="FOY12" s="25"/>
      <c r="FOZ12" s="25"/>
      <c r="FPA12" s="25"/>
      <c r="FPB12" s="25"/>
      <c r="FPC12" s="25"/>
      <c r="FPD12" s="25"/>
      <c r="FPE12" s="25"/>
      <c r="FPF12" s="25"/>
      <c r="FPG12" s="25"/>
      <c r="FPH12" s="25"/>
      <c r="FPI12" s="25"/>
      <c r="FPJ12" s="25"/>
      <c r="FPK12" s="25"/>
      <c r="FPL12" s="25"/>
      <c r="FPM12" s="25"/>
      <c r="FPN12" s="25"/>
      <c r="FPO12" s="25"/>
      <c r="FPP12" s="25"/>
      <c r="FPQ12" s="25"/>
      <c r="FPR12" s="25"/>
      <c r="FPS12" s="25"/>
      <c r="FPT12" s="25"/>
      <c r="FPU12" s="25"/>
      <c r="FPV12" s="25"/>
      <c r="FPW12" s="25"/>
      <c r="FPX12" s="25"/>
      <c r="FPY12" s="25"/>
      <c r="FPZ12" s="25"/>
      <c r="FQA12" s="25"/>
      <c r="FQB12" s="25"/>
      <c r="FQC12" s="25"/>
      <c r="FQD12" s="25"/>
      <c r="FQE12" s="25"/>
      <c r="FQF12" s="25"/>
      <c r="FQG12" s="25"/>
      <c r="FQH12" s="25"/>
      <c r="FQI12" s="25"/>
      <c r="FQJ12" s="25"/>
      <c r="FQK12" s="25"/>
      <c r="FQL12" s="25"/>
      <c r="FQM12" s="25"/>
      <c r="FQN12" s="25"/>
      <c r="FQO12" s="25"/>
      <c r="FQP12" s="25"/>
      <c r="FQQ12" s="25"/>
      <c r="FQR12" s="25"/>
      <c r="FQS12" s="25"/>
      <c r="FQT12" s="25"/>
      <c r="FQU12" s="25"/>
      <c r="FQV12" s="25"/>
      <c r="FQW12" s="25"/>
      <c r="FQX12" s="25"/>
      <c r="FQY12" s="25"/>
      <c r="FQZ12" s="25"/>
      <c r="FRA12" s="25"/>
      <c r="FRB12" s="25"/>
      <c r="FRC12" s="25"/>
      <c r="FRD12" s="25"/>
      <c r="FRE12" s="25"/>
      <c r="FRF12" s="25"/>
      <c r="FRG12" s="25"/>
      <c r="FRH12" s="25"/>
      <c r="FRI12" s="25"/>
      <c r="FRJ12" s="25"/>
      <c r="FRK12" s="25"/>
      <c r="FRL12" s="25"/>
      <c r="FRM12" s="25"/>
      <c r="FRN12" s="25"/>
      <c r="FRO12" s="25"/>
      <c r="FRP12" s="25"/>
      <c r="FRQ12" s="25"/>
      <c r="FRR12" s="25"/>
      <c r="FRS12" s="25"/>
      <c r="FRT12" s="25"/>
      <c r="FRU12" s="25"/>
      <c r="FRV12" s="25"/>
      <c r="FRW12" s="25"/>
      <c r="FRX12" s="25"/>
      <c r="FRY12" s="25"/>
      <c r="FRZ12" s="25"/>
      <c r="FSA12" s="25"/>
      <c r="FSB12" s="25"/>
      <c r="FSC12" s="25"/>
      <c r="FSD12" s="25"/>
      <c r="FSE12" s="25"/>
      <c r="FSF12" s="25"/>
      <c r="FSG12" s="25"/>
      <c r="FSH12" s="25"/>
      <c r="FSI12" s="25"/>
      <c r="FSJ12" s="25"/>
      <c r="FSK12" s="25"/>
      <c r="FSL12" s="25"/>
      <c r="FSM12" s="25"/>
      <c r="FSN12" s="25"/>
      <c r="FSO12" s="25"/>
      <c r="FSP12" s="25"/>
      <c r="FSQ12" s="25"/>
      <c r="FSR12" s="25"/>
      <c r="FSS12" s="25"/>
      <c r="FST12" s="25"/>
      <c r="FSU12" s="25"/>
      <c r="FSV12" s="25"/>
      <c r="FSW12" s="25"/>
      <c r="FSX12" s="25"/>
      <c r="FSY12" s="25"/>
      <c r="FSZ12" s="25"/>
      <c r="FTA12" s="25"/>
      <c r="FTB12" s="25"/>
      <c r="FTC12" s="25"/>
      <c r="FTD12" s="25"/>
      <c r="FTE12" s="25"/>
      <c r="FTF12" s="25"/>
      <c r="FTG12" s="25"/>
      <c r="FTH12" s="25"/>
      <c r="FTI12" s="25"/>
      <c r="FTJ12" s="25"/>
      <c r="FTK12" s="25"/>
      <c r="FTL12" s="25"/>
      <c r="FTM12" s="25"/>
      <c r="FTN12" s="25"/>
      <c r="FTO12" s="25"/>
      <c r="FTP12" s="25"/>
      <c r="FTQ12" s="25"/>
      <c r="FTR12" s="25"/>
      <c r="FTS12" s="25"/>
      <c r="FTT12" s="25"/>
      <c r="FTU12" s="25"/>
      <c r="FTV12" s="25"/>
      <c r="FTW12" s="25"/>
      <c r="FTX12" s="25"/>
      <c r="FTY12" s="25"/>
      <c r="FTZ12" s="25"/>
      <c r="FUA12" s="25"/>
      <c r="FUB12" s="25"/>
      <c r="FUC12" s="25"/>
      <c r="FUD12" s="25"/>
      <c r="FUE12" s="25"/>
      <c r="FUF12" s="25"/>
      <c r="FUG12" s="25"/>
      <c r="FUH12" s="25"/>
      <c r="FUI12" s="25"/>
      <c r="FUJ12" s="25"/>
      <c r="FUK12" s="25"/>
      <c r="FUL12" s="25"/>
      <c r="FUM12" s="25"/>
      <c r="FUN12" s="25"/>
      <c r="FUO12" s="25"/>
      <c r="FUP12" s="25"/>
      <c r="FUQ12" s="25"/>
      <c r="FUR12" s="25"/>
      <c r="FUS12" s="25"/>
      <c r="FUT12" s="25"/>
      <c r="FUU12" s="25"/>
      <c r="FUV12" s="25"/>
      <c r="FUW12" s="25"/>
      <c r="FUX12" s="25"/>
      <c r="FUY12" s="25"/>
      <c r="FUZ12" s="25"/>
      <c r="FVA12" s="25"/>
      <c r="FVB12" s="25"/>
      <c r="FVC12" s="25"/>
      <c r="FVD12" s="25"/>
      <c r="FVE12" s="25"/>
      <c r="FVF12" s="25"/>
      <c r="FVG12" s="25"/>
      <c r="FVH12" s="25"/>
      <c r="FVI12" s="25"/>
      <c r="FVJ12" s="25"/>
      <c r="FVK12" s="25"/>
      <c r="FVL12" s="25"/>
      <c r="FVM12" s="25"/>
      <c r="FVN12" s="25"/>
      <c r="FVO12" s="25"/>
      <c r="FVP12" s="25"/>
      <c r="FVQ12" s="25"/>
      <c r="FVR12" s="25"/>
      <c r="FVS12" s="25"/>
      <c r="FVT12" s="25"/>
      <c r="FVU12" s="25"/>
      <c r="FVV12" s="25"/>
      <c r="FVW12" s="25"/>
      <c r="FVX12" s="25"/>
      <c r="FVY12" s="25"/>
      <c r="FVZ12" s="25"/>
      <c r="FWA12" s="25"/>
      <c r="FWB12" s="25"/>
      <c r="FWC12" s="25"/>
      <c r="FWD12" s="25"/>
      <c r="FWE12" s="25"/>
      <c r="FWF12" s="25"/>
      <c r="FWG12" s="25"/>
      <c r="FWH12" s="25"/>
      <c r="FWI12" s="25"/>
      <c r="FWJ12" s="25"/>
      <c r="FWK12" s="25"/>
      <c r="FWL12" s="25"/>
      <c r="FWM12" s="25"/>
      <c r="FWN12" s="25"/>
      <c r="FWO12" s="25"/>
      <c r="FWP12" s="25"/>
      <c r="FWQ12" s="25"/>
      <c r="FWR12" s="25"/>
      <c r="FWS12" s="25"/>
      <c r="FWT12" s="25"/>
      <c r="FWU12" s="25"/>
      <c r="FWV12" s="25"/>
      <c r="FWW12" s="25"/>
      <c r="FWX12" s="25"/>
      <c r="FWY12" s="25"/>
      <c r="FWZ12" s="25"/>
      <c r="FXA12" s="25"/>
      <c r="FXB12" s="25"/>
      <c r="FXC12" s="25"/>
      <c r="FXD12" s="25"/>
      <c r="FXE12" s="25"/>
      <c r="FXF12" s="25"/>
      <c r="FXG12" s="25"/>
      <c r="FXH12" s="25"/>
      <c r="FXI12" s="25"/>
      <c r="FXJ12" s="25"/>
      <c r="FXK12" s="25"/>
      <c r="FXL12" s="25"/>
      <c r="FXM12" s="25"/>
      <c r="FXN12" s="25"/>
      <c r="FXO12" s="25"/>
      <c r="FXP12" s="25"/>
      <c r="FXQ12" s="25"/>
      <c r="FXR12" s="25"/>
      <c r="FXS12" s="25"/>
      <c r="FXT12" s="25"/>
      <c r="FXU12" s="25"/>
      <c r="FXV12" s="25"/>
      <c r="FXW12" s="25"/>
      <c r="FXX12" s="25"/>
      <c r="FXY12" s="25"/>
      <c r="FXZ12" s="25"/>
      <c r="FYA12" s="25"/>
      <c r="FYB12" s="25"/>
      <c r="FYC12" s="25"/>
      <c r="FYD12" s="25"/>
      <c r="FYE12" s="25"/>
      <c r="FYF12" s="25"/>
      <c r="FYG12" s="25"/>
      <c r="FYH12" s="25"/>
      <c r="FYI12" s="25"/>
      <c r="FYJ12" s="25"/>
      <c r="FYK12" s="25"/>
      <c r="FYL12" s="25"/>
      <c r="FYM12" s="25"/>
      <c r="FYN12" s="25"/>
      <c r="FYO12" s="25"/>
      <c r="FYP12" s="25"/>
      <c r="FYQ12" s="25"/>
      <c r="FYR12" s="25"/>
      <c r="FYS12" s="25"/>
      <c r="FYT12" s="25"/>
      <c r="FYU12" s="25"/>
      <c r="FYV12" s="25"/>
      <c r="FYW12" s="25"/>
      <c r="FYX12" s="25"/>
      <c r="FYY12" s="25"/>
      <c r="FYZ12" s="25"/>
      <c r="FZA12" s="25"/>
      <c r="FZB12" s="25"/>
      <c r="FZC12" s="25"/>
      <c r="FZD12" s="25"/>
      <c r="FZE12" s="25"/>
      <c r="FZF12" s="25"/>
      <c r="FZG12" s="25"/>
      <c r="FZH12" s="25"/>
      <c r="FZI12" s="25"/>
      <c r="FZJ12" s="25"/>
      <c r="FZK12" s="25"/>
      <c r="FZL12" s="25"/>
      <c r="FZM12" s="25"/>
      <c r="FZN12" s="25"/>
      <c r="FZO12" s="25"/>
      <c r="FZP12" s="25"/>
      <c r="FZQ12" s="25"/>
      <c r="FZR12" s="25"/>
      <c r="FZS12" s="25"/>
      <c r="FZT12" s="25"/>
      <c r="FZU12" s="25"/>
      <c r="FZV12" s="25"/>
      <c r="FZW12" s="25"/>
      <c r="FZX12" s="25"/>
      <c r="FZY12" s="25"/>
      <c r="FZZ12" s="25"/>
      <c r="GAA12" s="25"/>
      <c r="GAB12" s="25"/>
      <c r="GAC12" s="25"/>
      <c r="GAD12" s="25"/>
      <c r="GAE12" s="25"/>
      <c r="GAF12" s="25"/>
      <c r="GAG12" s="25"/>
      <c r="GAH12" s="25"/>
      <c r="GAI12" s="25"/>
      <c r="GAJ12" s="25"/>
      <c r="GAK12" s="25"/>
      <c r="GAL12" s="25"/>
      <c r="GAM12" s="25"/>
      <c r="GAN12" s="25"/>
      <c r="GAO12" s="25"/>
      <c r="GAP12" s="25"/>
      <c r="GAQ12" s="25"/>
      <c r="GAR12" s="25"/>
      <c r="GAS12" s="25"/>
      <c r="GAT12" s="25"/>
      <c r="GAU12" s="25"/>
      <c r="GAV12" s="25"/>
      <c r="GAW12" s="25"/>
      <c r="GAX12" s="25"/>
      <c r="GAY12" s="25"/>
      <c r="GAZ12" s="25"/>
      <c r="GBA12" s="25"/>
      <c r="GBB12" s="25"/>
      <c r="GBC12" s="25"/>
      <c r="GBD12" s="25"/>
      <c r="GBE12" s="25"/>
      <c r="GBF12" s="25"/>
      <c r="GBG12" s="25"/>
      <c r="GBH12" s="25"/>
      <c r="GBI12" s="25"/>
      <c r="GBJ12" s="25"/>
      <c r="GBK12" s="25"/>
      <c r="GBL12" s="25"/>
      <c r="GBM12" s="25"/>
      <c r="GBN12" s="25"/>
      <c r="GBO12" s="25"/>
      <c r="GBP12" s="25"/>
      <c r="GBQ12" s="25"/>
      <c r="GBR12" s="25"/>
      <c r="GBS12" s="25"/>
      <c r="GBT12" s="25"/>
      <c r="GBU12" s="25"/>
      <c r="GBV12" s="25"/>
      <c r="GBW12" s="25"/>
      <c r="GBX12" s="25"/>
      <c r="GBY12" s="25"/>
      <c r="GBZ12" s="25"/>
      <c r="GCA12" s="25"/>
      <c r="GCB12" s="25"/>
      <c r="GCC12" s="25"/>
      <c r="GCD12" s="25"/>
      <c r="GCE12" s="25"/>
      <c r="GCF12" s="25"/>
      <c r="GCG12" s="25"/>
      <c r="GCH12" s="25"/>
      <c r="GCI12" s="25"/>
      <c r="GCJ12" s="25"/>
      <c r="GCK12" s="25"/>
      <c r="GCL12" s="25"/>
      <c r="GCM12" s="25"/>
      <c r="GCN12" s="25"/>
      <c r="GCO12" s="25"/>
      <c r="GCP12" s="25"/>
      <c r="GCQ12" s="25"/>
      <c r="GCR12" s="25"/>
      <c r="GCS12" s="25"/>
      <c r="GCT12" s="25"/>
      <c r="GCU12" s="25"/>
      <c r="GCV12" s="25"/>
      <c r="GCW12" s="25"/>
      <c r="GCX12" s="25"/>
      <c r="GCY12" s="25"/>
      <c r="GCZ12" s="25"/>
      <c r="GDA12" s="25"/>
      <c r="GDB12" s="25"/>
      <c r="GDC12" s="25"/>
      <c r="GDD12" s="25"/>
      <c r="GDE12" s="25"/>
      <c r="GDF12" s="25"/>
      <c r="GDG12" s="25"/>
      <c r="GDH12" s="25"/>
      <c r="GDI12" s="25"/>
      <c r="GDJ12" s="25"/>
      <c r="GDK12" s="25"/>
      <c r="GDL12" s="25"/>
      <c r="GDM12" s="25"/>
      <c r="GDN12" s="25"/>
      <c r="GDO12" s="25"/>
      <c r="GDP12" s="25"/>
      <c r="GDQ12" s="25"/>
      <c r="GDR12" s="25"/>
      <c r="GDS12" s="25"/>
      <c r="GDT12" s="25"/>
      <c r="GDU12" s="25"/>
      <c r="GDV12" s="25"/>
      <c r="GDW12" s="25"/>
      <c r="GDX12" s="25"/>
      <c r="GDY12" s="25"/>
      <c r="GDZ12" s="25"/>
      <c r="GEA12" s="25"/>
      <c r="GEB12" s="25"/>
      <c r="GEC12" s="25"/>
      <c r="GED12" s="25"/>
      <c r="GEE12" s="25"/>
      <c r="GEF12" s="25"/>
      <c r="GEG12" s="25"/>
      <c r="GEH12" s="25"/>
      <c r="GEI12" s="25"/>
      <c r="GEJ12" s="25"/>
      <c r="GEK12" s="25"/>
      <c r="GEL12" s="25"/>
      <c r="GEM12" s="25"/>
      <c r="GEN12" s="25"/>
      <c r="GEO12" s="25"/>
      <c r="GEP12" s="25"/>
      <c r="GEQ12" s="25"/>
      <c r="GER12" s="25"/>
      <c r="GES12" s="25"/>
      <c r="GET12" s="25"/>
      <c r="GEU12" s="25"/>
      <c r="GEV12" s="25"/>
      <c r="GEW12" s="25"/>
      <c r="GEX12" s="25"/>
      <c r="GEY12" s="25"/>
      <c r="GEZ12" s="25"/>
      <c r="GFA12" s="25"/>
      <c r="GFB12" s="25"/>
      <c r="GFC12" s="25"/>
      <c r="GFD12" s="25"/>
      <c r="GFE12" s="25"/>
      <c r="GFF12" s="25"/>
      <c r="GFG12" s="25"/>
      <c r="GFH12" s="25"/>
      <c r="GFI12" s="25"/>
      <c r="GFJ12" s="25"/>
      <c r="GFK12" s="25"/>
      <c r="GFL12" s="25"/>
      <c r="GFM12" s="25"/>
      <c r="GFN12" s="25"/>
      <c r="GFO12" s="25"/>
      <c r="GFP12" s="25"/>
      <c r="GFQ12" s="25"/>
      <c r="GFR12" s="25"/>
      <c r="GFS12" s="25"/>
      <c r="GFT12" s="25"/>
      <c r="GFU12" s="25"/>
      <c r="GFV12" s="25"/>
      <c r="GFW12" s="25"/>
      <c r="GFX12" s="25"/>
      <c r="GFY12" s="25"/>
      <c r="GFZ12" s="25"/>
      <c r="GGA12" s="25"/>
      <c r="GGB12" s="25"/>
      <c r="GGC12" s="25"/>
      <c r="GGD12" s="25"/>
      <c r="GGE12" s="25"/>
      <c r="GGF12" s="25"/>
      <c r="GGG12" s="25"/>
      <c r="GGH12" s="25"/>
      <c r="GGI12" s="25"/>
      <c r="GGJ12" s="25"/>
      <c r="GGK12" s="25"/>
      <c r="GGL12" s="25"/>
      <c r="GGM12" s="25"/>
      <c r="GGN12" s="25"/>
      <c r="GGO12" s="25"/>
      <c r="GGP12" s="25"/>
      <c r="GGQ12" s="25"/>
      <c r="GGR12" s="25"/>
      <c r="GGS12" s="25"/>
      <c r="GGT12" s="25"/>
      <c r="GGU12" s="25"/>
      <c r="GGV12" s="25"/>
      <c r="GGW12" s="25"/>
      <c r="GGX12" s="25"/>
      <c r="GGY12" s="25"/>
      <c r="GGZ12" s="25"/>
      <c r="GHA12" s="25"/>
      <c r="GHB12" s="25"/>
      <c r="GHC12" s="25"/>
      <c r="GHD12" s="25"/>
      <c r="GHE12" s="25"/>
      <c r="GHF12" s="25"/>
      <c r="GHG12" s="25"/>
      <c r="GHH12" s="25"/>
      <c r="GHI12" s="25"/>
      <c r="GHJ12" s="25"/>
      <c r="GHK12" s="25"/>
      <c r="GHL12" s="25"/>
      <c r="GHM12" s="25"/>
      <c r="GHN12" s="25"/>
      <c r="GHO12" s="25"/>
      <c r="GHP12" s="25"/>
      <c r="GHQ12" s="25"/>
      <c r="GHR12" s="25"/>
      <c r="GHS12" s="25"/>
      <c r="GHT12" s="25"/>
      <c r="GHU12" s="25"/>
      <c r="GHV12" s="25"/>
      <c r="GHW12" s="25"/>
      <c r="GHX12" s="25"/>
      <c r="GHY12" s="25"/>
      <c r="GHZ12" s="25"/>
      <c r="GIA12" s="25"/>
      <c r="GIB12" s="25"/>
      <c r="GIC12" s="25"/>
      <c r="GID12" s="25"/>
      <c r="GIE12" s="25"/>
      <c r="GIF12" s="25"/>
      <c r="GIG12" s="25"/>
      <c r="GIH12" s="25"/>
      <c r="GII12" s="25"/>
      <c r="GIJ12" s="25"/>
      <c r="GIK12" s="25"/>
      <c r="GIL12" s="25"/>
      <c r="GIM12" s="25"/>
      <c r="GIN12" s="25"/>
      <c r="GIO12" s="25"/>
      <c r="GIP12" s="25"/>
      <c r="GIQ12" s="25"/>
      <c r="GIR12" s="25"/>
      <c r="GIS12" s="25"/>
      <c r="GIT12" s="25"/>
      <c r="GIU12" s="25"/>
      <c r="GIV12" s="25"/>
      <c r="GIW12" s="25"/>
      <c r="GIX12" s="25"/>
      <c r="GIY12" s="25"/>
      <c r="GIZ12" s="25"/>
      <c r="GJA12" s="25"/>
      <c r="GJB12" s="25"/>
      <c r="GJC12" s="25"/>
      <c r="GJD12" s="25"/>
      <c r="GJE12" s="25"/>
      <c r="GJF12" s="25"/>
      <c r="GJG12" s="25"/>
      <c r="GJH12" s="25"/>
      <c r="GJI12" s="25"/>
      <c r="GJJ12" s="25"/>
      <c r="GJK12" s="25"/>
      <c r="GJL12" s="25"/>
      <c r="GJM12" s="25"/>
      <c r="GJN12" s="25"/>
      <c r="GJO12" s="25"/>
      <c r="GJP12" s="25"/>
      <c r="GJQ12" s="25"/>
      <c r="GJR12" s="25"/>
      <c r="GJS12" s="25"/>
      <c r="GJT12" s="25"/>
      <c r="GJU12" s="25"/>
      <c r="GJV12" s="25"/>
      <c r="GJW12" s="25"/>
      <c r="GJX12" s="25"/>
      <c r="GJY12" s="25"/>
      <c r="GJZ12" s="25"/>
      <c r="GKA12" s="25"/>
      <c r="GKB12" s="25"/>
      <c r="GKC12" s="25"/>
      <c r="GKD12" s="25"/>
      <c r="GKE12" s="25"/>
      <c r="GKF12" s="25"/>
      <c r="GKG12" s="25"/>
      <c r="GKH12" s="25"/>
      <c r="GKI12" s="25"/>
      <c r="GKJ12" s="25"/>
      <c r="GKK12" s="25"/>
      <c r="GKL12" s="25"/>
      <c r="GKM12" s="25"/>
      <c r="GKN12" s="25"/>
      <c r="GKO12" s="25"/>
      <c r="GKP12" s="25"/>
      <c r="GKQ12" s="25"/>
      <c r="GKR12" s="25"/>
      <c r="GKS12" s="25"/>
      <c r="GKT12" s="25"/>
      <c r="GKU12" s="25"/>
      <c r="GKV12" s="25"/>
      <c r="GKW12" s="25"/>
      <c r="GKX12" s="25"/>
      <c r="GKY12" s="25"/>
      <c r="GKZ12" s="25"/>
      <c r="GLA12" s="25"/>
      <c r="GLB12" s="25"/>
      <c r="GLC12" s="25"/>
      <c r="GLD12" s="25"/>
      <c r="GLE12" s="25"/>
      <c r="GLF12" s="25"/>
      <c r="GLG12" s="25"/>
      <c r="GLH12" s="25"/>
      <c r="GLI12" s="25"/>
      <c r="GLJ12" s="25"/>
      <c r="GLK12" s="25"/>
      <c r="GLL12" s="25"/>
      <c r="GLM12" s="25"/>
      <c r="GLN12" s="25"/>
      <c r="GLO12" s="25"/>
      <c r="GLP12" s="25"/>
      <c r="GLQ12" s="25"/>
      <c r="GLR12" s="25"/>
      <c r="GLS12" s="25"/>
      <c r="GLT12" s="25"/>
      <c r="GLU12" s="25"/>
      <c r="GLV12" s="25"/>
      <c r="GLW12" s="25"/>
      <c r="GLX12" s="25"/>
      <c r="GLY12" s="25"/>
      <c r="GLZ12" s="25"/>
      <c r="GMA12" s="25"/>
      <c r="GMB12" s="25"/>
      <c r="GMC12" s="25"/>
      <c r="GMD12" s="25"/>
      <c r="GME12" s="25"/>
      <c r="GMF12" s="25"/>
      <c r="GMG12" s="25"/>
      <c r="GMH12" s="25"/>
      <c r="GMI12" s="25"/>
      <c r="GMJ12" s="25"/>
      <c r="GMK12" s="25"/>
      <c r="GML12" s="25"/>
      <c r="GMM12" s="25"/>
      <c r="GMN12" s="25"/>
      <c r="GMO12" s="25"/>
      <c r="GMP12" s="25"/>
      <c r="GMQ12" s="25"/>
      <c r="GMR12" s="25"/>
      <c r="GMS12" s="25"/>
      <c r="GMT12" s="25"/>
      <c r="GMU12" s="25"/>
      <c r="GMV12" s="25"/>
      <c r="GMW12" s="25"/>
      <c r="GMX12" s="25"/>
      <c r="GMY12" s="25"/>
      <c r="GMZ12" s="25"/>
      <c r="GNA12" s="25"/>
      <c r="GNB12" s="25"/>
      <c r="GNC12" s="25"/>
      <c r="GND12" s="25"/>
      <c r="GNE12" s="25"/>
      <c r="GNF12" s="25"/>
      <c r="GNG12" s="25"/>
      <c r="GNH12" s="25"/>
      <c r="GNI12" s="25"/>
      <c r="GNJ12" s="25"/>
      <c r="GNK12" s="25"/>
      <c r="GNL12" s="25"/>
      <c r="GNM12" s="25"/>
      <c r="GNN12" s="25"/>
      <c r="GNO12" s="25"/>
      <c r="GNP12" s="25"/>
      <c r="GNQ12" s="25"/>
      <c r="GNR12" s="25"/>
      <c r="GNS12" s="25"/>
      <c r="GNT12" s="25"/>
      <c r="GNU12" s="25"/>
      <c r="GNV12" s="25"/>
      <c r="GNW12" s="25"/>
      <c r="GNX12" s="25"/>
      <c r="GNY12" s="25"/>
      <c r="GNZ12" s="25"/>
      <c r="GOA12" s="25"/>
      <c r="GOB12" s="25"/>
      <c r="GOC12" s="25"/>
      <c r="GOD12" s="25"/>
      <c r="GOE12" s="25"/>
      <c r="GOF12" s="25"/>
      <c r="GOG12" s="25"/>
      <c r="GOH12" s="25"/>
      <c r="GOI12" s="25"/>
      <c r="GOJ12" s="25"/>
      <c r="GOK12" s="25"/>
      <c r="GOL12" s="25"/>
      <c r="GOM12" s="25"/>
      <c r="GON12" s="25"/>
      <c r="GOO12" s="25"/>
      <c r="GOP12" s="25"/>
      <c r="GOQ12" s="25"/>
      <c r="GOR12" s="25"/>
      <c r="GOS12" s="25"/>
      <c r="GOT12" s="25"/>
      <c r="GOU12" s="25"/>
      <c r="GOV12" s="25"/>
      <c r="GOW12" s="25"/>
      <c r="GOX12" s="25"/>
      <c r="GOY12" s="25"/>
      <c r="GOZ12" s="25"/>
      <c r="GPA12" s="25"/>
      <c r="GPB12" s="25"/>
      <c r="GPC12" s="25"/>
      <c r="GPD12" s="25"/>
      <c r="GPE12" s="25"/>
      <c r="GPF12" s="25"/>
      <c r="GPG12" s="25"/>
      <c r="GPH12" s="25"/>
      <c r="GPI12" s="25"/>
      <c r="GPJ12" s="25"/>
      <c r="GPK12" s="25"/>
      <c r="GPL12" s="25"/>
      <c r="GPM12" s="25"/>
      <c r="GPN12" s="25"/>
      <c r="GPO12" s="25"/>
      <c r="GPP12" s="25"/>
      <c r="GPQ12" s="25"/>
      <c r="GPR12" s="25"/>
      <c r="GPS12" s="25"/>
      <c r="GPT12" s="25"/>
      <c r="GPU12" s="25"/>
      <c r="GPV12" s="25"/>
      <c r="GPW12" s="25"/>
      <c r="GPX12" s="25"/>
      <c r="GPY12" s="25"/>
      <c r="GPZ12" s="25"/>
      <c r="GQA12" s="25"/>
      <c r="GQB12" s="25"/>
      <c r="GQC12" s="25"/>
      <c r="GQD12" s="25"/>
      <c r="GQE12" s="25"/>
      <c r="GQF12" s="25"/>
      <c r="GQG12" s="25"/>
      <c r="GQH12" s="25"/>
      <c r="GQI12" s="25"/>
      <c r="GQJ12" s="25"/>
      <c r="GQK12" s="25"/>
      <c r="GQL12" s="25"/>
      <c r="GQM12" s="25"/>
      <c r="GQN12" s="25"/>
      <c r="GQO12" s="25"/>
      <c r="GQP12" s="25"/>
      <c r="GQQ12" s="25"/>
      <c r="GQR12" s="25"/>
      <c r="GQS12" s="25"/>
      <c r="GQT12" s="25"/>
      <c r="GQU12" s="25"/>
      <c r="GQV12" s="25"/>
      <c r="GQW12" s="25"/>
      <c r="GQX12" s="25"/>
      <c r="GQY12" s="25"/>
      <c r="GQZ12" s="25"/>
      <c r="GRA12" s="25"/>
      <c r="GRB12" s="25"/>
      <c r="GRC12" s="25"/>
      <c r="GRD12" s="25"/>
      <c r="GRE12" s="25"/>
      <c r="GRF12" s="25"/>
      <c r="GRG12" s="25"/>
      <c r="GRH12" s="25"/>
      <c r="GRI12" s="25"/>
      <c r="GRJ12" s="25"/>
      <c r="GRK12" s="25"/>
      <c r="GRL12" s="25"/>
      <c r="GRM12" s="25"/>
      <c r="GRN12" s="25"/>
      <c r="GRO12" s="25"/>
      <c r="GRP12" s="25"/>
      <c r="GRQ12" s="25"/>
      <c r="GRR12" s="25"/>
      <c r="GRS12" s="25"/>
      <c r="GRT12" s="25"/>
      <c r="GRU12" s="25"/>
      <c r="GRV12" s="25"/>
      <c r="GRW12" s="25"/>
      <c r="GRX12" s="25"/>
      <c r="GRY12" s="25"/>
      <c r="GRZ12" s="25"/>
      <c r="GSA12" s="25"/>
      <c r="GSB12" s="25"/>
      <c r="GSC12" s="25"/>
      <c r="GSD12" s="25"/>
      <c r="GSE12" s="25"/>
      <c r="GSF12" s="25"/>
      <c r="GSG12" s="25"/>
      <c r="GSH12" s="25"/>
      <c r="GSI12" s="25"/>
      <c r="GSJ12" s="25"/>
      <c r="GSK12" s="25"/>
      <c r="GSL12" s="25"/>
      <c r="GSM12" s="25"/>
      <c r="GSN12" s="25"/>
      <c r="GSO12" s="25"/>
      <c r="GSP12" s="25"/>
      <c r="GSQ12" s="25"/>
      <c r="GSR12" s="25"/>
      <c r="GSS12" s="25"/>
      <c r="GST12" s="25"/>
      <c r="GSU12" s="25"/>
      <c r="GSV12" s="25"/>
      <c r="GSW12" s="25"/>
      <c r="GSX12" s="25"/>
      <c r="GSY12" s="25"/>
      <c r="GSZ12" s="25"/>
      <c r="GTA12" s="25"/>
      <c r="GTB12" s="25"/>
      <c r="GTC12" s="25"/>
      <c r="GTD12" s="25"/>
      <c r="GTE12" s="25"/>
      <c r="GTF12" s="25"/>
      <c r="GTG12" s="25"/>
      <c r="GTH12" s="25"/>
      <c r="GTI12" s="25"/>
      <c r="GTJ12" s="25"/>
      <c r="GTK12" s="25"/>
      <c r="GTL12" s="25"/>
      <c r="GTM12" s="25"/>
      <c r="GTN12" s="25"/>
      <c r="GTO12" s="25"/>
      <c r="GTP12" s="25"/>
      <c r="GTQ12" s="25"/>
      <c r="GTR12" s="25"/>
      <c r="GTS12" s="25"/>
      <c r="GTT12" s="25"/>
      <c r="GTU12" s="25"/>
      <c r="GTV12" s="25"/>
      <c r="GTW12" s="25"/>
      <c r="GTX12" s="25"/>
      <c r="GTY12" s="25"/>
      <c r="GTZ12" s="25"/>
      <c r="GUA12" s="25"/>
      <c r="GUB12" s="25"/>
      <c r="GUC12" s="25"/>
      <c r="GUD12" s="25"/>
      <c r="GUE12" s="25"/>
      <c r="GUF12" s="25"/>
      <c r="GUG12" s="25"/>
      <c r="GUH12" s="25"/>
      <c r="GUI12" s="25"/>
      <c r="GUJ12" s="25"/>
      <c r="GUK12" s="25"/>
      <c r="GUL12" s="25"/>
      <c r="GUM12" s="25"/>
      <c r="GUN12" s="25"/>
      <c r="GUO12" s="25"/>
      <c r="GUP12" s="25"/>
      <c r="GUQ12" s="25"/>
      <c r="GUR12" s="25"/>
      <c r="GUS12" s="25"/>
      <c r="GUT12" s="25"/>
      <c r="GUU12" s="25"/>
      <c r="GUV12" s="25"/>
      <c r="GUW12" s="25"/>
      <c r="GUX12" s="25"/>
      <c r="GUY12" s="25"/>
      <c r="GUZ12" s="25"/>
      <c r="GVA12" s="25"/>
      <c r="GVB12" s="25"/>
      <c r="GVC12" s="25"/>
      <c r="GVD12" s="25"/>
      <c r="GVE12" s="25"/>
      <c r="GVF12" s="25"/>
      <c r="GVG12" s="25"/>
      <c r="GVH12" s="25"/>
      <c r="GVI12" s="25"/>
      <c r="GVJ12" s="25"/>
      <c r="GVK12" s="25"/>
      <c r="GVL12" s="25"/>
      <c r="GVM12" s="25"/>
      <c r="GVN12" s="25"/>
      <c r="GVO12" s="25"/>
      <c r="GVP12" s="25"/>
      <c r="GVQ12" s="25"/>
      <c r="GVR12" s="25"/>
      <c r="GVS12" s="25"/>
      <c r="GVT12" s="25"/>
      <c r="GVU12" s="25"/>
      <c r="GVV12" s="25"/>
      <c r="GVW12" s="25"/>
      <c r="GVX12" s="25"/>
      <c r="GVY12" s="25"/>
      <c r="GVZ12" s="25"/>
      <c r="GWA12" s="25"/>
      <c r="GWB12" s="25"/>
      <c r="GWC12" s="25"/>
      <c r="GWD12" s="25"/>
      <c r="GWE12" s="25"/>
      <c r="GWF12" s="25"/>
      <c r="GWG12" s="25"/>
      <c r="GWH12" s="25"/>
      <c r="GWI12" s="25"/>
      <c r="GWJ12" s="25"/>
      <c r="GWK12" s="25"/>
      <c r="GWL12" s="25"/>
      <c r="GWM12" s="25"/>
      <c r="GWN12" s="25"/>
      <c r="GWO12" s="25"/>
      <c r="GWP12" s="25"/>
      <c r="GWQ12" s="25"/>
      <c r="GWR12" s="25"/>
      <c r="GWS12" s="25"/>
      <c r="GWT12" s="25"/>
      <c r="GWU12" s="25"/>
      <c r="GWV12" s="25"/>
      <c r="GWW12" s="25"/>
      <c r="GWX12" s="25"/>
      <c r="GWY12" s="25"/>
      <c r="GWZ12" s="25"/>
      <c r="GXA12" s="25"/>
      <c r="GXB12" s="25"/>
      <c r="GXC12" s="25"/>
      <c r="GXD12" s="25"/>
      <c r="GXE12" s="25"/>
      <c r="GXF12" s="25"/>
      <c r="GXG12" s="25"/>
      <c r="GXH12" s="25"/>
      <c r="GXI12" s="25"/>
      <c r="GXJ12" s="25"/>
      <c r="GXK12" s="25"/>
      <c r="GXL12" s="25"/>
      <c r="GXM12" s="25"/>
      <c r="GXN12" s="25"/>
      <c r="GXO12" s="25"/>
      <c r="GXP12" s="25"/>
      <c r="GXQ12" s="25"/>
      <c r="GXR12" s="25"/>
      <c r="GXS12" s="25"/>
      <c r="GXT12" s="25"/>
      <c r="GXU12" s="25"/>
      <c r="GXV12" s="25"/>
      <c r="GXW12" s="25"/>
      <c r="GXX12" s="25"/>
      <c r="GXY12" s="25"/>
      <c r="GXZ12" s="25"/>
      <c r="GYA12" s="25"/>
      <c r="GYB12" s="25"/>
      <c r="GYC12" s="25"/>
      <c r="GYD12" s="25"/>
      <c r="GYE12" s="25"/>
      <c r="GYF12" s="25"/>
      <c r="GYG12" s="25"/>
      <c r="GYH12" s="25"/>
      <c r="GYI12" s="25"/>
      <c r="GYJ12" s="25"/>
      <c r="GYK12" s="25"/>
      <c r="GYL12" s="25"/>
      <c r="GYM12" s="25"/>
      <c r="GYN12" s="25"/>
      <c r="GYO12" s="25"/>
      <c r="GYP12" s="25"/>
      <c r="GYQ12" s="25"/>
      <c r="GYR12" s="25"/>
      <c r="GYS12" s="25"/>
      <c r="GYT12" s="25"/>
      <c r="GYU12" s="25"/>
      <c r="GYV12" s="25"/>
      <c r="GYW12" s="25"/>
      <c r="GYX12" s="25"/>
      <c r="GYY12" s="25"/>
      <c r="GYZ12" s="25"/>
      <c r="GZA12" s="25"/>
      <c r="GZB12" s="25"/>
      <c r="GZC12" s="25"/>
      <c r="GZD12" s="25"/>
      <c r="GZE12" s="25"/>
      <c r="GZF12" s="25"/>
      <c r="GZG12" s="25"/>
      <c r="GZH12" s="25"/>
      <c r="GZI12" s="25"/>
      <c r="GZJ12" s="25"/>
      <c r="GZK12" s="25"/>
      <c r="GZL12" s="25"/>
      <c r="GZM12" s="25"/>
      <c r="GZN12" s="25"/>
      <c r="GZO12" s="25"/>
      <c r="GZP12" s="25"/>
      <c r="GZQ12" s="25"/>
      <c r="GZR12" s="25"/>
      <c r="GZS12" s="25"/>
      <c r="GZT12" s="25"/>
      <c r="GZU12" s="25"/>
      <c r="GZV12" s="25"/>
      <c r="GZW12" s="25"/>
      <c r="GZX12" s="25"/>
      <c r="GZY12" s="25"/>
      <c r="GZZ12" s="25"/>
      <c r="HAA12" s="25"/>
      <c r="HAB12" s="25"/>
      <c r="HAC12" s="25"/>
      <c r="HAD12" s="25"/>
      <c r="HAE12" s="25"/>
      <c r="HAF12" s="25"/>
      <c r="HAG12" s="25"/>
      <c r="HAH12" s="25"/>
      <c r="HAI12" s="25"/>
      <c r="HAJ12" s="25"/>
      <c r="HAK12" s="25"/>
      <c r="HAL12" s="25"/>
      <c r="HAM12" s="25"/>
      <c r="HAN12" s="25"/>
      <c r="HAO12" s="25"/>
      <c r="HAP12" s="25"/>
      <c r="HAQ12" s="25"/>
      <c r="HAR12" s="25"/>
      <c r="HAS12" s="25"/>
      <c r="HAT12" s="25"/>
      <c r="HAU12" s="25"/>
      <c r="HAV12" s="25"/>
      <c r="HAW12" s="25"/>
      <c r="HAX12" s="25"/>
      <c r="HAY12" s="25"/>
      <c r="HAZ12" s="25"/>
      <c r="HBA12" s="25"/>
      <c r="HBB12" s="25"/>
      <c r="HBC12" s="25"/>
      <c r="HBD12" s="25"/>
      <c r="HBE12" s="25"/>
      <c r="HBF12" s="25"/>
      <c r="HBG12" s="25"/>
      <c r="HBH12" s="25"/>
      <c r="HBI12" s="25"/>
      <c r="HBJ12" s="25"/>
      <c r="HBK12" s="25"/>
      <c r="HBL12" s="25"/>
      <c r="HBM12" s="25"/>
      <c r="HBN12" s="25"/>
      <c r="HBO12" s="25"/>
      <c r="HBP12" s="25"/>
      <c r="HBQ12" s="25"/>
      <c r="HBR12" s="25"/>
      <c r="HBS12" s="25"/>
      <c r="HBT12" s="25"/>
      <c r="HBU12" s="25"/>
      <c r="HBV12" s="25"/>
      <c r="HBW12" s="25"/>
      <c r="HBX12" s="25"/>
      <c r="HBY12" s="25"/>
      <c r="HBZ12" s="25"/>
      <c r="HCA12" s="25"/>
      <c r="HCB12" s="25"/>
      <c r="HCC12" s="25"/>
      <c r="HCD12" s="25"/>
      <c r="HCE12" s="25"/>
      <c r="HCF12" s="25"/>
      <c r="HCG12" s="25"/>
      <c r="HCH12" s="25"/>
      <c r="HCI12" s="25"/>
      <c r="HCJ12" s="25"/>
      <c r="HCK12" s="25"/>
      <c r="HCL12" s="25"/>
      <c r="HCM12" s="25"/>
      <c r="HCN12" s="25"/>
      <c r="HCO12" s="25"/>
      <c r="HCP12" s="25"/>
      <c r="HCQ12" s="25"/>
      <c r="HCR12" s="25"/>
      <c r="HCS12" s="25"/>
      <c r="HCT12" s="25"/>
      <c r="HCU12" s="25"/>
      <c r="HCV12" s="25"/>
      <c r="HCW12" s="25"/>
      <c r="HCX12" s="25"/>
      <c r="HCY12" s="25"/>
      <c r="HCZ12" s="25"/>
      <c r="HDA12" s="25"/>
      <c r="HDB12" s="25"/>
      <c r="HDC12" s="25"/>
      <c r="HDD12" s="25"/>
      <c r="HDE12" s="25"/>
      <c r="HDF12" s="25"/>
      <c r="HDG12" s="25"/>
      <c r="HDH12" s="25"/>
      <c r="HDI12" s="25"/>
      <c r="HDJ12" s="25"/>
      <c r="HDK12" s="25"/>
      <c r="HDL12" s="25"/>
      <c r="HDM12" s="25"/>
      <c r="HDN12" s="25"/>
      <c r="HDO12" s="25"/>
      <c r="HDP12" s="25"/>
      <c r="HDQ12" s="25"/>
      <c r="HDR12" s="25"/>
      <c r="HDS12" s="25"/>
      <c r="HDT12" s="25"/>
      <c r="HDU12" s="25"/>
      <c r="HDV12" s="25"/>
      <c r="HDW12" s="25"/>
      <c r="HDX12" s="25"/>
      <c r="HDY12" s="25"/>
      <c r="HDZ12" s="25"/>
      <c r="HEA12" s="25"/>
      <c r="HEB12" s="25"/>
      <c r="HEC12" s="25"/>
      <c r="HED12" s="25"/>
      <c r="HEE12" s="25"/>
      <c r="HEF12" s="25"/>
      <c r="HEG12" s="25"/>
      <c r="HEH12" s="25"/>
      <c r="HEI12" s="25"/>
      <c r="HEJ12" s="25"/>
      <c r="HEK12" s="25"/>
      <c r="HEL12" s="25"/>
      <c r="HEM12" s="25"/>
      <c r="HEN12" s="25"/>
      <c r="HEO12" s="25"/>
      <c r="HEP12" s="25"/>
      <c r="HEQ12" s="25"/>
      <c r="HER12" s="25"/>
      <c r="HES12" s="25"/>
      <c r="HET12" s="25"/>
      <c r="HEU12" s="25"/>
      <c r="HEV12" s="25"/>
      <c r="HEW12" s="25"/>
      <c r="HEX12" s="25"/>
      <c r="HEY12" s="25"/>
      <c r="HEZ12" s="25"/>
      <c r="HFA12" s="25"/>
      <c r="HFB12" s="25"/>
      <c r="HFC12" s="25"/>
      <c r="HFD12" s="25"/>
      <c r="HFE12" s="25"/>
      <c r="HFF12" s="25"/>
      <c r="HFG12" s="25"/>
      <c r="HFH12" s="25"/>
      <c r="HFI12" s="25"/>
      <c r="HFJ12" s="25"/>
      <c r="HFK12" s="25"/>
      <c r="HFL12" s="25"/>
      <c r="HFM12" s="25"/>
      <c r="HFN12" s="25"/>
      <c r="HFO12" s="25"/>
      <c r="HFP12" s="25"/>
      <c r="HFQ12" s="25"/>
      <c r="HFR12" s="25"/>
      <c r="HFS12" s="25"/>
      <c r="HFT12" s="25"/>
      <c r="HFU12" s="25"/>
      <c r="HFV12" s="25"/>
      <c r="HFW12" s="25"/>
      <c r="HFX12" s="25"/>
      <c r="HFY12" s="25"/>
      <c r="HFZ12" s="25"/>
      <c r="HGA12" s="25"/>
      <c r="HGB12" s="25"/>
      <c r="HGC12" s="25"/>
      <c r="HGD12" s="25"/>
      <c r="HGE12" s="25"/>
      <c r="HGF12" s="25"/>
      <c r="HGG12" s="25"/>
      <c r="HGH12" s="25"/>
      <c r="HGI12" s="25"/>
      <c r="HGJ12" s="25"/>
      <c r="HGK12" s="25"/>
      <c r="HGL12" s="25"/>
      <c r="HGM12" s="25"/>
      <c r="HGN12" s="25"/>
      <c r="HGO12" s="25"/>
      <c r="HGP12" s="25"/>
      <c r="HGQ12" s="25"/>
      <c r="HGR12" s="25"/>
      <c r="HGS12" s="25"/>
      <c r="HGT12" s="25"/>
      <c r="HGU12" s="25"/>
      <c r="HGV12" s="25"/>
      <c r="HGW12" s="25"/>
      <c r="HGX12" s="25"/>
      <c r="HGY12" s="25"/>
      <c r="HGZ12" s="25"/>
      <c r="HHA12" s="25"/>
      <c r="HHB12" s="25"/>
      <c r="HHC12" s="25"/>
      <c r="HHD12" s="25"/>
      <c r="HHE12" s="25"/>
      <c r="HHF12" s="25"/>
      <c r="HHG12" s="25"/>
      <c r="HHH12" s="25"/>
      <c r="HHI12" s="25"/>
      <c r="HHJ12" s="25"/>
      <c r="HHK12" s="25"/>
      <c r="HHL12" s="25"/>
      <c r="HHM12" s="25"/>
      <c r="HHN12" s="25"/>
      <c r="HHO12" s="25"/>
      <c r="HHP12" s="25"/>
      <c r="HHQ12" s="25"/>
      <c r="HHR12" s="25"/>
      <c r="HHS12" s="25"/>
      <c r="HHT12" s="25"/>
      <c r="HHU12" s="25"/>
      <c r="HHV12" s="25"/>
      <c r="HHW12" s="25"/>
      <c r="HHX12" s="25"/>
      <c r="HHY12" s="25"/>
      <c r="HHZ12" s="25"/>
      <c r="HIA12" s="25"/>
      <c r="HIB12" s="25"/>
      <c r="HIC12" s="25"/>
      <c r="HID12" s="25"/>
      <c r="HIE12" s="25"/>
      <c r="HIF12" s="25"/>
      <c r="HIG12" s="25"/>
      <c r="HIH12" s="25"/>
      <c r="HII12" s="25"/>
      <c r="HIJ12" s="25"/>
      <c r="HIK12" s="25"/>
      <c r="HIL12" s="25"/>
      <c r="HIM12" s="25"/>
      <c r="HIN12" s="25"/>
      <c r="HIO12" s="25"/>
      <c r="HIP12" s="25"/>
      <c r="HIQ12" s="25"/>
      <c r="HIR12" s="25"/>
      <c r="HIS12" s="25"/>
      <c r="HIT12" s="25"/>
      <c r="HIU12" s="25"/>
      <c r="HIV12" s="25"/>
      <c r="HIW12" s="25"/>
      <c r="HIX12" s="25"/>
      <c r="HIY12" s="25"/>
      <c r="HIZ12" s="25"/>
      <c r="HJA12" s="25"/>
      <c r="HJB12" s="25"/>
      <c r="HJC12" s="25"/>
      <c r="HJD12" s="25"/>
      <c r="HJE12" s="25"/>
      <c r="HJF12" s="25"/>
      <c r="HJG12" s="25"/>
      <c r="HJH12" s="25"/>
      <c r="HJI12" s="25"/>
      <c r="HJJ12" s="25"/>
      <c r="HJK12" s="25"/>
      <c r="HJL12" s="25"/>
      <c r="HJM12" s="25"/>
      <c r="HJN12" s="25"/>
      <c r="HJO12" s="25"/>
      <c r="HJP12" s="25"/>
      <c r="HJQ12" s="25"/>
      <c r="HJR12" s="25"/>
      <c r="HJS12" s="25"/>
      <c r="HJT12" s="25"/>
      <c r="HJU12" s="25"/>
      <c r="HJV12" s="25"/>
      <c r="HJW12" s="25"/>
      <c r="HJX12" s="25"/>
      <c r="HJY12" s="25"/>
      <c r="HJZ12" s="25"/>
      <c r="HKA12" s="25"/>
      <c r="HKB12" s="25"/>
      <c r="HKC12" s="25"/>
      <c r="HKD12" s="25"/>
      <c r="HKE12" s="25"/>
      <c r="HKF12" s="25"/>
      <c r="HKG12" s="25"/>
      <c r="HKH12" s="25"/>
      <c r="HKI12" s="25"/>
      <c r="HKJ12" s="25"/>
      <c r="HKK12" s="25"/>
      <c r="HKL12" s="25"/>
      <c r="HKM12" s="25"/>
      <c r="HKN12" s="25"/>
      <c r="HKO12" s="25"/>
      <c r="HKP12" s="25"/>
      <c r="HKQ12" s="25"/>
      <c r="HKR12" s="25"/>
      <c r="HKS12" s="25"/>
      <c r="HKT12" s="25"/>
      <c r="HKU12" s="25"/>
      <c r="HKV12" s="25"/>
      <c r="HKW12" s="25"/>
      <c r="HKX12" s="25"/>
      <c r="HKY12" s="25"/>
      <c r="HKZ12" s="25"/>
      <c r="HLA12" s="25"/>
      <c r="HLB12" s="25"/>
      <c r="HLC12" s="25"/>
      <c r="HLD12" s="25"/>
      <c r="HLE12" s="25"/>
      <c r="HLF12" s="25"/>
      <c r="HLG12" s="25"/>
      <c r="HLH12" s="25"/>
      <c r="HLI12" s="25"/>
      <c r="HLJ12" s="25"/>
      <c r="HLK12" s="25"/>
      <c r="HLL12" s="25"/>
      <c r="HLM12" s="25"/>
      <c r="HLN12" s="25"/>
      <c r="HLO12" s="25"/>
      <c r="HLP12" s="25"/>
      <c r="HLQ12" s="25"/>
      <c r="HLR12" s="25"/>
      <c r="HLS12" s="25"/>
      <c r="HLT12" s="25"/>
      <c r="HLU12" s="25"/>
      <c r="HLV12" s="25"/>
      <c r="HLW12" s="25"/>
      <c r="HLX12" s="25"/>
      <c r="HLY12" s="25"/>
      <c r="HLZ12" s="25"/>
      <c r="HMA12" s="25"/>
      <c r="HMB12" s="25"/>
      <c r="HMC12" s="25"/>
      <c r="HMD12" s="25"/>
      <c r="HME12" s="25"/>
      <c r="HMF12" s="25"/>
      <c r="HMG12" s="25"/>
      <c r="HMH12" s="25"/>
      <c r="HMI12" s="25"/>
      <c r="HMJ12" s="25"/>
      <c r="HMK12" s="25"/>
      <c r="HML12" s="25"/>
      <c r="HMM12" s="25"/>
      <c r="HMN12" s="25"/>
      <c r="HMO12" s="25"/>
      <c r="HMP12" s="25"/>
      <c r="HMQ12" s="25"/>
      <c r="HMR12" s="25"/>
      <c r="HMS12" s="25"/>
      <c r="HMT12" s="25"/>
      <c r="HMU12" s="25"/>
      <c r="HMV12" s="25"/>
      <c r="HMW12" s="25"/>
      <c r="HMX12" s="25"/>
      <c r="HMY12" s="25"/>
      <c r="HMZ12" s="25"/>
      <c r="HNA12" s="25"/>
      <c r="HNB12" s="25"/>
      <c r="HNC12" s="25"/>
      <c r="HND12" s="25"/>
      <c r="HNE12" s="25"/>
      <c r="HNF12" s="25"/>
      <c r="HNG12" s="25"/>
      <c r="HNH12" s="25"/>
      <c r="HNI12" s="25"/>
      <c r="HNJ12" s="25"/>
      <c r="HNK12" s="25"/>
      <c r="HNL12" s="25"/>
      <c r="HNM12" s="25"/>
      <c r="HNN12" s="25"/>
      <c r="HNO12" s="25"/>
      <c r="HNP12" s="25"/>
      <c r="HNQ12" s="25"/>
      <c r="HNR12" s="25"/>
      <c r="HNS12" s="25"/>
      <c r="HNT12" s="25"/>
      <c r="HNU12" s="25"/>
      <c r="HNV12" s="25"/>
      <c r="HNW12" s="25"/>
      <c r="HNX12" s="25"/>
      <c r="HNY12" s="25"/>
      <c r="HNZ12" s="25"/>
      <c r="HOA12" s="25"/>
      <c r="HOB12" s="25"/>
      <c r="HOC12" s="25"/>
      <c r="HOD12" s="25"/>
      <c r="HOE12" s="25"/>
      <c r="HOF12" s="25"/>
      <c r="HOG12" s="25"/>
      <c r="HOH12" s="25"/>
      <c r="HOI12" s="25"/>
      <c r="HOJ12" s="25"/>
      <c r="HOK12" s="25"/>
      <c r="HOL12" s="25"/>
      <c r="HOM12" s="25"/>
      <c r="HON12" s="25"/>
      <c r="HOO12" s="25"/>
      <c r="HOP12" s="25"/>
      <c r="HOQ12" s="25"/>
      <c r="HOR12" s="25"/>
      <c r="HOS12" s="25"/>
      <c r="HOT12" s="25"/>
      <c r="HOU12" s="25"/>
      <c r="HOV12" s="25"/>
      <c r="HOW12" s="25"/>
      <c r="HOX12" s="25"/>
      <c r="HOY12" s="25"/>
      <c r="HOZ12" s="25"/>
      <c r="HPA12" s="25"/>
      <c r="HPB12" s="25"/>
      <c r="HPC12" s="25"/>
      <c r="HPD12" s="25"/>
      <c r="HPE12" s="25"/>
      <c r="HPF12" s="25"/>
      <c r="HPG12" s="25"/>
      <c r="HPH12" s="25"/>
      <c r="HPI12" s="25"/>
      <c r="HPJ12" s="25"/>
      <c r="HPK12" s="25"/>
      <c r="HPL12" s="25"/>
      <c r="HPM12" s="25"/>
      <c r="HPN12" s="25"/>
      <c r="HPO12" s="25"/>
      <c r="HPP12" s="25"/>
      <c r="HPQ12" s="25"/>
      <c r="HPR12" s="25"/>
      <c r="HPS12" s="25"/>
      <c r="HPT12" s="25"/>
      <c r="HPU12" s="25"/>
      <c r="HPV12" s="25"/>
      <c r="HPW12" s="25"/>
      <c r="HPX12" s="25"/>
      <c r="HPY12" s="25"/>
      <c r="HPZ12" s="25"/>
      <c r="HQA12" s="25"/>
      <c r="HQB12" s="25"/>
      <c r="HQC12" s="25"/>
      <c r="HQD12" s="25"/>
      <c r="HQE12" s="25"/>
      <c r="HQF12" s="25"/>
      <c r="HQG12" s="25"/>
      <c r="HQH12" s="25"/>
      <c r="HQI12" s="25"/>
      <c r="HQJ12" s="25"/>
      <c r="HQK12" s="25"/>
      <c r="HQL12" s="25"/>
      <c r="HQM12" s="25"/>
      <c r="HQN12" s="25"/>
      <c r="HQO12" s="25"/>
      <c r="HQP12" s="25"/>
      <c r="HQQ12" s="25"/>
      <c r="HQR12" s="25"/>
      <c r="HQS12" s="25"/>
      <c r="HQT12" s="25"/>
      <c r="HQU12" s="25"/>
      <c r="HQV12" s="25"/>
      <c r="HQW12" s="25"/>
      <c r="HQX12" s="25"/>
      <c r="HQY12" s="25"/>
      <c r="HQZ12" s="25"/>
      <c r="HRA12" s="25"/>
      <c r="HRB12" s="25"/>
      <c r="HRC12" s="25"/>
      <c r="HRD12" s="25"/>
      <c r="HRE12" s="25"/>
      <c r="HRF12" s="25"/>
      <c r="HRG12" s="25"/>
      <c r="HRH12" s="25"/>
      <c r="HRI12" s="25"/>
      <c r="HRJ12" s="25"/>
      <c r="HRK12" s="25"/>
      <c r="HRL12" s="25"/>
      <c r="HRM12" s="25"/>
      <c r="HRN12" s="25"/>
      <c r="HRO12" s="25"/>
      <c r="HRP12" s="25"/>
      <c r="HRQ12" s="25"/>
      <c r="HRR12" s="25"/>
      <c r="HRS12" s="25"/>
      <c r="HRT12" s="25"/>
      <c r="HRU12" s="25"/>
      <c r="HRV12" s="25"/>
      <c r="HRW12" s="25"/>
      <c r="HRX12" s="25"/>
      <c r="HRY12" s="25"/>
      <c r="HRZ12" s="25"/>
      <c r="HSA12" s="25"/>
      <c r="HSB12" s="25"/>
      <c r="HSC12" s="25"/>
      <c r="HSD12" s="25"/>
      <c r="HSE12" s="25"/>
      <c r="HSF12" s="25"/>
      <c r="HSG12" s="25"/>
      <c r="HSH12" s="25"/>
      <c r="HSI12" s="25"/>
      <c r="HSJ12" s="25"/>
      <c r="HSK12" s="25"/>
      <c r="HSL12" s="25"/>
      <c r="HSM12" s="25"/>
      <c r="HSN12" s="25"/>
      <c r="HSO12" s="25"/>
      <c r="HSP12" s="25"/>
      <c r="HSQ12" s="25"/>
      <c r="HSR12" s="25"/>
      <c r="HSS12" s="25"/>
      <c r="HST12" s="25"/>
      <c r="HSU12" s="25"/>
      <c r="HSV12" s="25"/>
      <c r="HSW12" s="25"/>
      <c r="HSX12" s="25"/>
      <c r="HSY12" s="25"/>
      <c r="HSZ12" s="25"/>
      <c r="HTA12" s="25"/>
      <c r="HTB12" s="25"/>
      <c r="HTC12" s="25"/>
      <c r="HTD12" s="25"/>
      <c r="HTE12" s="25"/>
      <c r="HTF12" s="25"/>
      <c r="HTG12" s="25"/>
      <c r="HTH12" s="25"/>
      <c r="HTI12" s="25"/>
      <c r="HTJ12" s="25"/>
      <c r="HTK12" s="25"/>
      <c r="HTL12" s="25"/>
      <c r="HTM12" s="25"/>
      <c r="HTN12" s="25"/>
      <c r="HTO12" s="25"/>
      <c r="HTP12" s="25"/>
      <c r="HTQ12" s="25"/>
      <c r="HTR12" s="25"/>
      <c r="HTS12" s="25"/>
      <c r="HTT12" s="25"/>
      <c r="HTU12" s="25"/>
      <c r="HTV12" s="25"/>
      <c r="HTW12" s="25"/>
      <c r="HTX12" s="25"/>
      <c r="HTY12" s="25"/>
      <c r="HTZ12" s="25"/>
      <c r="HUA12" s="25"/>
      <c r="HUB12" s="25"/>
      <c r="HUC12" s="25"/>
      <c r="HUD12" s="25"/>
      <c r="HUE12" s="25"/>
      <c r="HUF12" s="25"/>
      <c r="HUG12" s="25"/>
      <c r="HUH12" s="25"/>
      <c r="HUI12" s="25"/>
      <c r="HUJ12" s="25"/>
      <c r="HUK12" s="25"/>
      <c r="HUL12" s="25"/>
      <c r="HUM12" s="25"/>
      <c r="HUN12" s="25"/>
      <c r="HUO12" s="25"/>
      <c r="HUP12" s="25"/>
      <c r="HUQ12" s="25"/>
      <c r="HUR12" s="25"/>
      <c r="HUS12" s="25"/>
      <c r="HUT12" s="25"/>
      <c r="HUU12" s="25"/>
      <c r="HUV12" s="25"/>
      <c r="HUW12" s="25"/>
      <c r="HUX12" s="25"/>
      <c r="HUY12" s="25"/>
      <c r="HUZ12" s="25"/>
      <c r="HVA12" s="25"/>
      <c r="HVB12" s="25"/>
      <c r="HVC12" s="25"/>
      <c r="HVD12" s="25"/>
      <c r="HVE12" s="25"/>
      <c r="HVF12" s="25"/>
      <c r="HVG12" s="25"/>
      <c r="HVH12" s="25"/>
      <c r="HVI12" s="25"/>
      <c r="HVJ12" s="25"/>
      <c r="HVK12" s="25"/>
      <c r="HVL12" s="25"/>
      <c r="HVM12" s="25"/>
      <c r="HVN12" s="25"/>
      <c r="HVO12" s="25"/>
      <c r="HVP12" s="25"/>
      <c r="HVQ12" s="25"/>
      <c r="HVR12" s="25"/>
      <c r="HVS12" s="25"/>
      <c r="HVT12" s="25"/>
      <c r="HVU12" s="25"/>
      <c r="HVV12" s="25"/>
      <c r="HVW12" s="25"/>
      <c r="HVX12" s="25"/>
      <c r="HVY12" s="25"/>
      <c r="HVZ12" s="25"/>
      <c r="HWA12" s="25"/>
      <c r="HWB12" s="25"/>
      <c r="HWC12" s="25"/>
      <c r="HWD12" s="25"/>
      <c r="HWE12" s="25"/>
      <c r="HWF12" s="25"/>
      <c r="HWG12" s="25"/>
      <c r="HWH12" s="25"/>
      <c r="HWI12" s="25"/>
      <c r="HWJ12" s="25"/>
      <c r="HWK12" s="25"/>
      <c r="HWL12" s="25"/>
      <c r="HWM12" s="25"/>
      <c r="HWN12" s="25"/>
      <c r="HWO12" s="25"/>
      <c r="HWP12" s="25"/>
      <c r="HWQ12" s="25"/>
      <c r="HWR12" s="25"/>
      <c r="HWS12" s="25"/>
      <c r="HWT12" s="25"/>
      <c r="HWU12" s="25"/>
      <c r="HWV12" s="25"/>
      <c r="HWW12" s="25"/>
      <c r="HWX12" s="25"/>
      <c r="HWY12" s="25"/>
      <c r="HWZ12" s="25"/>
      <c r="HXA12" s="25"/>
      <c r="HXB12" s="25"/>
      <c r="HXC12" s="25"/>
      <c r="HXD12" s="25"/>
      <c r="HXE12" s="25"/>
      <c r="HXF12" s="25"/>
      <c r="HXG12" s="25"/>
      <c r="HXH12" s="25"/>
      <c r="HXI12" s="25"/>
      <c r="HXJ12" s="25"/>
      <c r="HXK12" s="25"/>
      <c r="HXL12" s="25"/>
      <c r="HXM12" s="25"/>
      <c r="HXN12" s="25"/>
      <c r="HXO12" s="25"/>
      <c r="HXP12" s="25"/>
      <c r="HXQ12" s="25"/>
      <c r="HXR12" s="25"/>
      <c r="HXS12" s="25"/>
      <c r="HXT12" s="25"/>
      <c r="HXU12" s="25"/>
      <c r="HXV12" s="25"/>
      <c r="HXW12" s="25"/>
      <c r="HXX12" s="25"/>
      <c r="HXY12" s="25"/>
      <c r="HXZ12" s="25"/>
      <c r="HYA12" s="25"/>
      <c r="HYB12" s="25"/>
      <c r="HYC12" s="25"/>
      <c r="HYD12" s="25"/>
      <c r="HYE12" s="25"/>
      <c r="HYF12" s="25"/>
      <c r="HYG12" s="25"/>
      <c r="HYH12" s="25"/>
      <c r="HYI12" s="25"/>
      <c r="HYJ12" s="25"/>
      <c r="HYK12" s="25"/>
      <c r="HYL12" s="25"/>
      <c r="HYM12" s="25"/>
      <c r="HYN12" s="25"/>
      <c r="HYO12" s="25"/>
      <c r="HYP12" s="25"/>
      <c r="HYQ12" s="25"/>
      <c r="HYR12" s="25"/>
      <c r="HYS12" s="25"/>
      <c r="HYT12" s="25"/>
      <c r="HYU12" s="25"/>
      <c r="HYV12" s="25"/>
      <c r="HYW12" s="25"/>
      <c r="HYX12" s="25"/>
      <c r="HYY12" s="25"/>
      <c r="HYZ12" s="25"/>
      <c r="HZA12" s="25"/>
      <c r="HZB12" s="25"/>
      <c r="HZC12" s="25"/>
      <c r="HZD12" s="25"/>
      <c r="HZE12" s="25"/>
      <c r="HZF12" s="25"/>
      <c r="HZG12" s="25"/>
      <c r="HZH12" s="25"/>
      <c r="HZI12" s="25"/>
      <c r="HZJ12" s="25"/>
      <c r="HZK12" s="25"/>
      <c r="HZL12" s="25"/>
      <c r="HZM12" s="25"/>
      <c r="HZN12" s="25"/>
      <c r="HZO12" s="25"/>
      <c r="HZP12" s="25"/>
      <c r="HZQ12" s="25"/>
      <c r="HZR12" s="25"/>
      <c r="HZS12" s="25"/>
      <c r="HZT12" s="25"/>
      <c r="HZU12" s="25"/>
      <c r="HZV12" s="25"/>
      <c r="HZW12" s="25"/>
      <c r="HZX12" s="25"/>
      <c r="HZY12" s="25"/>
      <c r="HZZ12" s="25"/>
      <c r="IAA12" s="25"/>
      <c r="IAB12" s="25"/>
      <c r="IAC12" s="25"/>
      <c r="IAD12" s="25"/>
      <c r="IAE12" s="25"/>
      <c r="IAF12" s="25"/>
      <c r="IAG12" s="25"/>
      <c r="IAH12" s="25"/>
      <c r="IAI12" s="25"/>
      <c r="IAJ12" s="25"/>
      <c r="IAK12" s="25"/>
      <c r="IAL12" s="25"/>
      <c r="IAM12" s="25"/>
      <c r="IAN12" s="25"/>
      <c r="IAO12" s="25"/>
      <c r="IAP12" s="25"/>
      <c r="IAQ12" s="25"/>
      <c r="IAR12" s="25"/>
      <c r="IAS12" s="25"/>
      <c r="IAT12" s="25"/>
      <c r="IAU12" s="25"/>
      <c r="IAV12" s="25"/>
      <c r="IAW12" s="25"/>
      <c r="IAX12" s="25"/>
      <c r="IAY12" s="25"/>
      <c r="IAZ12" s="25"/>
      <c r="IBA12" s="25"/>
      <c r="IBB12" s="25"/>
      <c r="IBC12" s="25"/>
      <c r="IBD12" s="25"/>
      <c r="IBE12" s="25"/>
      <c r="IBF12" s="25"/>
      <c r="IBG12" s="25"/>
      <c r="IBH12" s="25"/>
      <c r="IBI12" s="25"/>
      <c r="IBJ12" s="25"/>
      <c r="IBK12" s="25"/>
      <c r="IBL12" s="25"/>
      <c r="IBM12" s="25"/>
      <c r="IBN12" s="25"/>
      <c r="IBO12" s="25"/>
      <c r="IBP12" s="25"/>
      <c r="IBQ12" s="25"/>
      <c r="IBR12" s="25"/>
      <c r="IBS12" s="25"/>
      <c r="IBT12" s="25"/>
      <c r="IBU12" s="25"/>
      <c r="IBV12" s="25"/>
      <c r="IBW12" s="25"/>
      <c r="IBX12" s="25"/>
      <c r="IBY12" s="25"/>
      <c r="IBZ12" s="25"/>
      <c r="ICA12" s="25"/>
      <c r="ICB12" s="25"/>
      <c r="ICC12" s="25"/>
      <c r="ICD12" s="25"/>
      <c r="ICE12" s="25"/>
      <c r="ICF12" s="25"/>
      <c r="ICG12" s="25"/>
      <c r="ICH12" s="25"/>
      <c r="ICI12" s="25"/>
      <c r="ICJ12" s="25"/>
      <c r="ICK12" s="25"/>
      <c r="ICL12" s="25"/>
      <c r="ICM12" s="25"/>
      <c r="ICN12" s="25"/>
      <c r="ICO12" s="25"/>
      <c r="ICP12" s="25"/>
      <c r="ICQ12" s="25"/>
      <c r="ICR12" s="25"/>
      <c r="ICS12" s="25"/>
      <c r="ICT12" s="25"/>
      <c r="ICU12" s="25"/>
      <c r="ICV12" s="25"/>
      <c r="ICW12" s="25"/>
      <c r="ICX12" s="25"/>
      <c r="ICY12" s="25"/>
      <c r="ICZ12" s="25"/>
      <c r="IDA12" s="25"/>
      <c r="IDB12" s="25"/>
      <c r="IDC12" s="25"/>
      <c r="IDD12" s="25"/>
      <c r="IDE12" s="25"/>
      <c r="IDF12" s="25"/>
      <c r="IDG12" s="25"/>
      <c r="IDH12" s="25"/>
      <c r="IDI12" s="25"/>
      <c r="IDJ12" s="25"/>
      <c r="IDK12" s="25"/>
      <c r="IDL12" s="25"/>
      <c r="IDM12" s="25"/>
      <c r="IDN12" s="25"/>
      <c r="IDO12" s="25"/>
      <c r="IDP12" s="25"/>
      <c r="IDQ12" s="25"/>
      <c r="IDR12" s="25"/>
      <c r="IDS12" s="25"/>
      <c r="IDT12" s="25"/>
      <c r="IDU12" s="25"/>
      <c r="IDV12" s="25"/>
      <c r="IDW12" s="25"/>
      <c r="IDX12" s="25"/>
      <c r="IDY12" s="25"/>
      <c r="IDZ12" s="25"/>
      <c r="IEA12" s="25"/>
      <c r="IEB12" s="25"/>
      <c r="IEC12" s="25"/>
      <c r="IED12" s="25"/>
      <c r="IEE12" s="25"/>
      <c r="IEF12" s="25"/>
      <c r="IEG12" s="25"/>
      <c r="IEH12" s="25"/>
      <c r="IEI12" s="25"/>
      <c r="IEJ12" s="25"/>
      <c r="IEK12" s="25"/>
      <c r="IEL12" s="25"/>
      <c r="IEM12" s="25"/>
      <c r="IEN12" s="25"/>
      <c r="IEO12" s="25"/>
      <c r="IEP12" s="25"/>
      <c r="IEQ12" s="25"/>
      <c r="IER12" s="25"/>
      <c r="IES12" s="25"/>
      <c r="IET12" s="25"/>
      <c r="IEU12" s="25"/>
      <c r="IEV12" s="25"/>
      <c r="IEW12" s="25"/>
      <c r="IEX12" s="25"/>
      <c r="IEY12" s="25"/>
      <c r="IEZ12" s="25"/>
      <c r="IFA12" s="25"/>
      <c r="IFB12" s="25"/>
      <c r="IFC12" s="25"/>
      <c r="IFD12" s="25"/>
      <c r="IFE12" s="25"/>
      <c r="IFF12" s="25"/>
      <c r="IFG12" s="25"/>
      <c r="IFH12" s="25"/>
      <c r="IFI12" s="25"/>
      <c r="IFJ12" s="25"/>
      <c r="IFK12" s="25"/>
      <c r="IFL12" s="25"/>
      <c r="IFM12" s="25"/>
      <c r="IFN12" s="25"/>
      <c r="IFO12" s="25"/>
      <c r="IFP12" s="25"/>
      <c r="IFQ12" s="25"/>
      <c r="IFR12" s="25"/>
      <c r="IFS12" s="25"/>
      <c r="IFT12" s="25"/>
      <c r="IFU12" s="25"/>
      <c r="IFV12" s="25"/>
      <c r="IFW12" s="25"/>
      <c r="IFX12" s="25"/>
      <c r="IFY12" s="25"/>
      <c r="IFZ12" s="25"/>
      <c r="IGA12" s="25"/>
      <c r="IGB12" s="25"/>
      <c r="IGC12" s="25"/>
      <c r="IGD12" s="25"/>
      <c r="IGE12" s="25"/>
      <c r="IGF12" s="25"/>
      <c r="IGG12" s="25"/>
      <c r="IGH12" s="25"/>
      <c r="IGI12" s="25"/>
      <c r="IGJ12" s="25"/>
      <c r="IGK12" s="25"/>
      <c r="IGL12" s="25"/>
      <c r="IGM12" s="25"/>
      <c r="IGN12" s="25"/>
      <c r="IGO12" s="25"/>
      <c r="IGP12" s="25"/>
      <c r="IGQ12" s="25"/>
      <c r="IGR12" s="25"/>
      <c r="IGS12" s="25"/>
      <c r="IGT12" s="25"/>
      <c r="IGU12" s="25"/>
      <c r="IGV12" s="25"/>
      <c r="IGW12" s="25"/>
      <c r="IGX12" s="25"/>
      <c r="IGY12" s="25"/>
      <c r="IGZ12" s="25"/>
      <c r="IHA12" s="25"/>
      <c r="IHB12" s="25"/>
      <c r="IHC12" s="25"/>
      <c r="IHD12" s="25"/>
      <c r="IHE12" s="25"/>
      <c r="IHF12" s="25"/>
      <c r="IHG12" s="25"/>
      <c r="IHH12" s="25"/>
      <c r="IHI12" s="25"/>
      <c r="IHJ12" s="25"/>
      <c r="IHK12" s="25"/>
      <c r="IHL12" s="25"/>
      <c r="IHM12" s="25"/>
      <c r="IHN12" s="25"/>
      <c r="IHO12" s="25"/>
      <c r="IHP12" s="25"/>
      <c r="IHQ12" s="25"/>
      <c r="IHR12" s="25"/>
      <c r="IHS12" s="25"/>
      <c r="IHT12" s="25"/>
      <c r="IHU12" s="25"/>
      <c r="IHV12" s="25"/>
      <c r="IHW12" s="25"/>
      <c r="IHX12" s="25"/>
      <c r="IHY12" s="25"/>
      <c r="IHZ12" s="25"/>
      <c r="IIA12" s="25"/>
      <c r="IIB12" s="25"/>
      <c r="IIC12" s="25"/>
      <c r="IID12" s="25"/>
      <c r="IIE12" s="25"/>
      <c r="IIF12" s="25"/>
      <c r="IIG12" s="25"/>
      <c r="IIH12" s="25"/>
      <c r="III12" s="25"/>
      <c r="IIJ12" s="25"/>
      <c r="IIK12" s="25"/>
      <c r="IIL12" s="25"/>
      <c r="IIM12" s="25"/>
      <c r="IIN12" s="25"/>
      <c r="IIO12" s="25"/>
      <c r="IIP12" s="25"/>
      <c r="IIQ12" s="25"/>
      <c r="IIR12" s="25"/>
      <c r="IIS12" s="25"/>
      <c r="IIT12" s="25"/>
      <c r="IIU12" s="25"/>
      <c r="IIV12" s="25"/>
      <c r="IIW12" s="25"/>
      <c r="IIX12" s="25"/>
      <c r="IIY12" s="25"/>
      <c r="IIZ12" s="25"/>
      <c r="IJA12" s="25"/>
      <c r="IJB12" s="25"/>
      <c r="IJC12" s="25"/>
      <c r="IJD12" s="25"/>
      <c r="IJE12" s="25"/>
      <c r="IJF12" s="25"/>
      <c r="IJG12" s="25"/>
      <c r="IJH12" s="25"/>
      <c r="IJI12" s="25"/>
      <c r="IJJ12" s="25"/>
      <c r="IJK12" s="25"/>
      <c r="IJL12" s="25"/>
      <c r="IJM12" s="25"/>
      <c r="IJN12" s="25"/>
      <c r="IJO12" s="25"/>
      <c r="IJP12" s="25"/>
      <c r="IJQ12" s="25"/>
      <c r="IJR12" s="25"/>
      <c r="IJS12" s="25"/>
      <c r="IJT12" s="25"/>
      <c r="IJU12" s="25"/>
      <c r="IJV12" s="25"/>
      <c r="IJW12" s="25"/>
      <c r="IJX12" s="25"/>
      <c r="IJY12" s="25"/>
      <c r="IJZ12" s="25"/>
      <c r="IKA12" s="25"/>
      <c r="IKB12" s="25"/>
      <c r="IKC12" s="25"/>
      <c r="IKD12" s="25"/>
      <c r="IKE12" s="25"/>
      <c r="IKF12" s="25"/>
      <c r="IKG12" s="25"/>
      <c r="IKH12" s="25"/>
      <c r="IKI12" s="25"/>
      <c r="IKJ12" s="25"/>
      <c r="IKK12" s="25"/>
      <c r="IKL12" s="25"/>
      <c r="IKM12" s="25"/>
      <c r="IKN12" s="25"/>
      <c r="IKO12" s="25"/>
      <c r="IKP12" s="25"/>
      <c r="IKQ12" s="25"/>
      <c r="IKR12" s="25"/>
      <c r="IKS12" s="25"/>
      <c r="IKT12" s="25"/>
      <c r="IKU12" s="25"/>
      <c r="IKV12" s="25"/>
      <c r="IKW12" s="25"/>
      <c r="IKX12" s="25"/>
      <c r="IKY12" s="25"/>
      <c r="IKZ12" s="25"/>
      <c r="ILA12" s="25"/>
      <c r="ILB12" s="25"/>
      <c r="ILC12" s="25"/>
      <c r="ILD12" s="25"/>
      <c r="ILE12" s="25"/>
      <c r="ILF12" s="25"/>
      <c r="ILG12" s="25"/>
      <c r="ILH12" s="25"/>
      <c r="ILI12" s="25"/>
      <c r="ILJ12" s="25"/>
      <c r="ILK12" s="25"/>
      <c r="ILL12" s="25"/>
      <c r="ILM12" s="25"/>
      <c r="ILN12" s="25"/>
      <c r="ILO12" s="25"/>
      <c r="ILP12" s="25"/>
      <c r="ILQ12" s="25"/>
      <c r="ILR12" s="25"/>
      <c r="ILS12" s="25"/>
      <c r="ILT12" s="25"/>
      <c r="ILU12" s="25"/>
      <c r="ILV12" s="25"/>
      <c r="ILW12" s="25"/>
      <c r="ILX12" s="25"/>
      <c r="ILY12" s="25"/>
      <c r="ILZ12" s="25"/>
      <c r="IMA12" s="25"/>
      <c r="IMB12" s="25"/>
      <c r="IMC12" s="25"/>
      <c r="IMD12" s="25"/>
      <c r="IME12" s="25"/>
      <c r="IMF12" s="25"/>
      <c r="IMG12" s="25"/>
      <c r="IMH12" s="25"/>
      <c r="IMI12" s="25"/>
      <c r="IMJ12" s="25"/>
      <c r="IMK12" s="25"/>
      <c r="IML12" s="25"/>
      <c r="IMM12" s="25"/>
      <c r="IMN12" s="25"/>
      <c r="IMO12" s="25"/>
      <c r="IMP12" s="25"/>
      <c r="IMQ12" s="25"/>
      <c r="IMR12" s="25"/>
      <c r="IMS12" s="25"/>
      <c r="IMT12" s="25"/>
      <c r="IMU12" s="25"/>
      <c r="IMV12" s="25"/>
      <c r="IMW12" s="25"/>
      <c r="IMX12" s="25"/>
      <c r="IMY12" s="25"/>
      <c r="IMZ12" s="25"/>
      <c r="INA12" s="25"/>
      <c r="INB12" s="25"/>
      <c r="INC12" s="25"/>
      <c r="IND12" s="25"/>
      <c r="INE12" s="25"/>
      <c r="INF12" s="25"/>
      <c r="ING12" s="25"/>
      <c r="INH12" s="25"/>
      <c r="INI12" s="25"/>
      <c r="INJ12" s="25"/>
      <c r="INK12" s="25"/>
      <c r="INL12" s="25"/>
      <c r="INM12" s="25"/>
      <c r="INN12" s="25"/>
      <c r="INO12" s="25"/>
      <c r="INP12" s="25"/>
      <c r="INQ12" s="25"/>
      <c r="INR12" s="25"/>
      <c r="INS12" s="25"/>
      <c r="INT12" s="25"/>
      <c r="INU12" s="25"/>
      <c r="INV12" s="25"/>
      <c r="INW12" s="25"/>
      <c r="INX12" s="25"/>
      <c r="INY12" s="25"/>
      <c r="INZ12" s="25"/>
      <c r="IOA12" s="25"/>
      <c r="IOB12" s="25"/>
      <c r="IOC12" s="25"/>
      <c r="IOD12" s="25"/>
      <c r="IOE12" s="25"/>
      <c r="IOF12" s="25"/>
      <c r="IOG12" s="25"/>
      <c r="IOH12" s="25"/>
      <c r="IOI12" s="25"/>
      <c r="IOJ12" s="25"/>
      <c r="IOK12" s="25"/>
      <c r="IOL12" s="25"/>
      <c r="IOM12" s="25"/>
      <c r="ION12" s="25"/>
      <c r="IOO12" s="25"/>
      <c r="IOP12" s="25"/>
      <c r="IOQ12" s="25"/>
      <c r="IOR12" s="25"/>
      <c r="IOS12" s="25"/>
      <c r="IOT12" s="25"/>
      <c r="IOU12" s="25"/>
      <c r="IOV12" s="25"/>
      <c r="IOW12" s="25"/>
      <c r="IOX12" s="25"/>
      <c r="IOY12" s="25"/>
      <c r="IOZ12" s="25"/>
      <c r="IPA12" s="25"/>
      <c r="IPB12" s="25"/>
      <c r="IPC12" s="25"/>
      <c r="IPD12" s="25"/>
      <c r="IPE12" s="25"/>
      <c r="IPF12" s="25"/>
      <c r="IPG12" s="25"/>
      <c r="IPH12" s="25"/>
      <c r="IPI12" s="25"/>
      <c r="IPJ12" s="25"/>
      <c r="IPK12" s="25"/>
      <c r="IPL12" s="25"/>
      <c r="IPM12" s="25"/>
      <c r="IPN12" s="25"/>
      <c r="IPO12" s="25"/>
      <c r="IPP12" s="25"/>
      <c r="IPQ12" s="25"/>
      <c r="IPR12" s="25"/>
      <c r="IPS12" s="25"/>
      <c r="IPT12" s="25"/>
      <c r="IPU12" s="25"/>
      <c r="IPV12" s="25"/>
      <c r="IPW12" s="25"/>
      <c r="IPX12" s="25"/>
      <c r="IPY12" s="25"/>
      <c r="IPZ12" s="25"/>
      <c r="IQA12" s="25"/>
      <c r="IQB12" s="25"/>
      <c r="IQC12" s="25"/>
      <c r="IQD12" s="25"/>
      <c r="IQE12" s="25"/>
      <c r="IQF12" s="25"/>
      <c r="IQG12" s="25"/>
      <c r="IQH12" s="25"/>
      <c r="IQI12" s="25"/>
      <c r="IQJ12" s="25"/>
      <c r="IQK12" s="25"/>
      <c r="IQL12" s="25"/>
      <c r="IQM12" s="25"/>
      <c r="IQN12" s="25"/>
      <c r="IQO12" s="25"/>
      <c r="IQP12" s="25"/>
      <c r="IQQ12" s="25"/>
      <c r="IQR12" s="25"/>
      <c r="IQS12" s="25"/>
      <c r="IQT12" s="25"/>
      <c r="IQU12" s="25"/>
      <c r="IQV12" s="25"/>
      <c r="IQW12" s="25"/>
      <c r="IQX12" s="25"/>
      <c r="IQY12" s="25"/>
      <c r="IQZ12" s="25"/>
      <c r="IRA12" s="25"/>
      <c r="IRB12" s="25"/>
      <c r="IRC12" s="25"/>
      <c r="IRD12" s="25"/>
      <c r="IRE12" s="25"/>
      <c r="IRF12" s="25"/>
      <c r="IRG12" s="25"/>
      <c r="IRH12" s="25"/>
      <c r="IRI12" s="25"/>
      <c r="IRJ12" s="25"/>
      <c r="IRK12" s="25"/>
      <c r="IRL12" s="25"/>
      <c r="IRM12" s="25"/>
      <c r="IRN12" s="25"/>
      <c r="IRO12" s="25"/>
      <c r="IRP12" s="25"/>
      <c r="IRQ12" s="25"/>
      <c r="IRR12" s="25"/>
      <c r="IRS12" s="25"/>
      <c r="IRT12" s="25"/>
      <c r="IRU12" s="25"/>
      <c r="IRV12" s="25"/>
      <c r="IRW12" s="25"/>
      <c r="IRX12" s="25"/>
      <c r="IRY12" s="25"/>
      <c r="IRZ12" s="25"/>
      <c r="ISA12" s="25"/>
      <c r="ISB12" s="25"/>
      <c r="ISC12" s="25"/>
      <c r="ISD12" s="25"/>
      <c r="ISE12" s="25"/>
      <c r="ISF12" s="25"/>
      <c r="ISG12" s="25"/>
      <c r="ISH12" s="25"/>
      <c r="ISI12" s="25"/>
      <c r="ISJ12" s="25"/>
      <c r="ISK12" s="25"/>
      <c r="ISL12" s="25"/>
      <c r="ISM12" s="25"/>
      <c r="ISN12" s="25"/>
      <c r="ISO12" s="25"/>
      <c r="ISP12" s="25"/>
      <c r="ISQ12" s="25"/>
      <c r="ISR12" s="25"/>
      <c r="ISS12" s="25"/>
      <c r="IST12" s="25"/>
      <c r="ISU12" s="25"/>
      <c r="ISV12" s="25"/>
      <c r="ISW12" s="25"/>
      <c r="ISX12" s="25"/>
      <c r="ISY12" s="25"/>
      <c r="ISZ12" s="25"/>
      <c r="ITA12" s="25"/>
      <c r="ITB12" s="25"/>
      <c r="ITC12" s="25"/>
      <c r="ITD12" s="25"/>
      <c r="ITE12" s="25"/>
      <c r="ITF12" s="25"/>
      <c r="ITG12" s="25"/>
      <c r="ITH12" s="25"/>
      <c r="ITI12" s="25"/>
      <c r="ITJ12" s="25"/>
      <c r="ITK12" s="25"/>
      <c r="ITL12" s="25"/>
      <c r="ITM12" s="25"/>
      <c r="ITN12" s="25"/>
      <c r="ITO12" s="25"/>
      <c r="ITP12" s="25"/>
      <c r="ITQ12" s="25"/>
      <c r="ITR12" s="25"/>
      <c r="ITS12" s="25"/>
      <c r="ITT12" s="25"/>
      <c r="ITU12" s="25"/>
      <c r="ITV12" s="25"/>
      <c r="ITW12" s="25"/>
      <c r="ITX12" s="25"/>
      <c r="ITY12" s="25"/>
      <c r="ITZ12" s="25"/>
      <c r="IUA12" s="25"/>
      <c r="IUB12" s="25"/>
      <c r="IUC12" s="25"/>
      <c r="IUD12" s="25"/>
      <c r="IUE12" s="25"/>
      <c r="IUF12" s="25"/>
      <c r="IUG12" s="25"/>
      <c r="IUH12" s="25"/>
      <c r="IUI12" s="25"/>
      <c r="IUJ12" s="25"/>
      <c r="IUK12" s="25"/>
      <c r="IUL12" s="25"/>
      <c r="IUM12" s="25"/>
      <c r="IUN12" s="25"/>
      <c r="IUO12" s="25"/>
      <c r="IUP12" s="25"/>
      <c r="IUQ12" s="25"/>
      <c r="IUR12" s="25"/>
      <c r="IUS12" s="25"/>
      <c r="IUT12" s="25"/>
      <c r="IUU12" s="25"/>
      <c r="IUV12" s="25"/>
      <c r="IUW12" s="25"/>
      <c r="IUX12" s="25"/>
      <c r="IUY12" s="25"/>
      <c r="IUZ12" s="25"/>
      <c r="IVA12" s="25"/>
      <c r="IVB12" s="25"/>
      <c r="IVC12" s="25"/>
      <c r="IVD12" s="25"/>
      <c r="IVE12" s="25"/>
      <c r="IVF12" s="25"/>
      <c r="IVG12" s="25"/>
      <c r="IVH12" s="25"/>
      <c r="IVI12" s="25"/>
      <c r="IVJ12" s="25"/>
      <c r="IVK12" s="25"/>
      <c r="IVL12" s="25"/>
      <c r="IVM12" s="25"/>
      <c r="IVN12" s="25"/>
      <c r="IVO12" s="25"/>
      <c r="IVP12" s="25"/>
      <c r="IVQ12" s="25"/>
      <c r="IVR12" s="25"/>
      <c r="IVS12" s="25"/>
      <c r="IVT12" s="25"/>
      <c r="IVU12" s="25"/>
      <c r="IVV12" s="25"/>
      <c r="IVW12" s="25"/>
      <c r="IVX12" s="25"/>
      <c r="IVY12" s="25"/>
      <c r="IVZ12" s="25"/>
      <c r="IWA12" s="25"/>
      <c r="IWB12" s="25"/>
      <c r="IWC12" s="25"/>
      <c r="IWD12" s="25"/>
      <c r="IWE12" s="25"/>
      <c r="IWF12" s="25"/>
      <c r="IWG12" s="25"/>
      <c r="IWH12" s="25"/>
      <c r="IWI12" s="25"/>
      <c r="IWJ12" s="25"/>
      <c r="IWK12" s="25"/>
      <c r="IWL12" s="25"/>
      <c r="IWM12" s="25"/>
      <c r="IWN12" s="25"/>
      <c r="IWO12" s="25"/>
      <c r="IWP12" s="25"/>
      <c r="IWQ12" s="25"/>
      <c r="IWR12" s="25"/>
      <c r="IWS12" s="25"/>
      <c r="IWT12" s="25"/>
      <c r="IWU12" s="25"/>
      <c r="IWV12" s="25"/>
      <c r="IWW12" s="25"/>
      <c r="IWX12" s="25"/>
      <c r="IWY12" s="25"/>
      <c r="IWZ12" s="25"/>
      <c r="IXA12" s="25"/>
      <c r="IXB12" s="25"/>
      <c r="IXC12" s="25"/>
      <c r="IXD12" s="25"/>
      <c r="IXE12" s="25"/>
      <c r="IXF12" s="25"/>
      <c r="IXG12" s="25"/>
      <c r="IXH12" s="25"/>
      <c r="IXI12" s="25"/>
      <c r="IXJ12" s="25"/>
      <c r="IXK12" s="25"/>
      <c r="IXL12" s="25"/>
      <c r="IXM12" s="25"/>
      <c r="IXN12" s="25"/>
      <c r="IXO12" s="25"/>
      <c r="IXP12" s="25"/>
      <c r="IXQ12" s="25"/>
      <c r="IXR12" s="25"/>
      <c r="IXS12" s="25"/>
      <c r="IXT12" s="25"/>
      <c r="IXU12" s="25"/>
      <c r="IXV12" s="25"/>
      <c r="IXW12" s="25"/>
      <c r="IXX12" s="25"/>
      <c r="IXY12" s="25"/>
      <c r="IXZ12" s="25"/>
      <c r="IYA12" s="25"/>
      <c r="IYB12" s="25"/>
      <c r="IYC12" s="25"/>
      <c r="IYD12" s="25"/>
      <c r="IYE12" s="25"/>
      <c r="IYF12" s="25"/>
      <c r="IYG12" s="25"/>
      <c r="IYH12" s="25"/>
      <c r="IYI12" s="25"/>
      <c r="IYJ12" s="25"/>
      <c r="IYK12" s="25"/>
      <c r="IYL12" s="25"/>
      <c r="IYM12" s="25"/>
      <c r="IYN12" s="25"/>
      <c r="IYO12" s="25"/>
      <c r="IYP12" s="25"/>
      <c r="IYQ12" s="25"/>
      <c r="IYR12" s="25"/>
      <c r="IYS12" s="25"/>
      <c r="IYT12" s="25"/>
      <c r="IYU12" s="25"/>
      <c r="IYV12" s="25"/>
      <c r="IYW12" s="25"/>
      <c r="IYX12" s="25"/>
      <c r="IYY12" s="25"/>
      <c r="IYZ12" s="25"/>
      <c r="IZA12" s="25"/>
      <c r="IZB12" s="25"/>
      <c r="IZC12" s="25"/>
      <c r="IZD12" s="25"/>
      <c r="IZE12" s="25"/>
      <c r="IZF12" s="25"/>
      <c r="IZG12" s="25"/>
      <c r="IZH12" s="25"/>
      <c r="IZI12" s="25"/>
      <c r="IZJ12" s="25"/>
      <c r="IZK12" s="25"/>
      <c r="IZL12" s="25"/>
      <c r="IZM12" s="25"/>
      <c r="IZN12" s="25"/>
      <c r="IZO12" s="25"/>
      <c r="IZP12" s="25"/>
      <c r="IZQ12" s="25"/>
      <c r="IZR12" s="25"/>
      <c r="IZS12" s="25"/>
      <c r="IZT12" s="25"/>
      <c r="IZU12" s="25"/>
      <c r="IZV12" s="25"/>
      <c r="IZW12" s="25"/>
      <c r="IZX12" s="25"/>
      <c r="IZY12" s="25"/>
      <c r="IZZ12" s="25"/>
      <c r="JAA12" s="25"/>
      <c r="JAB12" s="25"/>
      <c r="JAC12" s="25"/>
      <c r="JAD12" s="25"/>
      <c r="JAE12" s="25"/>
      <c r="JAF12" s="25"/>
      <c r="JAG12" s="25"/>
      <c r="JAH12" s="25"/>
      <c r="JAI12" s="25"/>
      <c r="JAJ12" s="25"/>
      <c r="JAK12" s="25"/>
      <c r="JAL12" s="25"/>
      <c r="JAM12" s="25"/>
      <c r="JAN12" s="25"/>
      <c r="JAO12" s="25"/>
      <c r="JAP12" s="25"/>
      <c r="JAQ12" s="25"/>
      <c r="JAR12" s="25"/>
      <c r="JAS12" s="25"/>
      <c r="JAT12" s="25"/>
      <c r="JAU12" s="25"/>
      <c r="JAV12" s="25"/>
      <c r="JAW12" s="25"/>
      <c r="JAX12" s="25"/>
      <c r="JAY12" s="25"/>
      <c r="JAZ12" s="25"/>
      <c r="JBA12" s="25"/>
      <c r="JBB12" s="25"/>
      <c r="JBC12" s="25"/>
      <c r="JBD12" s="25"/>
      <c r="JBE12" s="25"/>
      <c r="JBF12" s="25"/>
      <c r="JBG12" s="25"/>
      <c r="JBH12" s="25"/>
      <c r="JBI12" s="25"/>
      <c r="JBJ12" s="25"/>
      <c r="JBK12" s="25"/>
      <c r="JBL12" s="25"/>
      <c r="JBM12" s="25"/>
      <c r="JBN12" s="25"/>
      <c r="JBO12" s="25"/>
      <c r="JBP12" s="25"/>
      <c r="JBQ12" s="25"/>
      <c r="JBR12" s="25"/>
      <c r="JBS12" s="25"/>
      <c r="JBT12" s="25"/>
      <c r="JBU12" s="25"/>
      <c r="JBV12" s="25"/>
      <c r="JBW12" s="25"/>
      <c r="JBX12" s="25"/>
      <c r="JBY12" s="25"/>
      <c r="JBZ12" s="25"/>
      <c r="JCA12" s="25"/>
      <c r="JCB12" s="25"/>
      <c r="JCC12" s="25"/>
      <c r="JCD12" s="25"/>
      <c r="JCE12" s="25"/>
      <c r="JCF12" s="25"/>
      <c r="JCG12" s="25"/>
      <c r="JCH12" s="25"/>
      <c r="JCI12" s="25"/>
      <c r="JCJ12" s="25"/>
      <c r="JCK12" s="25"/>
      <c r="JCL12" s="25"/>
      <c r="JCM12" s="25"/>
      <c r="JCN12" s="25"/>
      <c r="JCO12" s="25"/>
      <c r="JCP12" s="25"/>
      <c r="JCQ12" s="25"/>
      <c r="JCR12" s="25"/>
      <c r="JCS12" s="25"/>
      <c r="JCT12" s="25"/>
      <c r="JCU12" s="25"/>
      <c r="JCV12" s="25"/>
      <c r="JCW12" s="25"/>
      <c r="JCX12" s="25"/>
      <c r="JCY12" s="25"/>
      <c r="JCZ12" s="25"/>
      <c r="JDA12" s="25"/>
      <c r="JDB12" s="25"/>
      <c r="JDC12" s="25"/>
      <c r="JDD12" s="25"/>
      <c r="JDE12" s="25"/>
      <c r="JDF12" s="25"/>
      <c r="JDG12" s="25"/>
      <c r="JDH12" s="25"/>
      <c r="JDI12" s="25"/>
      <c r="JDJ12" s="25"/>
      <c r="JDK12" s="25"/>
      <c r="JDL12" s="25"/>
      <c r="JDM12" s="25"/>
      <c r="JDN12" s="25"/>
      <c r="JDO12" s="25"/>
      <c r="JDP12" s="25"/>
      <c r="JDQ12" s="25"/>
      <c r="JDR12" s="25"/>
      <c r="JDS12" s="25"/>
      <c r="JDT12" s="25"/>
      <c r="JDU12" s="25"/>
      <c r="JDV12" s="25"/>
      <c r="JDW12" s="25"/>
      <c r="JDX12" s="25"/>
      <c r="JDY12" s="25"/>
      <c r="JDZ12" s="25"/>
      <c r="JEA12" s="25"/>
      <c r="JEB12" s="25"/>
      <c r="JEC12" s="25"/>
      <c r="JED12" s="25"/>
      <c r="JEE12" s="25"/>
      <c r="JEF12" s="25"/>
      <c r="JEG12" s="25"/>
      <c r="JEH12" s="25"/>
      <c r="JEI12" s="25"/>
      <c r="JEJ12" s="25"/>
      <c r="JEK12" s="25"/>
      <c r="JEL12" s="25"/>
      <c r="JEM12" s="25"/>
      <c r="JEN12" s="25"/>
      <c r="JEO12" s="25"/>
      <c r="JEP12" s="25"/>
      <c r="JEQ12" s="25"/>
      <c r="JER12" s="25"/>
      <c r="JES12" s="25"/>
      <c r="JET12" s="25"/>
      <c r="JEU12" s="25"/>
      <c r="JEV12" s="25"/>
      <c r="JEW12" s="25"/>
      <c r="JEX12" s="25"/>
      <c r="JEY12" s="25"/>
      <c r="JEZ12" s="25"/>
      <c r="JFA12" s="25"/>
      <c r="JFB12" s="25"/>
      <c r="JFC12" s="25"/>
      <c r="JFD12" s="25"/>
      <c r="JFE12" s="25"/>
      <c r="JFF12" s="25"/>
      <c r="JFG12" s="25"/>
      <c r="JFH12" s="25"/>
      <c r="JFI12" s="25"/>
      <c r="JFJ12" s="25"/>
      <c r="JFK12" s="25"/>
      <c r="JFL12" s="25"/>
      <c r="JFM12" s="25"/>
      <c r="JFN12" s="25"/>
      <c r="JFO12" s="25"/>
      <c r="JFP12" s="25"/>
      <c r="JFQ12" s="25"/>
      <c r="JFR12" s="25"/>
      <c r="JFS12" s="25"/>
      <c r="JFT12" s="25"/>
      <c r="JFU12" s="25"/>
      <c r="JFV12" s="25"/>
      <c r="JFW12" s="25"/>
      <c r="JFX12" s="25"/>
      <c r="JFY12" s="25"/>
      <c r="JFZ12" s="25"/>
      <c r="JGA12" s="25"/>
      <c r="JGB12" s="25"/>
      <c r="JGC12" s="25"/>
      <c r="JGD12" s="25"/>
      <c r="JGE12" s="25"/>
      <c r="JGF12" s="25"/>
      <c r="JGG12" s="25"/>
      <c r="JGH12" s="25"/>
      <c r="JGI12" s="25"/>
      <c r="JGJ12" s="25"/>
      <c r="JGK12" s="25"/>
      <c r="JGL12" s="25"/>
      <c r="JGM12" s="25"/>
      <c r="JGN12" s="25"/>
      <c r="JGO12" s="25"/>
      <c r="JGP12" s="25"/>
      <c r="JGQ12" s="25"/>
      <c r="JGR12" s="25"/>
      <c r="JGS12" s="25"/>
      <c r="JGT12" s="25"/>
      <c r="JGU12" s="25"/>
      <c r="JGV12" s="25"/>
      <c r="JGW12" s="25"/>
      <c r="JGX12" s="25"/>
      <c r="JGY12" s="25"/>
      <c r="JGZ12" s="25"/>
      <c r="JHA12" s="25"/>
      <c r="JHB12" s="25"/>
      <c r="JHC12" s="25"/>
      <c r="JHD12" s="25"/>
      <c r="JHE12" s="25"/>
      <c r="JHF12" s="25"/>
      <c r="JHG12" s="25"/>
      <c r="JHH12" s="25"/>
      <c r="JHI12" s="25"/>
      <c r="JHJ12" s="25"/>
      <c r="JHK12" s="25"/>
      <c r="JHL12" s="25"/>
      <c r="JHM12" s="25"/>
      <c r="JHN12" s="25"/>
      <c r="JHO12" s="25"/>
      <c r="JHP12" s="25"/>
      <c r="JHQ12" s="25"/>
      <c r="JHR12" s="25"/>
      <c r="JHS12" s="25"/>
      <c r="JHT12" s="25"/>
      <c r="JHU12" s="25"/>
      <c r="JHV12" s="25"/>
      <c r="JHW12" s="25"/>
      <c r="JHX12" s="25"/>
      <c r="JHY12" s="25"/>
      <c r="JHZ12" s="25"/>
      <c r="JIA12" s="25"/>
      <c r="JIB12" s="25"/>
      <c r="JIC12" s="25"/>
      <c r="JID12" s="25"/>
      <c r="JIE12" s="25"/>
      <c r="JIF12" s="25"/>
      <c r="JIG12" s="25"/>
      <c r="JIH12" s="25"/>
      <c r="JII12" s="25"/>
      <c r="JIJ12" s="25"/>
      <c r="JIK12" s="25"/>
      <c r="JIL12" s="25"/>
      <c r="JIM12" s="25"/>
      <c r="JIN12" s="25"/>
      <c r="JIO12" s="25"/>
      <c r="JIP12" s="25"/>
      <c r="JIQ12" s="25"/>
      <c r="JIR12" s="25"/>
      <c r="JIS12" s="25"/>
      <c r="JIT12" s="25"/>
      <c r="JIU12" s="25"/>
      <c r="JIV12" s="25"/>
      <c r="JIW12" s="25"/>
      <c r="JIX12" s="25"/>
      <c r="JIY12" s="25"/>
      <c r="JIZ12" s="25"/>
      <c r="JJA12" s="25"/>
      <c r="JJB12" s="25"/>
      <c r="JJC12" s="25"/>
      <c r="JJD12" s="25"/>
      <c r="JJE12" s="25"/>
      <c r="JJF12" s="25"/>
      <c r="JJG12" s="25"/>
      <c r="JJH12" s="25"/>
      <c r="JJI12" s="25"/>
      <c r="JJJ12" s="25"/>
      <c r="JJK12" s="25"/>
      <c r="JJL12" s="25"/>
      <c r="JJM12" s="25"/>
      <c r="JJN12" s="25"/>
      <c r="JJO12" s="25"/>
      <c r="JJP12" s="25"/>
      <c r="JJQ12" s="25"/>
      <c r="JJR12" s="25"/>
      <c r="JJS12" s="25"/>
      <c r="JJT12" s="25"/>
      <c r="JJU12" s="25"/>
      <c r="JJV12" s="25"/>
      <c r="JJW12" s="25"/>
      <c r="JJX12" s="25"/>
      <c r="JJY12" s="25"/>
      <c r="JJZ12" s="25"/>
      <c r="JKA12" s="25"/>
      <c r="JKB12" s="25"/>
      <c r="JKC12" s="25"/>
      <c r="JKD12" s="25"/>
      <c r="JKE12" s="25"/>
      <c r="JKF12" s="25"/>
      <c r="JKG12" s="25"/>
      <c r="JKH12" s="25"/>
      <c r="JKI12" s="25"/>
      <c r="JKJ12" s="25"/>
      <c r="JKK12" s="25"/>
      <c r="JKL12" s="25"/>
      <c r="JKM12" s="25"/>
      <c r="JKN12" s="25"/>
      <c r="JKO12" s="25"/>
      <c r="JKP12" s="25"/>
      <c r="JKQ12" s="25"/>
      <c r="JKR12" s="25"/>
      <c r="JKS12" s="25"/>
      <c r="JKT12" s="25"/>
      <c r="JKU12" s="25"/>
      <c r="JKV12" s="25"/>
      <c r="JKW12" s="25"/>
      <c r="JKX12" s="25"/>
      <c r="JKY12" s="25"/>
      <c r="JKZ12" s="25"/>
      <c r="JLA12" s="25"/>
      <c r="JLB12" s="25"/>
      <c r="JLC12" s="25"/>
      <c r="JLD12" s="25"/>
      <c r="JLE12" s="25"/>
      <c r="JLF12" s="25"/>
      <c r="JLG12" s="25"/>
      <c r="JLH12" s="25"/>
      <c r="JLI12" s="25"/>
      <c r="JLJ12" s="25"/>
      <c r="JLK12" s="25"/>
      <c r="JLL12" s="25"/>
      <c r="JLM12" s="25"/>
      <c r="JLN12" s="25"/>
      <c r="JLO12" s="25"/>
      <c r="JLP12" s="25"/>
      <c r="JLQ12" s="25"/>
      <c r="JLR12" s="25"/>
      <c r="JLS12" s="25"/>
      <c r="JLT12" s="25"/>
      <c r="JLU12" s="25"/>
      <c r="JLV12" s="25"/>
      <c r="JLW12" s="25"/>
      <c r="JLX12" s="25"/>
      <c r="JLY12" s="25"/>
      <c r="JLZ12" s="25"/>
      <c r="JMA12" s="25"/>
      <c r="JMB12" s="25"/>
      <c r="JMC12" s="25"/>
      <c r="JMD12" s="25"/>
      <c r="JME12" s="25"/>
      <c r="JMF12" s="25"/>
      <c r="JMG12" s="25"/>
      <c r="JMH12" s="25"/>
      <c r="JMI12" s="25"/>
      <c r="JMJ12" s="25"/>
      <c r="JMK12" s="25"/>
      <c r="JML12" s="25"/>
      <c r="JMM12" s="25"/>
      <c r="JMN12" s="25"/>
      <c r="JMO12" s="25"/>
      <c r="JMP12" s="25"/>
      <c r="JMQ12" s="25"/>
      <c r="JMR12" s="25"/>
      <c r="JMS12" s="25"/>
      <c r="JMT12" s="25"/>
      <c r="JMU12" s="25"/>
      <c r="JMV12" s="25"/>
      <c r="JMW12" s="25"/>
      <c r="JMX12" s="25"/>
      <c r="JMY12" s="25"/>
      <c r="JMZ12" s="25"/>
      <c r="JNA12" s="25"/>
      <c r="JNB12" s="25"/>
      <c r="JNC12" s="25"/>
      <c r="JND12" s="25"/>
      <c r="JNE12" s="25"/>
      <c r="JNF12" s="25"/>
      <c r="JNG12" s="25"/>
      <c r="JNH12" s="25"/>
      <c r="JNI12" s="25"/>
      <c r="JNJ12" s="25"/>
      <c r="JNK12" s="25"/>
      <c r="JNL12" s="25"/>
      <c r="JNM12" s="25"/>
      <c r="JNN12" s="25"/>
      <c r="JNO12" s="25"/>
      <c r="JNP12" s="25"/>
      <c r="JNQ12" s="25"/>
      <c r="JNR12" s="25"/>
      <c r="JNS12" s="25"/>
      <c r="JNT12" s="25"/>
      <c r="JNU12" s="25"/>
      <c r="JNV12" s="25"/>
      <c r="JNW12" s="25"/>
      <c r="JNX12" s="25"/>
      <c r="JNY12" s="25"/>
      <c r="JNZ12" s="25"/>
      <c r="JOA12" s="25"/>
      <c r="JOB12" s="25"/>
      <c r="JOC12" s="25"/>
      <c r="JOD12" s="25"/>
      <c r="JOE12" s="25"/>
      <c r="JOF12" s="25"/>
      <c r="JOG12" s="25"/>
      <c r="JOH12" s="25"/>
      <c r="JOI12" s="25"/>
      <c r="JOJ12" s="25"/>
      <c r="JOK12" s="25"/>
      <c r="JOL12" s="25"/>
      <c r="JOM12" s="25"/>
      <c r="JON12" s="25"/>
      <c r="JOO12" s="25"/>
      <c r="JOP12" s="25"/>
      <c r="JOQ12" s="25"/>
      <c r="JOR12" s="25"/>
      <c r="JOS12" s="25"/>
      <c r="JOT12" s="25"/>
      <c r="JOU12" s="25"/>
      <c r="JOV12" s="25"/>
      <c r="JOW12" s="25"/>
      <c r="JOX12" s="25"/>
      <c r="JOY12" s="25"/>
      <c r="JOZ12" s="25"/>
      <c r="JPA12" s="25"/>
      <c r="JPB12" s="25"/>
      <c r="JPC12" s="25"/>
      <c r="JPD12" s="25"/>
      <c r="JPE12" s="25"/>
      <c r="JPF12" s="25"/>
      <c r="JPG12" s="25"/>
      <c r="JPH12" s="25"/>
      <c r="JPI12" s="25"/>
      <c r="JPJ12" s="25"/>
      <c r="JPK12" s="25"/>
      <c r="JPL12" s="25"/>
      <c r="JPM12" s="25"/>
      <c r="JPN12" s="25"/>
      <c r="JPO12" s="25"/>
      <c r="JPP12" s="25"/>
      <c r="JPQ12" s="25"/>
      <c r="JPR12" s="25"/>
      <c r="JPS12" s="25"/>
      <c r="JPT12" s="25"/>
      <c r="JPU12" s="25"/>
      <c r="JPV12" s="25"/>
      <c r="JPW12" s="25"/>
      <c r="JPX12" s="25"/>
      <c r="JPY12" s="25"/>
      <c r="JPZ12" s="25"/>
      <c r="JQA12" s="25"/>
      <c r="JQB12" s="25"/>
      <c r="JQC12" s="25"/>
      <c r="JQD12" s="25"/>
      <c r="JQE12" s="25"/>
      <c r="JQF12" s="25"/>
      <c r="JQG12" s="25"/>
      <c r="JQH12" s="25"/>
      <c r="JQI12" s="25"/>
      <c r="JQJ12" s="25"/>
      <c r="JQK12" s="25"/>
      <c r="JQL12" s="25"/>
      <c r="JQM12" s="25"/>
      <c r="JQN12" s="25"/>
      <c r="JQO12" s="25"/>
      <c r="JQP12" s="25"/>
      <c r="JQQ12" s="25"/>
      <c r="JQR12" s="25"/>
      <c r="JQS12" s="25"/>
      <c r="JQT12" s="25"/>
      <c r="JQU12" s="25"/>
      <c r="JQV12" s="25"/>
      <c r="JQW12" s="25"/>
      <c r="JQX12" s="25"/>
      <c r="JQY12" s="25"/>
      <c r="JQZ12" s="25"/>
      <c r="JRA12" s="25"/>
      <c r="JRB12" s="25"/>
      <c r="JRC12" s="25"/>
      <c r="JRD12" s="25"/>
      <c r="JRE12" s="25"/>
      <c r="JRF12" s="25"/>
      <c r="JRG12" s="25"/>
      <c r="JRH12" s="25"/>
      <c r="JRI12" s="25"/>
      <c r="JRJ12" s="25"/>
      <c r="JRK12" s="25"/>
      <c r="JRL12" s="25"/>
      <c r="JRM12" s="25"/>
      <c r="JRN12" s="25"/>
      <c r="JRO12" s="25"/>
      <c r="JRP12" s="25"/>
      <c r="JRQ12" s="25"/>
      <c r="JRR12" s="25"/>
      <c r="JRS12" s="25"/>
      <c r="JRT12" s="25"/>
      <c r="JRU12" s="25"/>
      <c r="JRV12" s="25"/>
      <c r="JRW12" s="25"/>
      <c r="JRX12" s="25"/>
      <c r="JRY12" s="25"/>
      <c r="JRZ12" s="25"/>
      <c r="JSA12" s="25"/>
      <c r="JSB12" s="25"/>
      <c r="JSC12" s="25"/>
      <c r="JSD12" s="25"/>
      <c r="JSE12" s="25"/>
      <c r="JSF12" s="25"/>
      <c r="JSG12" s="25"/>
      <c r="JSH12" s="25"/>
      <c r="JSI12" s="25"/>
      <c r="JSJ12" s="25"/>
      <c r="JSK12" s="25"/>
      <c r="JSL12" s="25"/>
      <c r="JSM12" s="25"/>
      <c r="JSN12" s="25"/>
      <c r="JSO12" s="25"/>
      <c r="JSP12" s="25"/>
      <c r="JSQ12" s="25"/>
      <c r="JSR12" s="25"/>
      <c r="JSS12" s="25"/>
      <c r="JST12" s="25"/>
      <c r="JSU12" s="25"/>
      <c r="JSV12" s="25"/>
      <c r="JSW12" s="25"/>
      <c r="JSX12" s="25"/>
      <c r="JSY12" s="25"/>
      <c r="JSZ12" s="25"/>
      <c r="JTA12" s="25"/>
      <c r="JTB12" s="25"/>
      <c r="JTC12" s="25"/>
      <c r="JTD12" s="25"/>
      <c r="JTE12" s="25"/>
      <c r="JTF12" s="25"/>
      <c r="JTG12" s="25"/>
      <c r="JTH12" s="25"/>
      <c r="JTI12" s="25"/>
      <c r="JTJ12" s="25"/>
      <c r="JTK12" s="25"/>
      <c r="JTL12" s="25"/>
      <c r="JTM12" s="25"/>
      <c r="JTN12" s="25"/>
      <c r="JTO12" s="25"/>
      <c r="JTP12" s="25"/>
      <c r="JTQ12" s="25"/>
      <c r="JTR12" s="25"/>
      <c r="JTS12" s="25"/>
      <c r="JTT12" s="25"/>
      <c r="JTU12" s="25"/>
      <c r="JTV12" s="25"/>
      <c r="JTW12" s="25"/>
      <c r="JTX12" s="25"/>
      <c r="JTY12" s="25"/>
      <c r="JTZ12" s="25"/>
      <c r="JUA12" s="25"/>
      <c r="JUB12" s="25"/>
      <c r="JUC12" s="25"/>
      <c r="JUD12" s="25"/>
      <c r="JUE12" s="25"/>
      <c r="JUF12" s="25"/>
      <c r="JUG12" s="25"/>
      <c r="JUH12" s="25"/>
      <c r="JUI12" s="25"/>
      <c r="JUJ12" s="25"/>
      <c r="JUK12" s="25"/>
      <c r="JUL12" s="25"/>
      <c r="JUM12" s="25"/>
      <c r="JUN12" s="25"/>
      <c r="JUO12" s="25"/>
      <c r="JUP12" s="25"/>
      <c r="JUQ12" s="25"/>
      <c r="JUR12" s="25"/>
      <c r="JUS12" s="25"/>
      <c r="JUT12" s="25"/>
      <c r="JUU12" s="25"/>
      <c r="JUV12" s="25"/>
      <c r="JUW12" s="25"/>
      <c r="JUX12" s="25"/>
      <c r="JUY12" s="25"/>
      <c r="JUZ12" s="25"/>
      <c r="JVA12" s="25"/>
      <c r="JVB12" s="25"/>
      <c r="JVC12" s="25"/>
      <c r="JVD12" s="25"/>
      <c r="JVE12" s="25"/>
      <c r="JVF12" s="25"/>
      <c r="JVG12" s="25"/>
      <c r="JVH12" s="25"/>
      <c r="JVI12" s="25"/>
      <c r="JVJ12" s="25"/>
      <c r="JVK12" s="25"/>
      <c r="JVL12" s="25"/>
      <c r="JVM12" s="25"/>
      <c r="JVN12" s="25"/>
      <c r="JVO12" s="25"/>
      <c r="JVP12" s="25"/>
      <c r="JVQ12" s="25"/>
      <c r="JVR12" s="25"/>
      <c r="JVS12" s="25"/>
      <c r="JVT12" s="25"/>
      <c r="JVU12" s="25"/>
      <c r="JVV12" s="25"/>
      <c r="JVW12" s="25"/>
      <c r="JVX12" s="25"/>
      <c r="JVY12" s="25"/>
      <c r="JVZ12" s="25"/>
      <c r="JWA12" s="25"/>
      <c r="JWB12" s="25"/>
      <c r="JWC12" s="25"/>
      <c r="JWD12" s="25"/>
      <c r="JWE12" s="25"/>
      <c r="JWF12" s="25"/>
      <c r="JWG12" s="25"/>
      <c r="JWH12" s="25"/>
      <c r="JWI12" s="25"/>
      <c r="JWJ12" s="25"/>
      <c r="JWK12" s="25"/>
      <c r="JWL12" s="25"/>
      <c r="JWM12" s="25"/>
      <c r="JWN12" s="25"/>
      <c r="JWO12" s="25"/>
      <c r="JWP12" s="25"/>
      <c r="JWQ12" s="25"/>
      <c r="JWR12" s="25"/>
      <c r="JWS12" s="25"/>
      <c r="JWT12" s="25"/>
      <c r="JWU12" s="25"/>
      <c r="JWV12" s="25"/>
      <c r="JWW12" s="25"/>
      <c r="JWX12" s="25"/>
      <c r="JWY12" s="25"/>
      <c r="JWZ12" s="25"/>
      <c r="JXA12" s="25"/>
      <c r="JXB12" s="25"/>
      <c r="JXC12" s="25"/>
      <c r="JXD12" s="25"/>
      <c r="JXE12" s="25"/>
      <c r="JXF12" s="25"/>
      <c r="JXG12" s="25"/>
      <c r="JXH12" s="25"/>
      <c r="JXI12" s="25"/>
      <c r="JXJ12" s="25"/>
      <c r="JXK12" s="25"/>
      <c r="JXL12" s="25"/>
      <c r="JXM12" s="25"/>
      <c r="JXN12" s="25"/>
      <c r="JXO12" s="25"/>
      <c r="JXP12" s="25"/>
      <c r="JXQ12" s="25"/>
      <c r="JXR12" s="25"/>
      <c r="JXS12" s="25"/>
      <c r="JXT12" s="25"/>
      <c r="JXU12" s="25"/>
      <c r="JXV12" s="25"/>
      <c r="JXW12" s="25"/>
      <c r="JXX12" s="25"/>
      <c r="JXY12" s="25"/>
      <c r="JXZ12" s="25"/>
      <c r="JYA12" s="25"/>
      <c r="JYB12" s="25"/>
      <c r="JYC12" s="25"/>
      <c r="JYD12" s="25"/>
      <c r="JYE12" s="25"/>
      <c r="JYF12" s="25"/>
      <c r="JYG12" s="25"/>
      <c r="JYH12" s="25"/>
      <c r="JYI12" s="25"/>
      <c r="JYJ12" s="25"/>
      <c r="JYK12" s="25"/>
      <c r="JYL12" s="25"/>
      <c r="JYM12" s="25"/>
      <c r="JYN12" s="25"/>
      <c r="JYO12" s="25"/>
      <c r="JYP12" s="25"/>
      <c r="JYQ12" s="25"/>
      <c r="JYR12" s="25"/>
      <c r="JYS12" s="25"/>
      <c r="JYT12" s="25"/>
      <c r="JYU12" s="25"/>
      <c r="JYV12" s="25"/>
      <c r="JYW12" s="25"/>
      <c r="JYX12" s="25"/>
      <c r="JYY12" s="25"/>
      <c r="JYZ12" s="25"/>
      <c r="JZA12" s="25"/>
      <c r="JZB12" s="25"/>
      <c r="JZC12" s="25"/>
      <c r="JZD12" s="25"/>
      <c r="JZE12" s="25"/>
      <c r="JZF12" s="25"/>
      <c r="JZG12" s="25"/>
      <c r="JZH12" s="25"/>
      <c r="JZI12" s="25"/>
      <c r="JZJ12" s="25"/>
      <c r="JZK12" s="25"/>
      <c r="JZL12" s="25"/>
      <c r="JZM12" s="25"/>
      <c r="JZN12" s="25"/>
      <c r="JZO12" s="25"/>
      <c r="JZP12" s="25"/>
      <c r="JZQ12" s="25"/>
      <c r="JZR12" s="25"/>
      <c r="JZS12" s="25"/>
      <c r="JZT12" s="25"/>
      <c r="JZU12" s="25"/>
      <c r="JZV12" s="25"/>
      <c r="JZW12" s="25"/>
      <c r="JZX12" s="25"/>
      <c r="JZY12" s="25"/>
      <c r="JZZ12" s="25"/>
      <c r="KAA12" s="25"/>
      <c r="KAB12" s="25"/>
      <c r="KAC12" s="25"/>
      <c r="KAD12" s="25"/>
      <c r="KAE12" s="25"/>
      <c r="KAF12" s="25"/>
      <c r="KAG12" s="25"/>
      <c r="KAH12" s="25"/>
      <c r="KAI12" s="25"/>
      <c r="KAJ12" s="25"/>
      <c r="KAK12" s="25"/>
      <c r="KAL12" s="25"/>
      <c r="KAM12" s="25"/>
      <c r="KAN12" s="25"/>
      <c r="KAO12" s="25"/>
      <c r="KAP12" s="25"/>
      <c r="KAQ12" s="25"/>
      <c r="KAR12" s="25"/>
      <c r="KAS12" s="25"/>
      <c r="KAT12" s="25"/>
      <c r="KAU12" s="25"/>
      <c r="KAV12" s="25"/>
      <c r="KAW12" s="25"/>
      <c r="KAX12" s="25"/>
      <c r="KAY12" s="25"/>
      <c r="KAZ12" s="25"/>
      <c r="KBA12" s="25"/>
      <c r="KBB12" s="25"/>
      <c r="KBC12" s="25"/>
      <c r="KBD12" s="25"/>
      <c r="KBE12" s="25"/>
      <c r="KBF12" s="25"/>
      <c r="KBG12" s="25"/>
      <c r="KBH12" s="25"/>
      <c r="KBI12" s="25"/>
      <c r="KBJ12" s="25"/>
      <c r="KBK12" s="25"/>
      <c r="KBL12" s="25"/>
      <c r="KBM12" s="25"/>
      <c r="KBN12" s="25"/>
      <c r="KBO12" s="25"/>
      <c r="KBP12" s="25"/>
      <c r="KBQ12" s="25"/>
      <c r="KBR12" s="25"/>
      <c r="KBS12" s="25"/>
      <c r="KBT12" s="25"/>
      <c r="KBU12" s="25"/>
      <c r="KBV12" s="25"/>
      <c r="KBW12" s="25"/>
      <c r="KBX12" s="25"/>
      <c r="KBY12" s="25"/>
      <c r="KBZ12" s="25"/>
      <c r="KCA12" s="25"/>
      <c r="KCB12" s="25"/>
      <c r="KCC12" s="25"/>
      <c r="KCD12" s="25"/>
      <c r="KCE12" s="25"/>
      <c r="KCF12" s="25"/>
      <c r="KCG12" s="25"/>
      <c r="KCH12" s="25"/>
      <c r="KCI12" s="25"/>
      <c r="KCJ12" s="25"/>
      <c r="KCK12" s="25"/>
      <c r="KCL12" s="25"/>
      <c r="KCM12" s="25"/>
      <c r="KCN12" s="25"/>
      <c r="KCO12" s="25"/>
      <c r="KCP12" s="25"/>
      <c r="KCQ12" s="25"/>
      <c r="KCR12" s="25"/>
      <c r="KCS12" s="25"/>
      <c r="KCT12" s="25"/>
      <c r="KCU12" s="25"/>
      <c r="KCV12" s="25"/>
      <c r="KCW12" s="25"/>
      <c r="KCX12" s="25"/>
      <c r="KCY12" s="25"/>
      <c r="KCZ12" s="25"/>
      <c r="KDA12" s="25"/>
      <c r="KDB12" s="25"/>
      <c r="KDC12" s="25"/>
      <c r="KDD12" s="25"/>
      <c r="KDE12" s="25"/>
      <c r="KDF12" s="25"/>
      <c r="KDG12" s="25"/>
      <c r="KDH12" s="25"/>
      <c r="KDI12" s="25"/>
      <c r="KDJ12" s="25"/>
      <c r="KDK12" s="25"/>
      <c r="KDL12" s="25"/>
      <c r="KDM12" s="25"/>
      <c r="KDN12" s="25"/>
      <c r="KDO12" s="25"/>
      <c r="KDP12" s="25"/>
      <c r="KDQ12" s="25"/>
      <c r="KDR12" s="25"/>
      <c r="KDS12" s="25"/>
      <c r="KDT12" s="25"/>
      <c r="KDU12" s="25"/>
      <c r="KDV12" s="25"/>
      <c r="KDW12" s="25"/>
      <c r="KDX12" s="25"/>
      <c r="KDY12" s="25"/>
      <c r="KDZ12" s="25"/>
      <c r="KEA12" s="25"/>
      <c r="KEB12" s="25"/>
      <c r="KEC12" s="25"/>
      <c r="KED12" s="25"/>
      <c r="KEE12" s="25"/>
      <c r="KEF12" s="25"/>
      <c r="KEG12" s="25"/>
      <c r="KEH12" s="25"/>
      <c r="KEI12" s="25"/>
      <c r="KEJ12" s="25"/>
      <c r="KEK12" s="25"/>
      <c r="KEL12" s="25"/>
      <c r="KEM12" s="25"/>
      <c r="KEN12" s="25"/>
      <c r="KEO12" s="25"/>
      <c r="KEP12" s="25"/>
      <c r="KEQ12" s="25"/>
      <c r="KER12" s="25"/>
      <c r="KES12" s="25"/>
      <c r="KET12" s="25"/>
      <c r="KEU12" s="25"/>
      <c r="KEV12" s="25"/>
      <c r="KEW12" s="25"/>
      <c r="KEX12" s="25"/>
      <c r="KEY12" s="25"/>
      <c r="KEZ12" s="25"/>
      <c r="KFA12" s="25"/>
      <c r="KFB12" s="25"/>
      <c r="KFC12" s="25"/>
      <c r="KFD12" s="25"/>
      <c r="KFE12" s="25"/>
      <c r="KFF12" s="25"/>
      <c r="KFG12" s="25"/>
      <c r="KFH12" s="25"/>
      <c r="KFI12" s="25"/>
      <c r="KFJ12" s="25"/>
      <c r="KFK12" s="25"/>
      <c r="KFL12" s="25"/>
      <c r="KFM12" s="25"/>
      <c r="KFN12" s="25"/>
      <c r="KFO12" s="25"/>
      <c r="KFP12" s="25"/>
      <c r="KFQ12" s="25"/>
      <c r="KFR12" s="25"/>
      <c r="KFS12" s="25"/>
      <c r="KFT12" s="25"/>
      <c r="KFU12" s="25"/>
      <c r="KFV12" s="25"/>
      <c r="KFW12" s="25"/>
      <c r="KFX12" s="25"/>
      <c r="KFY12" s="25"/>
      <c r="KFZ12" s="25"/>
      <c r="KGA12" s="25"/>
      <c r="KGB12" s="25"/>
      <c r="KGC12" s="25"/>
      <c r="KGD12" s="25"/>
      <c r="KGE12" s="25"/>
      <c r="KGF12" s="25"/>
      <c r="KGG12" s="25"/>
      <c r="KGH12" s="25"/>
      <c r="KGI12" s="25"/>
      <c r="KGJ12" s="25"/>
      <c r="KGK12" s="25"/>
      <c r="KGL12" s="25"/>
      <c r="KGM12" s="25"/>
      <c r="KGN12" s="25"/>
      <c r="KGO12" s="25"/>
      <c r="KGP12" s="25"/>
      <c r="KGQ12" s="25"/>
      <c r="KGR12" s="25"/>
      <c r="KGS12" s="25"/>
      <c r="KGT12" s="25"/>
      <c r="KGU12" s="25"/>
      <c r="KGV12" s="25"/>
      <c r="KGW12" s="25"/>
      <c r="KGX12" s="25"/>
      <c r="KGY12" s="25"/>
      <c r="KGZ12" s="25"/>
      <c r="KHA12" s="25"/>
      <c r="KHB12" s="25"/>
      <c r="KHC12" s="25"/>
      <c r="KHD12" s="25"/>
      <c r="KHE12" s="25"/>
      <c r="KHF12" s="25"/>
      <c r="KHG12" s="25"/>
      <c r="KHH12" s="25"/>
      <c r="KHI12" s="25"/>
      <c r="KHJ12" s="25"/>
      <c r="KHK12" s="25"/>
      <c r="KHL12" s="25"/>
      <c r="KHM12" s="25"/>
      <c r="KHN12" s="25"/>
      <c r="KHO12" s="25"/>
      <c r="KHP12" s="25"/>
      <c r="KHQ12" s="25"/>
      <c r="KHR12" s="25"/>
      <c r="KHS12" s="25"/>
      <c r="KHT12" s="25"/>
      <c r="KHU12" s="25"/>
      <c r="KHV12" s="25"/>
      <c r="KHW12" s="25"/>
      <c r="KHX12" s="25"/>
      <c r="KHY12" s="25"/>
      <c r="KHZ12" s="25"/>
      <c r="KIA12" s="25"/>
      <c r="KIB12" s="25"/>
      <c r="KIC12" s="25"/>
      <c r="KID12" s="25"/>
      <c r="KIE12" s="25"/>
      <c r="KIF12" s="25"/>
      <c r="KIG12" s="25"/>
      <c r="KIH12" s="25"/>
      <c r="KII12" s="25"/>
      <c r="KIJ12" s="25"/>
      <c r="KIK12" s="25"/>
      <c r="KIL12" s="25"/>
      <c r="KIM12" s="25"/>
      <c r="KIN12" s="25"/>
      <c r="KIO12" s="25"/>
      <c r="KIP12" s="25"/>
      <c r="KIQ12" s="25"/>
      <c r="KIR12" s="25"/>
      <c r="KIS12" s="25"/>
      <c r="KIT12" s="25"/>
      <c r="KIU12" s="25"/>
      <c r="KIV12" s="25"/>
      <c r="KIW12" s="25"/>
      <c r="KIX12" s="25"/>
      <c r="KIY12" s="25"/>
      <c r="KIZ12" s="25"/>
      <c r="KJA12" s="25"/>
      <c r="KJB12" s="25"/>
      <c r="KJC12" s="25"/>
      <c r="KJD12" s="25"/>
      <c r="KJE12" s="25"/>
      <c r="KJF12" s="25"/>
      <c r="KJG12" s="25"/>
      <c r="KJH12" s="25"/>
      <c r="KJI12" s="25"/>
      <c r="KJJ12" s="25"/>
      <c r="KJK12" s="25"/>
      <c r="KJL12" s="25"/>
      <c r="KJM12" s="25"/>
      <c r="KJN12" s="25"/>
      <c r="KJO12" s="25"/>
      <c r="KJP12" s="25"/>
      <c r="KJQ12" s="25"/>
      <c r="KJR12" s="25"/>
      <c r="KJS12" s="25"/>
      <c r="KJT12" s="25"/>
      <c r="KJU12" s="25"/>
      <c r="KJV12" s="25"/>
      <c r="KJW12" s="25"/>
      <c r="KJX12" s="25"/>
      <c r="KJY12" s="25"/>
      <c r="KJZ12" s="25"/>
      <c r="KKA12" s="25"/>
      <c r="KKB12" s="25"/>
      <c r="KKC12" s="25"/>
      <c r="KKD12" s="25"/>
      <c r="KKE12" s="25"/>
      <c r="KKF12" s="25"/>
      <c r="KKG12" s="25"/>
      <c r="KKH12" s="25"/>
      <c r="KKI12" s="25"/>
      <c r="KKJ12" s="25"/>
      <c r="KKK12" s="25"/>
      <c r="KKL12" s="25"/>
      <c r="KKM12" s="25"/>
      <c r="KKN12" s="25"/>
      <c r="KKO12" s="25"/>
      <c r="KKP12" s="25"/>
      <c r="KKQ12" s="25"/>
      <c r="KKR12" s="25"/>
      <c r="KKS12" s="25"/>
      <c r="KKT12" s="25"/>
      <c r="KKU12" s="25"/>
      <c r="KKV12" s="25"/>
      <c r="KKW12" s="25"/>
      <c r="KKX12" s="25"/>
      <c r="KKY12" s="25"/>
      <c r="KKZ12" s="25"/>
      <c r="KLA12" s="25"/>
      <c r="KLB12" s="25"/>
      <c r="KLC12" s="25"/>
      <c r="KLD12" s="25"/>
      <c r="KLE12" s="25"/>
      <c r="KLF12" s="25"/>
      <c r="KLG12" s="25"/>
      <c r="KLH12" s="25"/>
      <c r="KLI12" s="25"/>
      <c r="KLJ12" s="25"/>
      <c r="KLK12" s="25"/>
      <c r="KLL12" s="25"/>
      <c r="KLM12" s="25"/>
      <c r="KLN12" s="25"/>
      <c r="KLO12" s="25"/>
      <c r="KLP12" s="25"/>
      <c r="KLQ12" s="25"/>
      <c r="KLR12" s="25"/>
      <c r="KLS12" s="25"/>
      <c r="KLT12" s="25"/>
      <c r="KLU12" s="25"/>
      <c r="KLV12" s="25"/>
      <c r="KLW12" s="25"/>
      <c r="KLX12" s="25"/>
      <c r="KLY12" s="25"/>
      <c r="KLZ12" s="25"/>
      <c r="KMA12" s="25"/>
      <c r="KMB12" s="25"/>
      <c r="KMC12" s="25"/>
      <c r="KMD12" s="25"/>
      <c r="KME12" s="25"/>
      <c r="KMF12" s="25"/>
      <c r="KMG12" s="25"/>
      <c r="KMH12" s="25"/>
      <c r="KMI12" s="25"/>
      <c r="KMJ12" s="25"/>
      <c r="KMK12" s="25"/>
      <c r="KML12" s="25"/>
      <c r="KMM12" s="25"/>
      <c r="KMN12" s="25"/>
      <c r="KMO12" s="25"/>
      <c r="KMP12" s="25"/>
      <c r="KMQ12" s="25"/>
      <c r="KMR12" s="25"/>
      <c r="KMS12" s="25"/>
      <c r="KMT12" s="25"/>
      <c r="KMU12" s="25"/>
      <c r="KMV12" s="25"/>
      <c r="KMW12" s="25"/>
      <c r="KMX12" s="25"/>
      <c r="KMY12" s="25"/>
      <c r="KMZ12" s="25"/>
      <c r="KNA12" s="25"/>
      <c r="KNB12" s="25"/>
      <c r="KNC12" s="25"/>
      <c r="KND12" s="25"/>
      <c r="KNE12" s="25"/>
      <c r="KNF12" s="25"/>
      <c r="KNG12" s="25"/>
      <c r="KNH12" s="25"/>
      <c r="KNI12" s="25"/>
      <c r="KNJ12" s="25"/>
      <c r="KNK12" s="25"/>
      <c r="KNL12" s="25"/>
      <c r="KNM12" s="25"/>
      <c r="KNN12" s="25"/>
      <c r="KNO12" s="25"/>
      <c r="KNP12" s="25"/>
      <c r="KNQ12" s="25"/>
      <c r="KNR12" s="25"/>
      <c r="KNS12" s="25"/>
      <c r="KNT12" s="25"/>
      <c r="KNU12" s="25"/>
      <c r="KNV12" s="25"/>
      <c r="KNW12" s="25"/>
      <c r="KNX12" s="25"/>
      <c r="KNY12" s="25"/>
      <c r="KNZ12" s="25"/>
      <c r="KOA12" s="25"/>
      <c r="KOB12" s="25"/>
      <c r="KOC12" s="25"/>
      <c r="KOD12" s="25"/>
      <c r="KOE12" s="25"/>
      <c r="KOF12" s="25"/>
      <c r="KOG12" s="25"/>
      <c r="KOH12" s="25"/>
      <c r="KOI12" s="25"/>
      <c r="KOJ12" s="25"/>
      <c r="KOK12" s="25"/>
      <c r="KOL12" s="25"/>
      <c r="KOM12" s="25"/>
      <c r="KON12" s="25"/>
      <c r="KOO12" s="25"/>
      <c r="KOP12" s="25"/>
      <c r="KOQ12" s="25"/>
      <c r="KOR12" s="25"/>
      <c r="KOS12" s="25"/>
      <c r="KOT12" s="25"/>
      <c r="KOU12" s="25"/>
      <c r="KOV12" s="25"/>
      <c r="KOW12" s="25"/>
      <c r="KOX12" s="25"/>
      <c r="KOY12" s="25"/>
      <c r="KOZ12" s="25"/>
      <c r="KPA12" s="25"/>
      <c r="KPB12" s="25"/>
      <c r="KPC12" s="25"/>
      <c r="KPD12" s="25"/>
      <c r="KPE12" s="25"/>
      <c r="KPF12" s="25"/>
      <c r="KPG12" s="25"/>
      <c r="KPH12" s="25"/>
      <c r="KPI12" s="25"/>
      <c r="KPJ12" s="25"/>
      <c r="KPK12" s="25"/>
      <c r="KPL12" s="25"/>
      <c r="KPM12" s="25"/>
      <c r="KPN12" s="25"/>
      <c r="KPO12" s="25"/>
      <c r="KPP12" s="25"/>
      <c r="KPQ12" s="25"/>
      <c r="KPR12" s="25"/>
      <c r="KPS12" s="25"/>
      <c r="KPT12" s="25"/>
      <c r="KPU12" s="25"/>
      <c r="KPV12" s="25"/>
      <c r="KPW12" s="25"/>
      <c r="KPX12" s="25"/>
      <c r="KPY12" s="25"/>
      <c r="KPZ12" s="25"/>
      <c r="KQA12" s="25"/>
      <c r="KQB12" s="25"/>
      <c r="KQC12" s="25"/>
      <c r="KQD12" s="25"/>
      <c r="KQE12" s="25"/>
      <c r="KQF12" s="25"/>
      <c r="KQG12" s="25"/>
      <c r="KQH12" s="25"/>
      <c r="KQI12" s="25"/>
      <c r="KQJ12" s="25"/>
      <c r="KQK12" s="25"/>
      <c r="KQL12" s="25"/>
      <c r="KQM12" s="25"/>
      <c r="KQN12" s="25"/>
      <c r="KQO12" s="25"/>
      <c r="KQP12" s="25"/>
      <c r="KQQ12" s="25"/>
      <c r="KQR12" s="25"/>
      <c r="KQS12" s="25"/>
      <c r="KQT12" s="25"/>
      <c r="KQU12" s="25"/>
      <c r="KQV12" s="25"/>
      <c r="KQW12" s="25"/>
      <c r="KQX12" s="25"/>
      <c r="KQY12" s="25"/>
      <c r="KQZ12" s="25"/>
      <c r="KRA12" s="25"/>
      <c r="KRB12" s="25"/>
      <c r="KRC12" s="25"/>
      <c r="KRD12" s="25"/>
      <c r="KRE12" s="25"/>
      <c r="KRF12" s="25"/>
      <c r="KRG12" s="25"/>
      <c r="KRH12" s="25"/>
      <c r="KRI12" s="25"/>
      <c r="KRJ12" s="25"/>
      <c r="KRK12" s="25"/>
      <c r="KRL12" s="25"/>
      <c r="KRM12" s="25"/>
      <c r="KRN12" s="25"/>
      <c r="KRO12" s="25"/>
      <c r="KRP12" s="25"/>
      <c r="KRQ12" s="25"/>
      <c r="KRR12" s="25"/>
      <c r="KRS12" s="25"/>
      <c r="KRT12" s="25"/>
      <c r="KRU12" s="25"/>
      <c r="KRV12" s="25"/>
      <c r="KRW12" s="25"/>
      <c r="KRX12" s="25"/>
      <c r="KRY12" s="25"/>
      <c r="KRZ12" s="25"/>
      <c r="KSA12" s="25"/>
      <c r="KSB12" s="25"/>
      <c r="KSC12" s="25"/>
      <c r="KSD12" s="25"/>
      <c r="KSE12" s="25"/>
      <c r="KSF12" s="25"/>
      <c r="KSG12" s="25"/>
      <c r="KSH12" s="25"/>
      <c r="KSI12" s="25"/>
      <c r="KSJ12" s="25"/>
      <c r="KSK12" s="25"/>
      <c r="KSL12" s="25"/>
      <c r="KSM12" s="25"/>
      <c r="KSN12" s="25"/>
      <c r="KSO12" s="25"/>
      <c r="KSP12" s="25"/>
      <c r="KSQ12" s="25"/>
      <c r="KSR12" s="25"/>
      <c r="KSS12" s="25"/>
      <c r="KST12" s="25"/>
      <c r="KSU12" s="25"/>
      <c r="KSV12" s="25"/>
      <c r="KSW12" s="25"/>
      <c r="KSX12" s="25"/>
      <c r="KSY12" s="25"/>
      <c r="KSZ12" s="25"/>
      <c r="KTA12" s="25"/>
      <c r="KTB12" s="25"/>
      <c r="KTC12" s="25"/>
      <c r="KTD12" s="25"/>
      <c r="KTE12" s="25"/>
      <c r="KTF12" s="25"/>
      <c r="KTG12" s="25"/>
      <c r="KTH12" s="25"/>
      <c r="KTI12" s="25"/>
      <c r="KTJ12" s="25"/>
      <c r="KTK12" s="25"/>
      <c r="KTL12" s="25"/>
      <c r="KTM12" s="25"/>
      <c r="KTN12" s="25"/>
      <c r="KTO12" s="25"/>
      <c r="KTP12" s="25"/>
      <c r="KTQ12" s="25"/>
      <c r="KTR12" s="25"/>
      <c r="KTS12" s="25"/>
      <c r="KTT12" s="25"/>
      <c r="KTU12" s="25"/>
      <c r="KTV12" s="25"/>
      <c r="KTW12" s="25"/>
      <c r="KTX12" s="25"/>
      <c r="KTY12" s="25"/>
      <c r="KTZ12" s="25"/>
      <c r="KUA12" s="25"/>
      <c r="KUB12" s="25"/>
      <c r="KUC12" s="25"/>
      <c r="KUD12" s="25"/>
      <c r="KUE12" s="25"/>
      <c r="KUF12" s="25"/>
      <c r="KUG12" s="25"/>
      <c r="KUH12" s="25"/>
      <c r="KUI12" s="25"/>
      <c r="KUJ12" s="25"/>
      <c r="KUK12" s="25"/>
      <c r="KUL12" s="25"/>
      <c r="KUM12" s="25"/>
      <c r="KUN12" s="25"/>
      <c r="KUO12" s="25"/>
      <c r="KUP12" s="25"/>
      <c r="KUQ12" s="25"/>
      <c r="KUR12" s="25"/>
      <c r="KUS12" s="25"/>
      <c r="KUT12" s="25"/>
      <c r="KUU12" s="25"/>
      <c r="KUV12" s="25"/>
      <c r="KUW12" s="25"/>
      <c r="KUX12" s="25"/>
      <c r="KUY12" s="25"/>
      <c r="KUZ12" s="25"/>
      <c r="KVA12" s="25"/>
      <c r="KVB12" s="25"/>
      <c r="KVC12" s="25"/>
      <c r="KVD12" s="25"/>
      <c r="KVE12" s="25"/>
      <c r="KVF12" s="25"/>
      <c r="KVG12" s="25"/>
      <c r="KVH12" s="25"/>
      <c r="KVI12" s="25"/>
      <c r="KVJ12" s="25"/>
      <c r="KVK12" s="25"/>
      <c r="KVL12" s="25"/>
      <c r="KVM12" s="25"/>
      <c r="KVN12" s="25"/>
      <c r="KVO12" s="25"/>
      <c r="KVP12" s="25"/>
      <c r="KVQ12" s="25"/>
      <c r="KVR12" s="25"/>
      <c r="KVS12" s="25"/>
      <c r="KVT12" s="25"/>
      <c r="KVU12" s="25"/>
      <c r="KVV12" s="25"/>
      <c r="KVW12" s="25"/>
      <c r="KVX12" s="25"/>
      <c r="KVY12" s="25"/>
      <c r="KVZ12" s="25"/>
      <c r="KWA12" s="25"/>
      <c r="KWB12" s="25"/>
      <c r="KWC12" s="25"/>
      <c r="KWD12" s="25"/>
      <c r="KWE12" s="25"/>
      <c r="KWF12" s="25"/>
      <c r="KWG12" s="25"/>
      <c r="KWH12" s="25"/>
      <c r="KWI12" s="25"/>
      <c r="KWJ12" s="25"/>
      <c r="KWK12" s="25"/>
      <c r="KWL12" s="25"/>
      <c r="KWM12" s="25"/>
      <c r="KWN12" s="25"/>
      <c r="KWO12" s="25"/>
      <c r="KWP12" s="25"/>
      <c r="KWQ12" s="25"/>
      <c r="KWR12" s="25"/>
      <c r="KWS12" s="25"/>
      <c r="KWT12" s="25"/>
      <c r="KWU12" s="25"/>
      <c r="KWV12" s="25"/>
      <c r="KWW12" s="25"/>
      <c r="KWX12" s="25"/>
      <c r="KWY12" s="25"/>
      <c r="KWZ12" s="25"/>
      <c r="KXA12" s="25"/>
      <c r="KXB12" s="25"/>
      <c r="KXC12" s="25"/>
      <c r="KXD12" s="25"/>
      <c r="KXE12" s="25"/>
      <c r="KXF12" s="25"/>
      <c r="KXG12" s="25"/>
      <c r="KXH12" s="25"/>
      <c r="KXI12" s="25"/>
      <c r="KXJ12" s="25"/>
      <c r="KXK12" s="25"/>
      <c r="KXL12" s="25"/>
      <c r="KXM12" s="25"/>
      <c r="KXN12" s="25"/>
      <c r="KXO12" s="25"/>
      <c r="KXP12" s="25"/>
      <c r="KXQ12" s="25"/>
      <c r="KXR12" s="25"/>
      <c r="KXS12" s="25"/>
      <c r="KXT12" s="25"/>
      <c r="KXU12" s="25"/>
      <c r="KXV12" s="25"/>
      <c r="KXW12" s="25"/>
      <c r="KXX12" s="25"/>
      <c r="KXY12" s="25"/>
      <c r="KXZ12" s="25"/>
      <c r="KYA12" s="25"/>
      <c r="KYB12" s="25"/>
      <c r="KYC12" s="25"/>
      <c r="KYD12" s="25"/>
      <c r="KYE12" s="25"/>
      <c r="KYF12" s="25"/>
      <c r="KYG12" s="25"/>
      <c r="KYH12" s="25"/>
      <c r="KYI12" s="25"/>
      <c r="KYJ12" s="25"/>
      <c r="KYK12" s="25"/>
      <c r="KYL12" s="25"/>
      <c r="KYM12" s="25"/>
      <c r="KYN12" s="25"/>
      <c r="KYO12" s="25"/>
      <c r="KYP12" s="25"/>
      <c r="KYQ12" s="25"/>
      <c r="KYR12" s="25"/>
      <c r="KYS12" s="25"/>
      <c r="KYT12" s="25"/>
      <c r="KYU12" s="25"/>
      <c r="KYV12" s="25"/>
      <c r="KYW12" s="25"/>
      <c r="KYX12" s="25"/>
      <c r="KYY12" s="25"/>
      <c r="KYZ12" s="25"/>
      <c r="KZA12" s="25"/>
      <c r="KZB12" s="25"/>
      <c r="KZC12" s="25"/>
      <c r="KZD12" s="25"/>
      <c r="KZE12" s="25"/>
      <c r="KZF12" s="25"/>
      <c r="KZG12" s="25"/>
      <c r="KZH12" s="25"/>
      <c r="KZI12" s="25"/>
      <c r="KZJ12" s="25"/>
      <c r="KZK12" s="25"/>
      <c r="KZL12" s="25"/>
      <c r="KZM12" s="25"/>
      <c r="KZN12" s="25"/>
      <c r="KZO12" s="25"/>
      <c r="KZP12" s="25"/>
      <c r="KZQ12" s="25"/>
      <c r="KZR12" s="25"/>
      <c r="KZS12" s="25"/>
      <c r="KZT12" s="25"/>
      <c r="KZU12" s="25"/>
      <c r="KZV12" s="25"/>
      <c r="KZW12" s="25"/>
      <c r="KZX12" s="25"/>
      <c r="KZY12" s="25"/>
      <c r="KZZ12" s="25"/>
      <c r="LAA12" s="25"/>
      <c r="LAB12" s="25"/>
      <c r="LAC12" s="25"/>
      <c r="LAD12" s="25"/>
      <c r="LAE12" s="25"/>
      <c r="LAF12" s="25"/>
      <c r="LAG12" s="25"/>
      <c r="LAH12" s="25"/>
      <c r="LAI12" s="25"/>
      <c r="LAJ12" s="25"/>
      <c r="LAK12" s="25"/>
      <c r="LAL12" s="25"/>
      <c r="LAM12" s="25"/>
      <c r="LAN12" s="25"/>
      <c r="LAO12" s="25"/>
      <c r="LAP12" s="25"/>
      <c r="LAQ12" s="25"/>
      <c r="LAR12" s="25"/>
      <c r="LAS12" s="25"/>
      <c r="LAT12" s="25"/>
      <c r="LAU12" s="25"/>
      <c r="LAV12" s="25"/>
      <c r="LAW12" s="25"/>
      <c r="LAX12" s="25"/>
      <c r="LAY12" s="25"/>
      <c r="LAZ12" s="25"/>
      <c r="LBA12" s="25"/>
      <c r="LBB12" s="25"/>
      <c r="LBC12" s="25"/>
      <c r="LBD12" s="25"/>
      <c r="LBE12" s="25"/>
      <c r="LBF12" s="25"/>
      <c r="LBG12" s="25"/>
      <c r="LBH12" s="25"/>
      <c r="LBI12" s="25"/>
      <c r="LBJ12" s="25"/>
      <c r="LBK12" s="25"/>
      <c r="LBL12" s="25"/>
      <c r="LBM12" s="25"/>
      <c r="LBN12" s="25"/>
      <c r="LBO12" s="25"/>
      <c r="LBP12" s="25"/>
      <c r="LBQ12" s="25"/>
      <c r="LBR12" s="25"/>
      <c r="LBS12" s="25"/>
      <c r="LBT12" s="25"/>
      <c r="LBU12" s="25"/>
      <c r="LBV12" s="25"/>
      <c r="LBW12" s="25"/>
      <c r="LBX12" s="25"/>
      <c r="LBY12" s="25"/>
      <c r="LBZ12" s="25"/>
      <c r="LCA12" s="25"/>
      <c r="LCB12" s="25"/>
      <c r="LCC12" s="25"/>
      <c r="LCD12" s="25"/>
      <c r="LCE12" s="25"/>
      <c r="LCF12" s="25"/>
      <c r="LCG12" s="25"/>
      <c r="LCH12" s="25"/>
      <c r="LCI12" s="25"/>
      <c r="LCJ12" s="25"/>
      <c r="LCK12" s="25"/>
      <c r="LCL12" s="25"/>
      <c r="LCM12" s="25"/>
      <c r="LCN12" s="25"/>
      <c r="LCO12" s="25"/>
      <c r="LCP12" s="25"/>
      <c r="LCQ12" s="25"/>
      <c r="LCR12" s="25"/>
      <c r="LCS12" s="25"/>
      <c r="LCT12" s="25"/>
      <c r="LCU12" s="25"/>
      <c r="LCV12" s="25"/>
      <c r="LCW12" s="25"/>
      <c r="LCX12" s="25"/>
      <c r="LCY12" s="25"/>
      <c r="LCZ12" s="25"/>
      <c r="LDA12" s="25"/>
      <c r="LDB12" s="25"/>
      <c r="LDC12" s="25"/>
      <c r="LDD12" s="25"/>
      <c r="LDE12" s="25"/>
      <c r="LDF12" s="25"/>
      <c r="LDG12" s="25"/>
      <c r="LDH12" s="25"/>
      <c r="LDI12" s="25"/>
      <c r="LDJ12" s="25"/>
      <c r="LDK12" s="25"/>
      <c r="LDL12" s="25"/>
      <c r="LDM12" s="25"/>
      <c r="LDN12" s="25"/>
      <c r="LDO12" s="25"/>
      <c r="LDP12" s="25"/>
      <c r="LDQ12" s="25"/>
      <c r="LDR12" s="25"/>
      <c r="LDS12" s="25"/>
      <c r="LDT12" s="25"/>
      <c r="LDU12" s="25"/>
      <c r="LDV12" s="25"/>
      <c r="LDW12" s="25"/>
      <c r="LDX12" s="25"/>
      <c r="LDY12" s="25"/>
      <c r="LDZ12" s="25"/>
      <c r="LEA12" s="25"/>
      <c r="LEB12" s="25"/>
      <c r="LEC12" s="25"/>
      <c r="LED12" s="25"/>
      <c r="LEE12" s="25"/>
      <c r="LEF12" s="25"/>
      <c r="LEG12" s="25"/>
      <c r="LEH12" s="25"/>
      <c r="LEI12" s="25"/>
      <c r="LEJ12" s="25"/>
      <c r="LEK12" s="25"/>
      <c r="LEL12" s="25"/>
      <c r="LEM12" s="25"/>
      <c r="LEN12" s="25"/>
      <c r="LEO12" s="25"/>
      <c r="LEP12" s="25"/>
      <c r="LEQ12" s="25"/>
      <c r="LER12" s="25"/>
      <c r="LES12" s="25"/>
      <c r="LET12" s="25"/>
      <c r="LEU12" s="25"/>
      <c r="LEV12" s="25"/>
      <c r="LEW12" s="25"/>
      <c r="LEX12" s="25"/>
      <c r="LEY12" s="25"/>
      <c r="LEZ12" s="25"/>
      <c r="LFA12" s="25"/>
      <c r="LFB12" s="25"/>
      <c r="LFC12" s="25"/>
      <c r="LFD12" s="25"/>
      <c r="LFE12" s="25"/>
      <c r="LFF12" s="25"/>
      <c r="LFG12" s="25"/>
      <c r="LFH12" s="25"/>
      <c r="LFI12" s="25"/>
      <c r="LFJ12" s="25"/>
      <c r="LFK12" s="25"/>
      <c r="LFL12" s="25"/>
      <c r="LFM12" s="25"/>
      <c r="LFN12" s="25"/>
      <c r="LFO12" s="25"/>
      <c r="LFP12" s="25"/>
      <c r="LFQ12" s="25"/>
      <c r="LFR12" s="25"/>
      <c r="LFS12" s="25"/>
      <c r="LFT12" s="25"/>
      <c r="LFU12" s="25"/>
      <c r="LFV12" s="25"/>
      <c r="LFW12" s="25"/>
      <c r="LFX12" s="25"/>
      <c r="LFY12" s="25"/>
      <c r="LFZ12" s="25"/>
      <c r="LGA12" s="25"/>
      <c r="LGB12" s="25"/>
      <c r="LGC12" s="25"/>
      <c r="LGD12" s="25"/>
      <c r="LGE12" s="25"/>
      <c r="LGF12" s="25"/>
      <c r="LGG12" s="25"/>
      <c r="LGH12" s="25"/>
      <c r="LGI12" s="25"/>
      <c r="LGJ12" s="25"/>
      <c r="LGK12" s="25"/>
      <c r="LGL12" s="25"/>
      <c r="LGM12" s="25"/>
      <c r="LGN12" s="25"/>
      <c r="LGO12" s="25"/>
      <c r="LGP12" s="25"/>
      <c r="LGQ12" s="25"/>
      <c r="LGR12" s="25"/>
      <c r="LGS12" s="25"/>
      <c r="LGT12" s="25"/>
      <c r="LGU12" s="25"/>
      <c r="LGV12" s="25"/>
      <c r="LGW12" s="25"/>
      <c r="LGX12" s="25"/>
      <c r="LGY12" s="25"/>
      <c r="LGZ12" s="25"/>
      <c r="LHA12" s="25"/>
      <c r="LHB12" s="25"/>
      <c r="LHC12" s="25"/>
      <c r="LHD12" s="25"/>
      <c r="LHE12" s="25"/>
      <c r="LHF12" s="25"/>
      <c r="LHG12" s="25"/>
      <c r="LHH12" s="25"/>
      <c r="LHI12" s="25"/>
      <c r="LHJ12" s="25"/>
      <c r="LHK12" s="25"/>
      <c r="LHL12" s="25"/>
      <c r="LHM12" s="25"/>
      <c r="LHN12" s="25"/>
      <c r="LHO12" s="25"/>
      <c r="LHP12" s="25"/>
      <c r="LHQ12" s="25"/>
      <c r="LHR12" s="25"/>
      <c r="LHS12" s="25"/>
      <c r="LHT12" s="25"/>
      <c r="LHU12" s="25"/>
      <c r="LHV12" s="25"/>
      <c r="LHW12" s="25"/>
      <c r="LHX12" s="25"/>
      <c r="LHY12" s="25"/>
      <c r="LHZ12" s="25"/>
      <c r="LIA12" s="25"/>
      <c r="LIB12" s="25"/>
      <c r="LIC12" s="25"/>
      <c r="LID12" s="25"/>
      <c r="LIE12" s="25"/>
      <c r="LIF12" s="25"/>
      <c r="LIG12" s="25"/>
      <c r="LIH12" s="25"/>
      <c r="LII12" s="25"/>
      <c r="LIJ12" s="25"/>
      <c r="LIK12" s="25"/>
      <c r="LIL12" s="25"/>
      <c r="LIM12" s="25"/>
      <c r="LIN12" s="25"/>
      <c r="LIO12" s="25"/>
      <c r="LIP12" s="25"/>
      <c r="LIQ12" s="25"/>
      <c r="LIR12" s="25"/>
      <c r="LIS12" s="25"/>
      <c r="LIT12" s="25"/>
      <c r="LIU12" s="25"/>
      <c r="LIV12" s="25"/>
      <c r="LIW12" s="25"/>
      <c r="LIX12" s="25"/>
      <c r="LIY12" s="25"/>
      <c r="LIZ12" s="25"/>
      <c r="LJA12" s="25"/>
      <c r="LJB12" s="25"/>
      <c r="LJC12" s="25"/>
      <c r="LJD12" s="25"/>
      <c r="LJE12" s="25"/>
      <c r="LJF12" s="25"/>
      <c r="LJG12" s="25"/>
      <c r="LJH12" s="25"/>
      <c r="LJI12" s="25"/>
      <c r="LJJ12" s="25"/>
      <c r="LJK12" s="25"/>
      <c r="LJL12" s="25"/>
      <c r="LJM12" s="25"/>
      <c r="LJN12" s="25"/>
      <c r="LJO12" s="25"/>
      <c r="LJP12" s="25"/>
      <c r="LJQ12" s="25"/>
      <c r="LJR12" s="25"/>
      <c r="LJS12" s="25"/>
      <c r="LJT12" s="25"/>
      <c r="LJU12" s="25"/>
      <c r="LJV12" s="25"/>
      <c r="LJW12" s="25"/>
      <c r="LJX12" s="25"/>
      <c r="LJY12" s="25"/>
      <c r="LJZ12" s="25"/>
      <c r="LKA12" s="25"/>
      <c r="LKB12" s="25"/>
      <c r="LKC12" s="25"/>
      <c r="LKD12" s="25"/>
      <c r="LKE12" s="25"/>
      <c r="LKF12" s="25"/>
      <c r="LKG12" s="25"/>
      <c r="LKH12" s="25"/>
      <c r="LKI12" s="25"/>
      <c r="LKJ12" s="25"/>
      <c r="LKK12" s="25"/>
      <c r="LKL12" s="25"/>
      <c r="LKM12" s="25"/>
      <c r="LKN12" s="25"/>
      <c r="LKO12" s="25"/>
      <c r="LKP12" s="25"/>
      <c r="LKQ12" s="25"/>
      <c r="LKR12" s="25"/>
      <c r="LKS12" s="25"/>
      <c r="LKT12" s="25"/>
      <c r="LKU12" s="25"/>
      <c r="LKV12" s="25"/>
      <c r="LKW12" s="25"/>
      <c r="LKX12" s="25"/>
      <c r="LKY12" s="25"/>
      <c r="LKZ12" s="25"/>
      <c r="LLA12" s="25"/>
      <c r="LLB12" s="25"/>
      <c r="LLC12" s="25"/>
      <c r="LLD12" s="25"/>
      <c r="LLE12" s="25"/>
      <c r="LLF12" s="25"/>
      <c r="LLG12" s="25"/>
      <c r="LLH12" s="25"/>
      <c r="LLI12" s="25"/>
      <c r="LLJ12" s="25"/>
      <c r="LLK12" s="25"/>
      <c r="LLL12" s="25"/>
      <c r="LLM12" s="25"/>
      <c r="LLN12" s="25"/>
      <c r="LLO12" s="25"/>
      <c r="LLP12" s="25"/>
      <c r="LLQ12" s="25"/>
      <c r="LLR12" s="25"/>
      <c r="LLS12" s="25"/>
      <c r="LLT12" s="25"/>
      <c r="LLU12" s="25"/>
      <c r="LLV12" s="25"/>
      <c r="LLW12" s="25"/>
      <c r="LLX12" s="25"/>
      <c r="LLY12" s="25"/>
      <c r="LLZ12" s="25"/>
      <c r="LMA12" s="25"/>
      <c r="LMB12" s="25"/>
      <c r="LMC12" s="25"/>
      <c r="LMD12" s="25"/>
      <c r="LME12" s="25"/>
      <c r="LMF12" s="25"/>
      <c r="LMG12" s="25"/>
      <c r="LMH12" s="25"/>
      <c r="LMI12" s="25"/>
      <c r="LMJ12" s="25"/>
      <c r="LMK12" s="25"/>
      <c r="LML12" s="25"/>
      <c r="LMM12" s="25"/>
      <c r="LMN12" s="25"/>
      <c r="LMO12" s="25"/>
      <c r="LMP12" s="25"/>
      <c r="LMQ12" s="25"/>
      <c r="LMR12" s="25"/>
      <c r="LMS12" s="25"/>
      <c r="LMT12" s="25"/>
      <c r="LMU12" s="25"/>
      <c r="LMV12" s="25"/>
      <c r="LMW12" s="25"/>
      <c r="LMX12" s="25"/>
      <c r="LMY12" s="25"/>
      <c r="LMZ12" s="25"/>
      <c r="LNA12" s="25"/>
      <c r="LNB12" s="25"/>
      <c r="LNC12" s="25"/>
      <c r="LND12" s="25"/>
      <c r="LNE12" s="25"/>
      <c r="LNF12" s="25"/>
      <c r="LNG12" s="25"/>
      <c r="LNH12" s="25"/>
      <c r="LNI12" s="25"/>
      <c r="LNJ12" s="25"/>
      <c r="LNK12" s="25"/>
      <c r="LNL12" s="25"/>
      <c r="LNM12" s="25"/>
      <c r="LNN12" s="25"/>
      <c r="LNO12" s="25"/>
      <c r="LNP12" s="25"/>
      <c r="LNQ12" s="25"/>
      <c r="LNR12" s="25"/>
      <c r="LNS12" s="25"/>
      <c r="LNT12" s="25"/>
      <c r="LNU12" s="25"/>
      <c r="LNV12" s="25"/>
      <c r="LNW12" s="25"/>
      <c r="LNX12" s="25"/>
      <c r="LNY12" s="25"/>
      <c r="LNZ12" s="25"/>
      <c r="LOA12" s="25"/>
      <c r="LOB12" s="25"/>
      <c r="LOC12" s="25"/>
      <c r="LOD12" s="25"/>
      <c r="LOE12" s="25"/>
      <c r="LOF12" s="25"/>
      <c r="LOG12" s="25"/>
      <c r="LOH12" s="25"/>
      <c r="LOI12" s="25"/>
      <c r="LOJ12" s="25"/>
      <c r="LOK12" s="25"/>
      <c r="LOL12" s="25"/>
      <c r="LOM12" s="25"/>
      <c r="LON12" s="25"/>
      <c r="LOO12" s="25"/>
      <c r="LOP12" s="25"/>
      <c r="LOQ12" s="25"/>
      <c r="LOR12" s="25"/>
      <c r="LOS12" s="25"/>
      <c r="LOT12" s="25"/>
      <c r="LOU12" s="25"/>
      <c r="LOV12" s="25"/>
      <c r="LOW12" s="25"/>
      <c r="LOX12" s="25"/>
      <c r="LOY12" s="25"/>
      <c r="LOZ12" s="25"/>
      <c r="LPA12" s="25"/>
      <c r="LPB12" s="25"/>
      <c r="LPC12" s="25"/>
      <c r="LPD12" s="25"/>
      <c r="LPE12" s="25"/>
      <c r="LPF12" s="25"/>
      <c r="LPG12" s="25"/>
      <c r="LPH12" s="25"/>
      <c r="LPI12" s="25"/>
      <c r="LPJ12" s="25"/>
      <c r="LPK12" s="25"/>
      <c r="LPL12" s="25"/>
      <c r="LPM12" s="25"/>
      <c r="LPN12" s="25"/>
      <c r="LPO12" s="25"/>
      <c r="LPP12" s="25"/>
      <c r="LPQ12" s="25"/>
      <c r="LPR12" s="25"/>
      <c r="LPS12" s="25"/>
      <c r="LPT12" s="25"/>
      <c r="LPU12" s="25"/>
      <c r="LPV12" s="25"/>
      <c r="LPW12" s="25"/>
      <c r="LPX12" s="25"/>
      <c r="LPY12" s="25"/>
      <c r="LPZ12" s="25"/>
      <c r="LQA12" s="25"/>
      <c r="LQB12" s="25"/>
      <c r="LQC12" s="25"/>
      <c r="LQD12" s="25"/>
      <c r="LQE12" s="25"/>
      <c r="LQF12" s="25"/>
      <c r="LQG12" s="25"/>
      <c r="LQH12" s="25"/>
      <c r="LQI12" s="25"/>
      <c r="LQJ12" s="25"/>
      <c r="LQK12" s="25"/>
      <c r="LQL12" s="25"/>
      <c r="LQM12" s="25"/>
      <c r="LQN12" s="25"/>
      <c r="LQO12" s="25"/>
      <c r="LQP12" s="25"/>
      <c r="LQQ12" s="25"/>
      <c r="LQR12" s="25"/>
      <c r="LQS12" s="25"/>
      <c r="LQT12" s="25"/>
      <c r="LQU12" s="25"/>
      <c r="LQV12" s="25"/>
      <c r="LQW12" s="25"/>
      <c r="LQX12" s="25"/>
      <c r="LQY12" s="25"/>
      <c r="LQZ12" s="25"/>
      <c r="LRA12" s="25"/>
      <c r="LRB12" s="25"/>
      <c r="LRC12" s="25"/>
      <c r="LRD12" s="25"/>
      <c r="LRE12" s="25"/>
      <c r="LRF12" s="25"/>
      <c r="LRG12" s="25"/>
      <c r="LRH12" s="25"/>
      <c r="LRI12" s="25"/>
      <c r="LRJ12" s="25"/>
      <c r="LRK12" s="25"/>
      <c r="LRL12" s="25"/>
      <c r="LRM12" s="25"/>
      <c r="LRN12" s="25"/>
      <c r="LRO12" s="25"/>
      <c r="LRP12" s="25"/>
      <c r="LRQ12" s="25"/>
      <c r="LRR12" s="25"/>
      <c r="LRS12" s="25"/>
      <c r="LRT12" s="25"/>
      <c r="LRU12" s="25"/>
      <c r="LRV12" s="25"/>
      <c r="LRW12" s="25"/>
      <c r="LRX12" s="25"/>
      <c r="LRY12" s="25"/>
      <c r="LRZ12" s="25"/>
      <c r="LSA12" s="25"/>
      <c r="LSB12" s="25"/>
      <c r="LSC12" s="25"/>
      <c r="LSD12" s="25"/>
      <c r="LSE12" s="25"/>
      <c r="LSF12" s="25"/>
      <c r="LSG12" s="25"/>
      <c r="LSH12" s="25"/>
      <c r="LSI12" s="25"/>
      <c r="LSJ12" s="25"/>
      <c r="LSK12" s="25"/>
      <c r="LSL12" s="25"/>
      <c r="LSM12" s="25"/>
      <c r="LSN12" s="25"/>
      <c r="LSO12" s="25"/>
      <c r="LSP12" s="25"/>
      <c r="LSQ12" s="25"/>
      <c r="LSR12" s="25"/>
      <c r="LSS12" s="25"/>
      <c r="LST12" s="25"/>
      <c r="LSU12" s="25"/>
      <c r="LSV12" s="25"/>
      <c r="LSW12" s="25"/>
      <c r="LSX12" s="25"/>
      <c r="LSY12" s="25"/>
      <c r="LSZ12" s="25"/>
      <c r="LTA12" s="25"/>
      <c r="LTB12" s="25"/>
      <c r="LTC12" s="25"/>
      <c r="LTD12" s="25"/>
      <c r="LTE12" s="25"/>
      <c r="LTF12" s="25"/>
      <c r="LTG12" s="25"/>
      <c r="LTH12" s="25"/>
      <c r="LTI12" s="25"/>
      <c r="LTJ12" s="25"/>
      <c r="LTK12" s="25"/>
      <c r="LTL12" s="25"/>
      <c r="LTM12" s="25"/>
      <c r="LTN12" s="25"/>
      <c r="LTO12" s="25"/>
      <c r="LTP12" s="25"/>
      <c r="LTQ12" s="25"/>
      <c r="LTR12" s="25"/>
      <c r="LTS12" s="25"/>
      <c r="LTT12" s="25"/>
      <c r="LTU12" s="25"/>
      <c r="LTV12" s="25"/>
      <c r="LTW12" s="25"/>
      <c r="LTX12" s="25"/>
      <c r="LTY12" s="25"/>
      <c r="LTZ12" s="25"/>
      <c r="LUA12" s="25"/>
      <c r="LUB12" s="25"/>
      <c r="LUC12" s="25"/>
      <c r="LUD12" s="25"/>
      <c r="LUE12" s="25"/>
      <c r="LUF12" s="25"/>
      <c r="LUG12" s="25"/>
      <c r="LUH12" s="25"/>
      <c r="LUI12" s="25"/>
      <c r="LUJ12" s="25"/>
      <c r="LUK12" s="25"/>
      <c r="LUL12" s="25"/>
      <c r="LUM12" s="25"/>
      <c r="LUN12" s="25"/>
      <c r="LUO12" s="25"/>
      <c r="LUP12" s="25"/>
      <c r="LUQ12" s="25"/>
      <c r="LUR12" s="25"/>
      <c r="LUS12" s="25"/>
      <c r="LUT12" s="25"/>
      <c r="LUU12" s="25"/>
      <c r="LUV12" s="25"/>
      <c r="LUW12" s="25"/>
      <c r="LUX12" s="25"/>
      <c r="LUY12" s="25"/>
      <c r="LUZ12" s="25"/>
      <c r="LVA12" s="25"/>
      <c r="LVB12" s="25"/>
      <c r="LVC12" s="25"/>
      <c r="LVD12" s="25"/>
      <c r="LVE12" s="25"/>
      <c r="LVF12" s="25"/>
      <c r="LVG12" s="25"/>
      <c r="LVH12" s="25"/>
      <c r="LVI12" s="25"/>
      <c r="LVJ12" s="25"/>
      <c r="LVK12" s="25"/>
      <c r="LVL12" s="25"/>
      <c r="LVM12" s="25"/>
      <c r="LVN12" s="25"/>
      <c r="LVO12" s="25"/>
      <c r="LVP12" s="25"/>
      <c r="LVQ12" s="25"/>
      <c r="LVR12" s="25"/>
      <c r="LVS12" s="25"/>
      <c r="LVT12" s="25"/>
      <c r="LVU12" s="25"/>
      <c r="LVV12" s="25"/>
      <c r="LVW12" s="25"/>
      <c r="LVX12" s="25"/>
      <c r="LVY12" s="25"/>
      <c r="LVZ12" s="25"/>
      <c r="LWA12" s="25"/>
      <c r="LWB12" s="25"/>
      <c r="LWC12" s="25"/>
      <c r="LWD12" s="25"/>
      <c r="LWE12" s="25"/>
      <c r="LWF12" s="25"/>
      <c r="LWG12" s="25"/>
      <c r="LWH12" s="25"/>
      <c r="LWI12" s="25"/>
      <c r="LWJ12" s="25"/>
      <c r="LWK12" s="25"/>
      <c r="LWL12" s="25"/>
      <c r="LWM12" s="25"/>
      <c r="LWN12" s="25"/>
      <c r="LWO12" s="25"/>
      <c r="LWP12" s="25"/>
      <c r="LWQ12" s="25"/>
      <c r="LWR12" s="25"/>
      <c r="LWS12" s="25"/>
      <c r="LWT12" s="25"/>
      <c r="LWU12" s="25"/>
      <c r="LWV12" s="25"/>
      <c r="LWW12" s="25"/>
      <c r="LWX12" s="25"/>
      <c r="LWY12" s="25"/>
      <c r="LWZ12" s="25"/>
      <c r="LXA12" s="25"/>
      <c r="LXB12" s="25"/>
      <c r="LXC12" s="25"/>
      <c r="LXD12" s="25"/>
      <c r="LXE12" s="25"/>
      <c r="LXF12" s="25"/>
      <c r="LXG12" s="25"/>
      <c r="LXH12" s="25"/>
      <c r="LXI12" s="25"/>
      <c r="LXJ12" s="25"/>
      <c r="LXK12" s="25"/>
      <c r="LXL12" s="25"/>
      <c r="LXM12" s="25"/>
      <c r="LXN12" s="25"/>
      <c r="LXO12" s="25"/>
      <c r="LXP12" s="25"/>
      <c r="LXQ12" s="25"/>
      <c r="LXR12" s="25"/>
      <c r="LXS12" s="25"/>
      <c r="LXT12" s="25"/>
      <c r="LXU12" s="25"/>
      <c r="LXV12" s="25"/>
      <c r="LXW12" s="25"/>
      <c r="LXX12" s="25"/>
      <c r="LXY12" s="25"/>
      <c r="LXZ12" s="25"/>
      <c r="LYA12" s="25"/>
      <c r="LYB12" s="25"/>
      <c r="LYC12" s="25"/>
      <c r="LYD12" s="25"/>
      <c r="LYE12" s="25"/>
      <c r="LYF12" s="25"/>
      <c r="LYG12" s="25"/>
      <c r="LYH12" s="25"/>
      <c r="LYI12" s="25"/>
      <c r="LYJ12" s="25"/>
      <c r="LYK12" s="25"/>
      <c r="LYL12" s="25"/>
      <c r="LYM12" s="25"/>
      <c r="LYN12" s="25"/>
      <c r="LYO12" s="25"/>
      <c r="LYP12" s="25"/>
      <c r="LYQ12" s="25"/>
      <c r="LYR12" s="25"/>
      <c r="LYS12" s="25"/>
      <c r="LYT12" s="25"/>
      <c r="LYU12" s="25"/>
      <c r="LYV12" s="25"/>
      <c r="LYW12" s="25"/>
      <c r="LYX12" s="25"/>
      <c r="LYY12" s="25"/>
      <c r="LYZ12" s="25"/>
      <c r="LZA12" s="25"/>
      <c r="LZB12" s="25"/>
      <c r="LZC12" s="25"/>
      <c r="LZD12" s="25"/>
      <c r="LZE12" s="25"/>
      <c r="LZF12" s="25"/>
      <c r="LZG12" s="25"/>
      <c r="LZH12" s="25"/>
      <c r="LZI12" s="25"/>
      <c r="LZJ12" s="25"/>
      <c r="LZK12" s="25"/>
      <c r="LZL12" s="25"/>
      <c r="LZM12" s="25"/>
      <c r="LZN12" s="25"/>
      <c r="LZO12" s="25"/>
      <c r="LZP12" s="25"/>
      <c r="LZQ12" s="25"/>
      <c r="LZR12" s="25"/>
      <c r="LZS12" s="25"/>
      <c r="LZT12" s="25"/>
      <c r="LZU12" s="25"/>
      <c r="LZV12" s="25"/>
      <c r="LZW12" s="25"/>
      <c r="LZX12" s="25"/>
      <c r="LZY12" s="25"/>
      <c r="LZZ12" s="25"/>
      <c r="MAA12" s="25"/>
      <c r="MAB12" s="25"/>
      <c r="MAC12" s="25"/>
      <c r="MAD12" s="25"/>
      <c r="MAE12" s="25"/>
      <c r="MAF12" s="25"/>
      <c r="MAG12" s="25"/>
      <c r="MAH12" s="25"/>
      <c r="MAI12" s="25"/>
      <c r="MAJ12" s="25"/>
      <c r="MAK12" s="25"/>
      <c r="MAL12" s="25"/>
      <c r="MAM12" s="25"/>
      <c r="MAN12" s="25"/>
      <c r="MAO12" s="25"/>
      <c r="MAP12" s="25"/>
      <c r="MAQ12" s="25"/>
      <c r="MAR12" s="25"/>
      <c r="MAS12" s="25"/>
      <c r="MAT12" s="25"/>
      <c r="MAU12" s="25"/>
      <c r="MAV12" s="25"/>
      <c r="MAW12" s="25"/>
      <c r="MAX12" s="25"/>
      <c r="MAY12" s="25"/>
      <c r="MAZ12" s="25"/>
      <c r="MBA12" s="25"/>
      <c r="MBB12" s="25"/>
      <c r="MBC12" s="25"/>
      <c r="MBD12" s="25"/>
      <c r="MBE12" s="25"/>
      <c r="MBF12" s="25"/>
      <c r="MBG12" s="25"/>
      <c r="MBH12" s="25"/>
      <c r="MBI12" s="25"/>
      <c r="MBJ12" s="25"/>
      <c r="MBK12" s="25"/>
      <c r="MBL12" s="25"/>
      <c r="MBM12" s="25"/>
      <c r="MBN12" s="25"/>
      <c r="MBO12" s="25"/>
      <c r="MBP12" s="25"/>
      <c r="MBQ12" s="25"/>
      <c r="MBR12" s="25"/>
      <c r="MBS12" s="25"/>
      <c r="MBT12" s="25"/>
      <c r="MBU12" s="25"/>
      <c r="MBV12" s="25"/>
      <c r="MBW12" s="25"/>
      <c r="MBX12" s="25"/>
      <c r="MBY12" s="25"/>
      <c r="MBZ12" s="25"/>
      <c r="MCA12" s="25"/>
      <c r="MCB12" s="25"/>
      <c r="MCC12" s="25"/>
      <c r="MCD12" s="25"/>
      <c r="MCE12" s="25"/>
      <c r="MCF12" s="25"/>
      <c r="MCG12" s="25"/>
      <c r="MCH12" s="25"/>
      <c r="MCI12" s="25"/>
      <c r="MCJ12" s="25"/>
      <c r="MCK12" s="25"/>
      <c r="MCL12" s="25"/>
      <c r="MCM12" s="25"/>
      <c r="MCN12" s="25"/>
      <c r="MCO12" s="25"/>
      <c r="MCP12" s="25"/>
      <c r="MCQ12" s="25"/>
      <c r="MCR12" s="25"/>
      <c r="MCS12" s="25"/>
      <c r="MCT12" s="25"/>
      <c r="MCU12" s="25"/>
      <c r="MCV12" s="25"/>
      <c r="MCW12" s="25"/>
      <c r="MCX12" s="25"/>
      <c r="MCY12" s="25"/>
      <c r="MCZ12" s="25"/>
      <c r="MDA12" s="25"/>
      <c r="MDB12" s="25"/>
      <c r="MDC12" s="25"/>
      <c r="MDD12" s="25"/>
      <c r="MDE12" s="25"/>
      <c r="MDF12" s="25"/>
      <c r="MDG12" s="25"/>
      <c r="MDH12" s="25"/>
      <c r="MDI12" s="25"/>
      <c r="MDJ12" s="25"/>
      <c r="MDK12" s="25"/>
      <c r="MDL12" s="25"/>
      <c r="MDM12" s="25"/>
      <c r="MDN12" s="25"/>
      <c r="MDO12" s="25"/>
      <c r="MDP12" s="25"/>
      <c r="MDQ12" s="25"/>
      <c r="MDR12" s="25"/>
      <c r="MDS12" s="25"/>
      <c r="MDT12" s="25"/>
      <c r="MDU12" s="25"/>
      <c r="MDV12" s="25"/>
      <c r="MDW12" s="25"/>
      <c r="MDX12" s="25"/>
      <c r="MDY12" s="25"/>
      <c r="MDZ12" s="25"/>
      <c r="MEA12" s="25"/>
      <c r="MEB12" s="25"/>
      <c r="MEC12" s="25"/>
      <c r="MED12" s="25"/>
      <c r="MEE12" s="25"/>
      <c r="MEF12" s="25"/>
      <c r="MEG12" s="25"/>
      <c r="MEH12" s="25"/>
      <c r="MEI12" s="25"/>
      <c r="MEJ12" s="25"/>
      <c r="MEK12" s="25"/>
      <c r="MEL12" s="25"/>
      <c r="MEM12" s="25"/>
      <c r="MEN12" s="25"/>
      <c r="MEO12" s="25"/>
      <c r="MEP12" s="25"/>
      <c r="MEQ12" s="25"/>
      <c r="MER12" s="25"/>
      <c r="MES12" s="25"/>
      <c r="MET12" s="25"/>
      <c r="MEU12" s="25"/>
      <c r="MEV12" s="25"/>
      <c r="MEW12" s="25"/>
      <c r="MEX12" s="25"/>
      <c r="MEY12" s="25"/>
      <c r="MEZ12" s="25"/>
      <c r="MFA12" s="25"/>
      <c r="MFB12" s="25"/>
      <c r="MFC12" s="25"/>
      <c r="MFD12" s="25"/>
      <c r="MFE12" s="25"/>
      <c r="MFF12" s="25"/>
      <c r="MFG12" s="25"/>
      <c r="MFH12" s="25"/>
      <c r="MFI12" s="25"/>
      <c r="MFJ12" s="25"/>
      <c r="MFK12" s="25"/>
      <c r="MFL12" s="25"/>
      <c r="MFM12" s="25"/>
      <c r="MFN12" s="25"/>
      <c r="MFO12" s="25"/>
      <c r="MFP12" s="25"/>
      <c r="MFQ12" s="25"/>
      <c r="MFR12" s="25"/>
      <c r="MFS12" s="25"/>
      <c r="MFT12" s="25"/>
      <c r="MFU12" s="25"/>
      <c r="MFV12" s="25"/>
      <c r="MFW12" s="25"/>
      <c r="MFX12" s="25"/>
      <c r="MFY12" s="25"/>
      <c r="MFZ12" s="25"/>
      <c r="MGA12" s="25"/>
      <c r="MGB12" s="25"/>
      <c r="MGC12" s="25"/>
      <c r="MGD12" s="25"/>
      <c r="MGE12" s="25"/>
      <c r="MGF12" s="25"/>
      <c r="MGG12" s="25"/>
      <c r="MGH12" s="25"/>
      <c r="MGI12" s="25"/>
      <c r="MGJ12" s="25"/>
      <c r="MGK12" s="25"/>
      <c r="MGL12" s="25"/>
      <c r="MGM12" s="25"/>
      <c r="MGN12" s="25"/>
      <c r="MGO12" s="25"/>
      <c r="MGP12" s="25"/>
      <c r="MGQ12" s="25"/>
      <c r="MGR12" s="25"/>
      <c r="MGS12" s="25"/>
      <c r="MGT12" s="25"/>
      <c r="MGU12" s="25"/>
      <c r="MGV12" s="25"/>
      <c r="MGW12" s="25"/>
      <c r="MGX12" s="25"/>
      <c r="MGY12" s="25"/>
      <c r="MGZ12" s="25"/>
      <c r="MHA12" s="25"/>
      <c r="MHB12" s="25"/>
      <c r="MHC12" s="25"/>
      <c r="MHD12" s="25"/>
      <c r="MHE12" s="25"/>
      <c r="MHF12" s="25"/>
      <c r="MHG12" s="25"/>
      <c r="MHH12" s="25"/>
      <c r="MHI12" s="25"/>
      <c r="MHJ12" s="25"/>
      <c r="MHK12" s="25"/>
      <c r="MHL12" s="25"/>
      <c r="MHM12" s="25"/>
      <c r="MHN12" s="25"/>
      <c r="MHO12" s="25"/>
      <c r="MHP12" s="25"/>
      <c r="MHQ12" s="25"/>
      <c r="MHR12" s="25"/>
      <c r="MHS12" s="25"/>
      <c r="MHT12" s="25"/>
      <c r="MHU12" s="25"/>
      <c r="MHV12" s="25"/>
      <c r="MHW12" s="25"/>
      <c r="MHX12" s="25"/>
      <c r="MHY12" s="25"/>
      <c r="MHZ12" s="25"/>
      <c r="MIA12" s="25"/>
      <c r="MIB12" s="25"/>
      <c r="MIC12" s="25"/>
      <c r="MID12" s="25"/>
      <c r="MIE12" s="25"/>
      <c r="MIF12" s="25"/>
      <c r="MIG12" s="25"/>
      <c r="MIH12" s="25"/>
      <c r="MII12" s="25"/>
      <c r="MIJ12" s="25"/>
      <c r="MIK12" s="25"/>
      <c r="MIL12" s="25"/>
      <c r="MIM12" s="25"/>
      <c r="MIN12" s="25"/>
      <c r="MIO12" s="25"/>
      <c r="MIP12" s="25"/>
      <c r="MIQ12" s="25"/>
      <c r="MIR12" s="25"/>
      <c r="MIS12" s="25"/>
      <c r="MIT12" s="25"/>
      <c r="MIU12" s="25"/>
      <c r="MIV12" s="25"/>
      <c r="MIW12" s="25"/>
      <c r="MIX12" s="25"/>
      <c r="MIY12" s="25"/>
      <c r="MIZ12" s="25"/>
      <c r="MJA12" s="25"/>
      <c r="MJB12" s="25"/>
      <c r="MJC12" s="25"/>
      <c r="MJD12" s="25"/>
      <c r="MJE12" s="25"/>
      <c r="MJF12" s="25"/>
      <c r="MJG12" s="25"/>
      <c r="MJH12" s="25"/>
      <c r="MJI12" s="25"/>
      <c r="MJJ12" s="25"/>
      <c r="MJK12" s="25"/>
      <c r="MJL12" s="25"/>
      <c r="MJM12" s="25"/>
      <c r="MJN12" s="25"/>
      <c r="MJO12" s="25"/>
      <c r="MJP12" s="25"/>
      <c r="MJQ12" s="25"/>
      <c r="MJR12" s="25"/>
      <c r="MJS12" s="25"/>
      <c r="MJT12" s="25"/>
      <c r="MJU12" s="25"/>
      <c r="MJV12" s="25"/>
      <c r="MJW12" s="25"/>
      <c r="MJX12" s="25"/>
      <c r="MJY12" s="25"/>
      <c r="MJZ12" s="25"/>
      <c r="MKA12" s="25"/>
      <c r="MKB12" s="25"/>
      <c r="MKC12" s="25"/>
      <c r="MKD12" s="25"/>
      <c r="MKE12" s="25"/>
      <c r="MKF12" s="25"/>
      <c r="MKG12" s="25"/>
      <c r="MKH12" s="25"/>
      <c r="MKI12" s="25"/>
      <c r="MKJ12" s="25"/>
      <c r="MKK12" s="25"/>
      <c r="MKL12" s="25"/>
      <c r="MKM12" s="25"/>
      <c r="MKN12" s="25"/>
      <c r="MKO12" s="25"/>
      <c r="MKP12" s="25"/>
      <c r="MKQ12" s="25"/>
      <c r="MKR12" s="25"/>
      <c r="MKS12" s="25"/>
      <c r="MKT12" s="25"/>
      <c r="MKU12" s="25"/>
      <c r="MKV12" s="25"/>
      <c r="MKW12" s="25"/>
      <c r="MKX12" s="25"/>
      <c r="MKY12" s="25"/>
      <c r="MKZ12" s="25"/>
      <c r="MLA12" s="25"/>
      <c r="MLB12" s="25"/>
      <c r="MLC12" s="25"/>
      <c r="MLD12" s="25"/>
      <c r="MLE12" s="25"/>
      <c r="MLF12" s="25"/>
      <c r="MLG12" s="25"/>
      <c r="MLH12" s="25"/>
      <c r="MLI12" s="25"/>
      <c r="MLJ12" s="25"/>
      <c r="MLK12" s="25"/>
      <c r="MLL12" s="25"/>
      <c r="MLM12" s="25"/>
      <c r="MLN12" s="25"/>
      <c r="MLO12" s="25"/>
      <c r="MLP12" s="25"/>
      <c r="MLQ12" s="25"/>
      <c r="MLR12" s="25"/>
      <c r="MLS12" s="25"/>
      <c r="MLT12" s="25"/>
      <c r="MLU12" s="25"/>
      <c r="MLV12" s="25"/>
      <c r="MLW12" s="25"/>
      <c r="MLX12" s="25"/>
      <c r="MLY12" s="25"/>
      <c r="MLZ12" s="25"/>
      <c r="MMA12" s="25"/>
      <c r="MMB12" s="25"/>
      <c r="MMC12" s="25"/>
      <c r="MMD12" s="25"/>
      <c r="MME12" s="25"/>
      <c r="MMF12" s="25"/>
      <c r="MMG12" s="25"/>
      <c r="MMH12" s="25"/>
      <c r="MMI12" s="25"/>
      <c r="MMJ12" s="25"/>
      <c r="MMK12" s="25"/>
      <c r="MML12" s="25"/>
      <c r="MMM12" s="25"/>
      <c r="MMN12" s="25"/>
      <c r="MMO12" s="25"/>
      <c r="MMP12" s="25"/>
      <c r="MMQ12" s="25"/>
      <c r="MMR12" s="25"/>
      <c r="MMS12" s="25"/>
      <c r="MMT12" s="25"/>
      <c r="MMU12" s="25"/>
      <c r="MMV12" s="25"/>
      <c r="MMW12" s="25"/>
      <c r="MMX12" s="25"/>
      <c r="MMY12" s="25"/>
      <c r="MMZ12" s="25"/>
      <c r="MNA12" s="25"/>
      <c r="MNB12" s="25"/>
      <c r="MNC12" s="25"/>
      <c r="MND12" s="25"/>
      <c r="MNE12" s="25"/>
      <c r="MNF12" s="25"/>
      <c r="MNG12" s="25"/>
      <c r="MNH12" s="25"/>
      <c r="MNI12" s="25"/>
      <c r="MNJ12" s="25"/>
      <c r="MNK12" s="25"/>
      <c r="MNL12" s="25"/>
      <c r="MNM12" s="25"/>
      <c r="MNN12" s="25"/>
      <c r="MNO12" s="25"/>
      <c r="MNP12" s="25"/>
      <c r="MNQ12" s="25"/>
      <c r="MNR12" s="25"/>
      <c r="MNS12" s="25"/>
      <c r="MNT12" s="25"/>
      <c r="MNU12" s="25"/>
      <c r="MNV12" s="25"/>
      <c r="MNW12" s="25"/>
      <c r="MNX12" s="25"/>
      <c r="MNY12" s="25"/>
      <c r="MNZ12" s="25"/>
      <c r="MOA12" s="25"/>
      <c r="MOB12" s="25"/>
      <c r="MOC12" s="25"/>
      <c r="MOD12" s="25"/>
      <c r="MOE12" s="25"/>
      <c r="MOF12" s="25"/>
      <c r="MOG12" s="25"/>
      <c r="MOH12" s="25"/>
      <c r="MOI12" s="25"/>
      <c r="MOJ12" s="25"/>
      <c r="MOK12" s="25"/>
      <c r="MOL12" s="25"/>
      <c r="MOM12" s="25"/>
      <c r="MON12" s="25"/>
      <c r="MOO12" s="25"/>
      <c r="MOP12" s="25"/>
      <c r="MOQ12" s="25"/>
      <c r="MOR12" s="25"/>
      <c r="MOS12" s="25"/>
      <c r="MOT12" s="25"/>
      <c r="MOU12" s="25"/>
      <c r="MOV12" s="25"/>
      <c r="MOW12" s="25"/>
      <c r="MOX12" s="25"/>
      <c r="MOY12" s="25"/>
      <c r="MOZ12" s="25"/>
      <c r="MPA12" s="25"/>
      <c r="MPB12" s="25"/>
      <c r="MPC12" s="25"/>
      <c r="MPD12" s="25"/>
      <c r="MPE12" s="25"/>
      <c r="MPF12" s="25"/>
      <c r="MPG12" s="25"/>
      <c r="MPH12" s="25"/>
      <c r="MPI12" s="25"/>
      <c r="MPJ12" s="25"/>
      <c r="MPK12" s="25"/>
      <c r="MPL12" s="25"/>
      <c r="MPM12" s="25"/>
      <c r="MPN12" s="25"/>
      <c r="MPO12" s="25"/>
      <c r="MPP12" s="25"/>
      <c r="MPQ12" s="25"/>
      <c r="MPR12" s="25"/>
      <c r="MPS12" s="25"/>
      <c r="MPT12" s="25"/>
      <c r="MPU12" s="25"/>
      <c r="MPV12" s="25"/>
      <c r="MPW12" s="25"/>
      <c r="MPX12" s="25"/>
      <c r="MPY12" s="25"/>
      <c r="MPZ12" s="25"/>
      <c r="MQA12" s="25"/>
      <c r="MQB12" s="25"/>
      <c r="MQC12" s="25"/>
      <c r="MQD12" s="25"/>
      <c r="MQE12" s="25"/>
      <c r="MQF12" s="25"/>
      <c r="MQG12" s="25"/>
      <c r="MQH12" s="25"/>
      <c r="MQI12" s="25"/>
      <c r="MQJ12" s="25"/>
      <c r="MQK12" s="25"/>
      <c r="MQL12" s="25"/>
      <c r="MQM12" s="25"/>
      <c r="MQN12" s="25"/>
      <c r="MQO12" s="25"/>
      <c r="MQP12" s="25"/>
      <c r="MQQ12" s="25"/>
      <c r="MQR12" s="25"/>
      <c r="MQS12" s="25"/>
      <c r="MQT12" s="25"/>
      <c r="MQU12" s="25"/>
      <c r="MQV12" s="25"/>
      <c r="MQW12" s="25"/>
      <c r="MQX12" s="25"/>
      <c r="MQY12" s="25"/>
      <c r="MQZ12" s="25"/>
      <c r="MRA12" s="25"/>
      <c r="MRB12" s="25"/>
      <c r="MRC12" s="25"/>
      <c r="MRD12" s="25"/>
      <c r="MRE12" s="25"/>
      <c r="MRF12" s="25"/>
      <c r="MRG12" s="25"/>
      <c r="MRH12" s="25"/>
      <c r="MRI12" s="25"/>
      <c r="MRJ12" s="25"/>
      <c r="MRK12" s="25"/>
      <c r="MRL12" s="25"/>
      <c r="MRM12" s="25"/>
      <c r="MRN12" s="25"/>
      <c r="MRO12" s="25"/>
      <c r="MRP12" s="25"/>
      <c r="MRQ12" s="25"/>
      <c r="MRR12" s="25"/>
      <c r="MRS12" s="25"/>
      <c r="MRT12" s="25"/>
      <c r="MRU12" s="25"/>
      <c r="MRV12" s="25"/>
      <c r="MRW12" s="25"/>
      <c r="MRX12" s="25"/>
      <c r="MRY12" s="25"/>
      <c r="MRZ12" s="25"/>
      <c r="MSA12" s="25"/>
      <c r="MSB12" s="25"/>
      <c r="MSC12" s="25"/>
      <c r="MSD12" s="25"/>
      <c r="MSE12" s="25"/>
      <c r="MSF12" s="25"/>
      <c r="MSG12" s="25"/>
      <c r="MSH12" s="25"/>
      <c r="MSI12" s="25"/>
      <c r="MSJ12" s="25"/>
      <c r="MSK12" s="25"/>
      <c r="MSL12" s="25"/>
      <c r="MSM12" s="25"/>
      <c r="MSN12" s="25"/>
      <c r="MSO12" s="25"/>
      <c r="MSP12" s="25"/>
      <c r="MSQ12" s="25"/>
      <c r="MSR12" s="25"/>
      <c r="MSS12" s="25"/>
      <c r="MST12" s="25"/>
      <c r="MSU12" s="25"/>
      <c r="MSV12" s="25"/>
      <c r="MSW12" s="25"/>
      <c r="MSX12" s="25"/>
      <c r="MSY12" s="25"/>
      <c r="MSZ12" s="25"/>
      <c r="MTA12" s="25"/>
      <c r="MTB12" s="25"/>
      <c r="MTC12" s="25"/>
      <c r="MTD12" s="25"/>
      <c r="MTE12" s="25"/>
      <c r="MTF12" s="25"/>
      <c r="MTG12" s="25"/>
      <c r="MTH12" s="25"/>
      <c r="MTI12" s="25"/>
      <c r="MTJ12" s="25"/>
      <c r="MTK12" s="25"/>
      <c r="MTL12" s="25"/>
      <c r="MTM12" s="25"/>
      <c r="MTN12" s="25"/>
      <c r="MTO12" s="25"/>
      <c r="MTP12" s="25"/>
      <c r="MTQ12" s="25"/>
      <c r="MTR12" s="25"/>
      <c r="MTS12" s="25"/>
      <c r="MTT12" s="25"/>
      <c r="MTU12" s="25"/>
      <c r="MTV12" s="25"/>
      <c r="MTW12" s="25"/>
      <c r="MTX12" s="25"/>
      <c r="MTY12" s="25"/>
      <c r="MTZ12" s="25"/>
      <c r="MUA12" s="25"/>
      <c r="MUB12" s="25"/>
      <c r="MUC12" s="25"/>
      <c r="MUD12" s="25"/>
      <c r="MUE12" s="25"/>
      <c r="MUF12" s="25"/>
      <c r="MUG12" s="25"/>
      <c r="MUH12" s="25"/>
      <c r="MUI12" s="25"/>
      <c r="MUJ12" s="25"/>
      <c r="MUK12" s="25"/>
      <c r="MUL12" s="25"/>
      <c r="MUM12" s="25"/>
      <c r="MUN12" s="25"/>
      <c r="MUO12" s="25"/>
      <c r="MUP12" s="25"/>
      <c r="MUQ12" s="25"/>
      <c r="MUR12" s="25"/>
      <c r="MUS12" s="25"/>
      <c r="MUT12" s="25"/>
      <c r="MUU12" s="25"/>
      <c r="MUV12" s="25"/>
      <c r="MUW12" s="25"/>
      <c r="MUX12" s="25"/>
      <c r="MUY12" s="25"/>
      <c r="MUZ12" s="25"/>
      <c r="MVA12" s="25"/>
      <c r="MVB12" s="25"/>
      <c r="MVC12" s="25"/>
      <c r="MVD12" s="25"/>
      <c r="MVE12" s="25"/>
      <c r="MVF12" s="25"/>
      <c r="MVG12" s="25"/>
      <c r="MVH12" s="25"/>
      <c r="MVI12" s="25"/>
      <c r="MVJ12" s="25"/>
      <c r="MVK12" s="25"/>
      <c r="MVL12" s="25"/>
      <c r="MVM12" s="25"/>
      <c r="MVN12" s="25"/>
      <c r="MVO12" s="25"/>
      <c r="MVP12" s="25"/>
      <c r="MVQ12" s="25"/>
      <c r="MVR12" s="25"/>
      <c r="MVS12" s="25"/>
      <c r="MVT12" s="25"/>
      <c r="MVU12" s="25"/>
      <c r="MVV12" s="25"/>
      <c r="MVW12" s="25"/>
      <c r="MVX12" s="25"/>
      <c r="MVY12" s="25"/>
      <c r="MVZ12" s="25"/>
      <c r="MWA12" s="25"/>
      <c r="MWB12" s="25"/>
      <c r="MWC12" s="25"/>
      <c r="MWD12" s="25"/>
      <c r="MWE12" s="25"/>
      <c r="MWF12" s="25"/>
      <c r="MWG12" s="25"/>
      <c r="MWH12" s="25"/>
      <c r="MWI12" s="25"/>
      <c r="MWJ12" s="25"/>
      <c r="MWK12" s="25"/>
      <c r="MWL12" s="25"/>
      <c r="MWM12" s="25"/>
      <c r="MWN12" s="25"/>
      <c r="MWO12" s="25"/>
      <c r="MWP12" s="25"/>
      <c r="MWQ12" s="25"/>
      <c r="MWR12" s="25"/>
      <c r="MWS12" s="25"/>
      <c r="MWT12" s="25"/>
      <c r="MWU12" s="25"/>
      <c r="MWV12" s="25"/>
      <c r="MWW12" s="25"/>
      <c r="MWX12" s="25"/>
      <c r="MWY12" s="25"/>
      <c r="MWZ12" s="25"/>
      <c r="MXA12" s="25"/>
      <c r="MXB12" s="25"/>
      <c r="MXC12" s="25"/>
      <c r="MXD12" s="25"/>
      <c r="MXE12" s="25"/>
      <c r="MXF12" s="25"/>
      <c r="MXG12" s="25"/>
      <c r="MXH12" s="25"/>
      <c r="MXI12" s="25"/>
      <c r="MXJ12" s="25"/>
      <c r="MXK12" s="25"/>
      <c r="MXL12" s="25"/>
      <c r="MXM12" s="25"/>
      <c r="MXN12" s="25"/>
      <c r="MXO12" s="25"/>
      <c r="MXP12" s="25"/>
      <c r="MXQ12" s="25"/>
      <c r="MXR12" s="25"/>
      <c r="MXS12" s="25"/>
      <c r="MXT12" s="25"/>
      <c r="MXU12" s="25"/>
      <c r="MXV12" s="25"/>
      <c r="MXW12" s="25"/>
      <c r="MXX12" s="25"/>
      <c r="MXY12" s="25"/>
      <c r="MXZ12" s="25"/>
      <c r="MYA12" s="25"/>
      <c r="MYB12" s="25"/>
      <c r="MYC12" s="25"/>
      <c r="MYD12" s="25"/>
      <c r="MYE12" s="25"/>
      <c r="MYF12" s="25"/>
      <c r="MYG12" s="25"/>
      <c r="MYH12" s="25"/>
      <c r="MYI12" s="25"/>
      <c r="MYJ12" s="25"/>
      <c r="MYK12" s="25"/>
      <c r="MYL12" s="25"/>
      <c r="MYM12" s="25"/>
      <c r="MYN12" s="25"/>
      <c r="MYO12" s="25"/>
      <c r="MYP12" s="25"/>
      <c r="MYQ12" s="25"/>
      <c r="MYR12" s="25"/>
      <c r="MYS12" s="25"/>
      <c r="MYT12" s="25"/>
      <c r="MYU12" s="25"/>
      <c r="MYV12" s="25"/>
      <c r="MYW12" s="25"/>
      <c r="MYX12" s="25"/>
      <c r="MYY12" s="25"/>
      <c r="MYZ12" s="25"/>
      <c r="MZA12" s="25"/>
      <c r="MZB12" s="25"/>
      <c r="MZC12" s="25"/>
      <c r="MZD12" s="25"/>
      <c r="MZE12" s="25"/>
      <c r="MZF12" s="25"/>
      <c r="MZG12" s="25"/>
      <c r="MZH12" s="25"/>
      <c r="MZI12" s="25"/>
      <c r="MZJ12" s="25"/>
      <c r="MZK12" s="25"/>
      <c r="MZL12" s="25"/>
      <c r="MZM12" s="25"/>
      <c r="MZN12" s="25"/>
      <c r="MZO12" s="25"/>
      <c r="MZP12" s="25"/>
      <c r="MZQ12" s="25"/>
      <c r="MZR12" s="25"/>
      <c r="MZS12" s="25"/>
      <c r="MZT12" s="25"/>
      <c r="MZU12" s="25"/>
      <c r="MZV12" s="25"/>
      <c r="MZW12" s="25"/>
      <c r="MZX12" s="25"/>
      <c r="MZY12" s="25"/>
      <c r="MZZ12" s="25"/>
      <c r="NAA12" s="25"/>
      <c r="NAB12" s="25"/>
      <c r="NAC12" s="25"/>
      <c r="NAD12" s="25"/>
      <c r="NAE12" s="25"/>
      <c r="NAF12" s="25"/>
      <c r="NAG12" s="25"/>
      <c r="NAH12" s="25"/>
      <c r="NAI12" s="25"/>
      <c r="NAJ12" s="25"/>
      <c r="NAK12" s="25"/>
      <c r="NAL12" s="25"/>
      <c r="NAM12" s="25"/>
      <c r="NAN12" s="25"/>
      <c r="NAO12" s="25"/>
      <c r="NAP12" s="25"/>
      <c r="NAQ12" s="25"/>
      <c r="NAR12" s="25"/>
      <c r="NAS12" s="25"/>
      <c r="NAT12" s="25"/>
      <c r="NAU12" s="25"/>
      <c r="NAV12" s="25"/>
      <c r="NAW12" s="25"/>
      <c r="NAX12" s="25"/>
      <c r="NAY12" s="25"/>
      <c r="NAZ12" s="25"/>
      <c r="NBA12" s="25"/>
      <c r="NBB12" s="25"/>
      <c r="NBC12" s="25"/>
      <c r="NBD12" s="25"/>
      <c r="NBE12" s="25"/>
      <c r="NBF12" s="25"/>
      <c r="NBG12" s="25"/>
      <c r="NBH12" s="25"/>
      <c r="NBI12" s="25"/>
      <c r="NBJ12" s="25"/>
      <c r="NBK12" s="25"/>
      <c r="NBL12" s="25"/>
      <c r="NBM12" s="25"/>
      <c r="NBN12" s="25"/>
      <c r="NBO12" s="25"/>
      <c r="NBP12" s="25"/>
      <c r="NBQ12" s="25"/>
      <c r="NBR12" s="25"/>
      <c r="NBS12" s="25"/>
      <c r="NBT12" s="25"/>
      <c r="NBU12" s="25"/>
      <c r="NBV12" s="25"/>
      <c r="NBW12" s="25"/>
      <c r="NBX12" s="25"/>
      <c r="NBY12" s="25"/>
      <c r="NBZ12" s="25"/>
      <c r="NCA12" s="25"/>
      <c r="NCB12" s="25"/>
      <c r="NCC12" s="25"/>
      <c r="NCD12" s="25"/>
      <c r="NCE12" s="25"/>
      <c r="NCF12" s="25"/>
      <c r="NCG12" s="25"/>
      <c r="NCH12" s="25"/>
      <c r="NCI12" s="25"/>
      <c r="NCJ12" s="25"/>
      <c r="NCK12" s="25"/>
      <c r="NCL12" s="25"/>
      <c r="NCM12" s="25"/>
      <c r="NCN12" s="25"/>
      <c r="NCO12" s="25"/>
      <c r="NCP12" s="25"/>
      <c r="NCQ12" s="25"/>
      <c r="NCR12" s="25"/>
      <c r="NCS12" s="25"/>
      <c r="NCT12" s="25"/>
      <c r="NCU12" s="25"/>
      <c r="NCV12" s="25"/>
      <c r="NCW12" s="25"/>
      <c r="NCX12" s="25"/>
      <c r="NCY12" s="25"/>
      <c r="NCZ12" s="25"/>
      <c r="NDA12" s="25"/>
      <c r="NDB12" s="25"/>
      <c r="NDC12" s="25"/>
      <c r="NDD12" s="25"/>
      <c r="NDE12" s="25"/>
      <c r="NDF12" s="25"/>
      <c r="NDG12" s="25"/>
      <c r="NDH12" s="25"/>
      <c r="NDI12" s="25"/>
      <c r="NDJ12" s="25"/>
      <c r="NDK12" s="25"/>
      <c r="NDL12" s="25"/>
      <c r="NDM12" s="25"/>
      <c r="NDN12" s="25"/>
      <c r="NDO12" s="25"/>
      <c r="NDP12" s="25"/>
      <c r="NDQ12" s="25"/>
      <c r="NDR12" s="25"/>
      <c r="NDS12" s="25"/>
      <c r="NDT12" s="25"/>
      <c r="NDU12" s="25"/>
      <c r="NDV12" s="25"/>
      <c r="NDW12" s="25"/>
      <c r="NDX12" s="25"/>
      <c r="NDY12" s="25"/>
      <c r="NDZ12" s="25"/>
      <c r="NEA12" s="25"/>
      <c r="NEB12" s="25"/>
      <c r="NEC12" s="25"/>
      <c r="NED12" s="25"/>
      <c r="NEE12" s="25"/>
      <c r="NEF12" s="25"/>
      <c r="NEG12" s="25"/>
      <c r="NEH12" s="25"/>
      <c r="NEI12" s="25"/>
      <c r="NEJ12" s="25"/>
      <c r="NEK12" s="25"/>
      <c r="NEL12" s="25"/>
      <c r="NEM12" s="25"/>
      <c r="NEN12" s="25"/>
      <c r="NEO12" s="25"/>
      <c r="NEP12" s="25"/>
      <c r="NEQ12" s="25"/>
      <c r="NER12" s="25"/>
      <c r="NES12" s="25"/>
      <c r="NET12" s="25"/>
      <c r="NEU12" s="25"/>
      <c r="NEV12" s="25"/>
      <c r="NEW12" s="25"/>
      <c r="NEX12" s="25"/>
      <c r="NEY12" s="25"/>
      <c r="NEZ12" s="25"/>
      <c r="NFA12" s="25"/>
      <c r="NFB12" s="25"/>
      <c r="NFC12" s="25"/>
      <c r="NFD12" s="25"/>
      <c r="NFE12" s="25"/>
      <c r="NFF12" s="25"/>
      <c r="NFG12" s="25"/>
      <c r="NFH12" s="25"/>
      <c r="NFI12" s="25"/>
      <c r="NFJ12" s="25"/>
      <c r="NFK12" s="25"/>
      <c r="NFL12" s="25"/>
      <c r="NFM12" s="25"/>
      <c r="NFN12" s="25"/>
      <c r="NFO12" s="25"/>
      <c r="NFP12" s="25"/>
      <c r="NFQ12" s="25"/>
      <c r="NFR12" s="25"/>
      <c r="NFS12" s="25"/>
      <c r="NFT12" s="25"/>
      <c r="NFU12" s="25"/>
      <c r="NFV12" s="25"/>
      <c r="NFW12" s="25"/>
      <c r="NFX12" s="25"/>
      <c r="NFY12" s="25"/>
      <c r="NFZ12" s="25"/>
      <c r="NGA12" s="25"/>
      <c r="NGB12" s="25"/>
      <c r="NGC12" s="25"/>
      <c r="NGD12" s="25"/>
      <c r="NGE12" s="25"/>
      <c r="NGF12" s="25"/>
      <c r="NGG12" s="25"/>
      <c r="NGH12" s="25"/>
      <c r="NGI12" s="25"/>
      <c r="NGJ12" s="25"/>
      <c r="NGK12" s="25"/>
      <c r="NGL12" s="25"/>
      <c r="NGM12" s="25"/>
      <c r="NGN12" s="25"/>
      <c r="NGO12" s="25"/>
      <c r="NGP12" s="25"/>
      <c r="NGQ12" s="25"/>
      <c r="NGR12" s="25"/>
      <c r="NGS12" s="25"/>
      <c r="NGT12" s="25"/>
      <c r="NGU12" s="25"/>
      <c r="NGV12" s="25"/>
      <c r="NGW12" s="25"/>
      <c r="NGX12" s="25"/>
      <c r="NGY12" s="25"/>
      <c r="NGZ12" s="25"/>
      <c r="NHA12" s="25"/>
      <c r="NHB12" s="25"/>
      <c r="NHC12" s="25"/>
      <c r="NHD12" s="25"/>
      <c r="NHE12" s="25"/>
      <c r="NHF12" s="25"/>
      <c r="NHG12" s="25"/>
      <c r="NHH12" s="25"/>
      <c r="NHI12" s="25"/>
      <c r="NHJ12" s="25"/>
      <c r="NHK12" s="25"/>
      <c r="NHL12" s="25"/>
      <c r="NHM12" s="25"/>
      <c r="NHN12" s="25"/>
      <c r="NHO12" s="25"/>
      <c r="NHP12" s="25"/>
      <c r="NHQ12" s="25"/>
      <c r="NHR12" s="25"/>
      <c r="NHS12" s="25"/>
      <c r="NHT12" s="25"/>
      <c r="NHU12" s="25"/>
      <c r="NHV12" s="25"/>
      <c r="NHW12" s="25"/>
      <c r="NHX12" s="25"/>
      <c r="NHY12" s="25"/>
      <c r="NHZ12" s="25"/>
      <c r="NIA12" s="25"/>
      <c r="NIB12" s="25"/>
      <c r="NIC12" s="25"/>
      <c r="NID12" s="25"/>
      <c r="NIE12" s="25"/>
      <c r="NIF12" s="25"/>
      <c r="NIG12" s="25"/>
      <c r="NIH12" s="25"/>
      <c r="NII12" s="25"/>
      <c r="NIJ12" s="25"/>
      <c r="NIK12" s="25"/>
      <c r="NIL12" s="25"/>
      <c r="NIM12" s="25"/>
      <c r="NIN12" s="25"/>
      <c r="NIO12" s="25"/>
      <c r="NIP12" s="25"/>
      <c r="NIQ12" s="25"/>
      <c r="NIR12" s="25"/>
      <c r="NIS12" s="25"/>
      <c r="NIT12" s="25"/>
      <c r="NIU12" s="25"/>
      <c r="NIV12" s="25"/>
      <c r="NIW12" s="25"/>
      <c r="NIX12" s="25"/>
      <c r="NIY12" s="25"/>
      <c r="NIZ12" s="25"/>
      <c r="NJA12" s="25"/>
      <c r="NJB12" s="25"/>
      <c r="NJC12" s="25"/>
      <c r="NJD12" s="25"/>
      <c r="NJE12" s="25"/>
      <c r="NJF12" s="25"/>
      <c r="NJG12" s="25"/>
      <c r="NJH12" s="25"/>
      <c r="NJI12" s="25"/>
      <c r="NJJ12" s="25"/>
      <c r="NJK12" s="25"/>
      <c r="NJL12" s="25"/>
      <c r="NJM12" s="25"/>
      <c r="NJN12" s="25"/>
      <c r="NJO12" s="25"/>
      <c r="NJP12" s="25"/>
      <c r="NJQ12" s="25"/>
      <c r="NJR12" s="25"/>
      <c r="NJS12" s="25"/>
      <c r="NJT12" s="25"/>
      <c r="NJU12" s="25"/>
      <c r="NJV12" s="25"/>
      <c r="NJW12" s="25"/>
      <c r="NJX12" s="25"/>
      <c r="NJY12" s="25"/>
      <c r="NJZ12" s="25"/>
      <c r="NKA12" s="25"/>
      <c r="NKB12" s="25"/>
      <c r="NKC12" s="25"/>
      <c r="NKD12" s="25"/>
      <c r="NKE12" s="25"/>
      <c r="NKF12" s="25"/>
      <c r="NKG12" s="25"/>
      <c r="NKH12" s="25"/>
      <c r="NKI12" s="25"/>
      <c r="NKJ12" s="25"/>
      <c r="NKK12" s="25"/>
      <c r="NKL12" s="25"/>
      <c r="NKM12" s="25"/>
      <c r="NKN12" s="25"/>
      <c r="NKO12" s="25"/>
      <c r="NKP12" s="25"/>
      <c r="NKQ12" s="25"/>
      <c r="NKR12" s="25"/>
      <c r="NKS12" s="25"/>
      <c r="NKT12" s="25"/>
      <c r="NKU12" s="25"/>
      <c r="NKV12" s="25"/>
      <c r="NKW12" s="25"/>
      <c r="NKX12" s="25"/>
      <c r="NKY12" s="25"/>
      <c r="NKZ12" s="25"/>
      <c r="NLA12" s="25"/>
      <c r="NLB12" s="25"/>
      <c r="NLC12" s="25"/>
      <c r="NLD12" s="25"/>
      <c r="NLE12" s="25"/>
      <c r="NLF12" s="25"/>
      <c r="NLG12" s="25"/>
      <c r="NLH12" s="25"/>
      <c r="NLI12" s="25"/>
      <c r="NLJ12" s="25"/>
      <c r="NLK12" s="25"/>
      <c r="NLL12" s="25"/>
      <c r="NLM12" s="25"/>
      <c r="NLN12" s="25"/>
      <c r="NLO12" s="25"/>
      <c r="NLP12" s="25"/>
      <c r="NLQ12" s="25"/>
      <c r="NLR12" s="25"/>
      <c r="NLS12" s="25"/>
      <c r="NLT12" s="25"/>
      <c r="NLU12" s="25"/>
      <c r="NLV12" s="25"/>
      <c r="NLW12" s="25"/>
      <c r="NLX12" s="25"/>
      <c r="NLY12" s="25"/>
      <c r="NLZ12" s="25"/>
      <c r="NMA12" s="25"/>
      <c r="NMB12" s="25"/>
      <c r="NMC12" s="25"/>
      <c r="NMD12" s="25"/>
      <c r="NME12" s="25"/>
      <c r="NMF12" s="25"/>
      <c r="NMG12" s="25"/>
      <c r="NMH12" s="25"/>
      <c r="NMI12" s="25"/>
      <c r="NMJ12" s="25"/>
      <c r="NMK12" s="25"/>
      <c r="NML12" s="25"/>
      <c r="NMM12" s="25"/>
      <c r="NMN12" s="25"/>
      <c r="NMO12" s="25"/>
      <c r="NMP12" s="25"/>
      <c r="NMQ12" s="25"/>
      <c r="NMR12" s="25"/>
      <c r="NMS12" s="25"/>
      <c r="NMT12" s="25"/>
      <c r="NMU12" s="25"/>
      <c r="NMV12" s="25"/>
      <c r="NMW12" s="25"/>
      <c r="NMX12" s="25"/>
      <c r="NMY12" s="25"/>
      <c r="NMZ12" s="25"/>
      <c r="NNA12" s="25"/>
      <c r="NNB12" s="25"/>
      <c r="NNC12" s="25"/>
      <c r="NND12" s="25"/>
      <c r="NNE12" s="25"/>
      <c r="NNF12" s="25"/>
      <c r="NNG12" s="25"/>
      <c r="NNH12" s="25"/>
      <c r="NNI12" s="25"/>
      <c r="NNJ12" s="25"/>
      <c r="NNK12" s="25"/>
      <c r="NNL12" s="25"/>
      <c r="NNM12" s="25"/>
      <c r="NNN12" s="25"/>
      <c r="NNO12" s="25"/>
      <c r="NNP12" s="25"/>
      <c r="NNQ12" s="25"/>
      <c r="NNR12" s="25"/>
      <c r="NNS12" s="25"/>
      <c r="NNT12" s="25"/>
      <c r="NNU12" s="25"/>
      <c r="NNV12" s="25"/>
      <c r="NNW12" s="25"/>
      <c r="NNX12" s="25"/>
      <c r="NNY12" s="25"/>
      <c r="NNZ12" s="25"/>
      <c r="NOA12" s="25"/>
      <c r="NOB12" s="25"/>
      <c r="NOC12" s="25"/>
      <c r="NOD12" s="25"/>
      <c r="NOE12" s="25"/>
      <c r="NOF12" s="25"/>
      <c r="NOG12" s="25"/>
      <c r="NOH12" s="25"/>
      <c r="NOI12" s="25"/>
      <c r="NOJ12" s="25"/>
      <c r="NOK12" s="25"/>
      <c r="NOL12" s="25"/>
      <c r="NOM12" s="25"/>
      <c r="NON12" s="25"/>
      <c r="NOO12" s="25"/>
      <c r="NOP12" s="25"/>
      <c r="NOQ12" s="25"/>
      <c r="NOR12" s="25"/>
      <c r="NOS12" s="25"/>
      <c r="NOT12" s="25"/>
      <c r="NOU12" s="25"/>
      <c r="NOV12" s="25"/>
      <c r="NOW12" s="25"/>
      <c r="NOX12" s="25"/>
      <c r="NOY12" s="25"/>
      <c r="NOZ12" s="25"/>
      <c r="NPA12" s="25"/>
      <c r="NPB12" s="25"/>
      <c r="NPC12" s="25"/>
      <c r="NPD12" s="25"/>
      <c r="NPE12" s="25"/>
      <c r="NPF12" s="25"/>
      <c r="NPG12" s="25"/>
      <c r="NPH12" s="25"/>
      <c r="NPI12" s="25"/>
      <c r="NPJ12" s="25"/>
      <c r="NPK12" s="25"/>
      <c r="NPL12" s="25"/>
      <c r="NPM12" s="25"/>
      <c r="NPN12" s="25"/>
      <c r="NPO12" s="25"/>
      <c r="NPP12" s="25"/>
      <c r="NPQ12" s="25"/>
      <c r="NPR12" s="25"/>
      <c r="NPS12" s="25"/>
      <c r="NPT12" s="25"/>
      <c r="NPU12" s="25"/>
      <c r="NPV12" s="25"/>
      <c r="NPW12" s="25"/>
      <c r="NPX12" s="25"/>
      <c r="NPY12" s="25"/>
      <c r="NPZ12" s="25"/>
      <c r="NQA12" s="25"/>
      <c r="NQB12" s="25"/>
      <c r="NQC12" s="25"/>
      <c r="NQD12" s="25"/>
      <c r="NQE12" s="25"/>
      <c r="NQF12" s="25"/>
      <c r="NQG12" s="25"/>
      <c r="NQH12" s="25"/>
      <c r="NQI12" s="25"/>
      <c r="NQJ12" s="25"/>
      <c r="NQK12" s="25"/>
      <c r="NQL12" s="25"/>
      <c r="NQM12" s="25"/>
      <c r="NQN12" s="25"/>
      <c r="NQO12" s="25"/>
      <c r="NQP12" s="25"/>
      <c r="NQQ12" s="25"/>
      <c r="NQR12" s="25"/>
      <c r="NQS12" s="25"/>
      <c r="NQT12" s="25"/>
      <c r="NQU12" s="25"/>
      <c r="NQV12" s="25"/>
      <c r="NQW12" s="25"/>
      <c r="NQX12" s="25"/>
      <c r="NQY12" s="25"/>
      <c r="NQZ12" s="25"/>
      <c r="NRA12" s="25"/>
      <c r="NRB12" s="25"/>
      <c r="NRC12" s="25"/>
      <c r="NRD12" s="25"/>
      <c r="NRE12" s="25"/>
      <c r="NRF12" s="25"/>
      <c r="NRG12" s="25"/>
      <c r="NRH12" s="25"/>
      <c r="NRI12" s="25"/>
      <c r="NRJ12" s="25"/>
      <c r="NRK12" s="25"/>
      <c r="NRL12" s="25"/>
      <c r="NRM12" s="25"/>
      <c r="NRN12" s="25"/>
      <c r="NRO12" s="25"/>
      <c r="NRP12" s="25"/>
      <c r="NRQ12" s="25"/>
      <c r="NRR12" s="25"/>
      <c r="NRS12" s="25"/>
      <c r="NRT12" s="25"/>
      <c r="NRU12" s="25"/>
      <c r="NRV12" s="25"/>
      <c r="NRW12" s="25"/>
      <c r="NRX12" s="25"/>
      <c r="NRY12" s="25"/>
      <c r="NRZ12" s="25"/>
      <c r="NSA12" s="25"/>
      <c r="NSB12" s="25"/>
      <c r="NSC12" s="25"/>
      <c r="NSD12" s="25"/>
      <c r="NSE12" s="25"/>
      <c r="NSF12" s="25"/>
      <c r="NSG12" s="25"/>
      <c r="NSH12" s="25"/>
      <c r="NSI12" s="25"/>
      <c r="NSJ12" s="25"/>
      <c r="NSK12" s="25"/>
      <c r="NSL12" s="25"/>
      <c r="NSM12" s="25"/>
      <c r="NSN12" s="25"/>
      <c r="NSO12" s="25"/>
      <c r="NSP12" s="25"/>
      <c r="NSQ12" s="25"/>
      <c r="NSR12" s="25"/>
      <c r="NSS12" s="25"/>
      <c r="NST12" s="25"/>
      <c r="NSU12" s="25"/>
      <c r="NSV12" s="25"/>
      <c r="NSW12" s="25"/>
      <c r="NSX12" s="25"/>
      <c r="NSY12" s="25"/>
      <c r="NSZ12" s="25"/>
      <c r="NTA12" s="25"/>
      <c r="NTB12" s="25"/>
      <c r="NTC12" s="25"/>
      <c r="NTD12" s="25"/>
      <c r="NTE12" s="25"/>
      <c r="NTF12" s="25"/>
      <c r="NTG12" s="25"/>
      <c r="NTH12" s="25"/>
      <c r="NTI12" s="25"/>
      <c r="NTJ12" s="25"/>
      <c r="NTK12" s="25"/>
      <c r="NTL12" s="25"/>
      <c r="NTM12" s="25"/>
      <c r="NTN12" s="25"/>
      <c r="NTO12" s="25"/>
      <c r="NTP12" s="25"/>
      <c r="NTQ12" s="25"/>
      <c r="NTR12" s="25"/>
      <c r="NTS12" s="25"/>
      <c r="NTT12" s="25"/>
      <c r="NTU12" s="25"/>
      <c r="NTV12" s="25"/>
      <c r="NTW12" s="25"/>
      <c r="NTX12" s="25"/>
      <c r="NTY12" s="25"/>
      <c r="NTZ12" s="25"/>
      <c r="NUA12" s="25"/>
      <c r="NUB12" s="25"/>
      <c r="NUC12" s="25"/>
      <c r="NUD12" s="25"/>
      <c r="NUE12" s="25"/>
      <c r="NUF12" s="25"/>
      <c r="NUG12" s="25"/>
      <c r="NUH12" s="25"/>
      <c r="NUI12" s="25"/>
      <c r="NUJ12" s="25"/>
      <c r="NUK12" s="25"/>
      <c r="NUL12" s="25"/>
      <c r="NUM12" s="25"/>
      <c r="NUN12" s="25"/>
      <c r="NUO12" s="25"/>
      <c r="NUP12" s="25"/>
      <c r="NUQ12" s="25"/>
      <c r="NUR12" s="25"/>
      <c r="NUS12" s="25"/>
      <c r="NUT12" s="25"/>
      <c r="NUU12" s="25"/>
      <c r="NUV12" s="25"/>
      <c r="NUW12" s="25"/>
      <c r="NUX12" s="25"/>
      <c r="NUY12" s="25"/>
      <c r="NUZ12" s="25"/>
      <c r="NVA12" s="25"/>
      <c r="NVB12" s="25"/>
      <c r="NVC12" s="25"/>
      <c r="NVD12" s="25"/>
      <c r="NVE12" s="25"/>
      <c r="NVF12" s="25"/>
      <c r="NVG12" s="25"/>
      <c r="NVH12" s="25"/>
      <c r="NVI12" s="25"/>
      <c r="NVJ12" s="25"/>
      <c r="NVK12" s="25"/>
      <c r="NVL12" s="25"/>
      <c r="NVM12" s="25"/>
      <c r="NVN12" s="25"/>
      <c r="NVO12" s="25"/>
      <c r="NVP12" s="25"/>
      <c r="NVQ12" s="25"/>
      <c r="NVR12" s="25"/>
      <c r="NVS12" s="25"/>
      <c r="NVT12" s="25"/>
      <c r="NVU12" s="25"/>
      <c r="NVV12" s="25"/>
      <c r="NVW12" s="25"/>
      <c r="NVX12" s="25"/>
      <c r="NVY12" s="25"/>
      <c r="NVZ12" s="25"/>
      <c r="NWA12" s="25"/>
      <c r="NWB12" s="25"/>
      <c r="NWC12" s="25"/>
      <c r="NWD12" s="25"/>
      <c r="NWE12" s="25"/>
      <c r="NWF12" s="25"/>
      <c r="NWG12" s="25"/>
      <c r="NWH12" s="25"/>
      <c r="NWI12" s="25"/>
      <c r="NWJ12" s="25"/>
      <c r="NWK12" s="25"/>
      <c r="NWL12" s="25"/>
      <c r="NWM12" s="25"/>
      <c r="NWN12" s="25"/>
      <c r="NWO12" s="25"/>
      <c r="NWP12" s="25"/>
      <c r="NWQ12" s="25"/>
      <c r="NWR12" s="25"/>
      <c r="NWS12" s="25"/>
      <c r="NWT12" s="25"/>
      <c r="NWU12" s="25"/>
      <c r="NWV12" s="25"/>
      <c r="NWW12" s="25"/>
      <c r="NWX12" s="25"/>
      <c r="NWY12" s="25"/>
      <c r="NWZ12" s="25"/>
      <c r="NXA12" s="25"/>
      <c r="NXB12" s="25"/>
      <c r="NXC12" s="25"/>
      <c r="NXD12" s="25"/>
      <c r="NXE12" s="25"/>
      <c r="NXF12" s="25"/>
      <c r="NXG12" s="25"/>
      <c r="NXH12" s="25"/>
      <c r="NXI12" s="25"/>
      <c r="NXJ12" s="25"/>
      <c r="NXK12" s="25"/>
      <c r="NXL12" s="25"/>
      <c r="NXM12" s="25"/>
      <c r="NXN12" s="25"/>
      <c r="NXO12" s="25"/>
      <c r="NXP12" s="25"/>
      <c r="NXQ12" s="25"/>
      <c r="NXR12" s="25"/>
      <c r="NXS12" s="25"/>
      <c r="NXT12" s="25"/>
      <c r="NXU12" s="25"/>
      <c r="NXV12" s="25"/>
      <c r="NXW12" s="25"/>
      <c r="NXX12" s="25"/>
      <c r="NXY12" s="25"/>
      <c r="NXZ12" s="25"/>
      <c r="NYA12" s="25"/>
      <c r="NYB12" s="25"/>
      <c r="NYC12" s="25"/>
      <c r="NYD12" s="25"/>
      <c r="NYE12" s="25"/>
      <c r="NYF12" s="25"/>
      <c r="NYG12" s="25"/>
      <c r="NYH12" s="25"/>
      <c r="NYI12" s="25"/>
      <c r="NYJ12" s="25"/>
      <c r="NYK12" s="25"/>
      <c r="NYL12" s="25"/>
      <c r="NYM12" s="25"/>
      <c r="NYN12" s="25"/>
      <c r="NYO12" s="25"/>
      <c r="NYP12" s="25"/>
      <c r="NYQ12" s="25"/>
      <c r="NYR12" s="25"/>
      <c r="NYS12" s="25"/>
      <c r="NYT12" s="25"/>
      <c r="NYU12" s="25"/>
      <c r="NYV12" s="25"/>
      <c r="NYW12" s="25"/>
      <c r="NYX12" s="25"/>
      <c r="NYY12" s="25"/>
      <c r="NYZ12" s="25"/>
      <c r="NZA12" s="25"/>
      <c r="NZB12" s="25"/>
      <c r="NZC12" s="25"/>
      <c r="NZD12" s="25"/>
      <c r="NZE12" s="25"/>
      <c r="NZF12" s="25"/>
      <c r="NZG12" s="25"/>
      <c r="NZH12" s="25"/>
      <c r="NZI12" s="25"/>
      <c r="NZJ12" s="25"/>
      <c r="NZK12" s="25"/>
      <c r="NZL12" s="25"/>
      <c r="NZM12" s="25"/>
      <c r="NZN12" s="25"/>
      <c r="NZO12" s="25"/>
      <c r="NZP12" s="25"/>
      <c r="NZQ12" s="25"/>
      <c r="NZR12" s="25"/>
      <c r="NZS12" s="25"/>
      <c r="NZT12" s="25"/>
      <c r="NZU12" s="25"/>
      <c r="NZV12" s="25"/>
      <c r="NZW12" s="25"/>
      <c r="NZX12" s="25"/>
      <c r="NZY12" s="25"/>
      <c r="NZZ12" s="25"/>
      <c r="OAA12" s="25"/>
      <c r="OAB12" s="25"/>
      <c r="OAC12" s="25"/>
      <c r="OAD12" s="25"/>
      <c r="OAE12" s="25"/>
      <c r="OAF12" s="25"/>
      <c r="OAG12" s="25"/>
      <c r="OAH12" s="25"/>
      <c r="OAI12" s="25"/>
      <c r="OAJ12" s="25"/>
      <c r="OAK12" s="25"/>
      <c r="OAL12" s="25"/>
      <c r="OAM12" s="25"/>
      <c r="OAN12" s="25"/>
      <c r="OAO12" s="25"/>
      <c r="OAP12" s="25"/>
      <c r="OAQ12" s="25"/>
      <c r="OAR12" s="25"/>
      <c r="OAS12" s="25"/>
      <c r="OAT12" s="25"/>
      <c r="OAU12" s="25"/>
      <c r="OAV12" s="25"/>
      <c r="OAW12" s="25"/>
      <c r="OAX12" s="25"/>
      <c r="OAY12" s="25"/>
      <c r="OAZ12" s="25"/>
      <c r="OBA12" s="25"/>
      <c r="OBB12" s="25"/>
      <c r="OBC12" s="25"/>
      <c r="OBD12" s="25"/>
      <c r="OBE12" s="25"/>
      <c r="OBF12" s="25"/>
      <c r="OBG12" s="25"/>
      <c r="OBH12" s="25"/>
      <c r="OBI12" s="25"/>
      <c r="OBJ12" s="25"/>
      <c r="OBK12" s="25"/>
      <c r="OBL12" s="25"/>
      <c r="OBM12" s="25"/>
      <c r="OBN12" s="25"/>
      <c r="OBO12" s="25"/>
      <c r="OBP12" s="25"/>
      <c r="OBQ12" s="25"/>
      <c r="OBR12" s="25"/>
      <c r="OBS12" s="25"/>
      <c r="OBT12" s="25"/>
      <c r="OBU12" s="25"/>
      <c r="OBV12" s="25"/>
      <c r="OBW12" s="25"/>
      <c r="OBX12" s="25"/>
      <c r="OBY12" s="25"/>
      <c r="OBZ12" s="25"/>
      <c r="OCA12" s="25"/>
      <c r="OCB12" s="25"/>
      <c r="OCC12" s="25"/>
      <c r="OCD12" s="25"/>
      <c r="OCE12" s="25"/>
      <c r="OCF12" s="25"/>
      <c r="OCG12" s="25"/>
      <c r="OCH12" s="25"/>
      <c r="OCI12" s="25"/>
      <c r="OCJ12" s="25"/>
      <c r="OCK12" s="25"/>
      <c r="OCL12" s="25"/>
      <c r="OCM12" s="25"/>
      <c r="OCN12" s="25"/>
      <c r="OCO12" s="25"/>
      <c r="OCP12" s="25"/>
      <c r="OCQ12" s="25"/>
      <c r="OCR12" s="25"/>
      <c r="OCS12" s="25"/>
      <c r="OCT12" s="25"/>
      <c r="OCU12" s="25"/>
      <c r="OCV12" s="25"/>
      <c r="OCW12" s="25"/>
      <c r="OCX12" s="25"/>
      <c r="OCY12" s="25"/>
      <c r="OCZ12" s="25"/>
      <c r="ODA12" s="25"/>
      <c r="ODB12" s="25"/>
      <c r="ODC12" s="25"/>
      <c r="ODD12" s="25"/>
      <c r="ODE12" s="25"/>
      <c r="ODF12" s="25"/>
      <c r="ODG12" s="25"/>
      <c r="ODH12" s="25"/>
      <c r="ODI12" s="25"/>
      <c r="ODJ12" s="25"/>
      <c r="ODK12" s="25"/>
      <c r="ODL12" s="25"/>
      <c r="ODM12" s="25"/>
      <c r="ODN12" s="25"/>
      <c r="ODO12" s="25"/>
      <c r="ODP12" s="25"/>
      <c r="ODQ12" s="25"/>
      <c r="ODR12" s="25"/>
      <c r="ODS12" s="25"/>
      <c r="ODT12" s="25"/>
      <c r="ODU12" s="25"/>
      <c r="ODV12" s="25"/>
      <c r="ODW12" s="25"/>
      <c r="ODX12" s="25"/>
      <c r="ODY12" s="25"/>
      <c r="ODZ12" s="25"/>
      <c r="OEA12" s="25"/>
      <c r="OEB12" s="25"/>
      <c r="OEC12" s="25"/>
      <c r="OED12" s="25"/>
      <c r="OEE12" s="25"/>
      <c r="OEF12" s="25"/>
      <c r="OEG12" s="25"/>
      <c r="OEH12" s="25"/>
      <c r="OEI12" s="25"/>
      <c r="OEJ12" s="25"/>
      <c r="OEK12" s="25"/>
      <c r="OEL12" s="25"/>
      <c r="OEM12" s="25"/>
      <c r="OEN12" s="25"/>
      <c r="OEO12" s="25"/>
      <c r="OEP12" s="25"/>
      <c r="OEQ12" s="25"/>
      <c r="OER12" s="25"/>
      <c r="OES12" s="25"/>
      <c r="OET12" s="25"/>
      <c r="OEU12" s="25"/>
      <c r="OEV12" s="25"/>
      <c r="OEW12" s="25"/>
      <c r="OEX12" s="25"/>
      <c r="OEY12" s="25"/>
      <c r="OEZ12" s="25"/>
      <c r="OFA12" s="25"/>
      <c r="OFB12" s="25"/>
      <c r="OFC12" s="25"/>
      <c r="OFD12" s="25"/>
      <c r="OFE12" s="25"/>
      <c r="OFF12" s="25"/>
      <c r="OFG12" s="25"/>
      <c r="OFH12" s="25"/>
      <c r="OFI12" s="25"/>
      <c r="OFJ12" s="25"/>
      <c r="OFK12" s="25"/>
      <c r="OFL12" s="25"/>
      <c r="OFM12" s="25"/>
      <c r="OFN12" s="25"/>
      <c r="OFO12" s="25"/>
      <c r="OFP12" s="25"/>
      <c r="OFQ12" s="25"/>
      <c r="OFR12" s="25"/>
      <c r="OFS12" s="25"/>
      <c r="OFT12" s="25"/>
      <c r="OFU12" s="25"/>
      <c r="OFV12" s="25"/>
      <c r="OFW12" s="25"/>
      <c r="OFX12" s="25"/>
      <c r="OFY12" s="25"/>
      <c r="OFZ12" s="25"/>
      <c r="OGA12" s="25"/>
      <c r="OGB12" s="25"/>
      <c r="OGC12" s="25"/>
      <c r="OGD12" s="25"/>
      <c r="OGE12" s="25"/>
      <c r="OGF12" s="25"/>
      <c r="OGG12" s="25"/>
      <c r="OGH12" s="25"/>
      <c r="OGI12" s="25"/>
      <c r="OGJ12" s="25"/>
      <c r="OGK12" s="25"/>
      <c r="OGL12" s="25"/>
      <c r="OGM12" s="25"/>
      <c r="OGN12" s="25"/>
      <c r="OGO12" s="25"/>
      <c r="OGP12" s="25"/>
      <c r="OGQ12" s="25"/>
      <c r="OGR12" s="25"/>
      <c r="OGS12" s="25"/>
      <c r="OGT12" s="25"/>
      <c r="OGU12" s="25"/>
      <c r="OGV12" s="25"/>
      <c r="OGW12" s="25"/>
      <c r="OGX12" s="25"/>
      <c r="OGY12" s="25"/>
      <c r="OGZ12" s="25"/>
      <c r="OHA12" s="25"/>
      <c r="OHB12" s="25"/>
      <c r="OHC12" s="25"/>
      <c r="OHD12" s="25"/>
      <c r="OHE12" s="25"/>
      <c r="OHF12" s="25"/>
      <c r="OHG12" s="25"/>
      <c r="OHH12" s="25"/>
      <c r="OHI12" s="25"/>
      <c r="OHJ12" s="25"/>
      <c r="OHK12" s="25"/>
      <c r="OHL12" s="25"/>
      <c r="OHM12" s="25"/>
      <c r="OHN12" s="25"/>
      <c r="OHO12" s="25"/>
      <c r="OHP12" s="25"/>
      <c r="OHQ12" s="25"/>
      <c r="OHR12" s="25"/>
      <c r="OHS12" s="25"/>
      <c r="OHT12" s="25"/>
      <c r="OHU12" s="25"/>
      <c r="OHV12" s="25"/>
      <c r="OHW12" s="25"/>
      <c r="OHX12" s="25"/>
      <c r="OHY12" s="25"/>
      <c r="OHZ12" s="25"/>
      <c r="OIA12" s="25"/>
      <c r="OIB12" s="25"/>
      <c r="OIC12" s="25"/>
      <c r="OID12" s="25"/>
      <c r="OIE12" s="25"/>
      <c r="OIF12" s="25"/>
      <c r="OIG12" s="25"/>
      <c r="OIH12" s="25"/>
      <c r="OII12" s="25"/>
      <c r="OIJ12" s="25"/>
      <c r="OIK12" s="25"/>
      <c r="OIL12" s="25"/>
      <c r="OIM12" s="25"/>
      <c r="OIN12" s="25"/>
      <c r="OIO12" s="25"/>
      <c r="OIP12" s="25"/>
      <c r="OIQ12" s="25"/>
      <c r="OIR12" s="25"/>
      <c r="OIS12" s="25"/>
      <c r="OIT12" s="25"/>
      <c r="OIU12" s="25"/>
      <c r="OIV12" s="25"/>
      <c r="OIW12" s="25"/>
      <c r="OIX12" s="25"/>
      <c r="OIY12" s="25"/>
      <c r="OIZ12" s="25"/>
      <c r="OJA12" s="25"/>
      <c r="OJB12" s="25"/>
      <c r="OJC12" s="25"/>
      <c r="OJD12" s="25"/>
      <c r="OJE12" s="25"/>
      <c r="OJF12" s="25"/>
      <c r="OJG12" s="25"/>
      <c r="OJH12" s="25"/>
      <c r="OJI12" s="25"/>
      <c r="OJJ12" s="25"/>
      <c r="OJK12" s="25"/>
      <c r="OJL12" s="25"/>
      <c r="OJM12" s="25"/>
      <c r="OJN12" s="25"/>
      <c r="OJO12" s="25"/>
      <c r="OJP12" s="25"/>
      <c r="OJQ12" s="25"/>
      <c r="OJR12" s="25"/>
      <c r="OJS12" s="25"/>
      <c r="OJT12" s="25"/>
      <c r="OJU12" s="25"/>
      <c r="OJV12" s="25"/>
      <c r="OJW12" s="25"/>
      <c r="OJX12" s="25"/>
      <c r="OJY12" s="25"/>
      <c r="OJZ12" s="25"/>
      <c r="OKA12" s="25"/>
      <c r="OKB12" s="25"/>
      <c r="OKC12" s="25"/>
      <c r="OKD12" s="25"/>
      <c r="OKE12" s="25"/>
      <c r="OKF12" s="25"/>
      <c r="OKG12" s="25"/>
      <c r="OKH12" s="25"/>
      <c r="OKI12" s="25"/>
      <c r="OKJ12" s="25"/>
      <c r="OKK12" s="25"/>
      <c r="OKL12" s="25"/>
      <c r="OKM12" s="25"/>
      <c r="OKN12" s="25"/>
      <c r="OKO12" s="25"/>
      <c r="OKP12" s="25"/>
      <c r="OKQ12" s="25"/>
      <c r="OKR12" s="25"/>
      <c r="OKS12" s="25"/>
      <c r="OKT12" s="25"/>
      <c r="OKU12" s="25"/>
      <c r="OKV12" s="25"/>
      <c r="OKW12" s="25"/>
      <c r="OKX12" s="25"/>
      <c r="OKY12" s="25"/>
      <c r="OKZ12" s="25"/>
      <c r="OLA12" s="25"/>
      <c r="OLB12" s="25"/>
      <c r="OLC12" s="25"/>
      <c r="OLD12" s="25"/>
      <c r="OLE12" s="25"/>
      <c r="OLF12" s="25"/>
      <c r="OLG12" s="25"/>
      <c r="OLH12" s="25"/>
      <c r="OLI12" s="25"/>
      <c r="OLJ12" s="25"/>
      <c r="OLK12" s="25"/>
      <c r="OLL12" s="25"/>
      <c r="OLM12" s="25"/>
      <c r="OLN12" s="25"/>
      <c r="OLO12" s="25"/>
      <c r="OLP12" s="25"/>
      <c r="OLQ12" s="25"/>
      <c r="OLR12" s="25"/>
      <c r="OLS12" s="25"/>
      <c r="OLT12" s="25"/>
      <c r="OLU12" s="25"/>
      <c r="OLV12" s="25"/>
      <c r="OLW12" s="25"/>
      <c r="OLX12" s="25"/>
      <c r="OLY12" s="25"/>
      <c r="OLZ12" s="25"/>
      <c r="OMA12" s="25"/>
      <c r="OMB12" s="25"/>
      <c r="OMC12" s="25"/>
      <c r="OMD12" s="25"/>
      <c r="OME12" s="25"/>
      <c r="OMF12" s="25"/>
      <c r="OMG12" s="25"/>
      <c r="OMH12" s="25"/>
      <c r="OMI12" s="25"/>
      <c r="OMJ12" s="25"/>
      <c r="OMK12" s="25"/>
      <c r="OML12" s="25"/>
      <c r="OMM12" s="25"/>
      <c r="OMN12" s="25"/>
      <c r="OMO12" s="25"/>
      <c r="OMP12" s="25"/>
      <c r="OMQ12" s="25"/>
      <c r="OMR12" s="25"/>
      <c r="OMS12" s="25"/>
      <c r="OMT12" s="25"/>
      <c r="OMU12" s="25"/>
      <c r="OMV12" s="25"/>
      <c r="OMW12" s="25"/>
      <c r="OMX12" s="25"/>
      <c r="OMY12" s="25"/>
      <c r="OMZ12" s="25"/>
      <c r="ONA12" s="25"/>
      <c r="ONB12" s="25"/>
      <c r="ONC12" s="25"/>
      <c r="OND12" s="25"/>
      <c r="ONE12" s="25"/>
      <c r="ONF12" s="25"/>
      <c r="ONG12" s="25"/>
      <c r="ONH12" s="25"/>
      <c r="ONI12" s="25"/>
      <c r="ONJ12" s="25"/>
      <c r="ONK12" s="25"/>
      <c r="ONL12" s="25"/>
      <c r="ONM12" s="25"/>
      <c r="ONN12" s="25"/>
      <c r="ONO12" s="25"/>
      <c r="ONP12" s="25"/>
      <c r="ONQ12" s="25"/>
      <c r="ONR12" s="25"/>
      <c r="ONS12" s="25"/>
      <c r="ONT12" s="25"/>
      <c r="ONU12" s="25"/>
      <c r="ONV12" s="25"/>
      <c r="ONW12" s="25"/>
      <c r="ONX12" s="25"/>
      <c r="ONY12" s="25"/>
      <c r="ONZ12" s="25"/>
      <c r="OOA12" s="25"/>
      <c r="OOB12" s="25"/>
      <c r="OOC12" s="25"/>
      <c r="OOD12" s="25"/>
      <c r="OOE12" s="25"/>
      <c r="OOF12" s="25"/>
      <c r="OOG12" s="25"/>
      <c r="OOH12" s="25"/>
      <c r="OOI12" s="25"/>
      <c r="OOJ12" s="25"/>
      <c r="OOK12" s="25"/>
      <c r="OOL12" s="25"/>
      <c r="OOM12" s="25"/>
      <c r="OON12" s="25"/>
      <c r="OOO12" s="25"/>
      <c r="OOP12" s="25"/>
      <c r="OOQ12" s="25"/>
      <c r="OOR12" s="25"/>
      <c r="OOS12" s="25"/>
      <c r="OOT12" s="25"/>
      <c r="OOU12" s="25"/>
      <c r="OOV12" s="25"/>
      <c r="OOW12" s="25"/>
      <c r="OOX12" s="25"/>
      <c r="OOY12" s="25"/>
      <c r="OOZ12" s="25"/>
      <c r="OPA12" s="25"/>
      <c r="OPB12" s="25"/>
      <c r="OPC12" s="25"/>
      <c r="OPD12" s="25"/>
      <c r="OPE12" s="25"/>
      <c r="OPF12" s="25"/>
      <c r="OPG12" s="25"/>
      <c r="OPH12" s="25"/>
      <c r="OPI12" s="25"/>
      <c r="OPJ12" s="25"/>
      <c r="OPK12" s="25"/>
      <c r="OPL12" s="25"/>
      <c r="OPM12" s="25"/>
      <c r="OPN12" s="25"/>
      <c r="OPO12" s="25"/>
      <c r="OPP12" s="25"/>
      <c r="OPQ12" s="25"/>
      <c r="OPR12" s="25"/>
      <c r="OPS12" s="25"/>
      <c r="OPT12" s="25"/>
      <c r="OPU12" s="25"/>
      <c r="OPV12" s="25"/>
      <c r="OPW12" s="25"/>
      <c r="OPX12" s="25"/>
      <c r="OPY12" s="25"/>
      <c r="OPZ12" s="25"/>
      <c r="OQA12" s="25"/>
      <c r="OQB12" s="25"/>
      <c r="OQC12" s="25"/>
      <c r="OQD12" s="25"/>
      <c r="OQE12" s="25"/>
      <c r="OQF12" s="25"/>
      <c r="OQG12" s="25"/>
      <c r="OQH12" s="25"/>
      <c r="OQI12" s="25"/>
      <c r="OQJ12" s="25"/>
      <c r="OQK12" s="25"/>
      <c r="OQL12" s="25"/>
      <c r="OQM12" s="25"/>
      <c r="OQN12" s="25"/>
      <c r="OQO12" s="25"/>
      <c r="OQP12" s="25"/>
      <c r="OQQ12" s="25"/>
      <c r="OQR12" s="25"/>
      <c r="OQS12" s="25"/>
      <c r="OQT12" s="25"/>
      <c r="OQU12" s="25"/>
      <c r="OQV12" s="25"/>
      <c r="OQW12" s="25"/>
      <c r="OQX12" s="25"/>
      <c r="OQY12" s="25"/>
      <c r="OQZ12" s="25"/>
      <c r="ORA12" s="25"/>
      <c r="ORB12" s="25"/>
      <c r="ORC12" s="25"/>
      <c r="ORD12" s="25"/>
      <c r="ORE12" s="25"/>
      <c r="ORF12" s="25"/>
      <c r="ORG12" s="25"/>
      <c r="ORH12" s="25"/>
      <c r="ORI12" s="25"/>
      <c r="ORJ12" s="25"/>
      <c r="ORK12" s="25"/>
      <c r="ORL12" s="25"/>
      <c r="ORM12" s="25"/>
      <c r="ORN12" s="25"/>
      <c r="ORO12" s="25"/>
      <c r="ORP12" s="25"/>
      <c r="ORQ12" s="25"/>
      <c r="ORR12" s="25"/>
      <c r="ORS12" s="25"/>
      <c r="ORT12" s="25"/>
      <c r="ORU12" s="25"/>
      <c r="ORV12" s="25"/>
      <c r="ORW12" s="25"/>
      <c r="ORX12" s="25"/>
      <c r="ORY12" s="25"/>
      <c r="ORZ12" s="25"/>
      <c r="OSA12" s="25"/>
      <c r="OSB12" s="25"/>
      <c r="OSC12" s="25"/>
      <c r="OSD12" s="25"/>
      <c r="OSE12" s="25"/>
      <c r="OSF12" s="25"/>
      <c r="OSG12" s="25"/>
      <c r="OSH12" s="25"/>
      <c r="OSI12" s="25"/>
      <c r="OSJ12" s="25"/>
      <c r="OSK12" s="25"/>
      <c r="OSL12" s="25"/>
      <c r="OSM12" s="25"/>
      <c r="OSN12" s="25"/>
      <c r="OSO12" s="25"/>
      <c r="OSP12" s="25"/>
      <c r="OSQ12" s="25"/>
      <c r="OSR12" s="25"/>
      <c r="OSS12" s="25"/>
      <c r="OST12" s="25"/>
      <c r="OSU12" s="25"/>
      <c r="OSV12" s="25"/>
      <c r="OSW12" s="25"/>
      <c r="OSX12" s="25"/>
      <c r="OSY12" s="25"/>
      <c r="OSZ12" s="25"/>
      <c r="OTA12" s="25"/>
      <c r="OTB12" s="25"/>
      <c r="OTC12" s="25"/>
      <c r="OTD12" s="25"/>
      <c r="OTE12" s="25"/>
      <c r="OTF12" s="25"/>
      <c r="OTG12" s="25"/>
      <c r="OTH12" s="25"/>
      <c r="OTI12" s="25"/>
      <c r="OTJ12" s="25"/>
      <c r="OTK12" s="25"/>
      <c r="OTL12" s="25"/>
      <c r="OTM12" s="25"/>
      <c r="OTN12" s="25"/>
      <c r="OTO12" s="25"/>
      <c r="OTP12" s="25"/>
      <c r="OTQ12" s="25"/>
      <c r="OTR12" s="25"/>
      <c r="OTS12" s="25"/>
      <c r="OTT12" s="25"/>
      <c r="OTU12" s="25"/>
      <c r="OTV12" s="25"/>
      <c r="OTW12" s="25"/>
      <c r="OTX12" s="25"/>
      <c r="OTY12" s="25"/>
      <c r="OTZ12" s="25"/>
      <c r="OUA12" s="25"/>
      <c r="OUB12" s="25"/>
      <c r="OUC12" s="25"/>
      <c r="OUD12" s="25"/>
      <c r="OUE12" s="25"/>
      <c r="OUF12" s="25"/>
      <c r="OUG12" s="25"/>
      <c r="OUH12" s="25"/>
      <c r="OUI12" s="25"/>
      <c r="OUJ12" s="25"/>
      <c r="OUK12" s="25"/>
      <c r="OUL12" s="25"/>
      <c r="OUM12" s="25"/>
      <c r="OUN12" s="25"/>
      <c r="OUO12" s="25"/>
      <c r="OUP12" s="25"/>
      <c r="OUQ12" s="25"/>
      <c r="OUR12" s="25"/>
      <c r="OUS12" s="25"/>
      <c r="OUT12" s="25"/>
      <c r="OUU12" s="25"/>
      <c r="OUV12" s="25"/>
      <c r="OUW12" s="25"/>
      <c r="OUX12" s="25"/>
      <c r="OUY12" s="25"/>
      <c r="OUZ12" s="25"/>
      <c r="OVA12" s="25"/>
      <c r="OVB12" s="25"/>
      <c r="OVC12" s="25"/>
      <c r="OVD12" s="25"/>
      <c r="OVE12" s="25"/>
      <c r="OVF12" s="25"/>
      <c r="OVG12" s="25"/>
      <c r="OVH12" s="25"/>
      <c r="OVI12" s="25"/>
      <c r="OVJ12" s="25"/>
      <c r="OVK12" s="25"/>
      <c r="OVL12" s="25"/>
      <c r="OVM12" s="25"/>
      <c r="OVN12" s="25"/>
      <c r="OVO12" s="25"/>
      <c r="OVP12" s="25"/>
      <c r="OVQ12" s="25"/>
      <c r="OVR12" s="25"/>
      <c r="OVS12" s="25"/>
      <c r="OVT12" s="25"/>
      <c r="OVU12" s="25"/>
      <c r="OVV12" s="25"/>
      <c r="OVW12" s="25"/>
      <c r="OVX12" s="25"/>
      <c r="OVY12" s="25"/>
      <c r="OVZ12" s="25"/>
      <c r="OWA12" s="25"/>
      <c r="OWB12" s="25"/>
      <c r="OWC12" s="25"/>
      <c r="OWD12" s="25"/>
      <c r="OWE12" s="25"/>
      <c r="OWF12" s="25"/>
      <c r="OWG12" s="25"/>
      <c r="OWH12" s="25"/>
      <c r="OWI12" s="25"/>
      <c r="OWJ12" s="25"/>
      <c r="OWK12" s="25"/>
      <c r="OWL12" s="25"/>
      <c r="OWM12" s="25"/>
      <c r="OWN12" s="25"/>
      <c r="OWO12" s="25"/>
      <c r="OWP12" s="25"/>
      <c r="OWQ12" s="25"/>
      <c r="OWR12" s="25"/>
      <c r="OWS12" s="25"/>
      <c r="OWT12" s="25"/>
      <c r="OWU12" s="25"/>
      <c r="OWV12" s="25"/>
      <c r="OWW12" s="25"/>
      <c r="OWX12" s="25"/>
      <c r="OWY12" s="25"/>
      <c r="OWZ12" s="25"/>
      <c r="OXA12" s="25"/>
      <c r="OXB12" s="25"/>
      <c r="OXC12" s="25"/>
      <c r="OXD12" s="25"/>
      <c r="OXE12" s="25"/>
      <c r="OXF12" s="25"/>
      <c r="OXG12" s="25"/>
      <c r="OXH12" s="25"/>
      <c r="OXI12" s="25"/>
      <c r="OXJ12" s="25"/>
      <c r="OXK12" s="25"/>
      <c r="OXL12" s="25"/>
      <c r="OXM12" s="25"/>
      <c r="OXN12" s="25"/>
      <c r="OXO12" s="25"/>
      <c r="OXP12" s="25"/>
      <c r="OXQ12" s="25"/>
      <c r="OXR12" s="25"/>
      <c r="OXS12" s="25"/>
      <c r="OXT12" s="25"/>
      <c r="OXU12" s="25"/>
      <c r="OXV12" s="25"/>
      <c r="OXW12" s="25"/>
      <c r="OXX12" s="25"/>
      <c r="OXY12" s="25"/>
      <c r="OXZ12" s="25"/>
      <c r="OYA12" s="25"/>
      <c r="OYB12" s="25"/>
      <c r="OYC12" s="25"/>
      <c r="OYD12" s="25"/>
      <c r="OYE12" s="25"/>
      <c r="OYF12" s="25"/>
      <c r="OYG12" s="25"/>
      <c r="OYH12" s="25"/>
      <c r="OYI12" s="25"/>
      <c r="OYJ12" s="25"/>
      <c r="OYK12" s="25"/>
      <c r="OYL12" s="25"/>
      <c r="OYM12" s="25"/>
      <c r="OYN12" s="25"/>
      <c r="OYO12" s="25"/>
      <c r="OYP12" s="25"/>
      <c r="OYQ12" s="25"/>
      <c r="OYR12" s="25"/>
      <c r="OYS12" s="25"/>
      <c r="OYT12" s="25"/>
      <c r="OYU12" s="25"/>
      <c r="OYV12" s="25"/>
      <c r="OYW12" s="25"/>
      <c r="OYX12" s="25"/>
      <c r="OYY12" s="25"/>
      <c r="OYZ12" s="25"/>
      <c r="OZA12" s="25"/>
      <c r="OZB12" s="25"/>
      <c r="OZC12" s="25"/>
      <c r="OZD12" s="25"/>
      <c r="OZE12" s="25"/>
      <c r="OZF12" s="25"/>
      <c r="OZG12" s="25"/>
      <c r="OZH12" s="25"/>
      <c r="OZI12" s="25"/>
      <c r="OZJ12" s="25"/>
      <c r="OZK12" s="25"/>
      <c r="OZL12" s="25"/>
      <c r="OZM12" s="25"/>
      <c r="OZN12" s="25"/>
      <c r="OZO12" s="25"/>
      <c r="OZP12" s="25"/>
      <c r="OZQ12" s="25"/>
      <c r="OZR12" s="25"/>
      <c r="OZS12" s="25"/>
      <c r="OZT12" s="25"/>
      <c r="OZU12" s="25"/>
      <c r="OZV12" s="25"/>
      <c r="OZW12" s="25"/>
      <c r="OZX12" s="25"/>
      <c r="OZY12" s="25"/>
      <c r="OZZ12" s="25"/>
      <c r="PAA12" s="25"/>
      <c r="PAB12" s="25"/>
      <c r="PAC12" s="25"/>
      <c r="PAD12" s="25"/>
      <c r="PAE12" s="25"/>
      <c r="PAF12" s="25"/>
      <c r="PAG12" s="25"/>
      <c r="PAH12" s="25"/>
      <c r="PAI12" s="25"/>
      <c r="PAJ12" s="25"/>
      <c r="PAK12" s="25"/>
      <c r="PAL12" s="25"/>
      <c r="PAM12" s="25"/>
      <c r="PAN12" s="25"/>
      <c r="PAO12" s="25"/>
      <c r="PAP12" s="25"/>
      <c r="PAQ12" s="25"/>
      <c r="PAR12" s="25"/>
      <c r="PAS12" s="25"/>
      <c r="PAT12" s="25"/>
      <c r="PAU12" s="25"/>
      <c r="PAV12" s="25"/>
      <c r="PAW12" s="25"/>
      <c r="PAX12" s="25"/>
      <c r="PAY12" s="25"/>
      <c r="PAZ12" s="25"/>
      <c r="PBA12" s="25"/>
      <c r="PBB12" s="25"/>
      <c r="PBC12" s="25"/>
      <c r="PBD12" s="25"/>
      <c r="PBE12" s="25"/>
      <c r="PBF12" s="25"/>
      <c r="PBG12" s="25"/>
      <c r="PBH12" s="25"/>
      <c r="PBI12" s="25"/>
      <c r="PBJ12" s="25"/>
      <c r="PBK12" s="25"/>
      <c r="PBL12" s="25"/>
      <c r="PBM12" s="25"/>
      <c r="PBN12" s="25"/>
      <c r="PBO12" s="25"/>
      <c r="PBP12" s="25"/>
      <c r="PBQ12" s="25"/>
      <c r="PBR12" s="25"/>
      <c r="PBS12" s="25"/>
      <c r="PBT12" s="25"/>
      <c r="PBU12" s="25"/>
      <c r="PBV12" s="25"/>
      <c r="PBW12" s="25"/>
      <c r="PBX12" s="25"/>
      <c r="PBY12" s="25"/>
      <c r="PBZ12" s="25"/>
      <c r="PCA12" s="25"/>
      <c r="PCB12" s="25"/>
      <c r="PCC12" s="25"/>
      <c r="PCD12" s="25"/>
      <c r="PCE12" s="25"/>
      <c r="PCF12" s="25"/>
      <c r="PCG12" s="25"/>
      <c r="PCH12" s="25"/>
      <c r="PCI12" s="25"/>
      <c r="PCJ12" s="25"/>
      <c r="PCK12" s="25"/>
      <c r="PCL12" s="25"/>
      <c r="PCM12" s="25"/>
      <c r="PCN12" s="25"/>
      <c r="PCO12" s="25"/>
      <c r="PCP12" s="25"/>
      <c r="PCQ12" s="25"/>
      <c r="PCR12" s="25"/>
      <c r="PCS12" s="25"/>
      <c r="PCT12" s="25"/>
      <c r="PCU12" s="25"/>
      <c r="PCV12" s="25"/>
      <c r="PCW12" s="25"/>
      <c r="PCX12" s="25"/>
      <c r="PCY12" s="25"/>
      <c r="PCZ12" s="25"/>
      <c r="PDA12" s="25"/>
      <c r="PDB12" s="25"/>
      <c r="PDC12" s="25"/>
      <c r="PDD12" s="25"/>
      <c r="PDE12" s="25"/>
      <c r="PDF12" s="25"/>
      <c r="PDG12" s="25"/>
      <c r="PDH12" s="25"/>
      <c r="PDI12" s="25"/>
      <c r="PDJ12" s="25"/>
      <c r="PDK12" s="25"/>
      <c r="PDL12" s="25"/>
      <c r="PDM12" s="25"/>
      <c r="PDN12" s="25"/>
      <c r="PDO12" s="25"/>
      <c r="PDP12" s="25"/>
      <c r="PDQ12" s="25"/>
      <c r="PDR12" s="25"/>
      <c r="PDS12" s="25"/>
      <c r="PDT12" s="25"/>
      <c r="PDU12" s="25"/>
      <c r="PDV12" s="25"/>
      <c r="PDW12" s="25"/>
      <c r="PDX12" s="25"/>
      <c r="PDY12" s="25"/>
      <c r="PDZ12" s="25"/>
      <c r="PEA12" s="25"/>
      <c r="PEB12" s="25"/>
      <c r="PEC12" s="25"/>
      <c r="PED12" s="25"/>
      <c r="PEE12" s="25"/>
      <c r="PEF12" s="25"/>
      <c r="PEG12" s="25"/>
      <c r="PEH12" s="25"/>
      <c r="PEI12" s="25"/>
      <c r="PEJ12" s="25"/>
      <c r="PEK12" s="25"/>
      <c r="PEL12" s="25"/>
      <c r="PEM12" s="25"/>
      <c r="PEN12" s="25"/>
      <c r="PEO12" s="25"/>
      <c r="PEP12" s="25"/>
      <c r="PEQ12" s="25"/>
      <c r="PER12" s="25"/>
      <c r="PES12" s="25"/>
      <c r="PET12" s="25"/>
      <c r="PEU12" s="25"/>
      <c r="PEV12" s="25"/>
      <c r="PEW12" s="25"/>
      <c r="PEX12" s="25"/>
      <c r="PEY12" s="25"/>
      <c r="PEZ12" s="25"/>
      <c r="PFA12" s="25"/>
      <c r="PFB12" s="25"/>
      <c r="PFC12" s="25"/>
      <c r="PFD12" s="25"/>
      <c r="PFE12" s="25"/>
      <c r="PFF12" s="25"/>
      <c r="PFG12" s="25"/>
      <c r="PFH12" s="25"/>
      <c r="PFI12" s="25"/>
      <c r="PFJ12" s="25"/>
      <c r="PFK12" s="25"/>
      <c r="PFL12" s="25"/>
      <c r="PFM12" s="25"/>
      <c r="PFN12" s="25"/>
      <c r="PFO12" s="25"/>
      <c r="PFP12" s="25"/>
      <c r="PFQ12" s="25"/>
      <c r="PFR12" s="25"/>
      <c r="PFS12" s="25"/>
      <c r="PFT12" s="25"/>
      <c r="PFU12" s="25"/>
      <c r="PFV12" s="25"/>
      <c r="PFW12" s="25"/>
      <c r="PFX12" s="25"/>
      <c r="PFY12" s="25"/>
      <c r="PFZ12" s="25"/>
      <c r="PGA12" s="25"/>
      <c r="PGB12" s="25"/>
      <c r="PGC12" s="25"/>
      <c r="PGD12" s="25"/>
      <c r="PGE12" s="25"/>
      <c r="PGF12" s="25"/>
      <c r="PGG12" s="25"/>
      <c r="PGH12" s="25"/>
      <c r="PGI12" s="25"/>
      <c r="PGJ12" s="25"/>
      <c r="PGK12" s="25"/>
      <c r="PGL12" s="25"/>
      <c r="PGM12" s="25"/>
      <c r="PGN12" s="25"/>
      <c r="PGO12" s="25"/>
      <c r="PGP12" s="25"/>
      <c r="PGQ12" s="25"/>
      <c r="PGR12" s="25"/>
      <c r="PGS12" s="25"/>
      <c r="PGT12" s="25"/>
      <c r="PGU12" s="25"/>
      <c r="PGV12" s="25"/>
      <c r="PGW12" s="25"/>
      <c r="PGX12" s="25"/>
      <c r="PGY12" s="25"/>
      <c r="PGZ12" s="25"/>
      <c r="PHA12" s="25"/>
      <c r="PHB12" s="25"/>
      <c r="PHC12" s="25"/>
      <c r="PHD12" s="25"/>
      <c r="PHE12" s="25"/>
      <c r="PHF12" s="25"/>
      <c r="PHG12" s="25"/>
      <c r="PHH12" s="25"/>
      <c r="PHI12" s="25"/>
      <c r="PHJ12" s="25"/>
      <c r="PHK12" s="25"/>
      <c r="PHL12" s="25"/>
      <c r="PHM12" s="25"/>
      <c r="PHN12" s="25"/>
      <c r="PHO12" s="25"/>
      <c r="PHP12" s="25"/>
      <c r="PHQ12" s="25"/>
      <c r="PHR12" s="25"/>
      <c r="PHS12" s="25"/>
      <c r="PHT12" s="25"/>
      <c r="PHU12" s="25"/>
      <c r="PHV12" s="25"/>
      <c r="PHW12" s="25"/>
      <c r="PHX12" s="25"/>
      <c r="PHY12" s="25"/>
      <c r="PHZ12" s="25"/>
      <c r="PIA12" s="25"/>
      <c r="PIB12" s="25"/>
      <c r="PIC12" s="25"/>
      <c r="PID12" s="25"/>
      <c r="PIE12" s="25"/>
      <c r="PIF12" s="25"/>
      <c r="PIG12" s="25"/>
      <c r="PIH12" s="25"/>
      <c r="PII12" s="25"/>
      <c r="PIJ12" s="25"/>
      <c r="PIK12" s="25"/>
      <c r="PIL12" s="25"/>
      <c r="PIM12" s="25"/>
      <c r="PIN12" s="25"/>
      <c r="PIO12" s="25"/>
      <c r="PIP12" s="25"/>
      <c r="PIQ12" s="25"/>
      <c r="PIR12" s="25"/>
      <c r="PIS12" s="25"/>
      <c r="PIT12" s="25"/>
      <c r="PIU12" s="25"/>
      <c r="PIV12" s="25"/>
      <c r="PIW12" s="25"/>
      <c r="PIX12" s="25"/>
      <c r="PIY12" s="25"/>
      <c r="PIZ12" s="25"/>
      <c r="PJA12" s="25"/>
      <c r="PJB12" s="25"/>
      <c r="PJC12" s="25"/>
      <c r="PJD12" s="25"/>
      <c r="PJE12" s="25"/>
      <c r="PJF12" s="25"/>
      <c r="PJG12" s="25"/>
      <c r="PJH12" s="25"/>
      <c r="PJI12" s="25"/>
      <c r="PJJ12" s="25"/>
      <c r="PJK12" s="25"/>
      <c r="PJL12" s="25"/>
      <c r="PJM12" s="25"/>
      <c r="PJN12" s="25"/>
      <c r="PJO12" s="25"/>
      <c r="PJP12" s="25"/>
      <c r="PJQ12" s="25"/>
      <c r="PJR12" s="25"/>
      <c r="PJS12" s="25"/>
      <c r="PJT12" s="25"/>
      <c r="PJU12" s="25"/>
      <c r="PJV12" s="25"/>
      <c r="PJW12" s="25"/>
      <c r="PJX12" s="25"/>
      <c r="PJY12" s="25"/>
      <c r="PJZ12" s="25"/>
      <c r="PKA12" s="25"/>
      <c r="PKB12" s="25"/>
      <c r="PKC12" s="25"/>
      <c r="PKD12" s="25"/>
      <c r="PKE12" s="25"/>
      <c r="PKF12" s="25"/>
      <c r="PKG12" s="25"/>
      <c r="PKH12" s="25"/>
      <c r="PKI12" s="25"/>
      <c r="PKJ12" s="25"/>
      <c r="PKK12" s="25"/>
      <c r="PKL12" s="25"/>
      <c r="PKM12" s="25"/>
      <c r="PKN12" s="25"/>
      <c r="PKO12" s="25"/>
      <c r="PKP12" s="25"/>
      <c r="PKQ12" s="25"/>
      <c r="PKR12" s="25"/>
      <c r="PKS12" s="25"/>
      <c r="PKT12" s="25"/>
      <c r="PKU12" s="25"/>
      <c r="PKV12" s="25"/>
      <c r="PKW12" s="25"/>
      <c r="PKX12" s="25"/>
      <c r="PKY12" s="25"/>
      <c r="PKZ12" s="25"/>
      <c r="PLA12" s="25"/>
      <c r="PLB12" s="25"/>
      <c r="PLC12" s="25"/>
      <c r="PLD12" s="25"/>
      <c r="PLE12" s="25"/>
      <c r="PLF12" s="25"/>
      <c r="PLG12" s="25"/>
      <c r="PLH12" s="25"/>
      <c r="PLI12" s="25"/>
      <c r="PLJ12" s="25"/>
      <c r="PLK12" s="25"/>
      <c r="PLL12" s="25"/>
      <c r="PLM12" s="25"/>
      <c r="PLN12" s="25"/>
      <c r="PLO12" s="25"/>
      <c r="PLP12" s="25"/>
      <c r="PLQ12" s="25"/>
      <c r="PLR12" s="25"/>
      <c r="PLS12" s="25"/>
      <c r="PLT12" s="25"/>
      <c r="PLU12" s="25"/>
      <c r="PLV12" s="25"/>
      <c r="PLW12" s="25"/>
      <c r="PLX12" s="25"/>
      <c r="PLY12" s="25"/>
      <c r="PLZ12" s="25"/>
      <c r="PMA12" s="25"/>
      <c r="PMB12" s="25"/>
      <c r="PMC12" s="25"/>
      <c r="PMD12" s="25"/>
      <c r="PME12" s="25"/>
      <c r="PMF12" s="25"/>
      <c r="PMG12" s="25"/>
      <c r="PMH12" s="25"/>
      <c r="PMI12" s="25"/>
      <c r="PMJ12" s="25"/>
      <c r="PMK12" s="25"/>
      <c r="PML12" s="25"/>
      <c r="PMM12" s="25"/>
      <c r="PMN12" s="25"/>
      <c r="PMO12" s="25"/>
      <c r="PMP12" s="25"/>
      <c r="PMQ12" s="25"/>
      <c r="PMR12" s="25"/>
      <c r="PMS12" s="25"/>
      <c r="PMT12" s="25"/>
      <c r="PMU12" s="25"/>
      <c r="PMV12" s="25"/>
      <c r="PMW12" s="25"/>
      <c r="PMX12" s="25"/>
      <c r="PMY12" s="25"/>
      <c r="PMZ12" s="25"/>
      <c r="PNA12" s="25"/>
      <c r="PNB12" s="25"/>
      <c r="PNC12" s="25"/>
      <c r="PND12" s="25"/>
      <c r="PNE12" s="25"/>
      <c r="PNF12" s="25"/>
      <c r="PNG12" s="25"/>
      <c r="PNH12" s="25"/>
      <c r="PNI12" s="25"/>
      <c r="PNJ12" s="25"/>
      <c r="PNK12" s="25"/>
      <c r="PNL12" s="25"/>
      <c r="PNM12" s="25"/>
      <c r="PNN12" s="25"/>
      <c r="PNO12" s="25"/>
      <c r="PNP12" s="25"/>
      <c r="PNQ12" s="25"/>
      <c r="PNR12" s="25"/>
      <c r="PNS12" s="25"/>
      <c r="PNT12" s="25"/>
      <c r="PNU12" s="25"/>
      <c r="PNV12" s="25"/>
      <c r="PNW12" s="25"/>
      <c r="PNX12" s="25"/>
      <c r="PNY12" s="25"/>
      <c r="PNZ12" s="25"/>
      <c r="POA12" s="25"/>
      <c r="POB12" s="25"/>
      <c r="POC12" s="25"/>
      <c r="POD12" s="25"/>
      <c r="POE12" s="25"/>
      <c r="POF12" s="25"/>
      <c r="POG12" s="25"/>
      <c r="POH12" s="25"/>
      <c r="POI12" s="25"/>
      <c r="POJ12" s="25"/>
      <c r="POK12" s="25"/>
      <c r="POL12" s="25"/>
      <c r="POM12" s="25"/>
      <c r="PON12" s="25"/>
      <c r="POO12" s="25"/>
      <c r="POP12" s="25"/>
      <c r="POQ12" s="25"/>
      <c r="POR12" s="25"/>
      <c r="POS12" s="25"/>
      <c r="POT12" s="25"/>
      <c r="POU12" s="25"/>
      <c r="POV12" s="25"/>
      <c r="POW12" s="25"/>
      <c r="POX12" s="25"/>
      <c r="POY12" s="25"/>
      <c r="POZ12" s="25"/>
      <c r="PPA12" s="25"/>
      <c r="PPB12" s="25"/>
      <c r="PPC12" s="25"/>
      <c r="PPD12" s="25"/>
      <c r="PPE12" s="25"/>
      <c r="PPF12" s="25"/>
      <c r="PPG12" s="25"/>
      <c r="PPH12" s="25"/>
      <c r="PPI12" s="25"/>
      <c r="PPJ12" s="25"/>
      <c r="PPK12" s="25"/>
      <c r="PPL12" s="25"/>
      <c r="PPM12" s="25"/>
      <c r="PPN12" s="25"/>
      <c r="PPO12" s="25"/>
      <c r="PPP12" s="25"/>
      <c r="PPQ12" s="25"/>
      <c r="PPR12" s="25"/>
      <c r="PPS12" s="25"/>
      <c r="PPT12" s="25"/>
      <c r="PPU12" s="25"/>
      <c r="PPV12" s="25"/>
      <c r="PPW12" s="25"/>
      <c r="PPX12" s="25"/>
      <c r="PPY12" s="25"/>
      <c r="PPZ12" s="25"/>
      <c r="PQA12" s="25"/>
      <c r="PQB12" s="25"/>
      <c r="PQC12" s="25"/>
      <c r="PQD12" s="25"/>
      <c r="PQE12" s="25"/>
      <c r="PQF12" s="25"/>
      <c r="PQG12" s="25"/>
      <c r="PQH12" s="25"/>
      <c r="PQI12" s="25"/>
      <c r="PQJ12" s="25"/>
      <c r="PQK12" s="25"/>
      <c r="PQL12" s="25"/>
      <c r="PQM12" s="25"/>
      <c r="PQN12" s="25"/>
      <c r="PQO12" s="25"/>
      <c r="PQP12" s="25"/>
      <c r="PQQ12" s="25"/>
      <c r="PQR12" s="25"/>
      <c r="PQS12" s="25"/>
      <c r="PQT12" s="25"/>
      <c r="PQU12" s="25"/>
      <c r="PQV12" s="25"/>
      <c r="PQW12" s="25"/>
      <c r="PQX12" s="25"/>
      <c r="PQY12" s="25"/>
      <c r="PQZ12" s="25"/>
      <c r="PRA12" s="25"/>
      <c r="PRB12" s="25"/>
      <c r="PRC12" s="25"/>
      <c r="PRD12" s="25"/>
      <c r="PRE12" s="25"/>
      <c r="PRF12" s="25"/>
      <c r="PRG12" s="25"/>
      <c r="PRH12" s="25"/>
      <c r="PRI12" s="25"/>
      <c r="PRJ12" s="25"/>
      <c r="PRK12" s="25"/>
      <c r="PRL12" s="25"/>
      <c r="PRM12" s="25"/>
      <c r="PRN12" s="25"/>
      <c r="PRO12" s="25"/>
      <c r="PRP12" s="25"/>
      <c r="PRQ12" s="25"/>
      <c r="PRR12" s="25"/>
      <c r="PRS12" s="25"/>
      <c r="PRT12" s="25"/>
      <c r="PRU12" s="25"/>
      <c r="PRV12" s="25"/>
      <c r="PRW12" s="25"/>
      <c r="PRX12" s="25"/>
      <c r="PRY12" s="25"/>
      <c r="PRZ12" s="25"/>
      <c r="PSA12" s="25"/>
      <c r="PSB12" s="25"/>
      <c r="PSC12" s="25"/>
      <c r="PSD12" s="25"/>
      <c r="PSE12" s="25"/>
      <c r="PSF12" s="25"/>
      <c r="PSG12" s="25"/>
      <c r="PSH12" s="25"/>
      <c r="PSI12" s="25"/>
      <c r="PSJ12" s="25"/>
      <c r="PSK12" s="25"/>
      <c r="PSL12" s="25"/>
      <c r="PSM12" s="25"/>
      <c r="PSN12" s="25"/>
      <c r="PSO12" s="25"/>
      <c r="PSP12" s="25"/>
      <c r="PSQ12" s="25"/>
      <c r="PSR12" s="25"/>
      <c r="PSS12" s="25"/>
      <c r="PST12" s="25"/>
      <c r="PSU12" s="25"/>
      <c r="PSV12" s="25"/>
      <c r="PSW12" s="25"/>
      <c r="PSX12" s="25"/>
      <c r="PSY12" s="25"/>
      <c r="PSZ12" s="25"/>
      <c r="PTA12" s="25"/>
      <c r="PTB12" s="25"/>
      <c r="PTC12" s="25"/>
      <c r="PTD12" s="25"/>
      <c r="PTE12" s="25"/>
      <c r="PTF12" s="25"/>
      <c r="PTG12" s="25"/>
      <c r="PTH12" s="25"/>
      <c r="PTI12" s="25"/>
      <c r="PTJ12" s="25"/>
      <c r="PTK12" s="25"/>
      <c r="PTL12" s="25"/>
      <c r="PTM12" s="25"/>
      <c r="PTN12" s="25"/>
      <c r="PTO12" s="25"/>
      <c r="PTP12" s="25"/>
      <c r="PTQ12" s="25"/>
      <c r="PTR12" s="25"/>
      <c r="PTS12" s="25"/>
      <c r="PTT12" s="25"/>
      <c r="PTU12" s="25"/>
      <c r="PTV12" s="25"/>
      <c r="PTW12" s="25"/>
      <c r="PTX12" s="25"/>
      <c r="PTY12" s="25"/>
      <c r="PTZ12" s="25"/>
      <c r="PUA12" s="25"/>
      <c r="PUB12" s="25"/>
      <c r="PUC12" s="25"/>
      <c r="PUD12" s="25"/>
      <c r="PUE12" s="25"/>
      <c r="PUF12" s="25"/>
      <c r="PUG12" s="25"/>
      <c r="PUH12" s="25"/>
      <c r="PUI12" s="25"/>
      <c r="PUJ12" s="25"/>
      <c r="PUK12" s="25"/>
      <c r="PUL12" s="25"/>
      <c r="PUM12" s="25"/>
      <c r="PUN12" s="25"/>
      <c r="PUO12" s="25"/>
      <c r="PUP12" s="25"/>
      <c r="PUQ12" s="25"/>
      <c r="PUR12" s="25"/>
      <c r="PUS12" s="25"/>
      <c r="PUT12" s="25"/>
      <c r="PUU12" s="25"/>
      <c r="PUV12" s="25"/>
      <c r="PUW12" s="25"/>
      <c r="PUX12" s="25"/>
      <c r="PUY12" s="25"/>
      <c r="PUZ12" s="25"/>
      <c r="PVA12" s="25"/>
      <c r="PVB12" s="25"/>
      <c r="PVC12" s="25"/>
      <c r="PVD12" s="25"/>
      <c r="PVE12" s="25"/>
      <c r="PVF12" s="25"/>
      <c r="PVG12" s="25"/>
      <c r="PVH12" s="25"/>
      <c r="PVI12" s="25"/>
      <c r="PVJ12" s="25"/>
      <c r="PVK12" s="25"/>
      <c r="PVL12" s="25"/>
      <c r="PVM12" s="25"/>
      <c r="PVN12" s="25"/>
      <c r="PVO12" s="25"/>
      <c r="PVP12" s="25"/>
      <c r="PVQ12" s="25"/>
      <c r="PVR12" s="25"/>
      <c r="PVS12" s="25"/>
      <c r="PVT12" s="25"/>
      <c r="PVU12" s="25"/>
      <c r="PVV12" s="25"/>
      <c r="PVW12" s="25"/>
      <c r="PVX12" s="25"/>
      <c r="PVY12" s="25"/>
      <c r="PVZ12" s="25"/>
      <c r="PWA12" s="25"/>
      <c r="PWB12" s="25"/>
      <c r="PWC12" s="25"/>
      <c r="PWD12" s="25"/>
      <c r="PWE12" s="25"/>
      <c r="PWF12" s="25"/>
      <c r="PWG12" s="25"/>
      <c r="PWH12" s="25"/>
      <c r="PWI12" s="25"/>
      <c r="PWJ12" s="25"/>
      <c r="PWK12" s="25"/>
      <c r="PWL12" s="25"/>
      <c r="PWM12" s="25"/>
      <c r="PWN12" s="25"/>
      <c r="PWO12" s="25"/>
      <c r="PWP12" s="25"/>
      <c r="PWQ12" s="25"/>
      <c r="PWR12" s="25"/>
      <c r="PWS12" s="25"/>
      <c r="PWT12" s="25"/>
      <c r="PWU12" s="25"/>
      <c r="PWV12" s="25"/>
      <c r="PWW12" s="25"/>
      <c r="PWX12" s="25"/>
      <c r="PWY12" s="25"/>
      <c r="PWZ12" s="25"/>
      <c r="PXA12" s="25"/>
      <c r="PXB12" s="25"/>
      <c r="PXC12" s="25"/>
      <c r="PXD12" s="25"/>
      <c r="PXE12" s="25"/>
      <c r="PXF12" s="25"/>
      <c r="PXG12" s="25"/>
      <c r="PXH12" s="25"/>
      <c r="PXI12" s="25"/>
      <c r="PXJ12" s="25"/>
      <c r="PXK12" s="25"/>
      <c r="PXL12" s="25"/>
      <c r="PXM12" s="25"/>
      <c r="PXN12" s="25"/>
      <c r="PXO12" s="25"/>
      <c r="PXP12" s="25"/>
      <c r="PXQ12" s="25"/>
      <c r="PXR12" s="25"/>
      <c r="PXS12" s="25"/>
      <c r="PXT12" s="25"/>
      <c r="PXU12" s="25"/>
      <c r="PXV12" s="25"/>
      <c r="PXW12" s="25"/>
      <c r="PXX12" s="25"/>
      <c r="PXY12" s="25"/>
      <c r="PXZ12" s="25"/>
      <c r="PYA12" s="25"/>
      <c r="PYB12" s="25"/>
      <c r="PYC12" s="25"/>
      <c r="PYD12" s="25"/>
      <c r="PYE12" s="25"/>
      <c r="PYF12" s="25"/>
      <c r="PYG12" s="25"/>
      <c r="PYH12" s="25"/>
      <c r="PYI12" s="25"/>
      <c r="PYJ12" s="25"/>
      <c r="PYK12" s="25"/>
      <c r="PYL12" s="25"/>
      <c r="PYM12" s="25"/>
      <c r="PYN12" s="25"/>
      <c r="PYO12" s="25"/>
      <c r="PYP12" s="25"/>
      <c r="PYQ12" s="25"/>
      <c r="PYR12" s="25"/>
      <c r="PYS12" s="25"/>
      <c r="PYT12" s="25"/>
      <c r="PYU12" s="25"/>
      <c r="PYV12" s="25"/>
      <c r="PYW12" s="25"/>
      <c r="PYX12" s="25"/>
      <c r="PYY12" s="25"/>
      <c r="PYZ12" s="25"/>
      <c r="PZA12" s="25"/>
      <c r="PZB12" s="25"/>
      <c r="PZC12" s="25"/>
      <c r="PZD12" s="25"/>
      <c r="PZE12" s="25"/>
      <c r="PZF12" s="25"/>
      <c r="PZG12" s="25"/>
      <c r="PZH12" s="25"/>
      <c r="PZI12" s="25"/>
      <c r="PZJ12" s="25"/>
      <c r="PZK12" s="25"/>
      <c r="PZL12" s="25"/>
      <c r="PZM12" s="25"/>
      <c r="PZN12" s="25"/>
      <c r="PZO12" s="25"/>
      <c r="PZP12" s="25"/>
      <c r="PZQ12" s="25"/>
      <c r="PZR12" s="25"/>
      <c r="PZS12" s="25"/>
      <c r="PZT12" s="25"/>
      <c r="PZU12" s="25"/>
      <c r="PZV12" s="25"/>
      <c r="PZW12" s="25"/>
      <c r="PZX12" s="25"/>
      <c r="PZY12" s="25"/>
      <c r="PZZ12" s="25"/>
      <c r="QAA12" s="25"/>
      <c r="QAB12" s="25"/>
      <c r="QAC12" s="25"/>
      <c r="QAD12" s="25"/>
      <c r="QAE12" s="25"/>
      <c r="QAF12" s="25"/>
      <c r="QAG12" s="25"/>
      <c r="QAH12" s="25"/>
      <c r="QAI12" s="25"/>
      <c r="QAJ12" s="25"/>
      <c r="QAK12" s="25"/>
      <c r="QAL12" s="25"/>
      <c r="QAM12" s="25"/>
      <c r="QAN12" s="25"/>
      <c r="QAO12" s="25"/>
      <c r="QAP12" s="25"/>
      <c r="QAQ12" s="25"/>
      <c r="QAR12" s="25"/>
      <c r="QAS12" s="25"/>
      <c r="QAT12" s="25"/>
      <c r="QAU12" s="25"/>
      <c r="QAV12" s="25"/>
      <c r="QAW12" s="25"/>
      <c r="QAX12" s="25"/>
      <c r="QAY12" s="25"/>
      <c r="QAZ12" s="25"/>
      <c r="QBA12" s="25"/>
      <c r="QBB12" s="25"/>
      <c r="QBC12" s="25"/>
      <c r="QBD12" s="25"/>
      <c r="QBE12" s="25"/>
      <c r="QBF12" s="25"/>
      <c r="QBG12" s="25"/>
      <c r="QBH12" s="25"/>
      <c r="QBI12" s="25"/>
      <c r="QBJ12" s="25"/>
      <c r="QBK12" s="25"/>
      <c r="QBL12" s="25"/>
      <c r="QBM12" s="25"/>
      <c r="QBN12" s="25"/>
      <c r="QBO12" s="25"/>
      <c r="QBP12" s="25"/>
      <c r="QBQ12" s="25"/>
      <c r="QBR12" s="25"/>
      <c r="QBS12" s="25"/>
      <c r="QBT12" s="25"/>
      <c r="QBU12" s="25"/>
      <c r="QBV12" s="25"/>
      <c r="QBW12" s="25"/>
      <c r="QBX12" s="25"/>
      <c r="QBY12" s="25"/>
      <c r="QBZ12" s="25"/>
      <c r="QCA12" s="25"/>
      <c r="QCB12" s="25"/>
      <c r="QCC12" s="25"/>
      <c r="QCD12" s="25"/>
      <c r="QCE12" s="25"/>
      <c r="QCF12" s="25"/>
      <c r="QCG12" s="25"/>
      <c r="QCH12" s="25"/>
      <c r="QCI12" s="25"/>
      <c r="QCJ12" s="25"/>
      <c r="QCK12" s="25"/>
      <c r="QCL12" s="25"/>
      <c r="QCM12" s="25"/>
      <c r="QCN12" s="25"/>
      <c r="QCO12" s="25"/>
      <c r="QCP12" s="25"/>
      <c r="QCQ12" s="25"/>
      <c r="QCR12" s="25"/>
      <c r="QCS12" s="25"/>
      <c r="QCT12" s="25"/>
      <c r="QCU12" s="25"/>
      <c r="QCV12" s="25"/>
      <c r="QCW12" s="25"/>
      <c r="QCX12" s="25"/>
      <c r="QCY12" s="25"/>
      <c r="QCZ12" s="25"/>
      <c r="QDA12" s="25"/>
      <c r="QDB12" s="25"/>
      <c r="QDC12" s="25"/>
      <c r="QDD12" s="25"/>
      <c r="QDE12" s="25"/>
      <c r="QDF12" s="25"/>
      <c r="QDG12" s="25"/>
      <c r="QDH12" s="25"/>
      <c r="QDI12" s="25"/>
      <c r="QDJ12" s="25"/>
      <c r="QDK12" s="25"/>
      <c r="QDL12" s="25"/>
      <c r="QDM12" s="25"/>
      <c r="QDN12" s="25"/>
      <c r="QDO12" s="25"/>
      <c r="QDP12" s="25"/>
      <c r="QDQ12" s="25"/>
      <c r="QDR12" s="25"/>
      <c r="QDS12" s="25"/>
      <c r="QDT12" s="25"/>
      <c r="QDU12" s="25"/>
      <c r="QDV12" s="25"/>
      <c r="QDW12" s="25"/>
      <c r="QDX12" s="25"/>
      <c r="QDY12" s="25"/>
      <c r="QDZ12" s="25"/>
      <c r="QEA12" s="25"/>
      <c r="QEB12" s="25"/>
      <c r="QEC12" s="25"/>
      <c r="QED12" s="25"/>
      <c r="QEE12" s="25"/>
      <c r="QEF12" s="25"/>
      <c r="QEG12" s="25"/>
      <c r="QEH12" s="25"/>
      <c r="QEI12" s="25"/>
      <c r="QEJ12" s="25"/>
      <c r="QEK12" s="25"/>
      <c r="QEL12" s="25"/>
      <c r="QEM12" s="25"/>
      <c r="QEN12" s="25"/>
      <c r="QEO12" s="25"/>
      <c r="QEP12" s="25"/>
      <c r="QEQ12" s="25"/>
      <c r="QER12" s="25"/>
      <c r="QES12" s="25"/>
      <c r="QET12" s="25"/>
      <c r="QEU12" s="25"/>
      <c r="QEV12" s="25"/>
      <c r="QEW12" s="25"/>
      <c r="QEX12" s="25"/>
      <c r="QEY12" s="25"/>
      <c r="QEZ12" s="25"/>
      <c r="QFA12" s="25"/>
      <c r="QFB12" s="25"/>
      <c r="QFC12" s="25"/>
      <c r="QFD12" s="25"/>
      <c r="QFE12" s="25"/>
      <c r="QFF12" s="25"/>
      <c r="QFG12" s="25"/>
      <c r="QFH12" s="25"/>
      <c r="QFI12" s="25"/>
      <c r="QFJ12" s="25"/>
      <c r="QFK12" s="25"/>
      <c r="QFL12" s="25"/>
      <c r="QFM12" s="25"/>
      <c r="QFN12" s="25"/>
      <c r="QFO12" s="25"/>
      <c r="QFP12" s="25"/>
      <c r="QFQ12" s="25"/>
      <c r="QFR12" s="25"/>
      <c r="QFS12" s="25"/>
      <c r="QFT12" s="25"/>
      <c r="QFU12" s="25"/>
      <c r="QFV12" s="25"/>
      <c r="QFW12" s="25"/>
      <c r="QFX12" s="25"/>
      <c r="QFY12" s="25"/>
      <c r="QFZ12" s="25"/>
      <c r="QGA12" s="25"/>
      <c r="QGB12" s="25"/>
      <c r="QGC12" s="25"/>
      <c r="QGD12" s="25"/>
      <c r="QGE12" s="25"/>
      <c r="QGF12" s="25"/>
      <c r="QGG12" s="25"/>
      <c r="QGH12" s="25"/>
      <c r="QGI12" s="25"/>
      <c r="QGJ12" s="25"/>
      <c r="QGK12" s="25"/>
      <c r="QGL12" s="25"/>
      <c r="QGM12" s="25"/>
      <c r="QGN12" s="25"/>
      <c r="QGO12" s="25"/>
      <c r="QGP12" s="25"/>
      <c r="QGQ12" s="25"/>
      <c r="QGR12" s="25"/>
      <c r="QGS12" s="25"/>
      <c r="QGT12" s="25"/>
      <c r="QGU12" s="25"/>
      <c r="QGV12" s="25"/>
      <c r="QGW12" s="25"/>
      <c r="QGX12" s="25"/>
      <c r="QGY12" s="25"/>
      <c r="QGZ12" s="25"/>
      <c r="QHA12" s="25"/>
      <c r="QHB12" s="25"/>
      <c r="QHC12" s="25"/>
      <c r="QHD12" s="25"/>
      <c r="QHE12" s="25"/>
      <c r="QHF12" s="25"/>
      <c r="QHG12" s="25"/>
      <c r="QHH12" s="25"/>
      <c r="QHI12" s="25"/>
      <c r="QHJ12" s="25"/>
      <c r="QHK12" s="25"/>
      <c r="QHL12" s="25"/>
      <c r="QHM12" s="25"/>
      <c r="QHN12" s="25"/>
      <c r="QHO12" s="25"/>
      <c r="QHP12" s="25"/>
      <c r="QHQ12" s="25"/>
      <c r="QHR12" s="25"/>
      <c r="QHS12" s="25"/>
      <c r="QHT12" s="25"/>
      <c r="QHU12" s="25"/>
      <c r="QHV12" s="25"/>
      <c r="QHW12" s="25"/>
      <c r="QHX12" s="25"/>
      <c r="QHY12" s="25"/>
      <c r="QHZ12" s="25"/>
      <c r="QIA12" s="25"/>
      <c r="QIB12" s="25"/>
      <c r="QIC12" s="25"/>
      <c r="QID12" s="25"/>
      <c r="QIE12" s="25"/>
      <c r="QIF12" s="25"/>
      <c r="QIG12" s="25"/>
      <c r="QIH12" s="25"/>
      <c r="QII12" s="25"/>
      <c r="QIJ12" s="25"/>
      <c r="QIK12" s="25"/>
      <c r="QIL12" s="25"/>
      <c r="QIM12" s="25"/>
      <c r="QIN12" s="25"/>
      <c r="QIO12" s="25"/>
      <c r="QIP12" s="25"/>
      <c r="QIQ12" s="25"/>
      <c r="QIR12" s="25"/>
      <c r="QIS12" s="25"/>
      <c r="QIT12" s="25"/>
      <c r="QIU12" s="25"/>
      <c r="QIV12" s="25"/>
      <c r="QIW12" s="25"/>
      <c r="QIX12" s="25"/>
      <c r="QIY12" s="25"/>
      <c r="QIZ12" s="25"/>
      <c r="QJA12" s="25"/>
      <c r="QJB12" s="25"/>
      <c r="QJC12" s="25"/>
      <c r="QJD12" s="25"/>
      <c r="QJE12" s="25"/>
      <c r="QJF12" s="25"/>
      <c r="QJG12" s="25"/>
      <c r="QJH12" s="25"/>
      <c r="QJI12" s="25"/>
      <c r="QJJ12" s="25"/>
      <c r="QJK12" s="25"/>
      <c r="QJL12" s="25"/>
      <c r="QJM12" s="25"/>
      <c r="QJN12" s="25"/>
      <c r="QJO12" s="25"/>
      <c r="QJP12" s="25"/>
      <c r="QJQ12" s="25"/>
      <c r="QJR12" s="25"/>
      <c r="QJS12" s="25"/>
      <c r="QJT12" s="25"/>
      <c r="QJU12" s="25"/>
      <c r="QJV12" s="25"/>
      <c r="QJW12" s="25"/>
      <c r="QJX12" s="25"/>
      <c r="QJY12" s="25"/>
      <c r="QJZ12" s="25"/>
      <c r="QKA12" s="25"/>
      <c r="QKB12" s="25"/>
      <c r="QKC12" s="25"/>
      <c r="QKD12" s="25"/>
      <c r="QKE12" s="25"/>
      <c r="QKF12" s="25"/>
      <c r="QKG12" s="25"/>
      <c r="QKH12" s="25"/>
      <c r="QKI12" s="25"/>
      <c r="QKJ12" s="25"/>
      <c r="QKK12" s="25"/>
      <c r="QKL12" s="25"/>
      <c r="QKM12" s="25"/>
      <c r="QKN12" s="25"/>
      <c r="QKO12" s="25"/>
      <c r="QKP12" s="25"/>
      <c r="QKQ12" s="25"/>
      <c r="QKR12" s="25"/>
      <c r="QKS12" s="25"/>
      <c r="QKT12" s="25"/>
      <c r="QKU12" s="25"/>
      <c r="QKV12" s="25"/>
      <c r="QKW12" s="25"/>
      <c r="QKX12" s="25"/>
      <c r="QKY12" s="25"/>
      <c r="QKZ12" s="25"/>
      <c r="QLA12" s="25"/>
      <c r="QLB12" s="25"/>
      <c r="QLC12" s="25"/>
      <c r="QLD12" s="25"/>
      <c r="QLE12" s="25"/>
      <c r="QLF12" s="25"/>
      <c r="QLG12" s="25"/>
      <c r="QLH12" s="25"/>
      <c r="QLI12" s="25"/>
      <c r="QLJ12" s="25"/>
      <c r="QLK12" s="25"/>
      <c r="QLL12" s="25"/>
      <c r="QLM12" s="25"/>
      <c r="QLN12" s="25"/>
      <c r="QLO12" s="25"/>
      <c r="QLP12" s="25"/>
      <c r="QLQ12" s="25"/>
      <c r="QLR12" s="25"/>
      <c r="QLS12" s="25"/>
      <c r="QLT12" s="25"/>
      <c r="QLU12" s="25"/>
      <c r="QLV12" s="25"/>
      <c r="QLW12" s="25"/>
      <c r="QLX12" s="25"/>
      <c r="QLY12" s="25"/>
      <c r="QLZ12" s="25"/>
      <c r="QMA12" s="25"/>
      <c r="QMB12" s="25"/>
      <c r="QMC12" s="25"/>
      <c r="QMD12" s="25"/>
      <c r="QME12" s="25"/>
      <c r="QMF12" s="25"/>
      <c r="QMG12" s="25"/>
      <c r="QMH12" s="25"/>
      <c r="QMI12" s="25"/>
      <c r="QMJ12" s="25"/>
      <c r="QMK12" s="25"/>
      <c r="QML12" s="25"/>
      <c r="QMM12" s="25"/>
      <c r="QMN12" s="25"/>
      <c r="QMO12" s="25"/>
      <c r="QMP12" s="25"/>
      <c r="QMQ12" s="25"/>
      <c r="QMR12" s="25"/>
      <c r="QMS12" s="25"/>
      <c r="QMT12" s="25"/>
      <c r="QMU12" s="25"/>
      <c r="QMV12" s="25"/>
      <c r="QMW12" s="25"/>
      <c r="QMX12" s="25"/>
      <c r="QMY12" s="25"/>
      <c r="QMZ12" s="25"/>
      <c r="QNA12" s="25"/>
      <c r="QNB12" s="25"/>
      <c r="QNC12" s="25"/>
      <c r="QND12" s="25"/>
      <c r="QNE12" s="25"/>
      <c r="QNF12" s="25"/>
      <c r="QNG12" s="25"/>
      <c r="QNH12" s="25"/>
      <c r="QNI12" s="25"/>
      <c r="QNJ12" s="25"/>
      <c r="QNK12" s="25"/>
      <c r="QNL12" s="25"/>
      <c r="QNM12" s="25"/>
      <c r="QNN12" s="25"/>
      <c r="QNO12" s="25"/>
      <c r="QNP12" s="25"/>
      <c r="QNQ12" s="25"/>
      <c r="QNR12" s="25"/>
      <c r="QNS12" s="25"/>
      <c r="QNT12" s="25"/>
      <c r="QNU12" s="25"/>
      <c r="QNV12" s="25"/>
      <c r="QNW12" s="25"/>
      <c r="QNX12" s="25"/>
      <c r="QNY12" s="25"/>
      <c r="QNZ12" s="25"/>
      <c r="QOA12" s="25"/>
      <c r="QOB12" s="25"/>
      <c r="QOC12" s="25"/>
      <c r="QOD12" s="25"/>
      <c r="QOE12" s="25"/>
      <c r="QOF12" s="25"/>
      <c r="QOG12" s="25"/>
      <c r="QOH12" s="25"/>
      <c r="QOI12" s="25"/>
      <c r="QOJ12" s="25"/>
      <c r="QOK12" s="25"/>
      <c r="QOL12" s="25"/>
      <c r="QOM12" s="25"/>
      <c r="QON12" s="25"/>
      <c r="QOO12" s="25"/>
      <c r="QOP12" s="25"/>
      <c r="QOQ12" s="25"/>
      <c r="QOR12" s="25"/>
      <c r="QOS12" s="25"/>
      <c r="QOT12" s="25"/>
      <c r="QOU12" s="25"/>
      <c r="QOV12" s="25"/>
      <c r="QOW12" s="25"/>
      <c r="QOX12" s="25"/>
      <c r="QOY12" s="25"/>
      <c r="QOZ12" s="25"/>
      <c r="QPA12" s="25"/>
      <c r="QPB12" s="25"/>
      <c r="QPC12" s="25"/>
      <c r="QPD12" s="25"/>
      <c r="QPE12" s="25"/>
      <c r="QPF12" s="25"/>
      <c r="QPG12" s="25"/>
      <c r="QPH12" s="25"/>
      <c r="QPI12" s="25"/>
      <c r="QPJ12" s="25"/>
      <c r="QPK12" s="25"/>
      <c r="QPL12" s="25"/>
      <c r="QPM12" s="25"/>
      <c r="QPN12" s="25"/>
      <c r="QPO12" s="25"/>
      <c r="QPP12" s="25"/>
      <c r="QPQ12" s="25"/>
      <c r="QPR12" s="25"/>
      <c r="QPS12" s="25"/>
      <c r="QPT12" s="25"/>
      <c r="QPU12" s="25"/>
      <c r="QPV12" s="25"/>
      <c r="QPW12" s="25"/>
      <c r="QPX12" s="25"/>
      <c r="QPY12" s="25"/>
      <c r="QPZ12" s="25"/>
      <c r="QQA12" s="25"/>
      <c r="QQB12" s="25"/>
      <c r="QQC12" s="25"/>
      <c r="QQD12" s="25"/>
      <c r="QQE12" s="25"/>
      <c r="QQF12" s="25"/>
      <c r="QQG12" s="25"/>
      <c r="QQH12" s="25"/>
      <c r="QQI12" s="25"/>
      <c r="QQJ12" s="25"/>
      <c r="QQK12" s="25"/>
      <c r="QQL12" s="25"/>
      <c r="QQM12" s="25"/>
      <c r="QQN12" s="25"/>
      <c r="QQO12" s="25"/>
      <c r="QQP12" s="25"/>
      <c r="QQQ12" s="25"/>
      <c r="QQR12" s="25"/>
      <c r="QQS12" s="25"/>
      <c r="QQT12" s="25"/>
      <c r="QQU12" s="25"/>
      <c r="QQV12" s="25"/>
      <c r="QQW12" s="25"/>
      <c r="QQX12" s="25"/>
      <c r="QQY12" s="25"/>
      <c r="QQZ12" s="25"/>
      <c r="QRA12" s="25"/>
      <c r="QRB12" s="25"/>
      <c r="QRC12" s="25"/>
      <c r="QRD12" s="25"/>
      <c r="QRE12" s="25"/>
      <c r="QRF12" s="25"/>
      <c r="QRG12" s="25"/>
      <c r="QRH12" s="25"/>
      <c r="QRI12" s="25"/>
      <c r="QRJ12" s="25"/>
      <c r="QRK12" s="25"/>
      <c r="QRL12" s="25"/>
      <c r="QRM12" s="25"/>
      <c r="QRN12" s="25"/>
      <c r="QRO12" s="25"/>
      <c r="QRP12" s="25"/>
      <c r="QRQ12" s="25"/>
      <c r="QRR12" s="25"/>
      <c r="QRS12" s="25"/>
      <c r="QRT12" s="25"/>
      <c r="QRU12" s="25"/>
      <c r="QRV12" s="25"/>
      <c r="QRW12" s="25"/>
      <c r="QRX12" s="25"/>
      <c r="QRY12" s="25"/>
      <c r="QRZ12" s="25"/>
      <c r="QSA12" s="25"/>
      <c r="QSB12" s="25"/>
      <c r="QSC12" s="25"/>
      <c r="QSD12" s="25"/>
      <c r="QSE12" s="25"/>
      <c r="QSF12" s="25"/>
      <c r="QSG12" s="25"/>
      <c r="QSH12" s="25"/>
      <c r="QSI12" s="25"/>
      <c r="QSJ12" s="25"/>
      <c r="QSK12" s="25"/>
      <c r="QSL12" s="25"/>
      <c r="QSM12" s="25"/>
      <c r="QSN12" s="25"/>
      <c r="QSO12" s="25"/>
      <c r="QSP12" s="25"/>
      <c r="QSQ12" s="25"/>
      <c r="QSR12" s="25"/>
      <c r="QSS12" s="25"/>
      <c r="QST12" s="25"/>
      <c r="QSU12" s="25"/>
      <c r="QSV12" s="25"/>
      <c r="QSW12" s="25"/>
      <c r="QSX12" s="25"/>
      <c r="QSY12" s="25"/>
      <c r="QSZ12" s="25"/>
      <c r="QTA12" s="25"/>
      <c r="QTB12" s="25"/>
      <c r="QTC12" s="25"/>
      <c r="QTD12" s="25"/>
      <c r="QTE12" s="25"/>
      <c r="QTF12" s="25"/>
      <c r="QTG12" s="25"/>
      <c r="QTH12" s="25"/>
      <c r="QTI12" s="25"/>
      <c r="QTJ12" s="25"/>
      <c r="QTK12" s="25"/>
      <c r="QTL12" s="25"/>
      <c r="QTM12" s="25"/>
      <c r="QTN12" s="25"/>
      <c r="QTO12" s="25"/>
      <c r="QTP12" s="25"/>
      <c r="QTQ12" s="25"/>
      <c r="QTR12" s="25"/>
      <c r="QTS12" s="25"/>
      <c r="QTT12" s="25"/>
      <c r="QTU12" s="25"/>
      <c r="QTV12" s="25"/>
      <c r="QTW12" s="25"/>
      <c r="QTX12" s="25"/>
      <c r="QTY12" s="25"/>
      <c r="QTZ12" s="25"/>
      <c r="QUA12" s="25"/>
      <c r="QUB12" s="25"/>
      <c r="QUC12" s="25"/>
      <c r="QUD12" s="25"/>
      <c r="QUE12" s="25"/>
      <c r="QUF12" s="25"/>
      <c r="QUG12" s="25"/>
      <c r="QUH12" s="25"/>
      <c r="QUI12" s="25"/>
      <c r="QUJ12" s="25"/>
      <c r="QUK12" s="25"/>
      <c r="QUL12" s="25"/>
      <c r="QUM12" s="25"/>
      <c r="QUN12" s="25"/>
      <c r="QUO12" s="25"/>
      <c r="QUP12" s="25"/>
      <c r="QUQ12" s="25"/>
      <c r="QUR12" s="25"/>
      <c r="QUS12" s="25"/>
      <c r="QUT12" s="25"/>
      <c r="QUU12" s="25"/>
      <c r="QUV12" s="25"/>
      <c r="QUW12" s="25"/>
      <c r="QUX12" s="25"/>
      <c r="QUY12" s="25"/>
      <c r="QUZ12" s="25"/>
      <c r="QVA12" s="25"/>
      <c r="QVB12" s="25"/>
      <c r="QVC12" s="25"/>
      <c r="QVD12" s="25"/>
      <c r="QVE12" s="25"/>
      <c r="QVF12" s="25"/>
      <c r="QVG12" s="25"/>
      <c r="QVH12" s="25"/>
      <c r="QVI12" s="25"/>
      <c r="QVJ12" s="25"/>
      <c r="QVK12" s="25"/>
      <c r="QVL12" s="25"/>
      <c r="QVM12" s="25"/>
      <c r="QVN12" s="25"/>
      <c r="QVO12" s="25"/>
      <c r="QVP12" s="25"/>
      <c r="QVQ12" s="25"/>
      <c r="QVR12" s="25"/>
      <c r="QVS12" s="25"/>
      <c r="QVT12" s="25"/>
      <c r="QVU12" s="25"/>
      <c r="QVV12" s="25"/>
      <c r="QVW12" s="25"/>
      <c r="QVX12" s="25"/>
      <c r="QVY12" s="25"/>
      <c r="QVZ12" s="25"/>
      <c r="QWA12" s="25"/>
      <c r="QWB12" s="25"/>
      <c r="QWC12" s="25"/>
      <c r="QWD12" s="25"/>
      <c r="QWE12" s="25"/>
      <c r="QWF12" s="25"/>
      <c r="QWG12" s="25"/>
      <c r="QWH12" s="25"/>
      <c r="QWI12" s="25"/>
      <c r="QWJ12" s="25"/>
      <c r="QWK12" s="25"/>
      <c r="QWL12" s="25"/>
      <c r="QWM12" s="25"/>
      <c r="QWN12" s="25"/>
      <c r="QWO12" s="25"/>
      <c r="QWP12" s="25"/>
      <c r="QWQ12" s="25"/>
      <c r="QWR12" s="25"/>
      <c r="QWS12" s="25"/>
      <c r="QWT12" s="25"/>
      <c r="QWU12" s="25"/>
      <c r="QWV12" s="25"/>
      <c r="QWW12" s="25"/>
      <c r="QWX12" s="25"/>
      <c r="QWY12" s="25"/>
      <c r="QWZ12" s="25"/>
      <c r="QXA12" s="25"/>
      <c r="QXB12" s="25"/>
      <c r="QXC12" s="25"/>
      <c r="QXD12" s="25"/>
      <c r="QXE12" s="25"/>
      <c r="QXF12" s="25"/>
      <c r="QXG12" s="25"/>
      <c r="QXH12" s="25"/>
      <c r="QXI12" s="25"/>
      <c r="QXJ12" s="25"/>
      <c r="QXK12" s="25"/>
      <c r="QXL12" s="25"/>
      <c r="QXM12" s="25"/>
      <c r="QXN12" s="25"/>
      <c r="QXO12" s="25"/>
      <c r="QXP12" s="25"/>
      <c r="QXQ12" s="25"/>
      <c r="QXR12" s="25"/>
      <c r="QXS12" s="25"/>
      <c r="QXT12" s="25"/>
      <c r="QXU12" s="25"/>
      <c r="QXV12" s="25"/>
      <c r="QXW12" s="25"/>
      <c r="QXX12" s="25"/>
      <c r="QXY12" s="25"/>
      <c r="QXZ12" s="25"/>
      <c r="QYA12" s="25"/>
      <c r="QYB12" s="25"/>
      <c r="QYC12" s="25"/>
      <c r="QYD12" s="25"/>
      <c r="QYE12" s="25"/>
      <c r="QYF12" s="25"/>
      <c r="QYG12" s="25"/>
      <c r="QYH12" s="25"/>
      <c r="QYI12" s="25"/>
      <c r="QYJ12" s="25"/>
      <c r="QYK12" s="25"/>
      <c r="QYL12" s="25"/>
      <c r="QYM12" s="25"/>
      <c r="QYN12" s="25"/>
      <c r="QYO12" s="25"/>
      <c r="QYP12" s="25"/>
      <c r="QYQ12" s="25"/>
      <c r="QYR12" s="25"/>
      <c r="QYS12" s="25"/>
      <c r="QYT12" s="25"/>
      <c r="QYU12" s="25"/>
      <c r="QYV12" s="25"/>
      <c r="QYW12" s="25"/>
      <c r="QYX12" s="25"/>
      <c r="QYY12" s="25"/>
      <c r="QYZ12" s="25"/>
      <c r="QZA12" s="25"/>
      <c r="QZB12" s="25"/>
      <c r="QZC12" s="25"/>
      <c r="QZD12" s="25"/>
      <c r="QZE12" s="25"/>
      <c r="QZF12" s="25"/>
      <c r="QZG12" s="25"/>
      <c r="QZH12" s="25"/>
      <c r="QZI12" s="25"/>
      <c r="QZJ12" s="25"/>
      <c r="QZK12" s="25"/>
      <c r="QZL12" s="25"/>
      <c r="QZM12" s="25"/>
      <c r="QZN12" s="25"/>
      <c r="QZO12" s="25"/>
      <c r="QZP12" s="25"/>
      <c r="QZQ12" s="25"/>
      <c r="QZR12" s="25"/>
      <c r="QZS12" s="25"/>
      <c r="QZT12" s="25"/>
      <c r="QZU12" s="25"/>
      <c r="QZV12" s="25"/>
      <c r="QZW12" s="25"/>
      <c r="QZX12" s="25"/>
      <c r="QZY12" s="25"/>
      <c r="QZZ12" s="25"/>
      <c r="RAA12" s="25"/>
      <c r="RAB12" s="25"/>
      <c r="RAC12" s="25"/>
      <c r="RAD12" s="25"/>
      <c r="RAE12" s="25"/>
      <c r="RAF12" s="25"/>
      <c r="RAG12" s="25"/>
      <c r="RAH12" s="25"/>
      <c r="RAI12" s="25"/>
      <c r="RAJ12" s="25"/>
      <c r="RAK12" s="25"/>
      <c r="RAL12" s="25"/>
      <c r="RAM12" s="25"/>
      <c r="RAN12" s="25"/>
      <c r="RAO12" s="25"/>
      <c r="RAP12" s="25"/>
      <c r="RAQ12" s="25"/>
      <c r="RAR12" s="25"/>
      <c r="RAS12" s="25"/>
      <c r="RAT12" s="25"/>
      <c r="RAU12" s="25"/>
      <c r="RAV12" s="25"/>
      <c r="RAW12" s="25"/>
      <c r="RAX12" s="25"/>
      <c r="RAY12" s="25"/>
      <c r="RAZ12" s="25"/>
      <c r="RBA12" s="25"/>
      <c r="RBB12" s="25"/>
      <c r="RBC12" s="25"/>
      <c r="RBD12" s="25"/>
      <c r="RBE12" s="25"/>
      <c r="RBF12" s="25"/>
      <c r="RBG12" s="25"/>
      <c r="RBH12" s="25"/>
      <c r="RBI12" s="25"/>
      <c r="RBJ12" s="25"/>
      <c r="RBK12" s="25"/>
      <c r="RBL12" s="25"/>
      <c r="RBM12" s="25"/>
      <c r="RBN12" s="25"/>
      <c r="RBO12" s="25"/>
      <c r="RBP12" s="25"/>
      <c r="RBQ12" s="25"/>
      <c r="RBR12" s="25"/>
      <c r="RBS12" s="25"/>
      <c r="RBT12" s="25"/>
      <c r="RBU12" s="25"/>
      <c r="RBV12" s="25"/>
      <c r="RBW12" s="25"/>
      <c r="RBX12" s="25"/>
      <c r="RBY12" s="25"/>
      <c r="RBZ12" s="25"/>
      <c r="RCA12" s="25"/>
      <c r="RCB12" s="25"/>
      <c r="RCC12" s="25"/>
      <c r="RCD12" s="25"/>
      <c r="RCE12" s="25"/>
      <c r="RCF12" s="25"/>
      <c r="RCG12" s="25"/>
      <c r="RCH12" s="25"/>
      <c r="RCI12" s="25"/>
      <c r="RCJ12" s="25"/>
      <c r="RCK12" s="25"/>
      <c r="RCL12" s="25"/>
      <c r="RCM12" s="25"/>
      <c r="RCN12" s="25"/>
      <c r="RCO12" s="25"/>
      <c r="RCP12" s="25"/>
      <c r="RCQ12" s="25"/>
      <c r="RCR12" s="25"/>
      <c r="RCS12" s="25"/>
      <c r="RCT12" s="25"/>
      <c r="RCU12" s="25"/>
      <c r="RCV12" s="25"/>
      <c r="RCW12" s="25"/>
      <c r="RCX12" s="25"/>
      <c r="RCY12" s="25"/>
      <c r="RCZ12" s="25"/>
      <c r="RDA12" s="25"/>
      <c r="RDB12" s="25"/>
      <c r="RDC12" s="25"/>
      <c r="RDD12" s="25"/>
      <c r="RDE12" s="25"/>
      <c r="RDF12" s="25"/>
      <c r="RDG12" s="25"/>
      <c r="RDH12" s="25"/>
      <c r="RDI12" s="25"/>
      <c r="RDJ12" s="25"/>
      <c r="RDK12" s="25"/>
      <c r="RDL12" s="25"/>
      <c r="RDM12" s="25"/>
      <c r="RDN12" s="25"/>
      <c r="RDO12" s="25"/>
      <c r="RDP12" s="25"/>
      <c r="RDQ12" s="25"/>
      <c r="RDR12" s="25"/>
      <c r="RDS12" s="25"/>
      <c r="RDT12" s="25"/>
      <c r="RDU12" s="25"/>
      <c r="RDV12" s="25"/>
      <c r="RDW12" s="25"/>
      <c r="RDX12" s="25"/>
      <c r="RDY12" s="25"/>
      <c r="RDZ12" s="25"/>
      <c r="REA12" s="25"/>
      <c r="REB12" s="25"/>
      <c r="REC12" s="25"/>
      <c r="RED12" s="25"/>
      <c r="REE12" s="25"/>
      <c r="REF12" s="25"/>
      <c r="REG12" s="25"/>
      <c r="REH12" s="25"/>
      <c r="REI12" s="25"/>
      <c r="REJ12" s="25"/>
      <c r="REK12" s="25"/>
      <c r="REL12" s="25"/>
      <c r="REM12" s="25"/>
      <c r="REN12" s="25"/>
      <c r="REO12" s="25"/>
      <c r="REP12" s="25"/>
      <c r="REQ12" s="25"/>
      <c r="RER12" s="25"/>
      <c r="RES12" s="25"/>
      <c r="RET12" s="25"/>
      <c r="REU12" s="25"/>
      <c r="REV12" s="25"/>
      <c r="REW12" s="25"/>
      <c r="REX12" s="25"/>
      <c r="REY12" s="25"/>
      <c r="REZ12" s="25"/>
      <c r="RFA12" s="25"/>
      <c r="RFB12" s="25"/>
      <c r="RFC12" s="25"/>
      <c r="RFD12" s="25"/>
      <c r="RFE12" s="25"/>
      <c r="RFF12" s="25"/>
      <c r="RFG12" s="25"/>
      <c r="RFH12" s="25"/>
      <c r="RFI12" s="25"/>
      <c r="RFJ12" s="25"/>
      <c r="RFK12" s="25"/>
      <c r="RFL12" s="25"/>
      <c r="RFM12" s="25"/>
      <c r="RFN12" s="25"/>
      <c r="RFO12" s="25"/>
      <c r="RFP12" s="25"/>
      <c r="RFQ12" s="25"/>
      <c r="RFR12" s="25"/>
      <c r="RFS12" s="25"/>
      <c r="RFT12" s="25"/>
      <c r="RFU12" s="25"/>
      <c r="RFV12" s="25"/>
      <c r="RFW12" s="25"/>
      <c r="RFX12" s="25"/>
      <c r="RFY12" s="25"/>
      <c r="RFZ12" s="25"/>
      <c r="RGA12" s="25"/>
      <c r="RGB12" s="25"/>
      <c r="RGC12" s="25"/>
      <c r="RGD12" s="25"/>
      <c r="RGE12" s="25"/>
      <c r="RGF12" s="25"/>
      <c r="RGG12" s="25"/>
      <c r="RGH12" s="25"/>
      <c r="RGI12" s="25"/>
      <c r="RGJ12" s="25"/>
      <c r="RGK12" s="25"/>
      <c r="RGL12" s="25"/>
      <c r="RGM12" s="25"/>
      <c r="RGN12" s="25"/>
      <c r="RGO12" s="25"/>
      <c r="RGP12" s="25"/>
      <c r="RGQ12" s="25"/>
      <c r="RGR12" s="25"/>
      <c r="RGS12" s="25"/>
      <c r="RGT12" s="25"/>
      <c r="RGU12" s="25"/>
      <c r="RGV12" s="25"/>
      <c r="RGW12" s="25"/>
      <c r="RGX12" s="25"/>
      <c r="RGY12" s="25"/>
      <c r="RGZ12" s="25"/>
      <c r="RHA12" s="25"/>
      <c r="RHB12" s="25"/>
      <c r="RHC12" s="25"/>
      <c r="RHD12" s="25"/>
      <c r="RHE12" s="25"/>
      <c r="RHF12" s="25"/>
      <c r="RHG12" s="25"/>
      <c r="RHH12" s="25"/>
      <c r="RHI12" s="25"/>
      <c r="RHJ12" s="25"/>
      <c r="RHK12" s="25"/>
      <c r="RHL12" s="25"/>
      <c r="RHM12" s="25"/>
      <c r="RHN12" s="25"/>
      <c r="RHO12" s="25"/>
      <c r="RHP12" s="25"/>
      <c r="RHQ12" s="25"/>
      <c r="RHR12" s="25"/>
      <c r="RHS12" s="25"/>
      <c r="RHT12" s="25"/>
      <c r="RHU12" s="25"/>
      <c r="RHV12" s="25"/>
      <c r="RHW12" s="25"/>
      <c r="RHX12" s="25"/>
      <c r="RHY12" s="25"/>
      <c r="RHZ12" s="25"/>
      <c r="RIA12" s="25"/>
      <c r="RIB12" s="25"/>
      <c r="RIC12" s="25"/>
      <c r="RID12" s="25"/>
      <c r="RIE12" s="25"/>
      <c r="RIF12" s="25"/>
      <c r="RIG12" s="25"/>
      <c r="RIH12" s="25"/>
      <c r="RII12" s="25"/>
      <c r="RIJ12" s="25"/>
      <c r="RIK12" s="25"/>
      <c r="RIL12" s="25"/>
      <c r="RIM12" s="25"/>
      <c r="RIN12" s="25"/>
      <c r="RIO12" s="25"/>
      <c r="RIP12" s="25"/>
      <c r="RIQ12" s="25"/>
      <c r="RIR12" s="25"/>
      <c r="RIS12" s="25"/>
      <c r="RIT12" s="25"/>
      <c r="RIU12" s="25"/>
      <c r="RIV12" s="25"/>
      <c r="RIW12" s="25"/>
      <c r="RIX12" s="25"/>
      <c r="RIY12" s="25"/>
      <c r="RIZ12" s="25"/>
      <c r="RJA12" s="25"/>
      <c r="RJB12" s="25"/>
      <c r="RJC12" s="25"/>
      <c r="RJD12" s="25"/>
      <c r="RJE12" s="25"/>
      <c r="RJF12" s="25"/>
      <c r="RJG12" s="25"/>
      <c r="RJH12" s="25"/>
      <c r="RJI12" s="25"/>
      <c r="RJJ12" s="25"/>
      <c r="RJK12" s="25"/>
      <c r="RJL12" s="25"/>
      <c r="RJM12" s="25"/>
      <c r="RJN12" s="25"/>
      <c r="RJO12" s="25"/>
      <c r="RJP12" s="25"/>
      <c r="RJQ12" s="25"/>
      <c r="RJR12" s="25"/>
      <c r="RJS12" s="25"/>
      <c r="RJT12" s="25"/>
      <c r="RJU12" s="25"/>
      <c r="RJV12" s="25"/>
      <c r="RJW12" s="25"/>
      <c r="RJX12" s="25"/>
      <c r="RJY12" s="25"/>
      <c r="RJZ12" s="25"/>
      <c r="RKA12" s="25"/>
      <c r="RKB12" s="25"/>
      <c r="RKC12" s="25"/>
      <c r="RKD12" s="25"/>
      <c r="RKE12" s="25"/>
      <c r="RKF12" s="25"/>
      <c r="RKG12" s="25"/>
      <c r="RKH12" s="25"/>
      <c r="RKI12" s="25"/>
      <c r="RKJ12" s="25"/>
      <c r="RKK12" s="25"/>
      <c r="RKL12" s="25"/>
      <c r="RKM12" s="25"/>
      <c r="RKN12" s="25"/>
      <c r="RKO12" s="25"/>
      <c r="RKP12" s="25"/>
      <c r="RKQ12" s="25"/>
      <c r="RKR12" s="25"/>
      <c r="RKS12" s="25"/>
      <c r="RKT12" s="25"/>
      <c r="RKU12" s="25"/>
      <c r="RKV12" s="25"/>
      <c r="RKW12" s="25"/>
      <c r="RKX12" s="25"/>
      <c r="RKY12" s="25"/>
      <c r="RKZ12" s="25"/>
      <c r="RLA12" s="25"/>
      <c r="RLB12" s="25"/>
      <c r="RLC12" s="25"/>
      <c r="RLD12" s="25"/>
      <c r="RLE12" s="25"/>
      <c r="RLF12" s="25"/>
      <c r="RLG12" s="25"/>
      <c r="RLH12" s="25"/>
      <c r="RLI12" s="25"/>
      <c r="RLJ12" s="25"/>
      <c r="RLK12" s="25"/>
      <c r="RLL12" s="25"/>
      <c r="RLM12" s="25"/>
      <c r="RLN12" s="25"/>
      <c r="RLO12" s="25"/>
      <c r="RLP12" s="25"/>
      <c r="RLQ12" s="25"/>
      <c r="RLR12" s="25"/>
      <c r="RLS12" s="25"/>
      <c r="RLT12" s="25"/>
      <c r="RLU12" s="25"/>
      <c r="RLV12" s="25"/>
      <c r="RLW12" s="25"/>
      <c r="RLX12" s="25"/>
      <c r="RLY12" s="25"/>
      <c r="RLZ12" s="25"/>
      <c r="RMA12" s="25"/>
      <c r="RMB12" s="25"/>
      <c r="RMC12" s="25"/>
      <c r="RMD12" s="25"/>
      <c r="RME12" s="25"/>
      <c r="RMF12" s="25"/>
      <c r="RMG12" s="25"/>
      <c r="RMH12" s="25"/>
      <c r="RMI12" s="25"/>
      <c r="RMJ12" s="25"/>
      <c r="RMK12" s="25"/>
      <c r="RML12" s="25"/>
      <c r="RMM12" s="25"/>
      <c r="RMN12" s="25"/>
      <c r="RMO12" s="25"/>
      <c r="RMP12" s="25"/>
      <c r="RMQ12" s="25"/>
      <c r="RMR12" s="25"/>
      <c r="RMS12" s="25"/>
      <c r="RMT12" s="25"/>
      <c r="RMU12" s="25"/>
      <c r="RMV12" s="25"/>
      <c r="RMW12" s="25"/>
      <c r="RMX12" s="25"/>
      <c r="RMY12" s="25"/>
      <c r="RMZ12" s="25"/>
      <c r="RNA12" s="25"/>
      <c r="RNB12" s="25"/>
      <c r="RNC12" s="25"/>
      <c r="RND12" s="25"/>
      <c r="RNE12" s="25"/>
      <c r="RNF12" s="25"/>
      <c r="RNG12" s="25"/>
      <c r="RNH12" s="25"/>
      <c r="RNI12" s="25"/>
      <c r="RNJ12" s="25"/>
      <c r="RNK12" s="25"/>
      <c r="RNL12" s="25"/>
      <c r="RNM12" s="25"/>
      <c r="RNN12" s="25"/>
      <c r="RNO12" s="25"/>
      <c r="RNP12" s="25"/>
      <c r="RNQ12" s="25"/>
      <c r="RNR12" s="25"/>
      <c r="RNS12" s="25"/>
      <c r="RNT12" s="25"/>
      <c r="RNU12" s="25"/>
      <c r="RNV12" s="25"/>
      <c r="RNW12" s="25"/>
      <c r="RNX12" s="25"/>
      <c r="RNY12" s="25"/>
      <c r="RNZ12" s="25"/>
      <c r="ROA12" s="25"/>
      <c r="ROB12" s="25"/>
      <c r="ROC12" s="25"/>
      <c r="ROD12" s="25"/>
      <c r="ROE12" s="25"/>
      <c r="ROF12" s="25"/>
      <c r="ROG12" s="25"/>
      <c r="ROH12" s="25"/>
      <c r="ROI12" s="25"/>
      <c r="ROJ12" s="25"/>
      <c r="ROK12" s="25"/>
      <c r="ROL12" s="25"/>
      <c r="ROM12" s="25"/>
      <c r="RON12" s="25"/>
      <c r="ROO12" s="25"/>
      <c r="ROP12" s="25"/>
      <c r="ROQ12" s="25"/>
      <c r="ROR12" s="25"/>
      <c r="ROS12" s="25"/>
      <c r="ROT12" s="25"/>
      <c r="ROU12" s="25"/>
      <c r="ROV12" s="25"/>
      <c r="ROW12" s="25"/>
      <c r="ROX12" s="25"/>
      <c r="ROY12" s="25"/>
      <c r="ROZ12" s="25"/>
      <c r="RPA12" s="25"/>
      <c r="RPB12" s="25"/>
      <c r="RPC12" s="25"/>
      <c r="RPD12" s="25"/>
      <c r="RPE12" s="25"/>
      <c r="RPF12" s="25"/>
      <c r="RPG12" s="25"/>
      <c r="RPH12" s="25"/>
      <c r="RPI12" s="25"/>
      <c r="RPJ12" s="25"/>
      <c r="RPK12" s="25"/>
      <c r="RPL12" s="25"/>
      <c r="RPM12" s="25"/>
      <c r="RPN12" s="25"/>
      <c r="RPO12" s="25"/>
      <c r="RPP12" s="25"/>
      <c r="RPQ12" s="25"/>
      <c r="RPR12" s="25"/>
      <c r="RPS12" s="25"/>
      <c r="RPT12" s="25"/>
      <c r="RPU12" s="25"/>
      <c r="RPV12" s="25"/>
      <c r="RPW12" s="25"/>
      <c r="RPX12" s="25"/>
      <c r="RPY12" s="25"/>
      <c r="RPZ12" s="25"/>
      <c r="RQA12" s="25"/>
      <c r="RQB12" s="25"/>
      <c r="RQC12" s="25"/>
      <c r="RQD12" s="25"/>
      <c r="RQE12" s="25"/>
      <c r="RQF12" s="25"/>
      <c r="RQG12" s="25"/>
      <c r="RQH12" s="25"/>
      <c r="RQI12" s="25"/>
      <c r="RQJ12" s="25"/>
      <c r="RQK12" s="25"/>
      <c r="RQL12" s="25"/>
      <c r="RQM12" s="25"/>
      <c r="RQN12" s="25"/>
      <c r="RQO12" s="25"/>
      <c r="RQP12" s="25"/>
      <c r="RQQ12" s="25"/>
      <c r="RQR12" s="25"/>
      <c r="RQS12" s="25"/>
      <c r="RQT12" s="25"/>
      <c r="RQU12" s="25"/>
      <c r="RQV12" s="25"/>
      <c r="RQW12" s="25"/>
      <c r="RQX12" s="25"/>
      <c r="RQY12" s="25"/>
      <c r="RQZ12" s="25"/>
      <c r="RRA12" s="25"/>
      <c r="RRB12" s="25"/>
      <c r="RRC12" s="25"/>
      <c r="RRD12" s="25"/>
      <c r="RRE12" s="25"/>
      <c r="RRF12" s="25"/>
      <c r="RRG12" s="25"/>
      <c r="RRH12" s="25"/>
      <c r="RRI12" s="25"/>
      <c r="RRJ12" s="25"/>
      <c r="RRK12" s="25"/>
      <c r="RRL12" s="25"/>
      <c r="RRM12" s="25"/>
      <c r="RRN12" s="25"/>
      <c r="RRO12" s="25"/>
      <c r="RRP12" s="25"/>
      <c r="RRQ12" s="25"/>
      <c r="RRR12" s="25"/>
      <c r="RRS12" s="25"/>
      <c r="RRT12" s="25"/>
      <c r="RRU12" s="25"/>
      <c r="RRV12" s="25"/>
      <c r="RRW12" s="25"/>
      <c r="RRX12" s="25"/>
      <c r="RRY12" s="25"/>
      <c r="RRZ12" s="25"/>
      <c r="RSA12" s="25"/>
      <c r="RSB12" s="25"/>
      <c r="RSC12" s="25"/>
      <c r="RSD12" s="25"/>
      <c r="RSE12" s="25"/>
      <c r="RSF12" s="25"/>
      <c r="RSG12" s="25"/>
      <c r="RSH12" s="25"/>
      <c r="RSI12" s="25"/>
      <c r="RSJ12" s="25"/>
      <c r="RSK12" s="25"/>
      <c r="RSL12" s="25"/>
      <c r="RSM12" s="25"/>
      <c r="RSN12" s="25"/>
      <c r="RSO12" s="25"/>
      <c r="RSP12" s="25"/>
      <c r="RSQ12" s="25"/>
      <c r="RSR12" s="25"/>
      <c r="RSS12" s="25"/>
      <c r="RST12" s="25"/>
      <c r="RSU12" s="25"/>
      <c r="RSV12" s="25"/>
      <c r="RSW12" s="25"/>
      <c r="RSX12" s="25"/>
      <c r="RSY12" s="25"/>
      <c r="RSZ12" s="25"/>
      <c r="RTA12" s="25"/>
      <c r="RTB12" s="25"/>
      <c r="RTC12" s="25"/>
      <c r="RTD12" s="25"/>
      <c r="RTE12" s="25"/>
      <c r="RTF12" s="25"/>
      <c r="RTG12" s="25"/>
      <c r="RTH12" s="25"/>
      <c r="RTI12" s="25"/>
      <c r="RTJ12" s="25"/>
      <c r="RTK12" s="25"/>
      <c r="RTL12" s="25"/>
      <c r="RTM12" s="25"/>
      <c r="RTN12" s="25"/>
      <c r="RTO12" s="25"/>
      <c r="RTP12" s="25"/>
      <c r="RTQ12" s="25"/>
      <c r="RTR12" s="25"/>
      <c r="RTS12" s="25"/>
      <c r="RTT12" s="25"/>
      <c r="RTU12" s="25"/>
      <c r="RTV12" s="25"/>
      <c r="RTW12" s="25"/>
      <c r="RTX12" s="25"/>
      <c r="RTY12" s="25"/>
      <c r="RTZ12" s="25"/>
      <c r="RUA12" s="25"/>
      <c r="RUB12" s="25"/>
      <c r="RUC12" s="25"/>
      <c r="RUD12" s="25"/>
      <c r="RUE12" s="25"/>
      <c r="RUF12" s="25"/>
      <c r="RUG12" s="25"/>
      <c r="RUH12" s="25"/>
      <c r="RUI12" s="25"/>
      <c r="RUJ12" s="25"/>
      <c r="RUK12" s="25"/>
      <c r="RUL12" s="25"/>
      <c r="RUM12" s="25"/>
      <c r="RUN12" s="25"/>
      <c r="RUO12" s="25"/>
      <c r="RUP12" s="25"/>
      <c r="RUQ12" s="25"/>
      <c r="RUR12" s="25"/>
      <c r="RUS12" s="25"/>
      <c r="RUT12" s="25"/>
      <c r="RUU12" s="25"/>
      <c r="RUV12" s="25"/>
      <c r="RUW12" s="25"/>
      <c r="RUX12" s="25"/>
      <c r="RUY12" s="25"/>
      <c r="RUZ12" s="25"/>
      <c r="RVA12" s="25"/>
      <c r="RVB12" s="25"/>
      <c r="RVC12" s="25"/>
      <c r="RVD12" s="25"/>
      <c r="RVE12" s="25"/>
      <c r="RVF12" s="25"/>
      <c r="RVG12" s="25"/>
      <c r="RVH12" s="25"/>
      <c r="RVI12" s="25"/>
      <c r="RVJ12" s="25"/>
      <c r="RVK12" s="25"/>
      <c r="RVL12" s="25"/>
      <c r="RVM12" s="25"/>
      <c r="RVN12" s="25"/>
      <c r="RVO12" s="25"/>
      <c r="RVP12" s="25"/>
      <c r="RVQ12" s="25"/>
      <c r="RVR12" s="25"/>
      <c r="RVS12" s="25"/>
      <c r="RVT12" s="25"/>
      <c r="RVU12" s="25"/>
      <c r="RVV12" s="25"/>
      <c r="RVW12" s="25"/>
      <c r="RVX12" s="25"/>
      <c r="RVY12" s="25"/>
      <c r="RVZ12" s="25"/>
      <c r="RWA12" s="25"/>
      <c r="RWB12" s="25"/>
      <c r="RWC12" s="25"/>
      <c r="RWD12" s="25"/>
      <c r="RWE12" s="25"/>
      <c r="RWF12" s="25"/>
      <c r="RWG12" s="25"/>
      <c r="RWH12" s="25"/>
      <c r="RWI12" s="25"/>
      <c r="RWJ12" s="25"/>
      <c r="RWK12" s="25"/>
      <c r="RWL12" s="25"/>
      <c r="RWM12" s="25"/>
      <c r="RWN12" s="25"/>
      <c r="RWO12" s="25"/>
      <c r="RWP12" s="25"/>
      <c r="RWQ12" s="25"/>
      <c r="RWR12" s="25"/>
      <c r="RWS12" s="25"/>
      <c r="RWT12" s="25"/>
      <c r="RWU12" s="25"/>
      <c r="RWV12" s="25"/>
      <c r="RWW12" s="25"/>
      <c r="RWX12" s="25"/>
      <c r="RWY12" s="25"/>
      <c r="RWZ12" s="25"/>
      <c r="RXA12" s="25"/>
      <c r="RXB12" s="25"/>
      <c r="RXC12" s="25"/>
      <c r="RXD12" s="25"/>
      <c r="RXE12" s="25"/>
      <c r="RXF12" s="25"/>
      <c r="RXG12" s="25"/>
      <c r="RXH12" s="25"/>
      <c r="RXI12" s="25"/>
      <c r="RXJ12" s="25"/>
      <c r="RXK12" s="25"/>
      <c r="RXL12" s="25"/>
      <c r="RXM12" s="25"/>
      <c r="RXN12" s="25"/>
      <c r="RXO12" s="25"/>
      <c r="RXP12" s="25"/>
      <c r="RXQ12" s="25"/>
      <c r="RXR12" s="25"/>
      <c r="RXS12" s="25"/>
      <c r="RXT12" s="25"/>
      <c r="RXU12" s="25"/>
      <c r="RXV12" s="25"/>
      <c r="RXW12" s="25"/>
      <c r="RXX12" s="25"/>
      <c r="RXY12" s="25"/>
      <c r="RXZ12" s="25"/>
      <c r="RYA12" s="25"/>
      <c r="RYB12" s="25"/>
      <c r="RYC12" s="25"/>
      <c r="RYD12" s="25"/>
      <c r="RYE12" s="25"/>
      <c r="RYF12" s="25"/>
      <c r="RYG12" s="25"/>
      <c r="RYH12" s="25"/>
      <c r="RYI12" s="25"/>
      <c r="RYJ12" s="25"/>
      <c r="RYK12" s="25"/>
      <c r="RYL12" s="25"/>
      <c r="RYM12" s="25"/>
      <c r="RYN12" s="25"/>
      <c r="RYO12" s="25"/>
      <c r="RYP12" s="25"/>
      <c r="RYQ12" s="25"/>
      <c r="RYR12" s="25"/>
      <c r="RYS12" s="25"/>
      <c r="RYT12" s="25"/>
      <c r="RYU12" s="25"/>
      <c r="RYV12" s="25"/>
      <c r="RYW12" s="25"/>
      <c r="RYX12" s="25"/>
      <c r="RYY12" s="25"/>
      <c r="RYZ12" s="25"/>
      <c r="RZA12" s="25"/>
      <c r="RZB12" s="25"/>
      <c r="RZC12" s="25"/>
      <c r="RZD12" s="25"/>
      <c r="RZE12" s="25"/>
      <c r="RZF12" s="25"/>
      <c r="RZG12" s="25"/>
      <c r="RZH12" s="25"/>
      <c r="RZI12" s="25"/>
      <c r="RZJ12" s="25"/>
      <c r="RZK12" s="25"/>
      <c r="RZL12" s="25"/>
      <c r="RZM12" s="25"/>
      <c r="RZN12" s="25"/>
      <c r="RZO12" s="25"/>
      <c r="RZP12" s="25"/>
      <c r="RZQ12" s="25"/>
      <c r="RZR12" s="25"/>
      <c r="RZS12" s="25"/>
      <c r="RZT12" s="25"/>
      <c r="RZU12" s="25"/>
      <c r="RZV12" s="25"/>
      <c r="RZW12" s="25"/>
      <c r="RZX12" s="25"/>
      <c r="RZY12" s="25"/>
      <c r="RZZ12" s="25"/>
      <c r="SAA12" s="25"/>
      <c r="SAB12" s="25"/>
      <c r="SAC12" s="25"/>
      <c r="SAD12" s="25"/>
      <c r="SAE12" s="25"/>
      <c r="SAF12" s="25"/>
      <c r="SAG12" s="25"/>
      <c r="SAH12" s="25"/>
      <c r="SAI12" s="25"/>
      <c r="SAJ12" s="25"/>
      <c r="SAK12" s="25"/>
      <c r="SAL12" s="25"/>
      <c r="SAM12" s="25"/>
      <c r="SAN12" s="25"/>
      <c r="SAO12" s="25"/>
      <c r="SAP12" s="25"/>
      <c r="SAQ12" s="25"/>
      <c r="SAR12" s="25"/>
      <c r="SAS12" s="25"/>
      <c r="SAT12" s="25"/>
      <c r="SAU12" s="25"/>
      <c r="SAV12" s="25"/>
      <c r="SAW12" s="25"/>
      <c r="SAX12" s="25"/>
      <c r="SAY12" s="25"/>
      <c r="SAZ12" s="25"/>
      <c r="SBA12" s="25"/>
      <c r="SBB12" s="25"/>
      <c r="SBC12" s="25"/>
      <c r="SBD12" s="25"/>
      <c r="SBE12" s="25"/>
      <c r="SBF12" s="25"/>
      <c r="SBG12" s="25"/>
      <c r="SBH12" s="25"/>
      <c r="SBI12" s="25"/>
      <c r="SBJ12" s="25"/>
      <c r="SBK12" s="25"/>
      <c r="SBL12" s="25"/>
      <c r="SBM12" s="25"/>
      <c r="SBN12" s="25"/>
      <c r="SBO12" s="25"/>
      <c r="SBP12" s="25"/>
      <c r="SBQ12" s="25"/>
      <c r="SBR12" s="25"/>
      <c r="SBS12" s="25"/>
      <c r="SBT12" s="25"/>
      <c r="SBU12" s="25"/>
      <c r="SBV12" s="25"/>
      <c r="SBW12" s="25"/>
      <c r="SBX12" s="25"/>
      <c r="SBY12" s="25"/>
      <c r="SBZ12" s="25"/>
      <c r="SCA12" s="25"/>
      <c r="SCB12" s="25"/>
      <c r="SCC12" s="25"/>
      <c r="SCD12" s="25"/>
      <c r="SCE12" s="25"/>
      <c r="SCF12" s="25"/>
      <c r="SCG12" s="25"/>
      <c r="SCH12" s="25"/>
      <c r="SCI12" s="25"/>
      <c r="SCJ12" s="25"/>
      <c r="SCK12" s="25"/>
      <c r="SCL12" s="25"/>
      <c r="SCM12" s="25"/>
      <c r="SCN12" s="25"/>
      <c r="SCO12" s="25"/>
      <c r="SCP12" s="25"/>
      <c r="SCQ12" s="25"/>
      <c r="SCR12" s="25"/>
      <c r="SCS12" s="25"/>
      <c r="SCT12" s="25"/>
      <c r="SCU12" s="25"/>
      <c r="SCV12" s="25"/>
      <c r="SCW12" s="25"/>
      <c r="SCX12" s="25"/>
      <c r="SCY12" s="25"/>
      <c r="SCZ12" s="25"/>
      <c r="SDA12" s="25"/>
      <c r="SDB12" s="25"/>
      <c r="SDC12" s="25"/>
      <c r="SDD12" s="25"/>
      <c r="SDE12" s="25"/>
      <c r="SDF12" s="25"/>
      <c r="SDG12" s="25"/>
      <c r="SDH12" s="25"/>
      <c r="SDI12" s="25"/>
      <c r="SDJ12" s="25"/>
      <c r="SDK12" s="25"/>
      <c r="SDL12" s="25"/>
      <c r="SDM12" s="25"/>
      <c r="SDN12" s="25"/>
      <c r="SDO12" s="25"/>
      <c r="SDP12" s="25"/>
      <c r="SDQ12" s="25"/>
      <c r="SDR12" s="25"/>
      <c r="SDS12" s="25"/>
      <c r="SDT12" s="25"/>
      <c r="SDU12" s="25"/>
      <c r="SDV12" s="25"/>
      <c r="SDW12" s="25"/>
      <c r="SDX12" s="25"/>
      <c r="SDY12" s="25"/>
      <c r="SDZ12" s="25"/>
      <c r="SEA12" s="25"/>
      <c r="SEB12" s="25"/>
      <c r="SEC12" s="25"/>
      <c r="SED12" s="25"/>
      <c r="SEE12" s="25"/>
      <c r="SEF12" s="25"/>
      <c r="SEG12" s="25"/>
      <c r="SEH12" s="25"/>
      <c r="SEI12" s="25"/>
      <c r="SEJ12" s="25"/>
      <c r="SEK12" s="25"/>
      <c r="SEL12" s="25"/>
      <c r="SEM12" s="25"/>
      <c r="SEN12" s="25"/>
      <c r="SEO12" s="25"/>
      <c r="SEP12" s="25"/>
      <c r="SEQ12" s="25"/>
      <c r="SER12" s="25"/>
      <c r="SES12" s="25"/>
      <c r="SET12" s="25"/>
      <c r="SEU12" s="25"/>
      <c r="SEV12" s="25"/>
      <c r="SEW12" s="25"/>
      <c r="SEX12" s="25"/>
      <c r="SEY12" s="25"/>
      <c r="SEZ12" s="25"/>
      <c r="SFA12" s="25"/>
      <c r="SFB12" s="25"/>
      <c r="SFC12" s="25"/>
      <c r="SFD12" s="25"/>
      <c r="SFE12" s="25"/>
      <c r="SFF12" s="25"/>
      <c r="SFG12" s="25"/>
      <c r="SFH12" s="25"/>
      <c r="SFI12" s="25"/>
      <c r="SFJ12" s="25"/>
      <c r="SFK12" s="25"/>
      <c r="SFL12" s="25"/>
      <c r="SFM12" s="25"/>
      <c r="SFN12" s="25"/>
      <c r="SFO12" s="25"/>
      <c r="SFP12" s="25"/>
      <c r="SFQ12" s="25"/>
      <c r="SFR12" s="25"/>
      <c r="SFS12" s="25"/>
      <c r="SFT12" s="25"/>
      <c r="SFU12" s="25"/>
      <c r="SFV12" s="25"/>
      <c r="SFW12" s="25"/>
      <c r="SFX12" s="25"/>
      <c r="SFY12" s="25"/>
      <c r="SFZ12" s="25"/>
      <c r="SGA12" s="25"/>
      <c r="SGB12" s="25"/>
      <c r="SGC12" s="25"/>
      <c r="SGD12" s="25"/>
      <c r="SGE12" s="25"/>
      <c r="SGF12" s="25"/>
      <c r="SGG12" s="25"/>
      <c r="SGH12" s="25"/>
      <c r="SGI12" s="25"/>
      <c r="SGJ12" s="25"/>
      <c r="SGK12" s="25"/>
      <c r="SGL12" s="25"/>
      <c r="SGM12" s="25"/>
      <c r="SGN12" s="25"/>
      <c r="SGO12" s="25"/>
      <c r="SGP12" s="25"/>
      <c r="SGQ12" s="25"/>
      <c r="SGR12" s="25"/>
      <c r="SGS12" s="25"/>
      <c r="SGT12" s="25"/>
      <c r="SGU12" s="25"/>
      <c r="SGV12" s="25"/>
      <c r="SGW12" s="25"/>
      <c r="SGX12" s="25"/>
      <c r="SGY12" s="25"/>
      <c r="SGZ12" s="25"/>
      <c r="SHA12" s="25"/>
      <c r="SHB12" s="25"/>
      <c r="SHC12" s="25"/>
      <c r="SHD12" s="25"/>
      <c r="SHE12" s="25"/>
      <c r="SHF12" s="25"/>
      <c r="SHG12" s="25"/>
      <c r="SHH12" s="25"/>
      <c r="SHI12" s="25"/>
      <c r="SHJ12" s="25"/>
      <c r="SHK12" s="25"/>
      <c r="SHL12" s="25"/>
      <c r="SHM12" s="25"/>
      <c r="SHN12" s="25"/>
      <c r="SHO12" s="25"/>
      <c r="SHP12" s="25"/>
      <c r="SHQ12" s="25"/>
      <c r="SHR12" s="25"/>
      <c r="SHS12" s="25"/>
      <c r="SHT12" s="25"/>
      <c r="SHU12" s="25"/>
      <c r="SHV12" s="25"/>
      <c r="SHW12" s="25"/>
      <c r="SHX12" s="25"/>
      <c r="SHY12" s="25"/>
      <c r="SHZ12" s="25"/>
      <c r="SIA12" s="25"/>
      <c r="SIB12" s="25"/>
      <c r="SIC12" s="25"/>
      <c r="SID12" s="25"/>
      <c r="SIE12" s="25"/>
      <c r="SIF12" s="25"/>
      <c r="SIG12" s="25"/>
      <c r="SIH12" s="25"/>
      <c r="SII12" s="25"/>
      <c r="SIJ12" s="25"/>
      <c r="SIK12" s="25"/>
      <c r="SIL12" s="25"/>
      <c r="SIM12" s="25"/>
      <c r="SIN12" s="25"/>
      <c r="SIO12" s="25"/>
      <c r="SIP12" s="25"/>
      <c r="SIQ12" s="25"/>
      <c r="SIR12" s="25"/>
      <c r="SIS12" s="25"/>
      <c r="SIT12" s="25"/>
      <c r="SIU12" s="25"/>
      <c r="SIV12" s="25"/>
      <c r="SIW12" s="25"/>
      <c r="SIX12" s="25"/>
      <c r="SIY12" s="25"/>
      <c r="SIZ12" s="25"/>
      <c r="SJA12" s="25"/>
      <c r="SJB12" s="25"/>
      <c r="SJC12" s="25"/>
      <c r="SJD12" s="25"/>
      <c r="SJE12" s="25"/>
      <c r="SJF12" s="25"/>
      <c r="SJG12" s="25"/>
      <c r="SJH12" s="25"/>
      <c r="SJI12" s="25"/>
      <c r="SJJ12" s="25"/>
      <c r="SJK12" s="25"/>
      <c r="SJL12" s="25"/>
      <c r="SJM12" s="25"/>
      <c r="SJN12" s="25"/>
      <c r="SJO12" s="25"/>
      <c r="SJP12" s="25"/>
      <c r="SJQ12" s="25"/>
      <c r="SJR12" s="25"/>
      <c r="SJS12" s="25"/>
      <c r="SJT12" s="25"/>
      <c r="SJU12" s="25"/>
      <c r="SJV12" s="25"/>
      <c r="SJW12" s="25"/>
      <c r="SJX12" s="25"/>
      <c r="SJY12" s="25"/>
      <c r="SJZ12" s="25"/>
      <c r="SKA12" s="25"/>
      <c r="SKB12" s="25"/>
      <c r="SKC12" s="25"/>
      <c r="SKD12" s="25"/>
      <c r="SKE12" s="25"/>
      <c r="SKF12" s="25"/>
      <c r="SKG12" s="25"/>
      <c r="SKH12" s="25"/>
      <c r="SKI12" s="25"/>
      <c r="SKJ12" s="25"/>
      <c r="SKK12" s="25"/>
      <c r="SKL12" s="25"/>
      <c r="SKM12" s="25"/>
      <c r="SKN12" s="25"/>
      <c r="SKO12" s="25"/>
      <c r="SKP12" s="25"/>
      <c r="SKQ12" s="25"/>
      <c r="SKR12" s="25"/>
      <c r="SKS12" s="25"/>
      <c r="SKT12" s="25"/>
      <c r="SKU12" s="25"/>
      <c r="SKV12" s="25"/>
      <c r="SKW12" s="25"/>
      <c r="SKX12" s="25"/>
      <c r="SKY12" s="25"/>
      <c r="SKZ12" s="25"/>
      <c r="SLA12" s="25"/>
      <c r="SLB12" s="25"/>
      <c r="SLC12" s="25"/>
      <c r="SLD12" s="25"/>
      <c r="SLE12" s="25"/>
      <c r="SLF12" s="25"/>
      <c r="SLG12" s="25"/>
      <c r="SLH12" s="25"/>
      <c r="SLI12" s="25"/>
      <c r="SLJ12" s="25"/>
      <c r="SLK12" s="25"/>
      <c r="SLL12" s="25"/>
      <c r="SLM12" s="25"/>
      <c r="SLN12" s="25"/>
      <c r="SLO12" s="25"/>
      <c r="SLP12" s="25"/>
      <c r="SLQ12" s="25"/>
      <c r="SLR12" s="25"/>
      <c r="SLS12" s="25"/>
      <c r="SLT12" s="25"/>
      <c r="SLU12" s="25"/>
      <c r="SLV12" s="25"/>
      <c r="SLW12" s="25"/>
      <c r="SLX12" s="25"/>
      <c r="SLY12" s="25"/>
      <c r="SLZ12" s="25"/>
      <c r="SMA12" s="25"/>
      <c r="SMB12" s="25"/>
      <c r="SMC12" s="25"/>
      <c r="SMD12" s="25"/>
      <c r="SME12" s="25"/>
      <c r="SMF12" s="25"/>
      <c r="SMG12" s="25"/>
      <c r="SMH12" s="25"/>
      <c r="SMI12" s="25"/>
      <c r="SMJ12" s="25"/>
      <c r="SMK12" s="25"/>
      <c r="SML12" s="25"/>
      <c r="SMM12" s="25"/>
      <c r="SMN12" s="25"/>
      <c r="SMO12" s="25"/>
      <c r="SMP12" s="25"/>
      <c r="SMQ12" s="25"/>
      <c r="SMR12" s="25"/>
      <c r="SMS12" s="25"/>
      <c r="SMT12" s="25"/>
      <c r="SMU12" s="25"/>
      <c r="SMV12" s="25"/>
      <c r="SMW12" s="25"/>
      <c r="SMX12" s="25"/>
      <c r="SMY12" s="25"/>
      <c r="SMZ12" s="25"/>
      <c r="SNA12" s="25"/>
      <c r="SNB12" s="25"/>
      <c r="SNC12" s="25"/>
      <c r="SND12" s="25"/>
      <c r="SNE12" s="25"/>
      <c r="SNF12" s="25"/>
      <c r="SNG12" s="25"/>
      <c r="SNH12" s="25"/>
      <c r="SNI12" s="25"/>
      <c r="SNJ12" s="25"/>
      <c r="SNK12" s="25"/>
      <c r="SNL12" s="25"/>
      <c r="SNM12" s="25"/>
      <c r="SNN12" s="25"/>
      <c r="SNO12" s="25"/>
      <c r="SNP12" s="25"/>
      <c r="SNQ12" s="25"/>
      <c r="SNR12" s="25"/>
      <c r="SNS12" s="25"/>
      <c r="SNT12" s="25"/>
      <c r="SNU12" s="25"/>
      <c r="SNV12" s="25"/>
      <c r="SNW12" s="25"/>
      <c r="SNX12" s="25"/>
      <c r="SNY12" s="25"/>
      <c r="SNZ12" s="25"/>
      <c r="SOA12" s="25"/>
      <c r="SOB12" s="25"/>
      <c r="SOC12" s="25"/>
      <c r="SOD12" s="25"/>
      <c r="SOE12" s="25"/>
      <c r="SOF12" s="25"/>
      <c r="SOG12" s="25"/>
      <c r="SOH12" s="25"/>
      <c r="SOI12" s="25"/>
      <c r="SOJ12" s="25"/>
      <c r="SOK12" s="25"/>
      <c r="SOL12" s="25"/>
      <c r="SOM12" s="25"/>
      <c r="SON12" s="25"/>
      <c r="SOO12" s="25"/>
      <c r="SOP12" s="25"/>
      <c r="SOQ12" s="25"/>
      <c r="SOR12" s="25"/>
      <c r="SOS12" s="25"/>
      <c r="SOT12" s="25"/>
      <c r="SOU12" s="25"/>
      <c r="SOV12" s="25"/>
      <c r="SOW12" s="25"/>
      <c r="SOX12" s="25"/>
      <c r="SOY12" s="25"/>
      <c r="SOZ12" s="25"/>
      <c r="SPA12" s="25"/>
      <c r="SPB12" s="25"/>
      <c r="SPC12" s="25"/>
      <c r="SPD12" s="25"/>
      <c r="SPE12" s="25"/>
      <c r="SPF12" s="25"/>
      <c r="SPG12" s="25"/>
      <c r="SPH12" s="25"/>
      <c r="SPI12" s="25"/>
      <c r="SPJ12" s="25"/>
      <c r="SPK12" s="25"/>
      <c r="SPL12" s="25"/>
      <c r="SPM12" s="25"/>
      <c r="SPN12" s="25"/>
      <c r="SPO12" s="25"/>
      <c r="SPP12" s="25"/>
      <c r="SPQ12" s="25"/>
      <c r="SPR12" s="25"/>
      <c r="SPS12" s="25"/>
      <c r="SPT12" s="25"/>
      <c r="SPU12" s="25"/>
      <c r="SPV12" s="25"/>
      <c r="SPW12" s="25"/>
      <c r="SPX12" s="25"/>
      <c r="SPY12" s="25"/>
      <c r="SPZ12" s="25"/>
      <c r="SQA12" s="25"/>
      <c r="SQB12" s="25"/>
      <c r="SQC12" s="25"/>
      <c r="SQD12" s="25"/>
      <c r="SQE12" s="25"/>
      <c r="SQF12" s="25"/>
      <c r="SQG12" s="25"/>
      <c r="SQH12" s="25"/>
      <c r="SQI12" s="25"/>
      <c r="SQJ12" s="25"/>
      <c r="SQK12" s="25"/>
      <c r="SQL12" s="25"/>
      <c r="SQM12" s="25"/>
      <c r="SQN12" s="25"/>
      <c r="SQO12" s="25"/>
      <c r="SQP12" s="25"/>
      <c r="SQQ12" s="25"/>
      <c r="SQR12" s="25"/>
      <c r="SQS12" s="25"/>
      <c r="SQT12" s="25"/>
      <c r="SQU12" s="25"/>
      <c r="SQV12" s="25"/>
      <c r="SQW12" s="25"/>
      <c r="SQX12" s="25"/>
      <c r="SQY12" s="25"/>
      <c r="SQZ12" s="25"/>
      <c r="SRA12" s="25"/>
      <c r="SRB12" s="25"/>
      <c r="SRC12" s="25"/>
      <c r="SRD12" s="25"/>
      <c r="SRE12" s="25"/>
      <c r="SRF12" s="25"/>
      <c r="SRG12" s="25"/>
      <c r="SRH12" s="25"/>
      <c r="SRI12" s="25"/>
      <c r="SRJ12" s="25"/>
      <c r="SRK12" s="25"/>
      <c r="SRL12" s="25"/>
      <c r="SRM12" s="25"/>
      <c r="SRN12" s="25"/>
      <c r="SRO12" s="25"/>
      <c r="SRP12" s="25"/>
      <c r="SRQ12" s="25"/>
      <c r="SRR12" s="25"/>
      <c r="SRS12" s="25"/>
      <c r="SRT12" s="25"/>
      <c r="SRU12" s="25"/>
      <c r="SRV12" s="25"/>
      <c r="SRW12" s="25"/>
      <c r="SRX12" s="25"/>
      <c r="SRY12" s="25"/>
      <c r="SRZ12" s="25"/>
      <c r="SSA12" s="25"/>
      <c r="SSB12" s="25"/>
      <c r="SSC12" s="25"/>
      <c r="SSD12" s="25"/>
      <c r="SSE12" s="25"/>
      <c r="SSF12" s="25"/>
      <c r="SSG12" s="25"/>
      <c r="SSH12" s="25"/>
      <c r="SSI12" s="25"/>
      <c r="SSJ12" s="25"/>
      <c r="SSK12" s="25"/>
      <c r="SSL12" s="25"/>
      <c r="SSM12" s="25"/>
      <c r="SSN12" s="25"/>
      <c r="SSO12" s="25"/>
      <c r="SSP12" s="25"/>
      <c r="SSQ12" s="25"/>
      <c r="SSR12" s="25"/>
      <c r="SSS12" s="25"/>
      <c r="SST12" s="25"/>
      <c r="SSU12" s="25"/>
      <c r="SSV12" s="25"/>
      <c r="SSW12" s="25"/>
      <c r="SSX12" s="25"/>
      <c r="SSY12" s="25"/>
      <c r="SSZ12" s="25"/>
      <c r="STA12" s="25"/>
      <c r="STB12" s="25"/>
      <c r="STC12" s="25"/>
      <c r="STD12" s="25"/>
      <c r="STE12" s="25"/>
      <c r="STF12" s="25"/>
      <c r="STG12" s="25"/>
      <c r="STH12" s="25"/>
      <c r="STI12" s="25"/>
      <c r="STJ12" s="25"/>
      <c r="STK12" s="25"/>
      <c r="STL12" s="25"/>
      <c r="STM12" s="25"/>
      <c r="STN12" s="25"/>
      <c r="STO12" s="25"/>
      <c r="STP12" s="25"/>
      <c r="STQ12" s="25"/>
      <c r="STR12" s="25"/>
      <c r="STS12" s="25"/>
      <c r="STT12" s="25"/>
      <c r="STU12" s="25"/>
      <c r="STV12" s="25"/>
      <c r="STW12" s="25"/>
      <c r="STX12" s="25"/>
      <c r="STY12" s="25"/>
      <c r="STZ12" s="25"/>
      <c r="SUA12" s="25"/>
      <c r="SUB12" s="25"/>
      <c r="SUC12" s="25"/>
      <c r="SUD12" s="25"/>
      <c r="SUE12" s="25"/>
      <c r="SUF12" s="25"/>
      <c r="SUG12" s="25"/>
      <c r="SUH12" s="25"/>
      <c r="SUI12" s="25"/>
      <c r="SUJ12" s="25"/>
      <c r="SUK12" s="25"/>
      <c r="SUL12" s="25"/>
      <c r="SUM12" s="25"/>
      <c r="SUN12" s="25"/>
      <c r="SUO12" s="25"/>
      <c r="SUP12" s="25"/>
      <c r="SUQ12" s="25"/>
      <c r="SUR12" s="25"/>
      <c r="SUS12" s="25"/>
      <c r="SUT12" s="25"/>
      <c r="SUU12" s="25"/>
      <c r="SUV12" s="25"/>
      <c r="SUW12" s="25"/>
      <c r="SUX12" s="25"/>
      <c r="SUY12" s="25"/>
      <c r="SUZ12" s="25"/>
      <c r="SVA12" s="25"/>
      <c r="SVB12" s="25"/>
      <c r="SVC12" s="25"/>
      <c r="SVD12" s="25"/>
      <c r="SVE12" s="25"/>
      <c r="SVF12" s="25"/>
      <c r="SVG12" s="25"/>
      <c r="SVH12" s="25"/>
      <c r="SVI12" s="25"/>
      <c r="SVJ12" s="25"/>
      <c r="SVK12" s="25"/>
      <c r="SVL12" s="25"/>
      <c r="SVM12" s="25"/>
      <c r="SVN12" s="25"/>
      <c r="SVO12" s="25"/>
      <c r="SVP12" s="25"/>
      <c r="SVQ12" s="25"/>
      <c r="SVR12" s="25"/>
      <c r="SVS12" s="25"/>
      <c r="SVT12" s="25"/>
      <c r="SVU12" s="25"/>
      <c r="SVV12" s="25"/>
      <c r="SVW12" s="25"/>
      <c r="SVX12" s="25"/>
      <c r="SVY12" s="25"/>
      <c r="SVZ12" s="25"/>
      <c r="SWA12" s="25"/>
      <c r="SWB12" s="25"/>
      <c r="SWC12" s="25"/>
      <c r="SWD12" s="25"/>
      <c r="SWE12" s="25"/>
      <c r="SWF12" s="25"/>
      <c r="SWG12" s="25"/>
      <c r="SWH12" s="25"/>
      <c r="SWI12" s="25"/>
      <c r="SWJ12" s="25"/>
      <c r="SWK12" s="25"/>
      <c r="SWL12" s="25"/>
      <c r="SWM12" s="25"/>
      <c r="SWN12" s="25"/>
      <c r="SWO12" s="25"/>
      <c r="SWP12" s="25"/>
      <c r="SWQ12" s="25"/>
      <c r="SWR12" s="25"/>
      <c r="SWS12" s="25"/>
      <c r="SWT12" s="25"/>
      <c r="SWU12" s="25"/>
      <c r="SWV12" s="25"/>
      <c r="SWW12" s="25"/>
      <c r="SWX12" s="25"/>
      <c r="SWY12" s="25"/>
      <c r="SWZ12" s="25"/>
      <c r="SXA12" s="25"/>
      <c r="SXB12" s="25"/>
      <c r="SXC12" s="25"/>
      <c r="SXD12" s="25"/>
      <c r="SXE12" s="25"/>
      <c r="SXF12" s="25"/>
      <c r="SXG12" s="25"/>
      <c r="SXH12" s="25"/>
      <c r="SXI12" s="25"/>
      <c r="SXJ12" s="25"/>
      <c r="SXK12" s="25"/>
      <c r="SXL12" s="25"/>
      <c r="SXM12" s="25"/>
      <c r="SXN12" s="25"/>
      <c r="SXO12" s="25"/>
      <c r="SXP12" s="25"/>
      <c r="SXQ12" s="25"/>
      <c r="SXR12" s="25"/>
      <c r="SXS12" s="25"/>
      <c r="SXT12" s="25"/>
      <c r="SXU12" s="25"/>
      <c r="SXV12" s="25"/>
      <c r="SXW12" s="25"/>
      <c r="SXX12" s="25"/>
      <c r="SXY12" s="25"/>
      <c r="SXZ12" s="25"/>
      <c r="SYA12" s="25"/>
      <c r="SYB12" s="25"/>
      <c r="SYC12" s="25"/>
      <c r="SYD12" s="25"/>
      <c r="SYE12" s="25"/>
      <c r="SYF12" s="25"/>
      <c r="SYG12" s="25"/>
      <c r="SYH12" s="25"/>
      <c r="SYI12" s="25"/>
      <c r="SYJ12" s="25"/>
      <c r="SYK12" s="25"/>
      <c r="SYL12" s="25"/>
      <c r="SYM12" s="25"/>
      <c r="SYN12" s="25"/>
      <c r="SYO12" s="25"/>
      <c r="SYP12" s="25"/>
      <c r="SYQ12" s="25"/>
      <c r="SYR12" s="25"/>
      <c r="SYS12" s="25"/>
      <c r="SYT12" s="25"/>
      <c r="SYU12" s="25"/>
      <c r="SYV12" s="25"/>
      <c r="SYW12" s="25"/>
      <c r="SYX12" s="25"/>
      <c r="SYY12" s="25"/>
      <c r="SYZ12" s="25"/>
      <c r="SZA12" s="25"/>
      <c r="SZB12" s="25"/>
      <c r="SZC12" s="25"/>
      <c r="SZD12" s="25"/>
      <c r="SZE12" s="25"/>
      <c r="SZF12" s="25"/>
      <c r="SZG12" s="25"/>
      <c r="SZH12" s="25"/>
      <c r="SZI12" s="25"/>
      <c r="SZJ12" s="25"/>
      <c r="SZK12" s="25"/>
      <c r="SZL12" s="25"/>
      <c r="SZM12" s="25"/>
      <c r="SZN12" s="25"/>
      <c r="SZO12" s="25"/>
      <c r="SZP12" s="25"/>
      <c r="SZQ12" s="25"/>
      <c r="SZR12" s="25"/>
      <c r="SZS12" s="25"/>
      <c r="SZT12" s="25"/>
      <c r="SZU12" s="25"/>
      <c r="SZV12" s="25"/>
      <c r="SZW12" s="25"/>
      <c r="SZX12" s="25"/>
      <c r="SZY12" s="25"/>
      <c r="SZZ12" s="25"/>
      <c r="TAA12" s="25"/>
      <c r="TAB12" s="25"/>
      <c r="TAC12" s="25"/>
      <c r="TAD12" s="25"/>
      <c r="TAE12" s="25"/>
      <c r="TAF12" s="25"/>
      <c r="TAG12" s="25"/>
      <c r="TAH12" s="25"/>
      <c r="TAI12" s="25"/>
      <c r="TAJ12" s="25"/>
      <c r="TAK12" s="25"/>
      <c r="TAL12" s="25"/>
      <c r="TAM12" s="25"/>
      <c r="TAN12" s="25"/>
      <c r="TAO12" s="25"/>
      <c r="TAP12" s="25"/>
      <c r="TAQ12" s="25"/>
      <c r="TAR12" s="25"/>
      <c r="TAS12" s="25"/>
      <c r="TAT12" s="25"/>
      <c r="TAU12" s="25"/>
      <c r="TAV12" s="25"/>
      <c r="TAW12" s="25"/>
      <c r="TAX12" s="25"/>
      <c r="TAY12" s="25"/>
      <c r="TAZ12" s="25"/>
      <c r="TBA12" s="25"/>
      <c r="TBB12" s="25"/>
      <c r="TBC12" s="25"/>
      <c r="TBD12" s="25"/>
      <c r="TBE12" s="25"/>
      <c r="TBF12" s="25"/>
      <c r="TBG12" s="25"/>
      <c r="TBH12" s="25"/>
      <c r="TBI12" s="25"/>
      <c r="TBJ12" s="25"/>
      <c r="TBK12" s="25"/>
      <c r="TBL12" s="25"/>
      <c r="TBM12" s="25"/>
      <c r="TBN12" s="25"/>
      <c r="TBO12" s="25"/>
      <c r="TBP12" s="25"/>
      <c r="TBQ12" s="25"/>
      <c r="TBR12" s="25"/>
      <c r="TBS12" s="25"/>
      <c r="TBT12" s="25"/>
      <c r="TBU12" s="25"/>
      <c r="TBV12" s="25"/>
      <c r="TBW12" s="25"/>
      <c r="TBX12" s="25"/>
      <c r="TBY12" s="25"/>
      <c r="TBZ12" s="25"/>
      <c r="TCA12" s="25"/>
      <c r="TCB12" s="25"/>
      <c r="TCC12" s="25"/>
      <c r="TCD12" s="25"/>
      <c r="TCE12" s="25"/>
      <c r="TCF12" s="25"/>
      <c r="TCG12" s="25"/>
      <c r="TCH12" s="25"/>
      <c r="TCI12" s="25"/>
      <c r="TCJ12" s="25"/>
      <c r="TCK12" s="25"/>
      <c r="TCL12" s="25"/>
      <c r="TCM12" s="25"/>
      <c r="TCN12" s="25"/>
      <c r="TCO12" s="25"/>
      <c r="TCP12" s="25"/>
      <c r="TCQ12" s="25"/>
      <c r="TCR12" s="25"/>
      <c r="TCS12" s="25"/>
      <c r="TCT12" s="25"/>
      <c r="TCU12" s="25"/>
      <c r="TCV12" s="25"/>
      <c r="TCW12" s="25"/>
      <c r="TCX12" s="25"/>
      <c r="TCY12" s="25"/>
      <c r="TCZ12" s="25"/>
      <c r="TDA12" s="25"/>
      <c r="TDB12" s="25"/>
      <c r="TDC12" s="25"/>
      <c r="TDD12" s="25"/>
      <c r="TDE12" s="25"/>
      <c r="TDF12" s="25"/>
      <c r="TDG12" s="25"/>
      <c r="TDH12" s="25"/>
      <c r="TDI12" s="25"/>
      <c r="TDJ12" s="25"/>
      <c r="TDK12" s="25"/>
      <c r="TDL12" s="25"/>
      <c r="TDM12" s="25"/>
      <c r="TDN12" s="25"/>
      <c r="TDO12" s="25"/>
      <c r="TDP12" s="25"/>
      <c r="TDQ12" s="25"/>
      <c r="TDR12" s="25"/>
      <c r="TDS12" s="25"/>
      <c r="TDT12" s="25"/>
      <c r="TDU12" s="25"/>
      <c r="TDV12" s="25"/>
      <c r="TDW12" s="25"/>
      <c r="TDX12" s="25"/>
      <c r="TDY12" s="25"/>
      <c r="TDZ12" s="25"/>
      <c r="TEA12" s="25"/>
      <c r="TEB12" s="25"/>
      <c r="TEC12" s="25"/>
      <c r="TED12" s="25"/>
      <c r="TEE12" s="25"/>
      <c r="TEF12" s="25"/>
      <c r="TEG12" s="25"/>
      <c r="TEH12" s="25"/>
      <c r="TEI12" s="25"/>
      <c r="TEJ12" s="25"/>
      <c r="TEK12" s="25"/>
      <c r="TEL12" s="25"/>
      <c r="TEM12" s="25"/>
      <c r="TEN12" s="25"/>
      <c r="TEO12" s="25"/>
      <c r="TEP12" s="25"/>
      <c r="TEQ12" s="25"/>
      <c r="TER12" s="25"/>
      <c r="TES12" s="25"/>
      <c r="TET12" s="25"/>
      <c r="TEU12" s="25"/>
      <c r="TEV12" s="25"/>
      <c r="TEW12" s="25"/>
      <c r="TEX12" s="25"/>
      <c r="TEY12" s="25"/>
      <c r="TEZ12" s="25"/>
      <c r="TFA12" s="25"/>
      <c r="TFB12" s="25"/>
      <c r="TFC12" s="25"/>
      <c r="TFD12" s="25"/>
      <c r="TFE12" s="25"/>
      <c r="TFF12" s="25"/>
      <c r="TFG12" s="25"/>
      <c r="TFH12" s="25"/>
      <c r="TFI12" s="25"/>
      <c r="TFJ12" s="25"/>
      <c r="TFK12" s="25"/>
      <c r="TFL12" s="25"/>
      <c r="TFM12" s="25"/>
      <c r="TFN12" s="25"/>
      <c r="TFO12" s="25"/>
      <c r="TFP12" s="25"/>
      <c r="TFQ12" s="25"/>
      <c r="TFR12" s="25"/>
      <c r="TFS12" s="25"/>
      <c r="TFT12" s="25"/>
      <c r="TFU12" s="25"/>
      <c r="TFV12" s="25"/>
      <c r="TFW12" s="25"/>
      <c r="TFX12" s="25"/>
      <c r="TFY12" s="25"/>
      <c r="TFZ12" s="25"/>
      <c r="TGA12" s="25"/>
      <c r="TGB12" s="25"/>
      <c r="TGC12" s="25"/>
      <c r="TGD12" s="25"/>
      <c r="TGE12" s="25"/>
      <c r="TGF12" s="25"/>
      <c r="TGG12" s="25"/>
      <c r="TGH12" s="25"/>
      <c r="TGI12" s="25"/>
      <c r="TGJ12" s="25"/>
      <c r="TGK12" s="25"/>
      <c r="TGL12" s="25"/>
      <c r="TGM12" s="25"/>
      <c r="TGN12" s="25"/>
      <c r="TGO12" s="25"/>
      <c r="TGP12" s="25"/>
      <c r="TGQ12" s="25"/>
      <c r="TGR12" s="25"/>
      <c r="TGS12" s="25"/>
      <c r="TGT12" s="25"/>
      <c r="TGU12" s="25"/>
      <c r="TGV12" s="25"/>
      <c r="TGW12" s="25"/>
      <c r="TGX12" s="25"/>
      <c r="TGY12" s="25"/>
      <c r="TGZ12" s="25"/>
      <c r="THA12" s="25"/>
      <c r="THB12" s="25"/>
      <c r="THC12" s="25"/>
      <c r="THD12" s="25"/>
      <c r="THE12" s="25"/>
      <c r="THF12" s="25"/>
      <c r="THG12" s="25"/>
      <c r="THH12" s="25"/>
      <c r="THI12" s="25"/>
      <c r="THJ12" s="25"/>
      <c r="THK12" s="25"/>
      <c r="THL12" s="25"/>
      <c r="THM12" s="25"/>
      <c r="THN12" s="25"/>
      <c r="THO12" s="25"/>
      <c r="THP12" s="25"/>
      <c r="THQ12" s="25"/>
      <c r="THR12" s="25"/>
      <c r="THS12" s="25"/>
      <c r="THT12" s="25"/>
      <c r="THU12" s="25"/>
      <c r="THV12" s="25"/>
      <c r="THW12" s="25"/>
      <c r="THX12" s="25"/>
      <c r="THY12" s="25"/>
      <c r="THZ12" s="25"/>
      <c r="TIA12" s="25"/>
      <c r="TIB12" s="25"/>
      <c r="TIC12" s="25"/>
      <c r="TID12" s="25"/>
      <c r="TIE12" s="25"/>
      <c r="TIF12" s="25"/>
      <c r="TIG12" s="25"/>
      <c r="TIH12" s="25"/>
      <c r="TII12" s="25"/>
      <c r="TIJ12" s="25"/>
      <c r="TIK12" s="25"/>
      <c r="TIL12" s="25"/>
      <c r="TIM12" s="25"/>
      <c r="TIN12" s="25"/>
      <c r="TIO12" s="25"/>
      <c r="TIP12" s="25"/>
      <c r="TIQ12" s="25"/>
      <c r="TIR12" s="25"/>
      <c r="TIS12" s="25"/>
      <c r="TIT12" s="25"/>
      <c r="TIU12" s="25"/>
      <c r="TIV12" s="25"/>
      <c r="TIW12" s="25"/>
      <c r="TIX12" s="25"/>
      <c r="TIY12" s="25"/>
      <c r="TIZ12" s="25"/>
      <c r="TJA12" s="25"/>
      <c r="TJB12" s="25"/>
      <c r="TJC12" s="25"/>
      <c r="TJD12" s="25"/>
      <c r="TJE12" s="25"/>
      <c r="TJF12" s="25"/>
      <c r="TJG12" s="25"/>
      <c r="TJH12" s="25"/>
      <c r="TJI12" s="25"/>
      <c r="TJJ12" s="25"/>
      <c r="TJK12" s="25"/>
      <c r="TJL12" s="25"/>
      <c r="TJM12" s="25"/>
      <c r="TJN12" s="25"/>
      <c r="TJO12" s="25"/>
      <c r="TJP12" s="25"/>
      <c r="TJQ12" s="25"/>
      <c r="TJR12" s="25"/>
      <c r="TJS12" s="25"/>
      <c r="TJT12" s="25"/>
      <c r="TJU12" s="25"/>
      <c r="TJV12" s="25"/>
      <c r="TJW12" s="25"/>
      <c r="TJX12" s="25"/>
      <c r="TJY12" s="25"/>
      <c r="TJZ12" s="25"/>
      <c r="TKA12" s="25"/>
      <c r="TKB12" s="25"/>
      <c r="TKC12" s="25"/>
      <c r="TKD12" s="25"/>
      <c r="TKE12" s="25"/>
      <c r="TKF12" s="25"/>
      <c r="TKG12" s="25"/>
      <c r="TKH12" s="25"/>
      <c r="TKI12" s="25"/>
      <c r="TKJ12" s="25"/>
      <c r="TKK12" s="25"/>
      <c r="TKL12" s="25"/>
      <c r="TKM12" s="25"/>
      <c r="TKN12" s="25"/>
      <c r="TKO12" s="25"/>
      <c r="TKP12" s="25"/>
      <c r="TKQ12" s="25"/>
      <c r="TKR12" s="25"/>
      <c r="TKS12" s="25"/>
      <c r="TKT12" s="25"/>
      <c r="TKU12" s="25"/>
      <c r="TKV12" s="25"/>
      <c r="TKW12" s="25"/>
      <c r="TKX12" s="25"/>
      <c r="TKY12" s="25"/>
      <c r="TKZ12" s="25"/>
      <c r="TLA12" s="25"/>
      <c r="TLB12" s="25"/>
      <c r="TLC12" s="25"/>
      <c r="TLD12" s="25"/>
      <c r="TLE12" s="25"/>
      <c r="TLF12" s="25"/>
      <c r="TLG12" s="25"/>
      <c r="TLH12" s="25"/>
      <c r="TLI12" s="25"/>
      <c r="TLJ12" s="25"/>
      <c r="TLK12" s="25"/>
      <c r="TLL12" s="25"/>
      <c r="TLM12" s="25"/>
      <c r="TLN12" s="25"/>
      <c r="TLO12" s="25"/>
      <c r="TLP12" s="25"/>
      <c r="TLQ12" s="25"/>
      <c r="TLR12" s="25"/>
      <c r="TLS12" s="25"/>
      <c r="TLT12" s="25"/>
      <c r="TLU12" s="25"/>
      <c r="TLV12" s="25"/>
      <c r="TLW12" s="25"/>
      <c r="TLX12" s="25"/>
      <c r="TLY12" s="25"/>
      <c r="TLZ12" s="25"/>
      <c r="TMA12" s="25"/>
      <c r="TMB12" s="25"/>
      <c r="TMC12" s="25"/>
      <c r="TMD12" s="25"/>
      <c r="TME12" s="25"/>
      <c r="TMF12" s="25"/>
      <c r="TMG12" s="25"/>
      <c r="TMH12" s="25"/>
      <c r="TMI12" s="25"/>
      <c r="TMJ12" s="25"/>
      <c r="TMK12" s="25"/>
      <c r="TML12" s="25"/>
      <c r="TMM12" s="25"/>
      <c r="TMN12" s="25"/>
      <c r="TMO12" s="25"/>
      <c r="TMP12" s="25"/>
      <c r="TMQ12" s="25"/>
      <c r="TMR12" s="25"/>
      <c r="TMS12" s="25"/>
      <c r="TMT12" s="25"/>
      <c r="TMU12" s="25"/>
      <c r="TMV12" s="25"/>
      <c r="TMW12" s="25"/>
      <c r="TMX12" s="25"/>
      <c r="TMY12" s="25"/>
      <c r="TMZ12" s="25"/>
      <c r="TNA12" s="25"/>
      <c r="TNB12" s="25"/>
      <c r="TNC12" s="25"/>
      <c r="TND12" s="25"/>
      <c r="TNE12" s="25"/>
      <c r="TNF12" s="25"/>
      <c r="TNG12" s="25"/>
      <c r="TNH12" s="25"/>
      <c r="TNI12" s="25"/>
      <c r="TNJ12" s="25"/>
      <c r="TNK12" s="25"/>
      <c r="TNL12" s="25"/>
      <c r="TNM12" s="25"/>
      <c r="TNN12" s="25"/>
      <c r="TNO12" s="25"/>
      <c r="TNP12" s="25"/>
      <c r="TNQ12" s="25"/>
      <c r="TNR12" s="25"/>
      <c r="TNS12" s="25"/>
      <c r="TNT12" s="25"/>
      <c r="TNU12" s="25"/>
      <c r="TNV12" s="25"/>
      <c r="TNW12" s="25"/>
      <c r="TNX12" s="25"/>
      <c r="TNY12" s="25"/>
      <c r="TNZ12" s="25"/>
      <c r="TOA12" s="25"/>
      <c r="TOB12" s="25"/>
      <c r="TOC12" s="25"/>
      <c r="TOD12" s="25"/>
      <c r="TOE12" s="25"/>
      <c r="TOF12" s="25"/>
      <c r="TOG12" s="25"/>
      <c r="TOH12" s="25"/>
      <c r="TOI12" s="25"/>
      <c r="TOJ12" s="25"/>
      <c r="TOK12" s="25"/>
      <c r="TOL12" s="25"/>
      <c r="TOM12" s="25"/>
      <c r="TON12" s="25"/>
      <c r="TOO12" s="25"/>
      <c r="TOP12" s="25"/>
      <c r="TOQ12" s="25"/>
      <c r="TOR12" s="25"/>
      <c r="TOS12" s="25"/>
      <c r="TOT12" s="25"/>
      <c r="TOU12" s="25"/>
      <c r="TOV12" s="25"/>
      <c r="TOW12" s="25"/>
      <c r="TOX12" s="25"/>
      <c r="TOY12" s="25"/>
      <c r="TOZ12" s="25"/>
      <c r="TPA12" s="25"/>
      <c r="TPB12" s="25"/>
      <c r="TPC12" s="25"/>
      <c r="TPD12" s="25"/>
      <c r="TPE12" s="25"/>
      <c r="TPF12" s="25"/>
      <c r="TPG12" s="25"/>
      <c r="TPH12" s="25"/>
      <c r="TPI12" s="25"/>
      <c r="TPJ12" s="25"/>
      <c r="TPK12" s="25"/>
      <c r="TPL12" s="25"/>
      <c r="TPM12" s="25"/>
      <c r="TPN12" s="25"/>
      <c r="TPO12" s="25"/>
      <c r="TPP12" s="25"/>
      <c r="TPQ12" s="25"/>
      <c r="TPR12" s="25"/>
      <c r="TPS12" s="25"/>
      <c r="TPT12" s="25"/>
      <c r="TPU12" s="25"/>
      <c r="TPV12" s="25"/>
      <c r="TPW12" s="25"/>
      <c r="TPX12" s="25"/>
      <c r="TPY12" s="25"/>
      <c r="TPZ12" s="25"/>
      <c r="TQA12" s="25"/>
      <c r="TQB12" s="25"/>
      <c r="TQC12" s="25"/>
      <c r="TQD12" s="25"/>
      <c r="TQE12" s="25"/>
      <c r="TQF12" s="25"/>
      <c r="TQG12" s="25"/>
      <c r="TQH12" s="25"/>
      <c r="TQI12" s="25"/>
      <c r="TQJ12" s="25"/>
      <c r="TQK12" s="25"/>
      <c r="TQL12" s="25"/>
      <c r="TQM12" s="25"/>
      <c r="TQN12" s="25"/>
      <c r="TQO12" s="25"/>
      <c r="TQP12" s="25"/>
      <c r="TQQ12" s="25"/>
      <c r="TQR12" s="25"/>
      <c r="TQS12" s="25"/>
      <c r="TQT12" s="25"/>
      <c r="TQU12" s="25"/>
      <c r="TQV12" s="25"/>
      <c r="TQW12" s="25"/>
      <c r="TQX12" s="25"/>
      <c r="TQY12" s="25"/>
      <c r="TQZ12" s="25"/>
      <c r="TRA12" s="25"/>
      <c r="TRB12" s="25"/>
      <c r="TRC12" s="25"/>
      <c r="TRD12" s="25"/>
      <c r="TRE12" s="25"/>
      <c r="TRF12" s="25"/>
      <c r="TRG12" s="25"/>
      <c r="TRH12" s="25"/>
      <c r="TRI12" s="25"/>
      <c r="TRJ12" s="25"/>
      <c r="TRK12" s="25"/>
      <c r="TRL12" s="25"/>
      <c r="TRM12" s="25"/>
      <c r="TRN12" s="25"/>
      <c r="TRO12" s="25"/>
      <c r="TRP12" s="25"/>
      <c r="TRQ12" s="25"/>
      <c r="TRR12" s="25"/>
      <c r="TRS12" s="25"/>
      <c r="TRT12" s="25"/>
      <c r="TRU12" s="25"/>
      <c r="TRV12" s="25"/>
      <c r="TRW12" s="25"/>
      <c r="TRX12" s="25"/>
      <c r="TRY12" s="25"/>
      <c r="TRZ12" s="25"/>
      <c r="TSA12" s="25"/>
      <c r="TSB12" s="25"/>
      <c r="TSC12" s="25"/>
      <c r="TSD12" s="25"/>
      <c r="TSE12" s="25"/>
      <c r="TSF12" s="25"/>
      <c r="TSG12" s="25"/>
      <c r="TSH12" s="25"/>
      <c r="TSI12" s="25"/>
      <c r="TSJ12" s="25"/>
      <c r="TSK12" s="25"/>
      <c r="TSL12" s="25"/>
      <c r="TSM12" s="25"/>
      <c r="TSN12" s="25"/>
      <c r="TSO12" s="25"/>
      <c r="TSP12" s="25"/>
      <c r="TSQ12" s="25"/>
      <c r="TSR12" s="25"/>
      <c r="TSS12" s="25"/>
      <c r="TST12" s="25"/>
      <c r="TSU12" s="25"/>
      <c r="TSV12" s="25"/>
      <c r="TSW12" s="25"/>
      <c r="TSX12" s="25"/>
      <c r="TSY12" s="25"/>
      <c r="TSZ12" s="25"/>
      <c r="TTA12" s="25"/>
      <c r="TTB12" s="25"/>
      <c r="TTC12" s="25"/>
      <c r="TTD12" s="25"/>
      <c r="TTE12" s="25"/>
      <c r="TTF12" s="25"/>
      <c r="TTG12" s="25"/>
      <c r="TTH12" s="25"/>
      <c r="TTI12" s="25"/>
      <c r="TTJ12" s="25"/>
      <c r="TTK12" s="25"/>
      <c r="TTL12" s="25"/>
      <c r="TTM12" s="25"/>
      <c r="TTN12" s="25"/>
      <c r="TTO12" s="25"/>
      <c r="TTP12" s="25"/>
      <c r="TTQ12" s="25"/>
      <c r="TTR12" s="25"/>
      <c r="TTS12" s="25"/>
      <c r="TTT12" s="25"/>
      <c r="TTU12" s="25"/>
      <c r="TTV12" s="25"/>
      <c r="TTW12" s="25"/>
      <c r="TTX12" s="25"/>
      <c r="TTY12" s="25"/>
      <c r="TTZ12" s="25"/>
      <c r="TUA12" s="25"/>
      <c r="TUB12" s="25"/>
      <c r="TUC12" s="25"/>
      <c r="TUD12" s="25"/>
      <c r="TUE12" s="25"/>
      <c r="TUF12" s="25"/>
      <c r="TUG12" s="25"/>
      <c r="TUH12" s="25"/>
      <c r="TUI12" s="25"/>
      <c r="TUJ12" s="25"/>
      <c r="TUK12" s="25"/>
      <c r="TUL12" s="25"/>
      <c r="TUM12" s="25"/>
      <c r="TUN12" s="25"/>
      <c r="TUO12" s="25"/>
      <c r="TUP12" s="25"/>
      <c r="TUQ12" s="25"/>
      <c r="TUR12" s="25"/>
      <c r="TUS12" s="25"/>
      <c r="TUT12" s="25"/>
      <c r="TUU12" s="25"/>
      <c r="TUV12" s="25"/>
      <c r="TUW12" s="25"/>
      <c r="TUX12" s="25"/>
      <c r="TUY12" s="25"/>
      <c r="TUZ12" s="25"/>
      <c r="TVA12" s="25"/>
      <c r="TVB12" s="25"/>
      <c r="TVC12" s="25"/>
      <c r="TVD12" s="25"/>
      <c r="TVE12" s="25"/>
      <c r="TVF12" s="25"/>
      <c r="TVG12" s="25"/>
      <c r="TVH12" s="25"/>
      <c r="TVI12" s="25"/>
      <c r="TVJ12" s="25"/>
      <c r="TVK12" s="25"/>
      <c r="TVL12" s="25"/>
      <c r="TVM12" s="25"/>
      <c r="TVN12" s="25"/>
      <c r="TVO12" s="25"/>
      <c r="TVP12" s="25"/>
      <c r="TVQ12" s="25"/>
      <c r="TVR12" s="25"/>
      <c r="TVS12" s="25"/>
      <c r="TVT12" s="25"/>
      <c r="TVU12" s="25"/>
      <c r="TVV12" s="25"/>
      <c r="TVW12" s="25"/>
      <c r="TVX12" s="25"/>
      <c r="TVY12" s="25"/>
      <c r="TVZ12" s="25"/>
      <c r="TWA12" s="25"/>
      <c r="TWB12" s="25"/>
      <c r="TWC12" s="25"/>
      <c r="TWD12" s="25"/>
      <c r="TWE12" s="25"/>
      <c r="TWF12" s="25"/>
      <c r="TWG12" s="25"/>
      <c r="TWH12" s="25"/>
      <c r="TWI12" s="25"/>
      <c r="TWJ12" s="25"/>
      <c r="TWK12" s="25"/>
      <c r="TWL12" s="25"/>
      <c r="TWM12" s="25"/>
      <c r="TWN12" s="25"/>
      <c r="TWO12" s="25"/>
      <c r="TWP12" s="25"/>
      <c r="TWQ12" s="25"/>
      <c r="TWR12" s="25"/>
      <c r="TWS12" s="25"/>
      <c r="TWT12" s="25"/>
      <c r="TWU12" s="25"/>
      <c r="TWV12" s="25"/>
      <c r="TWW12" s="25"/>
      <c r="TWX12" s="25"/>
      <c r="TWY12" s="25"/>
      <c r="TWZ12" s="25"/>
      <c r="TXA12" s="25"/>
      <c r="TXB12" s="25"/>
      <c r="TXC12" s="25"/>
      <c r="TXD12" s="25"/>
      <c r="TXE12" s="25"/>
      <c r="TXF12" s="25"/>
      <c r="TXG12" s="25"/>
      <c r="TXH12" s="25"/>
      <c r="TXI12" s="25"/>
      <c r="TXJ12" s="25"/>
      <c r="TXK12" s="25"/>
      <c r="TXL12" s="25"/>
      <c r="TXM12" s="25"/>
      <c r="TXN12" s="25"/>
      <c r="TXO12" s="25"/>
      <c r="TXP12" s="25"/>
      <c r="TXQ12" s="25"/>
      <c r="TXR12" s="25"/>
      <c r="TXS12" s="25"/>
      <c r="TXT12" s="25"/>
      <c r="TXU12" s="25"/>
      <c r="TXV12" s="25"/>
      <c r="TXW12" s="25"/>
      <c r="TXX12" s="25"/>
      <c r="TXY12" s="25"/>
      <c r="TXZ12" s="25"/>
      <c r="TYA12" s="25"/>
      <c r="TYB12" s="25"/>
      <c r="TYC12" s="25"/>
      <c r="TYD12" s="25"/>
      <c r="TYE12" s="25"/>
      <c r="TYF12" s="25"/>
      <c r="TYG12" s="25"/>
      <c r="TYH12" s="25"/>
      <c r="TYI12" s="25"/>
      <c r="TYJ12" s="25"/>
      <c r="TYK12" s="25"/>
      <c r="TYL12" s="25"/>
      <c r="TYM12" s="25"/>
      <c r="TYN12" s="25"/>
      <c r="TYO12" s="25"/>
      <c r="TYP12" s="25"/>
      <c r="TYQ12" s="25"/>
      <c r="TYR12" s="25"/>
      <c r="TYS12" s="25"/>
      <c r="TYT12" s="25"/>
      <c r="TYU12" s="25"/>
      <c r="TYV12" s="25"/>
      <c r="TYW12" s="25"/>
      <c r="TYX12" s="25"/>
      <c r="TYY12" s="25"/>
      <c r="TYZ12" s="25"/>
      <c r="TZA12" s="25"/>
      <c r="TZB12" s="25"/>
      <c r="TZC12" s="25"/>
      <c r="TZD12" s="25"/>
      <c r="TZE12" s="25"/>
      <c r="TZF12" s="25"/>
      <c r="TZG12" s="25"/>
      <c r="TZH12" s="25"/>
      <c r="TZI12" s="25"/>
      <c r="TZJ12" s="25"/>
      <c r="TZK12" s="25"/>
      <c r="TZL12" s="25"/>
      <c r="TZM12" s="25"/>
      <c r="TZN12" s="25"/>
      <c r="TZO12" s="25"/>
      <c r="TZP12" s="25"/>
      <c r="TZQ12" s="25"/>
      <c r="TZR12" s="25"/>
      <c r="TZS12" s="25"/>
      <c r="TZT12" s="25"/>
      <c r="TZU12" s="25"/>
      <c r="TZV12" s="25"/>
      <c r="TZW12" s="25"/>
      <c r="TZX12" s="25"/>
      <c r="TZY12" s="25"/>
      <c r="TZZ12" s="25"/>
      <c r="UAA12" s="25"/>
      <c r="UAB12" s="25"/>
      <c r="UAC12" s="25"/>
      <c r="UAD12" s="25"/>
      <c r="UAE12" s="25"/>
      <c r="UAF12" s="25"/>
      <c r="UAG12" s="25"/>
      <c r="UAH12" s="25"/>
      <c r="UAI12" s="25"/>
      <c r="UAJ12" s="25"/>
      <c r="UAK12" s="25"/>
      <c r="UAL12" s="25"/>
      <c r="UAM12" s="25"/>
      <c r="UAN12" s="25"/>
      <c r="UAO12" s="25"/>
      <c r="UAP12" s="25"/>
      <c r="UAQ12" s="25"/>
      <c r="UAR12" s="25"/>
      <c r="UAS12" s="25"/>
      <c r="UAT12" s="25"/>
      <c r="UAU12" s="25"/>
      <c r="UAV12" s="25"/>
      <c r="UAW12" s="25"/>
      <c r="UAX12" s="25"/>
      <c r="UAY12" s="25"/>
      <c r="UAZ12" s="25"/>
      <c r="UBA12" s="25"/>
      <c r="UBB12" s="25"/>
      <c r="UBC12" s="25"/>
      <c r="UBD12" s="25"/>
      <c r="UBE12" s="25"/>
      <c r="UBF12" s="25"/>
      <c r="UBG12" s="25"/>
      <c r="UBH12" s="25"/>
      <c r="UBI12" s="25"/>
      <c r="UBJ12" s="25"/>
      <c r="UBK12" s="25"/>
      <c r="UBL12" s="25"/>
      <c r="UBM12" s="25"/>
      <c r="UBN12" s="25"/>
      <c r="UBO12" s="25"/>
      <c r="UBP12" s="25"/>
      <c r="UBQ12" s="25"/>
      <c r="UBR12" s="25"/>
      <c r="UBS12" s="25"/>
      <c r="UBT12" s="25"/>
      <c r="UBU12" s="25"/>
      <c r="UBV12" s="25"/>
      <c r="UBW12" s="25"/>
      <c r="UBX12" s="25"/>
      <c r="UBY12" s="25"/>
      <c r="UBZ12" s="25"/>
      <c r="UCA12" s="25"/>
      <c r="UCB12" s="25"/>
      <c r="UCC12" s="25"/>
      <c r="UCD12" s="25"/>
      <c r="UCE12" s="25"/>
      <c r="UCF12" s="25"/>
      <c r="UCG12" s="25"/>
      <c r="UCH12" s="25"/>
      <c r="UCI12" s="25"/>
      <c r="UCJ12" s="25"/>
      <c r="UCK12" s="25"/>
      <c r="UCL12" s="25"/>
      <c r="UCM12" s="25"/>
      <c r="UCN12" s="25"/>
      <c r="UCO12" s="25"/>
      <c r="UCP12" s="25"/>
      <c r="UCQ12" s="25"/>
      <c r="UCR12" s="25"/>
      <c r="UCS12" s="25"/>
      <c r="UCT12" s="25"/>
      <c r="UCU12" s="25"/>
      <c r="UCV12" s="25"/>
      <c r="UCW12" s="25"/>
      <c r="UCX12" s="25"/>
      <c r="UCY12" s="25"/>
      <c r="UCZ12" s="25"/>
      <c r="UDA12" s="25"/>
      <c r="UDB12" s="25"/>
      <c r="UDC12" s="25"/>
      <c r="UDD12" s="25"/>
      <c r="UDE12" s="25"/>
      <c r="UDF12" s="25"/>
      <c r="UDG12" s="25"/>
      <c r="UDH12" s="25"/>
      <c r="UDI12" s="25"/>
      <c r="UDJ12" s="25"/>
      <c r="UDK12" s="25"/>
      <c r="UDL12" s="25"/>
      <c r="UDM12" s="25"/>
      <c r="UDN12" s="25"/>
      <c r="UDO12" s="25"/>
      <c r="UDP12" s="25"/>
      <c r="UDQ12" s="25"/>
      <c r="UDR12" s="25"/>
      <c r="UDS12" s="25"/>
      <c r="UDT12" s="25"/>
      <c r="UDU12" s="25"/>
      <c r="UDV12" s="25"/>
      <c r="UDW12" s="25"/>
      <c r="UDX12" s="25"/>
      <c r="UDY12" s="25"/>
      <c r="UDZ12" s="25"/>
      <c r="UEA12" s="25"/>
      <c r="UEB12" s="25"/>
      <c r="UEC12" s="25"/>
      <c r="UED12" s="25"/>
      <c r="UEE12" s="25"/>
      <c r="UEF12" s="25"/>
      <c r="UEG12" s="25"/>
      <c r="UEH12" s="25"/>
      <c r="UEI12" s="25"/>
      <c r="UEJ12" s="25"/>
      <c r="UEK12" s="25"/>
      <c r="UEL12" s="25"/>
      <c r="UEM12" s="25"/>
      <c r="UEN12" s="25"/>
      <c r="UEO12" s="25"/>
      <c r="UEP12" s="25"/>
      <c r="UEQ12" s="25"/>
      <c r="UER12" s="25"/>
      <c r="UES12" s="25"/>
      <c r="UET12" s="25"/>
      <c r="UEU12" s="25"/>
      <c r="UEV12" s="25"/>
      <c r="UEW12" s="25"/>
      <c r="UEX12" s="25"/>
      <c r="UEY12" s="25"/>
      <c r="UEZ12" s="25"/>
      <c r="UFA12" s="25"/>
      <c r="UFB12" s="25"/>
      <c r="UFC12" s="25"/>
      <c r="UFD12" s="25"/>
      <c r="UFE12" s="25"/>
      <c r="UFF12" s="25"/>
      <c r="UFG12" s="25"/>
      <c r="UFH12" s="25"/>
      <c r="UFI12" s="25"/>
      <c r="UFJ12" s="25"/>
      <c r="UFK12" s="25"/>
      <c r="UFL12" s="25"/>
      <c r="UFM12" s="25"/>
      <c r="UFN12" s="25"/>
      <c r="UFO12" s="25"/>
      <c r="UFP12" s="25"/>
      <c r="UFQ12" s="25"/>
      <c r="UFR12" s="25"/>
      <c r="UFS12" s="25"/>
      <c r="UFT12" s="25"/>
      <c r="UFU12" s="25"/>
      <c r="UFV12" s="25"/>
      <c r="UFW12" s="25"/>
      <c r="UFX12" s="25"/>
      <c r="UFY12" s="25"/>
      <c r="UFZ12" s="25"/>
      <c r="UGA12" s="25"/>
      <c r="UGB12" s="25"/>
      <c r="UGC12" s="25"/>
      <c r="UGD12" s="25"/>
      <c r="UGE12" s="25"/>
      <c r="UGF12" s="25"/>
      <c r="UGG12" s="25"/>
      <c r="UGH12" s="25"/>
      <c r="UGI12" s="25"/>
      <c r="UGJ12" s="25"/>
      <c r="UGK12" s="25"/>
      <c r="UGL12" s="25"/>
      <c r="UGM12" s="25"/>
      <c r="UGN12" s="25"/>
      <c r="UGO12" s="25"/>
      <c r="UGP12" s="25"/>
      <c r="UGQ12" s="25"/>
      <c r="UGR12" s="25"/>
      <c r="UGS12" s="25"/>
      <c r="UGT12" s="25"/>
      <c r="UGU12" s="25"/>
      <c r="UGV12" s="25"/>
      <c r="UGW12" s="25"/>
      <c r="UGX12" s="25"/>
      <c r="UGY12" s="25"/>
      <c r="UGZ12" s="25"/>
      <c r="UHA12" s="25"/>
      <c r="UHB12" s="25"/>
      <c r="UHC12" s="25"/>
      <c r="UHD12" s="25"/>
      <c r="UHE12" s="25"/>
      <c r="UHF12" s="25"/>
      <c r="UHG12" s="25"/>
      <c r="UHH12" s="25"/>
      <c r="UHI12" s="25"/>
      <c r="UHJ12" s="25"/>
      <c r="UHK12" s="25"/>
      <c r="UHL12" s="25"/>
      <c r="UHM12" s="25"/>
      <c r="UHN12" s="25"/>
      <c r="UHO12" s="25"/>
      <c r="UHP12" s="25"/>
      <c r="UHQ12" s="25"/>
      <c r="UHR12" s="25"/>
      <c r="UHS12" s="25"/>
      <c r="UHT12" s="25"/>
      <c r="UHU12" s="25"/>
      <c r="UHV12" s="25"/>
      <c r="UHW12" s="25"/>
      <c r="UHX12" s="25"/>
      <c r="UHY12" s="25"/>
      <c r="UHZ12" s="25"/>
      <c r="UIA12" s="25"/>
      <c r="UIB12" s="25"/>
      <c r="UIC12" s="25"/>
      <c r="UID12" s="25"/>
      <c r="UIE12" s="25"/>
      <c r="UIF12" s="25"/>
      <c r="UIG12" s="25"/>
      <c r="UIH12" s="25"/>
      <c r="UII12" s="25"/>
      <c r="UIJ12" s="25"/>
      <c r="UIK12" s="25"/>
      <c r="UIL12" s="25"/>
      <c r="UIM12" s="25"/>
      <c r="UIN12" s="25"/>
      <c r="UIO12" s="25"/>
      <c r="UIP12" s="25"/>
      <c r="UIQ12" s="25"/>
      <c r="UIR12" s="25"/>
      <c r="UIS12" s="25"/>
      <c r="UIT12" s="25"/>
      <c r="UIU12" s="25"/>
      <c r="UIV12" s="25"/>
      <c r="UIW12" s="25"/>
      <c r="UIX12" s="25"/>
      <c r="UIY12" s="25"/>
      <c r="UIZ12" s="25"/>
      <c r="UJA12" s="25"/>
      <c r="UJB12" s="25"/>
      <c r="UJC12" s="25"/>
      <c r="UJD12" s="25"/>
      <c r="UJE12" s="25"/>
      <c r="UJF12" s="25"/>
      <c r="UJG12" s="25"/>
      <c r="UJH12" s="25"/>
      <c r="UJI12" s="25"/>
      <c r="UJJ12" s="25"/>
      <c r="UJK12" s="25"/>
      <c r="UJL12" s="25"/>
      <c r="UJM12" s="25"/>
      <c r="UJN12" s="25"/>
      <c r="UJO12" s="25"/>
      <c r="UJP12" s="25"/>
      <c r="UJQ12" s="25"/>
      <c r="UJR12" s="25"/>
      <c r="UJS12" s="25"/>
      <c r="UJT12" s="25"/>
      <c r="UJU12" s="25"/>
      <c r="UJV12" s="25"/>
      <c r="UJW12" s="25"/>
      <c r="UJX12" s="25"/>
      <c r="UJY12" s="25"/>
      <c r="UJZ12" s="25"/>
      <c r="UKA12" s="25"/>
      <c r="UKB12" s="25"/>
      <c r="UKC12" s="25"/>
      <c r="UKD12" s="25"/>
      <c r="UKE12" s="25"/>
      <c r="UKF12" s="25"/>
      <c r="UKG12" s="25"/>
      <c r="UKH12" s="25"/>
      <c r="UKI12" s="25"/>
      <c r="UKJ12" s="25"/>
      <c r="UKK12" s="25"/>
      <c r="UKL12" s="25"/>
      <c r="UKM12" s="25"/>
      <c r="UKN12" s="25"/>
      <c r="UKO12" s="25"/>
      <c r="UKP12" s="25"/>
      <c r="UKQ12" s="25"/>
      <c r="UKR12" s="25"/>
      <c r="UKS12" s="25"/>
      <c r="UKT12" s="25"/>
      <c r="UKU12" s="25"/>
      <c r="UKV12" s="25"/>
      <c r="UKW12" s="25"/>
      <c r="UKX12" s="25"/>
      <c r="UKY12" s="25"/>
      <c r="UKZ12" s="25"/>
      <c r="ULA12" s="25"/>
      <c r="ULB12" s="25"/>
      <c r="ULC12" s="25"/>
      <c r="ULD12" s="25"/>
      <c r="ULE12" s="25"/>
      <c r="ULF12" s="25"/>
      <c r="ULG12" s="25"/>
      <c r="ULH12" s="25"/>
      <c r="ULI12" s="25"/>
      <c r="ULJ12" s="25"/>
      <c r="ULK12" s="25"/>
      <c r="ULL12" s="25"/>
      <c r="ULM12" s="25"/>
      <c r="ULN12" s="25"/>
      <c r="ULO12" s="25"/>
      <c r="ULP12" s="25"/>
      <c r="ULQ12" s="25"/>
      <c r="ULR12" s="25"/>
      <c r="ULS12" s="25"/>
      <c r="ULT12" s="25"/>
      <c r="ULU12" s="25"/>
      <c r="ULV12" s="25"/>
      <c r="ULW12" s="25"/>
      <c r="ULX12" s="25"/>
      <c r="ULY12" s="25"/>
      <c r="ULZ12" s="25"/>
      <c r="UMA12" s="25"/>
      <c r="UMB12" s="25"/>
      <c r="UMC12" s="25"/>
      <c r="UMD12" s="25"/>
      <c r="UME12" s="25"/>
      <c r="UMF12" s="25"/>
      <c r="UMG12" s="25"/>
      <c r="UMH12" s="25"/>
      <c r="UMI12" s="25"/>
      <c r="UMJ12" s="25"/>
      <c r="UMK12" s="25"/>
      <c r="UML12" s="25"/>
      <c r="UMM12" s="25"/>
      <c r="UMN12" s="25"/>
      <c r="UMO12" s="25"/>
      <c r="UMP12" s="25"/>
      <c r="UMQ12" s="25"/>
      <c r="UMR12" s="25"/>
      <c r="UMS12" s="25"/>
      <c r="UMT12" s="25"/>
      <c r="UMU12" s="25"/>
      <c r="UMV12" s="25"/>
      <c r="UMW12" s="25"/>
      <c r="UMX12" s="25"/>
      <c r="UMY12" s="25"/>
      <c r="UMZ12" s="25"/>
      <c r="UNA12" s="25"/>
      <c r="UNB12" s="25"/>
      <c r="UNC12" s="25"/>
      <c r="UND12" s="25"/>
      <c r="UNE12" s="25"/>
      <c r="UNF12" s="25"/>
      <c r="UNG12" s="25"/>
      <c r="UNH12" s="25"/>
      <c r="UNI12" s="25"/>
      <c r="UNJ12" s="25"/>
      <c r="UNK12" s="25"/>
      <c r="UNL12" s="25"/>
      <c r="UNM12" s="25"/>
      <c r="UNN12" s="25"/>
      <c r="UNO12" s="25"/>
      <c r="UNP12" s="25"/>
      <c r="UNQ12" s="25"/>
      <c r="UNR12" s="25"/>
      <c r="UNS12" s="25"/>
      <c r="UNT12" s="25"/>
      <c r="UNU12" s="25"/>
      <c r="UNV12" s="25"/>
      <c r="UNW12" s="25"/>
      <c r="UNX12" s="25"/>
      <c r="UNY12" s="25"/>
      <c r="UNZ12" s="25"/>
      <c r="UOA12" s="25"/>
      <c r="UOB12" s="25"/>
      <c r="UOC12" s="25"/>
      <c r="UOD12" s="25"/>
      <c r="UOE12" s="25"/>
      <c r="UOF12" s="25"/>
      <c r="UOG12" s="25"/>
      <c r="UOH12" s="25"/>
      <c r="UOI12" s="25"/>
      <c r="UOJ12" s="25"/>
      <c r="UOK12" s="25"/>
      <c r="UOL12" s="25"/>
      <c r="UOM12" s="25"/>
      <c r="UON12" s="25"/>
      <c r="UOO12" s="25"/>
      <c r="UOP12" s="25"/>
      <c r="UOQ12" s="25"/>
      <c r="UOR12" s="25"/>
      <c r="UOS12" s="25"/>
      <c r="UOT12" s="25"/>
      <c r="UOU12" s="25"/>
      <c r="UOV12" s="25"/>
      <c r="UOW12" s="25"/>
      <c r="UOX12" s="25"/>
      <c r="UOY12" s="25"/>
      <c r="UOZ12" s="25"/>
      <c r="UPA12" s="25"/>
      <c r="UPB12" s="25"/>
      <c r="UPC12" s="25"/>
      <c r="UPD12" s="25"/>
      <c r="UPE12" s="25"/>
      <c r="UPF12" s="25"/>
      <c r="UPG12" s="25"/>
      <c r="UPH12" s="25"/>
      <c r="UPI12" s="25"/>
      <c r="UPJ12" s="25"/>
      <c r="UPK12" s="25"/>
      <c r="UPL12" s="25"/>
      <c r="UPM12" s="25"/>
      <c r="UPN12" s="25"/>
      <c r="UPO12" s="25"/>
      <c r="UPP12" s="25"/>
      <c r="UPQ12" s="25"/>
      <c r="UPR12" s="25"/>
      <c r="UPS12" s="25"/>
      <c r="UPT12" s="25"/>
      <c r="UPU12" s="25"/>
      <c r="UPV12" s="25"/>
      <c r="UPW12" s="25"/>
      <c r="UPX12" s="25"/>
      <c r="UPY12" s="25"/>
      <c r="UPZ12" s="25"/>
      <c r="UQA12" s="25"/>
      <c r="UQB12" s="25"/>
      <c r="UQC12" s="25"/>
      <c r="UQD12" s="25"/>
      <c r="UQE12" s="25"/>
      <c r="UQF12" s="25"/>
      <c r="UQG12" s="25"/>
      <c r="UQH12" s="25"/>
      <c r="UQI12" s="25"/>
      <c r="UQJ12" s="25"/>
      <c r="UQK12" s="25"/>
      <c r="UQL12" s="25"/>
      <c r="UQM12" s="25"/>
      <c r="UQN12" s="25"/>
      <c r="UQO12" s="25"/>
      <c r="UQP12" s="25"/>
      <c r="UQQ12" s="25"/>
      <c r="UQR12" s="25"/>
      <c r="UQS12" s="25"/>
      <c r="UQT12" s="25"/>
      <c r="UQU12" s="25"/>
      <c r="UQV12" s="25"/>
      <c r="UQW12" s="25"/>
      <c r="UQX12" s="25"/>
      <c r="UQY12" s="25"/>
      <c r="UQZ12" s="25"/>
      <c r="URA12" s="25"/>
      <c r="URB12" s="25"/>
      <c r="URC12" s="25"/>
      <c r="URD12" s="25"/>
      <c r="URE12" s="25"/>
      <c r="URF12" s="25"/>
      <c r="URG12" s="25"/>
      <c r="URH12" s="25"/>
      <c r="URI12" s="25"/>
      <c r="URJ12" s="25"/>
      <c r="URK12" s="25"/>
      <c r="URL12" s="25"/>
      <c r="URM12" s="25"/>
      <c r="URN12" s="25"/>
      <c r="URO12" s="25"/>
      <c r="URP12" s="25"/>
      <c r="URQ12" s="25"/>
      <c r="URR12" s="25"/>
      <c r="URS12" s="25"/>
      <c r="URT12" s="25"/>
      <c r="URU12" s="25"/>
      <c r="URV12" s="25"/>
      <c r="URW12" s="25"/>
      <c r="URX12" s="25"/>
      <c r="URY12" s="25"/>
      <c r="URZ12" s="25"/>
      <c r="USA12" s="25"/>
      <c r="USB12" s="25"/>
      <c r="USC12" s="25"/>
      <c r="USD12" s="25"/>
      <c r="USE12" s="25"/>
      <c r="USF12" s="25"/>
      <c r="USG12" s="25"/>
      <c r="USH12" s="25"/>
      <c r="USI12" s="25"/>
      <c r="USJ12" s="25"/>
      <c r="USK12" s="25"/>
      <c r="USL12" s="25"/>
      <c r="USM12" s="25"/>
      <c r="USN12" s="25"/>
      <c r="USO12" s="25"/>
      <c r="USP12" s="25"/>
      <c r="USQ12" s="25"/>
      <c r="USR12" s="25"/>
      <c r="USS12" s="25"/>
      <c r="UST12" s="25"/>
      <c r="USU12" s="25"/>
      <c r="USV12" s="25"/>
      <c r="USW12" s="25"/>
      <c r="USX12" s="25"/>
      <c r="USY12" s="25"/>
      <c r="USZ12" s="25"/>
      <c r="UTA12" s="25"/>
      <c r="UTB12" s="25"/>
      <c r="UTC12" s="25"/>
      <c r="UTD12" s="25"/>
      <c r="UTE12" s="25"/>
      <c r="UTF12" s="25"/>
      <c r="UTG12" s="25"/>
      <c r="UTH12" s="25"/>
      <c r="UTI12" s="25"/>
      <c r="UTJ12" s="25"/>
      <c r="UTK12" s="25"/>
      <c r="UTL12" s="25"/>
      <c r="UTM12" s="25"/>
      <c r="UTN12" s="25"/>
      <c r="UTO12" s="25"/>
      <c r="UTP12" s="25"/>
      <c r="UTQ12" s="25"/>
      <c r="UTR12" s="25"/>
      <c r="UTS12" s="25"/>
      <c r="UTT12" s="25"/>
      <c r="UTU12" s="25"/>
      <c r="UTV12" s="25"/>
      <c r="UTW12" s="25"/>
      <c r="UTX12" s="25"/>
      <c r="UTY12" s="25"/>
      <c r="UTZ12" s="25"/>
      <c r="UUA12" s="25"/>
      <c r="UUB12" s="25"/>
      <c r="UUC12" s="25"/>
      <c r="UUD12" s="25"/>
      <c r="UUE12" s="25"/>
      <c r="UUF12" s="25"/>
      <c r="UUG12" s="25"/>
      <c r="UUH12" s="25"/>
      <c r="UUI12" s="25"/>
      <c r="UUJ12" s="25"/>
      <c r="UUK12" s="25"/>
      <c r="UUL12" s="25"/>
      <c r="UUM12" s="25"/>
      <c r="UUN12" s="25"/>
      <c r="UUO12" s="25"/>
      <c r="UUP12" s="25"/>
      <c r="UUQ12" s="25"/>
      <c r="UUR12" s="25"/>
      <c r="UUS12" s="25"/>
      <c r="UUT12" s="25"/>
      <c r="UUU12" s="25"/>
      <c r="UUV12" s="25"/>
      <c r="UUW12" s="25"/>
      <c r="UUX12" s="25"/>
      <c r="UUY12" s="25"/>
      <c r="UUZ12" s="25"/>
      <c r="UVA12" s="25"/>
      <c r="UVB12" s="25"/>
      <c r="UVC12" s="25"/>
      <c r="UVD12" s="25"/>
      <c r="UVE12" s="25"/>
      <c r="UVF12" s="25"/>
      <c r="UVG12" s="25"/>
      <c r="UVH12" s="25"/>
      <c r="UVI12" s="25"/>
      <c r="UVJ12" s="25"/>
      <c r="UVK12" s="25"/>
      <c r="UVL12" s="25"/>
      <c r="UVM12" s="25"/>
      <c r="UVN12" s="25"/>
      <c r="UVO12" s="25"/>
      <c r="UVP12" s="25"/>
      <c r="UVQ12" s="25"/>
      <c r="UVR12" s="25"/>
      <c r="UVS12" s="25"/>
      <c r="UVT12" s="25"/>
      <c r="UVU12" s="25"/>
      <c r="UVV12" s="25"/>
      <c r="UVW12" s="25"/>
      <c r="UVX12" s="25"/>
      <c r="UVY12" s="25"/>
      <c r="UVZ12" s="25"/>
      <c r="UWA12" s="25"/>
      <c r="UWB12" s="25"/>
      <c r="UWC12" s="25"/>
      <c r="UWD12" s="25"/>
      <c r="UWE12" s="25"/>
      <c r="UWF12" s="25"/>
      <c r="UWG12" s="25"/>
      <c r="UWH12" s="25"/>
      <c r="UWI12" s="25"/>
      <c r="UWJ12" s="25"/>
      <c r="UWK12" s="25"/>
      <c r="UWL12" s="25"/>
      <c r="UWM12" s="25"/>
      <c r="UWN12" s="25"/>
      <c r="UWO12" s="25"/>
      <c r="UWP12" s="25"/>
      <c r="UWQ12" s="25"/>
      <c r="UWR12" s="25"/>
      <c r="UWS12" s="25"/>
      <c r="UWT12" s="25"/>
      <c r="UWU12" s="25"/>
      <c r="UWV12" s="25"/>
      <c r="UWW12" s="25"/>
      <c r="UWX12" s="25"/>
      <c r="UWY12" s="25"/>
      <c r="UWZ12" s="25"/>
      <c r="UXA12" s="25"/>
      <c r="UXB12" s="25"/>
      <c r="UXC12" s="25"/>
      <c r="UXD12" s="25"/>
      <c r="UXE12" s="25"/>
      <c r="UXF12" s="25"/>
      <c r="UXG12" s="25"/>
      <c r="UXH12" s="25"/>
      <c r="UXI12" s="25"/>
      <c r="UXJ12" s="25"/>
      <c r="UXK12" s="25"/>
      <c r="UXL12" s="25"/>
      <c r="UXM12" s="25"/>
      <c r="UXN12" s="25"/>
      <c r="UXO12" s="25"/>
      <c r="UXP12" s="25"/>
      <c r="UXQ12" s="25"/>
      <c r="UXR12" s="25"/>
      <c r="UXS12" s="25"/>
      <c r="UXT12" s="25"/>
      <c r="UXU12" s="25"/>
      <c r="UXV12" s="25"/>
      <c r="UXW12" s="25"/>
      <c r="UXX12" s="25"/>
      <c r="UXY12" s="25"/>
      <c r="UXZ12" s="25"/>
      <c r="UYA12" s="25"/>
      <c r="UYB12" s="25"/>
      <c r="UYC12" s="25"/>
      <c r="UYD12" s="25"/>
      <c r="UYE12" s="25"/>
      <c r="UYF12" s="25"/>
      <c r="UYG12" s="25"/>
      <c r="UYH12" s="25"/>
      <c r="UYI12" s="25"/>
      <c r="UYJ12" s="25"/>
      <c r="UYK12" s="25"/>
      <c r="UYL12" s="25"/>
      <c r="UYM12" s="25"/>
      <c r="UYN12" s="25"/>
      <c r="UYO12" s="25"/>
      <c r="UYP12" s="25"/>
      <c r="UYQ12" s="25"/>
      <c r="UYR12" s="25"/>
      <c r="UYS12" s="25"/>
      <c r="UYT12" s="25"/>
      <c r="UYU12" s="25"/>
      <c r="UYV12" s="25"/>
      <c r="UYW12" s="25"/>
      <c r="UYX12" s="25"/>
      <c r="UYY12" s="25"/>
      <c r="UYZ12" s="25"/>
      <c r="UZA12" s="25"/>
      <c r="UZB12" s="25"/>
      <c r="UZC12" s="25"/>
      <c r="UZD12" s="25"/>
      <c r="UZE12" s="25"/>
      <c r="UZF12" s="25"/>
      <c r="UZG12" s="25"/>
      <c r="UZH12" s="25"/>
      <c r="UZI12" s="25"/>
      <c r="UZJ12" s="25"/>
      <c r="UZK12" s="25"/>
      <c r="UZL12" s="25"/>
      <c r="UZM12" s="25"/>
      <c r="UZN12" s="25"/>
      <c r="UZO12" s="25"/>
      <c r="UZP12" s="25"/>
      <c r="UZQ12" s="25"/>
      <c r="UZR12" s="25"/>
      <c r="UZS12" s="25"/>
      <c r="UZT12" s="25"/>
      <c r="UZU12" s="25"/>
      <c r="UZV12" s="25"/>
      <c r="UZW12" s="25"/>
      <c r="UZX12" s="25"/>
      <c r="UZY12" s="25"/>
      <c r="UZZ12" s="25"/>
      <c r="VAA12" s="25"/>
      <c r="VAB12" s="25"/>
      <c r="VAC12" s="25"/>
      <c r="VAD12" s="25"/>
      <c r="VAE12" s="25"/>
      <c r="VAF12" s="25"/>
      <c r="VAG12" s="25"/>
      <c r="VAH12" s="25"/>
      <c r="VAI12" s="25"/>
      <c r="VAJ12" s="25"/>
      <c r="VAK12" s="25"/>
      <c r="VAL12" s="25"/>
      <c r="VAM12" s="25"/>
      <c r="VAN12" s="25"/>
      <c r="VAO12" s="25"/>
      <c r="VAP12" s="25"/>
      <c r="VAQ12" s="25"/>
      <c r="VAR12" s="25"/>
      <c r="VAS12" s="25"/>
      <c r="VAT12" s="25"/>
      <c r="VAU12" s="25"/>
      <c r="VAV12" s="25"/>
      <c r="VAW12" s="25"/>
      <c r="VAX12" s="25"/>
      <c r="VAY12" s="25"/>
      <c r="VAZ12" s="25"/>
      <c r="VBA12" s="25"/>
      <c r="VBB12" s="25"/>
      <c r="VBC12" s="25"/>
      <c r="VBD12" s="25"/>
      <c r="VBE12" s="25"/>
      <c r="VBF12" s="25"/>
      <c r="VBG12" s="25"/>
      <c r="VBH12" s="25"/>
      <c r="VBI12" s="25"/>
      <c r="VBJ12" s="25"/>
      <c r="VBK12" s="25"/>
      <c r="VBL12" s="25"/>
      <c r="VBM12" s="25"/>
      <c r="VBN12" s="25"/>
      <c r="VBO12" s="25"/>
      <c r="VBP12" s="25"/>
      <c r="VBQ12" s="25"/>
      <c r="VBR12" s="25"/>
      <c r="VBS12" s="25"/>
      <c r="VBT12" s="25"/>
      <c r="VBU12" s="25"/>
      <c r="VBV12" s="25"/>
      <c r="VBW12" s="25"/>
      <c r="VBX12" s="25"/>
      <c r="VBY12" s="25"/>
      <c r="VBZ12" s="25"/>
      <c r="VCA12" s="25"/>
      <c r="VCB12" s="25"/>
      <c r="VCC12" s="25"/>
      <c r="VCD12" s="25"/>
      <c r="VCE12" s="25"/>
      <c r="VCF12" s="25"/>
      <c r="VCG12" s="25"/>
      <c r="VCH12" s="25"/>
      <c r="VCI12" s="25"/>
      <c r="VCJ12" s="25"/>
      <c r="VCK12" s="25"/>
      <c r="VCL12" s="25"/>
      <c r="VCM12" s="25"/>
      <c r="VCN12" s="25"/>
      <c r="VCO12" s="25"/>
      <c r="VCP12" s="25"/>
      <c r="VCQ12" s="25"/>
      <c r="VCR12" s="25"/>
      <c r="VCS12" s="25"/>
      <c r="VCT12" s="25"/>
      <c r="VCU12" s="25"/>
      <c r="VCV12" s="25"/>
      <c r="VCW12" s="25"/>
      <c r="VCX12" s="25"/>
      <c r="VCY12" s="25"/>
      <c r="VCZ12" s="25"/>
      <c r="VDA12" s="25"/>
      <c r="VDB12" s="25"/>
      <c r="VDC12" s="25"/>
      <c r="VDD12" s="25"/>
      <c r="VDE12" s="25"/>
      <c r="VDF12" s="25"/>
      <c r="VDG12" s="25"/>
      <c r="VDH12" s="25"/>
      <c r="VDI12" s="25"/>
      <c r="VDJ12" s="25"/>
      <c r="VDK12" s="25"/>
      <c r="VDL12" s="25"/>
      <c r="VDM12" s="25"/>
      <c r="VDN12" s="25"/>
      <c r="VDO12" s="25"/>
      <c r="VDP12" s="25"/>
      <c r="VDQ12" s="25"/>
      <c r="VDR12" s="25"/>
      <c r="VDS12" s="25"/>
      <c r="VDT12" s="25"/>
      <c r="VDU12" s="25"/>
      <c r="VDV12" s="25"/>
      <c r="VDW12" s="25"/>
      <c r="VDX12" s="25"/>
      <c r="VDY12" s="25"/>
      <c r="VDZ12" s="25"/>
      <c r="VEA12" s="25"/>
      <c r="VEB12" s="25"/>
      <c r="VEC12" s="25"/>
      <c r="VED12" s="25"/>
      <c r="VEE12" s="25"/>
      <c r="VEF12" s="25"/>
      <c r="VEG12" s="25"/>
      <c r="VEH12" s="25"/>
      <c r="VEI12" s="25"/>
      <c r="VEJ12" s="25"/>
      <c r="VEK12" s="25"/>
      <c r="VEL12" s="25"/>
      <c r="VEM12" s="25"/>
      <c r="VEN12" s="25"/>
      <c r="VEO12" s="25"/>
      <c r="VEP12" s="25"/>
      <c r="VEQ12" s="25"/>
      <c r="VER12" s="25"/>
      <c r="VES12" s="25"/>
      <c r="VET12" s="25"/>
      <c r="VEU12" s="25"/>
      <c r="VEV12" s="25"/>
      <c r="VEW12" s="25"/>
      <c r="VEX12" s="25"/>
      <c r="VEY12" s="25"/>
      <c r="VEZ12" s="25"/>
      <c r="VFA12" s="25"/>
      <c r="VFB12" s="25"/>
      <c r="VFC12" s="25"/>
      <c r="VFD12" s="25"/>
      <c r="VFE12" s="25"/>
      <c r="VFF12" s="25"/>
      <c r="VFG12" s="25"/>
      <c r="VFH12" s="25"/>
      <c r="VFI12" s="25"/>
      <c r="VFJ12" s="25"/>
      <c r="VFK12" s="25"/>
      <c r="VFL12" s="25"/>
      <c r="VFM12" s="25"/>
      <c r="VFN12" s="25"/>
      <c r="VFO12" s="25"/>
      <c r="VFP12" s="25"/>
      <c r="VFQ12" s="25"/>
      <c r="VFR12" s="25"/>
      <c r="VFS12" s="25"/>
      <c r="VFT12" s="25"/>
      <c r="VFU12" s="25"/>
      <c r="VFV12" s="25"/>
      <c r="VFW12" s="25"/>
      <c r="VFX12" s="25"/>
      <c r="VFY12" s="25"/>
      <c r="VFZ12" s="25"/>
      <c r="VGA12" s="25"/>
      <c r="VGB12" s="25"/>
      <c r="VGC12" s="25"/>
      <c r="VGD12" s="25"/>
      <c r="VGE12" s="25"/>
      <c r="VGF12" s="25"/>
      <c r="VGG12" s="25"/>
      <c r="VGH12" s="25"/>
      <c r="VGI12" s="25"/>
      <c r="VGJ12" s="25"/>
      <c r="VGK12" s="25"/>
      <c r="VGL12" s="25"/>
      <c r="VGM12" s="25"/>
      <c r="VGN12" s="25"/>
      <c r="VGO12" s="25"/>
      <c r="VGP12" s="25"/>
      <c r="VGQ12" s="25"/>
      <c r="VGR12" s="25"/>
      <c r="VGS12" s="25"/>
      <c r="VGT12" s="25"/>
      <c r="VGU12" s="25"/>
      <c r="VGV12" s="25"/>
      <c r="VGW12" s="25"/>
      <c r="VGX12" s="25"/>
      <c r="VGY12" s="25"/>
      <c r="VGZ12" s="25"/>
      <c r="VHA12" s="25"/>
      <c r="VHB12" s="25"/>
      <c r="VHC12" s="25"/>
      <c r="VHD12" s="25"/>
      <c r="VHE12" s="25"/>
      <c r="VHF12" s="25"/>
      <c r="VHG12" s="25"/>
      <c r="VHH12" s="25"/>
      <c r="VHI12" s="25"/>
      <c r="VHJ12" s="25"/>
      <c r="VHK12" s="25"/>
      <c r="VHL12" s="25"/>
      <c r="VHM12" s="25"/>
      <c r="VHN12" s="25"/>
      <c r="VHO12" s="25"/>
      <c r="VHP12" s="25"/>
      <c r="VHQ12" s="25"/>
      <c r="VHR12" s="25"/>
      <c r="VHS12" s="25"/>
      <c r="VHT12" s="25"/>
      <c r="VHU12" s="25"/>
      <c r="VHV12" s="25"/>
      <c r="VHW12" s="25"/>
      <c r="VHX12" s="25"/>
      <c r="VHY12" s="25"/>
      <c r="VHZ12" s="25"/>
      <c r="VIA12" s="25"/>
      <c r="VIB12" s="25"/>
      <c r="VIC12" s="25"/>
      <c r="VID12" s="25"/>
      <c r="VIE12" s="25"/>
      <c r="VIF12" s="25"/>
      <c r="VIG12" s="25"/>
      <c r="VIH12" s="25"/>
      <c r="VII12" s="25"/>
      <c r="VIJ12" s="25"/>
      <c r="VIK12" s="25"/>
      <c r="VIL12" s="25"/>
      <c r="VIM12" s="25"/>
      <c r="VIN12" s="25"/>
      <c r="VIO12" s="25"/>
      <c r="VIP12" s="25"/>
      <c r="VIQ12" s="25"/>
      <c r="VIR12" s="25"/>
      <c r="VIS12" s="25"/>
      <c r="VIT12" s="25"/>
      <c r="VIU12" s="25"/>
      <c r="VIV12" s="25"/>
      <c r="VIW12" s="25"/>
      <c r="VIX12" s="25"/>
      <c r="VIY12" s="25"/>
      <c r="VIZ12" s="25"/>
      <c r="VJA12" s="25"/>
      <c r="VJB12" s="25"/>
      <c r="VJC12" s="25"/>
      <c r="VJD12" s="25"/>
      <c r="VJE12" s="25"/>
      <c r="VJF12" s="25"/>
      <c r="VJG12" s="25"/>
      <c r="VJH12" s="25"/>
      <c r="VJI12" s="25"/>
      <c r="VJJ12" s="25"/>
      <c r="VJK12" s="25"/>
      <c r="VJL12" s="25"/>
      <c r="VJM12" s="25"/>
      <c r="VJN12" s="25"/>
      <c r="VJO12" s="25"/>
      <c r="VJP12" s="25"/>
      <c r="VJQ12" s="25"/>
      <c r="VJR12" s="25"/>
      <c r="VJS12" s="25"/>
      <c r="VJT12" s="25"/>
      <c r="VJU12" s="25"/>
      <c r="VJV12" s="25"/>
      <c r="VJW12" s="25"/>
      <c r="VJX12" s="25"/>
      <c r="VJY12" s="25"/>
      <c r="VJZ12" s="25"/>
      <c r="VKA12" s="25"/>
      <c r="VKB12" s="25"/>
      <c r="VKC12" s="25"/>
      <c r="VKD12" s="25"/>
      <c r="VKE12" s="25"/>
      <c r="VKF12" s="25"/>
      <c r="VKG12" s="25"/>
      <c r="VKH12" s="25"/>
      <c r="VKI12" s="25"/>
      <c r="VKJ12" s="25"/>
      <c r="VKK12" s="25"/>
      <c r="VKL12" s="25"/>
      <c r="VKM12" s="25"/>
      <c r="VKN12" s="25"/>
      <c r="VKO12" s="25"/>
      <c r="VKP12" s="25"/>
      <c r="VKQ12" s="25"/>
      <c r="VKR12" s="25"/>
      <c r="VKS12" s="25"/>
      <c r="VKT12" s="25"/>
      <c r="VKU12" s="25"/>
      <c r="VKV12" s="25"/>
      <c r="VKW12" s="25"/>
      <c r="VKX12" s="25"/>
      <c r="VKY12" s="25"/>
      <c r="VKZ12" s="25"/>
      <c r="VLA12" s="25"/>
      <c r="VLB12" s="25"/>
      <c r="VLC12" s="25"/>
      <c r="VLD12" s="25"/>
      <c r="VLE12" s="25"/>
      <c r="VLF12" s="25"/>
      <c r="VLG12" s="25"/>
      <c r="VLH12" s="25"/>
      <c r="VLI12" s="25"/>
      <c r="VLJ12" s="25"/>
      <c r="VLK12" s="25"/>
      <c r="VLL12" s="25"/>
      <c r="VLM12" s="25"/>
      <c r="VLN12" s="25"/>
      <c r="VLO12" s="25"/>
      <c r="VLP12" s="25"/>
      <c r="VLQ12" s="25"/>
      <c r="VLR12" s="25"/>
      <c r="VLS12" s="25"/>
      <c r="VLT12" s="25"/>
      <c r="VLU12" s="25"/>
      <c r="VLV12" s="25"/>
      <c r="VLW12" s="25"/>
      <c r="VLX12" s="25"/>
      <c r="VLY12" s="25"/>
      <c r="VLZ12" s="25"/>
      <c r="VMA12" s="25"/>
      <c r="VMB12" s="25"/>
      <c r="VMC12" s="25"/>
      <c r="VMD12" s="25"/>
      <c r="VME12" s="25"/>
      <c r="VMF12" s="25"/>
      <c r="VMG12" s="25"/>
      <c r="VMH12" s="25"/>
      <c r="VMI12" s="25"/>
      <c r="VMJ12" s="25"/>
      <c r="VMK12" s="25"/>
      <c r="VML12" s="25"/>
      <c r="VMM12" s="25"/>
      <c r="VMN12" s="25"/>
      <c r="VMO12" s="25"/>
      <c r="VMP12" s="25"/>
      <c r="VMQ12" s="25"/>
      <c r="VMR12" s="25"/>
      <c r="VMS12" s="25"/>
      <c r="VMT12" s="25"/>
      <c r="VMU12" s="25"/>
      <c r="VMV12" s="25"/>
      <c r="VMW12" s="25"/>
      <c r="VMX12" s="25"/>
      <c r="VMY12" s="25"/>
      <c r="VMZ12" s="25"/>
      <c r="VNA12" s="25"/>
      <c r="VNB12" s="25"/>
      <c r="VNC12" s="25"/>
      <c r="VND12" s="25"/>
      <c r="VNE12" s="25"/>
      <c r="VNF12" s="25"/>
      <c r="VNG12" s="25"/>
      <c r="VNH12" s="25"/>
      <c r="VNI12" s="25"/>
      <c r="VNJ12" s="25"/>
      <c r="VNK12" s="25"/>
      <c r="VNL12" s="25"/>
      <c r="VNM12" s="25"/>
      <c r="VNN12" s="25"/>
      <c r="VNO12" s="25"/>
      <c r="VNP12" s="25"/>
      <c r="VNQ12" s="25"/>
      <c r="VNR12" s="25"/>
      <c r="VNS12" s="25"/>
      <c r="VNT12" s="25"/>
      <c r="VNU12" s="25"/>
      <c r="VNV12" s="25"/>
      <c r="VNW12" s="25"/>
      <c r="VNX12" s="25"/>
      <c r="VNY12" s="25"/>
      <c r="VNZ12" s="25"/>
      <c r="VOA12" s="25"/>
      <c r="VOB12" s="25"/>
      <c r="VOC12" s="25"/>
      <c r="VOD12" s="25"/>
      <c r="VOE12" s="25"/>
      <c r="VOF12" s="25"/>
      <c r="VOG12" s="25"/>
      <c r="VOH12" s="25"/>
      <c r="VOI12" s="25"/>
      <c r="VOJ12" s="25"/>
      <c r="VOK12" s="25"/>
      <c r="VOL12" s="25"/>
      <c r="VOM12" s="25"/>
      <c r="VON12" s="25"/>
      <c r="VOO12" s="25"/>
      <c r="VOP12" s="25"/>
      <c r="VOQ12" s="25"/>
      <c r="VOR12" s="25"/>
      <c r="VOS12" s="25"/>
      <c r="VOT12" s="25"/>
      <c r="VOU12" s="25"/>
      <c r="VOV12" s="25"/>
      <c r="VOW12" s="25"/>
      <c r="VOX12" s="25"/>
      <c r="VOY12" s="25"/>
      <c r="VOZ12" s="25"/>
      <c r="VPA12" s="25"/>
      <c r="VPB12" s="25"/>
      <c r="VPC12" s="25"/>
      <c r="VPD12" s="25"/>
      <c r="VPE12" s="25"/>
      <c r="VPF12" s="25"/>
      <c r="VPG12" s="25"/>
      <c r="VPH12" s="25"/>
      <c r="VPI12" s="25"/>
      <c r="VPJ12" s="25"/>
      <c r="VPK12" s="25"/>
      <c r="VPL12" s="25"/>
      <c r="VPM12" s="25"/>
      <c r="VPN12" s="25"/>
      <c r="VPO12" s="25"/>
      <c r="VPP12" s="25"/>
      <c r="VPQ12" s="25"/>
      <c r="VPR12" s="25"/>
      <c r="VPS12" s="25"/>
      <c r="VPT12" s="25"/>
      <c r="VPU12" s="25"/>
      <c r="VPV12" s="25"/>
      <c r="VPW12" s="25"/>
      <c r="VPX12" s="25"/>
      <c r="VPY12" s="25"/>
      <c r="VPZ12" s="25"/>
      <c r="VQA12" s="25"/>
      <c r="VQB12" s="25"/>
      <c r="VQC12" s="25"/>
      <c r="VQD12" s="25"/>
      <c r="VQE12" s="25"/>
      <c r="VQF12" s="25"/>
      <c r="VQG12" s="25"/>
      <c r="VQH12" s="25"/>
      <c r="VQI12" s="25"/>
      <c r="VQJ12" s="25"/>
      <c r="VQK12" s="25"/>
      <c r="VQL12" s="25"/>
      <c r="VQM12" s="25"/>
      <c r="VQN12" s="25"/>
      <c r="VQO12" s="25"/>
      <c r="VQP12" s="25"/>
      <c r="VQQ12" s="25"/>
      <c r="VQR12" s="25"/>
      <c r="VQS12" s="25"/>
      <c r="VQT12" s="25"/>
      <c r="VQU12" s="25"/>
      <c r="VQV12" s="25"/>
      <c r="VQW12" s="25"/>
      <c r="VQX12" s="25"/>
      <c r="VQY12" s="25"/>
      <c r="VQZ12" s="25"/>
      <c r="VRA12" s="25"/>
      <c r="VRB12" s="25"/>
      <c r="VRC12" s="25"/>
      <c r="VRD12" s="25"/>
      <c r="VRE12" s="25"/>
      <c r="VRF12" s="25"/>
      <c r="VRG12" s="25"/>
      <c r="VRH12" s="25"/>
      <c r="VRI12" s="25"/>
      <c r="VRJ12" s="25"/>
      <c r="VRK12" s="25"/>
      <c r="VRL12" s="25"/>
      <c r="VRM12" s="25"/>
      <c r="VRN12" s="25"/>
      <c r="VRO12" s="25"/>
      <c r="VRP12" s="25"/>
      <c r="VRQ12" s="25"/>
      <c r="VRR12" s="25"/>
      <c r="VRS12" s="25"/>
      <c r="VRT12" s="25"/>
      <c r="VRU12" s="25"/>
      <c r="VRV12" s="25"/>
      <c r="VRW12" s="25"/>
      <c r="VRX12" s="25"/>
      <c r="VRY12" s="25"/>
      <c r="VRZ12" s="25"/>
      <c r="VSA12" s="25"/>
      <c r="VSB12" s="25"/>
      <c r="VSC12" s="25"/>
      <c r="VSD12" s="25"/>
      <c r="VSE12" s="25"/>
      <c r="VSF12" s="25"/>
      <c r="VSG12" s="25"/>
      <c r="VSH12" s="25"/>
      <c r="VSI12" s="25"/>
      <c r="VSJ12" s="25"/>
      <c r="VSK12" s="25"/>
      <c r="VSL12" s="25"/>
      <c r="VSM12" s="25"/>
      <c r="VSN12" s="25"/>
      <c r="VSO12" s="25"/>
      <c r="VSP12" s="25"/>
      <c r="VSQ12" s="25"/>
      <c r="VSR12" s="25"/>
      <c r="VSS12" s="25"/>
      <c r="VST12" s="25"/>
      <c r="VSU12" s="25"/>
      <c r="VSV12" s="25"/>
      <c r="VSW12" s="25"/>
      <c r="VSX12" s="25"/>
      <c r="VSY12" s="25"/>
      <c r="VSZ12" s="25"/>
      <c r="VTA12" s="25"/>
      <c r="VTB12" s="25"/>
      <c r="VTC12" s="25"/>
      <c r="VTD12" s="25"/>
      <c r="VTE12" s="25"/>
      <c r="VTF12" s="25"/>
      <c r="VTG12" s="25"/>
      <c r="VTH12" s="25"/>
      <c r="VTI12" s="25"/>
      <c r="VTJ12" s="25"/>
      <c r="VTK12" s="25"/>
      <c r="VTL12" s="25"/>
      <c r="VTM12" s="25"/>
      <c r="VTN12" s="25"/>
      <c r="VTO12" s="25"/>
      <c r="VTP12" s="25"/>
      <c r="VTQ12" s="25"/>
      <c r="VTR12" s="25"/>
      <c r="VTS12" s="25"/>
      <c r="VTT12" s="25"/>
      <c r="VTU12" s="25"/>
      <c r="VTV12" s="25"/>
      <c r="VTW12" s="25"/>
      <c r="VTX12" s="25"/>
      <c r="VTY12" s="25"/>
      <c r="VTZ12" s="25"/>
      <c r="VUA12" s="25"/>
      <c r="VUB12" s="25"/>
      <c r="VUC12" s="25"/>
      <c r="VUD12" s="25"/>
      <c r="VUE12" s="25"/>
      <c r="VUF12" s="25"/>
      <c r="VUG12" s="25"/>
      <c r="VUH12" s="25"/>
      <c r="VUI12" s="25"/>
      <c r="VUJ12" s="25"/>
      <c r="VUK12" s="25"/>
      <c r="VUL12" s="25"/>
      <c r="VUM12" s="25"/>
      <c r="VUN12" s="25"/>
      <c r="VUO12" s="25"/>
      <c r="VUP12" s="25"/>
      <c r="VUQ12" s="25"/>
      <c r="VUR12" s="25"/>
      <c r="VUS12" s="25"/>
      <c r="VUT12" s="25"/>
      <c r="VUU12" s="25"/>
      <c r="VUV12" s="25"/>
      <c r="VUW12" s="25"/>
      <c r="VUX12" s="25"/>
      <c r="VUY12" s="25"/>
      <c r="VUZ12" s="25"/>
      <c r="VVA12" s="25"/>
      <c r="VVB12" s="25"/>
      <c r="VVC12" s="25"/>
      <c r="VVD12" s="25"/>
      <c r="VVE12" s="25"/>
      <c r="VVF12" s="25"/>
      <c r="VVG12" s="25"/>
      <c r="VVH12" s="25"/>
      <c r="VVI12" s="25"/>
      <c r="VVJ12" s="25"/>
      <c r="VVK12" s="25"/>
      <c r="VVL12" s="25"/>
      <c r="VVM12" s="25"/>
      <c r="VVN12" s="25"/>
      <c r="VVO12" s="25"/>
      <c r="VVP12" s="25"/>
      <c r="VVQ12" s="25"/>
      <c r="VVR12" s="25"/>
      <c r="VVS12" s="25"/>
      <c r="VVT12" s="25"/>
      <c r="VVU12" s="25"/>
      <c r="VVV12" s="25"/>
      <c r="VVW12" s="25"/>
      <c r="VVX12" s="25"/>
      <c r="VVY12" s="25"/>
      <c r="VVZ12" s="25"/>
      <c r="VWA12" s="25"/>
      <c r="VWB12" s="25"/>
      <c r="VWC12" s="25"/>
      <c r="VWD12" s="25"/>
      <c r="VWE12" s="25"/>
      <c r="VWF12" s="25"/>
      <c r="VWG12" s="25"/>
      <c r="VWH12" s="25"/>
      <c r="VWI12" s="25"/>
      <c r="VWJ12" s="25"/>
      <c r="VWK12" s="25"/>
      <c r="VWL12" s="25"/>
      <c r="VWM12" s="25"/>
      <c r="VWN12" s="25"/>
      <c r="VWO12" s="25"/>
      <c r="VWP12" s="25"/>
      <c r="VWQ12" s="25"/>
      <c r="VWR12" s="25"/>
      <c r="VWS12" s="25"/>
      <c r="VWT12" s="25"/>
      <c r="VWU12" s="25"/>
      <c r="VWV12" s="25"/>
      <c r="VWW12" s="25"/>
      <c r="VWX12" s="25"/>
      <c r="VWY12" s="25"/>
      <c r="VWZ12" s="25"/>
      <c r="VXA12" s="25"/>
      <c r="VXB12" s="25"/>
      <c r="VXC12" s="25"/>
      <c r="VXD12" s="25"/>
      <c r="VXE12" s="25"/>
      <c r="VXF12" s="25"/>
      <c r="VXG12" s="25"/>
      <c r="VXH12" s="25"/>
      <c r="VXI12" s="25"/>
      <c r="VXJ12" s="25"/>
      <c r="VXK12" s="25"/>
      <c r="VXL12" s="25"/>
      <c r="VXM12" s="25"/>
      <c r="VXN12" s="25"/>
      <c r="VXO12" s="25"/>
      <c r="VXP12" s="25"/>
      <c r="VXQ12" s="25"/>
      <c r="VXR12" s="25"/>
      <c r="VXS12" s="25"/>
      <c r="VXT12" s="25"/>
      <c r="VXU12" s="25"/>
      <c r="VXV12" s="25"/>
      <c r="VXW12" s="25"/>
      <c r="VXX12" s="25"/>
      <c r="VXY12" s="25"/>
      <c r="VXZ12" s="25"/>
      <c r="VYA12" s="25"/>
      <c r="VYB12" s="25"/>
      <c r="VYC12" s="25"/>
      <c r="VYD12" s="25"/>
      <c r="VYE12" s="25"/>
      <c r="VYF12" s="25"/>
      <c r="VYG12" s="25"/>
      <c r="VYH12" s="25"/>
      <c r="VYI12" s="25"/>
      <c r="VYJ12" s="25"/>
      <c r="VYK12" s="25"/>
      <c r="VYL12" s="25"/>
      <c r="VYM12" s="25"/>
      <c r="VYN12" s="25"/>
      <c r="VYO12" s="25"/>
      <c r="VYP12" s="25"/>
      <c r="VYQ12" s="25"/>
      <c r="VYR12" s="25"/>
      <c r="VYS12" s="25"/>
      <c r="VYT12" s="25"/>
      <c r="VYU12" s="25"/>
      <c r="VYV12" s="25"/>
      <c r="VYW12" s="25"/>
      <c r="VYX12" s="25"/>
      <c r="VYY12" s="25"/>
      <c r="VYZ12" s="25"/>
      <c r="VZA12" s="25"/>
      <c r="VZB12" s="25"/>
      <c r="VZC12" s="25"/>
      <c r="VZD12" s="25"/>
      <c r="VZE12" s="25"/>
      <c r="VZF12" s="25"/>
      <c r="VZG12" s="25"/>
      <c r="VZH12" s="25"/>
      <c r="VZI12" s="25"/>
      <c r="VZJ12" s="25"/>
      <c r="VZK12" s="25"/>
      <c r="VZL12" s="25"/>
      <c r="VZM12" s="25"/>
      <c r="VZN12" s="25"/>
      <c r="VZO12" s="25"/>
      <c r="VZP12" s="25"/>
      <c r="VZQ12" s="25"/>
      <c r="VZR12" s="25"/>
      <c r="VZS12" s="25"/>
      <c r="VZT12" s="25"/>
      <c r="VZU12" s="25"/>
      <c r="VZV12" s="25"/>
      <c r="VZW12" s="25"/>
      <c r="VZX12" s="25"/>
      <c r="VZY12" s="25"/>
      <c r="VZZ12" s="25"/>
      <c r="WAA12" s="25"/>
      <c r="WAB12" s="25"/>
      <c r="WAC12" s="25"/>
      <c r="WAD12" s="25"/>
      <c r="WAE12" s="25"/>
      <c r="WAF12" s="25"/>
      <c r="WAG12" s="25"/>
      <c r="WAH12" s="25"/>
      <c r="WAI12" s="25"/>
      <c r="WAJ12" s="25"/>
      <c r="WAK12" s="25"/>
      <c r="WAL12" s="25"/>
      <c r="WAM12" s="25"/>
      <c r="WAN12" s="25"/>
      <c r="WAO12" s="25"/>
      <c r="WAP12" s="25"/>
      <c r="WAQ12" s="25"/>
      <c r="WAR12" s="25"/>
      <c r="WAS12" s="25"/>
      <c r="WAT12" s="25"/>
      <c r="WAU12" s="25"/>
      <c r="WAV12" s="25"/>
      <c r="WAW12" s="25"/>
      <c r="WAX12" s="25"/>
      <c r="WAY12" s="25"/>
      <c r="WAZ12" s="25"/>
      <c r="WBA12" s="25"/>
      <c r="WBB12" s="25"/>
      <c r="WBC12" s="25"/>
      <c r="WBD12" s="25"/>
      <c r="WBE12" s="25"/>
      <c r="WBF12" s="25"/>
      <c r="WBG12" s="25"/>
      <c r="WBH12" s="25"/>
      <c r="WBI12" s="25"/>
      <c r="WBJ12" s="25"/>
      <c r="WBK12" s="25"/>
      <c r="WBL12" s="25"/>
      <c r="WBM12" s="25"/>
      <c r="WBN12" s="25"/>
      <c r="WBO12" s="25"/>
      <c r="WBP12" s="25"/>
      <c r="WBQ12" s="25"/>
      <c r="WBR12" s="25"/>
      <c r="WBS12" s="25"/>
      <c r="WBT12" s="25"/>
      <c r="WBU12" s="25"/>
      <c r="WBV12" s="25"/>
      <c r="WBW12" s="25"/>
      <c r="WBX12" s="25"/>
      <c r="WBY12" s="25"/>
      <c r="WBZ12" s="25"/>
      <c r="WCA12" s="25"/>
      <c r="WCB12" s="25"/>
      <c r="WCC12" s="25"/>
      <c r="WCD12" s="25"/>
      <c r="WCE12" s="25"/>
      <c r="WCF12" s="25"/>
      <c r="WCG12" s="25"/>
      <c r="WCH12" s="25"/>
      <c r="WCI12" s="25"/>
      <c r="WCJ12" s="25"/>
      <c r="WCK12" s="25"/>
      <c r="WCL12" s="25"/>
      <c r="WCM12" s="25"/>
      <c r="WCN12" s="25"/>
      <c r="WCO12" s="25"/>
      <c r="WCP12" s="25"/>
      <c r="WCQ12" s="25"/>
      <c r="WCR12" s="25"/>
      <c r="WCS12" s="25"/>
      <c r="WCT12" s="25"/>
      <c r="WCU12" s="25"/>
      <c r="WCV12" s="25"/>
      <c r="WCW12" s="25"/>
      <c r="WCX12" s="25"/>
      <c r="WCY12" s="25"/>
      <c r="WCZ12" s="25"/>
      <c r="WDA12" s="25"/>
      <c r="WDB12" s="25"/>
      <c r="WDC12" s="25"/>
      <c r="WDD12" s="25"/>
      <c r="WDE12" s="25"/>
      <c r="WDF12" s="25"/>
      <c r="WDG12" s="25"/>
      <c r="WDH12" s="25"/>
      <c r="WDI12" s="25"/>
      <c r="WDJ12" s="25"/>
      <c r="WDK12" s="25"/>
      <c r="WDL12" s="25"/>
      <c r="WDM12" s="25"/>
      <c r="WDN12" s="25"/>
      <c r="WDO12" s="25"/>
      <c r="WDP12" s="25"/>
      <c r="WDQ12" s="25"/>
      <c r="WDR12" s="25"/>
      <c r="WDS12" s="25"/>
      <c r="WDT12" s="25"/>
      <c r="WDU12" s="25"/>
      <c r="WDV12" s="25"/>
      <c r="WDW12" s="25"/>
      <c r="WDX12" s="25"/>
      <c r="WDY12" s="25"/>
      <c r="WDZ12" s="25"/>
      <c r="WEA12" s="25"/>
      <c r="WEB12" s="25"/>
      <c r="WEC12" s="25"/>
      <c r="WED12" s="25"/>
      <c r="WEE12" s="25"/>
      <c r="WEF12" s="25"/>
      <c r="WEG12" s="25"/>
      <c r="WEH12" s="25"/>
      <c r="WEI12" s="25"/>
      <c r="WEJ12" s="25"/>
      <c r="WEK12" s="25"/>
      <c r="WEL12" s="25"/>
      <c r="WEM12" s="25"/>
      <c r="WEN12" s="25"/>
      <c r="WEO12" s="25"/>
      <c r="WEP12" s="25"/>
      <c r="WEQ12" s="25"/>
      <c r="WER12" s="25"/>
      <c r="WES12" s="25"/>
      <c r="WET12" s="25"/>
      <c r="WEU12" s="25"/>
      <c r="WEV12" s="25"/>
      <c r="WEW12" s="25"/>
      <c r="WEX12" s="25"/>
      <c r="WEY12" s="25"/>
      <c r="WEZ12" s="25"/>
      <c r="WFA12" s="25"/>
      <c r="WFB12" s="25"/>
      <c r="WFC12" s="25"/>
      <c r="WFD12" s="25"/>
      <c r="WFE12" s="25"/>
      <c r="WFF12" s="25"/>
      <c r="WFG12" s="25"/>
      <c r="WFH12" s="25"/>
      <c r="WFI12" s="25"/>
      <c r="WFJ12" s="25"/>
      <c r="WFK12" s="25"/>
      <c r="WFL12" s="25"/>
      <c r="WFM12" s="25"/>
      <c r="WFN12" s="25"/>
      <c r="WFO12" s="25"/>
      <c r="WFP12" s="25"/>
      <c r="WFQ12" s="25"/>
      <c r="WFR12" s="25"/>
      <c r="WFS12" s="25"/>
      <c r="WFT12" s="25"/>
      <c r="WFU12" s="25"/>
      <c r="WFV12" s="25"/>
      <c r="WFW12" s="25"/>
      <c r="WFX12" s="25"/>
      <c r="WFY12" s="25"/>
      <c r="WFZ12" s="25"/>
      <c r="WGA12" s="25"/>
      <c r="WGB12" s="25"/>
      <c r="WGC12" s="25"/>
      <c r="WGD12" s="25"/>
      <c r="WGE12" s="25"/>
      <c r="WGF12" s="25"/>
      <c r="WGG12" s="25"/>
      <c r="WGH12" s="25"/>
      <c r="WGI12" s="25"/>
      <c r="WGJ12" s="25"/>
      <c r="WGK12" s="25"/>
      <c r="WGL12" s="25"/>
      <c r="WGM12" s="25"/>
      <c r="WGN12" s="25"/>
      <c r="WGO12" s="25"/>
      <c r="WGP12" s="25"/>
      <c r="WGQ12" s="25"/>
      <c r="WGR12" s="25"/>
      <c r="WGS12" s="25"/>
      <c r="WGT12" s="25"/>
      <c r="WGU12" s="25"/>
      <c r="WGV12" s="25"/>
      <c r="WGW12" s="25"/>
      <c r="WGX12" s="25"/>
      <c r="WGY12" s="25"/>
      <c r="WGZ12" s="25"/>
      <c r="WHA12" s="25"/>
      <c r="WHB12" s="25"/>
      <c r="WHC12" s="25"/>
      <c r="WHD12" s="25"/>
      <c r="WHE12" s="25"/>
      <c r="WHF12" s="25"/>
      <c r="WHG12" s="25"/>
      <c r="WHH12" s="25"/>
      <c r="WHI12" s="25"/>
      <c r="WHJ12" s="25"/>
      <c r="WHK12" s="25"/>
      <c r="WHL12" s="25"/>
      <c r="WHM12" s="25"/>
      <c r="WHN12" s="25"/>
      <c r="WHO12" s="25"/>
      <c r="WHP12" s="25"/>
      <c r="WHQ12" s="25"/>
      <c r="WHR12" s="25"/>
      <c r="WHS12" s="25"/>
      <c r="WHT12" s="25"/>
      <c r="WHU12" s="25"/>
      <c r="WHV12" s="25"/>
      <c r="WHW12" s="25"/>
      <c r="WHX12" s="25"/>
      <c r="WHY12" s="25"/>
      <c r="WHZ12" s="25"/>
      <c r="WIA12" s="25"/>
      <c r="WIB12" s="25"/>
      <c r="WIC12" s="25"/>
      <c r="WID12" s="25"/>
      <c r="WIE12" s="25"/>
      <c r="WIF12" s="25"/>
      <c r="WIG12" s="25"/>
      <c r="WIH12" s="25"/>
      <c r="WII12" s="25"/>
      <c r="WIJ12" s="25"/>
      <c r="WIK12" s="25"/>
      <c r="WIL12" s="25"/>
      <c r="WIM12" s="25"/>
      <c r="WIN12" s="25"/>
      <c r="WIO12" s="25"/>
      <c r="WIP12" s="25"/>
      <c r="WIQ12" s="25"/>
      <c r="WIR12" s="25"/>
      <c r="WIS12" s="25"/>
      <c r="WIT12" s="25"/>
      <c r="WIU12" s="25"/>
      <c r="WIV12" s="25"/>
      <c r="WIW12" s="25"/>
      <c r="WIX12" s="25"/>
      <c r="WIY12" s="25"/>
      <c r="WIZ12" s="25"/>
      <c r="WJA12" s="25"/>
      <c r="WJB12" s="25"/>
      <c r="WJC12" s="25"/>
      <c r="WJD12" s="25"/>
      <c r="WJE12" s="25"/>
      <c r="WJF12" s="25"/>
      <c r="WJG12" s="25"/>
      <c r="WJH12" s="25"/>
      <c r="WJI12" s="25"/>
      <c r="WJJ12" s="25"/>
      <c r="WJK12" s="25"/>
      <c r="WJL12" s="25"/>
      <c r="WJM12" s="25"/>
      <c r="WJN12" s="25"/>
      <c r="WJO12" s="25"/>
      <c r="WJP12" s="25"/>
      <c r="WJQ12" s="25"/>
      <c r="WJR12" s="25"/>
      <c r="WJS12" s="25"/>
      <c r="WJT12" s="25"/>
      <c r="WJU12" s="25"/>
      <c r="WJV12" s="25"/>
      <c r="WJW12" s="25"/>
      <c r="WJX12" s="25"/>
      <c r="WJY12" s="25"/>
      <c r="WJZ12" s="25"/>
      <c r="WKA12" s="25"/>
      <c r="WKB12" s="25"/>
      <c r="WKC12" s="25"/>
      <c r="WKD12" s="25"/>
      <c r="WKE12" s="25"/>
      <c r="WKF12" s="25"/>
      <c r="WKG12" s="25"/>
      <c r="WKH12" s="25"/>
      <c r="WKI12" s="25"/>
      <c r="WKJ12" s="25"/>
      <c r="WKK12" s="25"/>
      <c r="WKL12" s="25"/>
      <c r="WKM12" s="25"/>
      <c r="WKN12" s="25"/>
      <c r="WKO12" s="25"/>
      <c r="WKP12" s="25"/>
      <c r="WKQ12" s="25"/>
      <c r="WKR12" s="25"/>
      <c r="WKS12" s="25"/>
      <c r="WKT12" s="25"/>
      <c r="WKU12" s="25"/>
      <c r="WKV12" s="25"/>
      <c r="WKW12" s="25"/>
      <c r="WKX12" s="25"/>
      <c r="WKY12" s="25"/>
      <c r="WKZ12" s="25"/>
      <c r="WLA12" s="25"/>
      <c r="WLB12" s="25"/>
      <c r="WLC12" s="25"/>
      <c r="WLD12" s="25"/>
      <c r="WLE12" s="25"/>
      <c r="WLF12" s="25"/>
      <c r="WLG12" s="25"/>
      <c r="WLH12" s="25"/>
      <c r="WLI12" s="25"/>
      <c r="WLJ12" s="25"/>
      <c r="WLK12" s="25"/>
      <c r="WLL12" s="25"/>
      <c r="WLM12" s="25"/>
      <c r="WLN12" s="25"/>
      <c r="WLO12" s="25"/>
      <c r="WLP12" s="25"/>
      <c r="WLQ12" s="25"/>
      <c r="WLR12" s="25"/>
      <c r="WLS12" s="25"/>
      <c r="WLT12" s="25"/>
      <c r="WLU12" s="25"/>
      <c r="WLV12" s="25"/>
      <c r="WLW12" s="25"/>
      <c r="WLX12" s="25"/>
      <c r="WLY12" s="25"/>
      <c r="WLZ12" s="25"/>
      <c r="WMA12" s="25"/>
      <c r="WMB12" s="25"/>
      <c r="WMC12" s="25"/>
      <c r="WMD12" s="25"/>
      <c r="WME12" s="25"/>
      <c r="WMF12" s="25"/>
      <c r="WMG12" s="25"/>
      <c r="WMH12" s="25"/>
      <c r="WMI12" s="25"/>
      <c r="WMJ12" s="25"/>
      <c r="WMK12" s="25"/>
      <c r="WML12" s="25"/>
      <c r="WMM12" s="25"/>
      <c r="WMN12" s="25"/>
      <c r="WMO12" s="25"/>
      <c r="WMP12" s="25"/>
      <c r="WMQ12" s="25"/>
      <c r="WMR12" s="25"/>
      <c r="WMS12" s="25"/>
      <c r="WMT12" s="25"/>
      <c r="WMU12" s="25"/>
      <c r="WMV12" s="25"/>
      <c r="WMW12" s="25"/>
      <c r="WMX12" s="25"/>
      <c r="WMY12" s="25"/>
      <c r="WMZ12" s="25"/>
      <c r="WNA12" s="25"/>
      <c r="WNB12" s="25"/>
      <c r="WNC12" s="25"/>
      <c r="WND12" s="25"/>
      <c r="WNE12" s="25"/>
      <c r="WNF12" s="25"/>
      <c r="WNG12" s="25"/>
      <c r="WNH12" s="25"/>
      <c r="WNI12" s="25"/>
      <c r="WNJ12" s="25"/>
      <c r="WNK12" s="25"/>
      <c r="WNL12" s="25"/>
      <c r="WNM12" s="25"/>
      <c r="WNN12" s="25"/>
      <c r="WNO12" s="25"/>
      <c r="WNP12" s="25"/>
      <c r="WNQ12" s="25"/>
      <c r="WNR12" s="25"/>
      <c r="WNS12" s="25"/>
      <c r="WNT12" s="25"/>
      <c r="WNU12" s="25"/>
      <c r="WNV12" s="25"/>
      <c r="WNW12" s="25"/>
      <c r="WNX12" s="25"/>
      <c r="WNY12" s="25"/>
      <c r="WNZ12" s="25"/>
      <c r="WOA12" s="25"/>
      <c r="WOB12" s="25"/>
      <c r="WOC12" s="25"/>
      <c r="WOD12" s="25"/>
      <c r="WOE12" s="25"/>
      <c r="WOF12" s="25"/>
      <c r="WOG12" s="25"/>
      <c r="WOH12" s="25"/>
      <c r="WOI12" s="25"/>
      <c r="WOJ12" s="25"/>
      <c r="WOK12" s="25"/>
      <c r="WOL12" s="25"/>
      <c r="WOM12" s="25"/>
      <c r="WON12" s="25"/>
      <c r="WOO12" s="25"/>
      <c r="WOP12" s="25"/>
      <c r="WOQ12" s="25"/>
      <c r="WOR12" s="25"/>
      <c r="WOS12" s="25"/>
      <c r="WOT12" s="25"/>
      <c r="WOU12" s="25"/>
      <c r="WOV12" s="25"/>
      <c r="WOW12" s="25"/>
      <c r="WOX12" s="25"/>
      <c r="WOY12" s="25"/>
      <c r="WOZ12" s="25"/>
      <c r="WPA12" s="25"/>
      <c r="WPB12" s="25"/>
      <c r="WPC12" s="25"/>
      <c r="WPD12" s="25"/>
      <c r="WPE12" s="25"/>
      <c r="WPF12" s="25"/>
      <c r="WPG12" s="25"/>
      <c r="WPH12" s="25"/>
      <c r="WPI12" s="25"/>
      <c r="WPJ12" s="25"/>
      <c r="WPK12" s="25"/>
      <c r="WPL12" s="25"/>
      <c r="WPM12" s="25"/>
      <c r="WPN12" s="25"/>
      <c r="WPO12" s="25"/>
      <c r="WPP12" s="25"/>
      <c r="WPQ12" s="25"/>
      <c r="WPR12" s="25"/>
      <c r="WPS12" s="25"/>
      <c r="WPT12" s="25"/>
      <c r="WPU12" s="25"/>
      <c r="WPV12" s="25"/>
      <c r="WPW12" s="25"/>
      <c r="WPX12" s="25"/>
      <c r="WPY12" s="25"/>
      <c r="WPZ12" s="25"/>
      <c r="WQA12" s="25"/>
      <c r="WQB12" s="25"/>
      <c r="WQC12" s="25"/>
      <c r="WQD12" s="25"/>
      <c r="WQE12" s="25"/>
      <c r="WQF12" s="25"/>
      <c r="WQG12" s="25"/>
      <c r="WQH12" s="25"/>
      <c r="WQI12" s="25"/>
      <c r="WQJ12" s="25"/>
      <c r="WQK12" s="25"/>
      <c r="WQL12" s="25"/>
      <c r="WQM12" s="25"/>
      <c r="WQN12" s="25"/>
      <c r="WQO12" s="25"/>
      <c r="WQP12" s="25"/>
      <c r="WQQ12" s="25"/>
      <c r="WQR12" s="25"/>
      <c r="WQS12" s="25"/>
      <c r="WQT12" s="25"/>
      <c r="WQU12" s="25"/>
      <c r="WQV12" s="25"/>
      <c r="WQW12" s="25"/>
      <c r="WQX12" s="25"/>
      <c r="WQY12" s="25"/>
      <c r="WQZ12" s="25"/>
      <c r="WRA12" s="25"/>
      <c r="WRB12" s="25"/>
      <c r="WRC12" s="25"/>
      <c r="WRD12" s="25"/>
      <c r="WRE12" s="25"/>
      <c r="WRF12" s="25"/>
      <c r="WRG12" s="25"/>
      <c r="WRH12" s="25"/>
      <c r="WRI12" s="25"/>
      <c r="WRJ12" s="25"/>
      <c r="WRK12" s="25"/>
      <c r="WRL12" s="25"/>
      <c r="WRM12" s="25"/>
      <c r="WRN12" s="25"/>
      <c r="WRO12" s="25"/>
      <c r="WRP12" s="25"/>
      <c r="WRQ12" s="25"/>
      <c r="WRR12" s="25"/>
      <c r="WRS12" s="25"/>
      <c r="WRT12" s="25"/>
      <c r="WRU12" s="25"/>
      <c r="WRV12" s="25"/>
      <c r="WRW12" s="25"/>
      <c r="WRX12" s="25"/>
      <c r="WRY12" s="25"/>
      <c r="WRZ12" s="25"/>
      <c r="WSA12" s="25"/>
      <c r="WSB12" s="25"/>
      <c r="WSC12" s="25"/>
      <c r="WSD12" s="25"/>
      <c r="WSE12" s="25"/>
      <c r="WSF12" s="25"/>
      <c r="WSG12" s="25"/>
      <c r="WSH12" s="25"/>
      <c r="WSI12" s="25"/>
      <c r="WSJ12" s="25"/>
      <c r="WSK12" s="25"/>
      <c r="WSL12" s="25"/>
      <c r="WSM12" s="25"/>
      <c r="WSN12" s="25"/>
      <c r="WSO12" s="25"/>
      <c r="WSP12" s="25"/>
      <c r="WSQ12" s="25"/>
      <c r="WSR12" s="25"/>
      <c r="WSS12" s="25"/>
      <c r="WST12" s="25"/>
      <c r="WSU12" s="25"/>
      <c r="WSV12" s="25"/>
      <c r="WSW12" s="25"/>
      <c r="WSX12" s="25"/>
      <c r="WSY12" s="25"/>
      <c r="WSZ12" s="25"/>
      <c r="WTA12" s="25"/>
      <c r="WTB12" s="25"/>
      <c r="WTC12" s="25"/>
      <c r="WTD12" s="25"/>
      <c r="WTE12" s="25"/>
      <c r="WTF12" s="25"/>
      <c r="WTG12" s="25"/>
      <c r="WTH12" s="25"/>
      <c r="WTI12" s="25"/>
      <c r="WTJ12" s="25"/>
      <c r="WTK12" s="25"/>
      <c r="WTL12" s="25"/>
      <c r="WTM12" s="25"/>
      <c r="WTN12" s="25"/>
      <c r="WTO12" s="25"/>
      <c r="WTP12" s="25"/>
      <c r="WTQ12" s="25"/>
      <c r="WTR12" s="25"/>
      <c r="WTS12" s="25"/>
      <c r="WTT12" s="25"/>
      <c r="WTU12" s="25"/>
      <c r="WTV12" s="25"/>
      <c r="WTW12" s="25"/>
      <c r="WTX12" s="25"/>
      <c r="WTY12" s="25"/>
      <c r="WTZ12" s="25"/>
      <c r="WUA12" s="25"/>
      <c r="WUB12" s="25"/>
      <c r="WUC12" s="25"/>
      <c r="WUD12" s="25"/>
      <c r="WUE12" s="25"/>
      <c r="WUF12" s="25"/>
      <c r="WUG12" s="25"/>
      <c r="WUH12" s="25"/>
      <c r="WUI12" s="25"/>
      <c r="WUJ12" s="25"/>
      <c r="WUK12" s="25"/>
      <c r="WUL12" s="25"/>
      <c r="WUM12" s="25"/>
      <c r="WUN12" s="25"/>
      <c r="WUO12" s="25"/>
      <c r="WUP12" s="25"/>
      <c r="WUQ12" s="25"/>
      <c r="WUR12" s="25"/>
      <c r="WUS12" s="25"/>
      <c r="WUT12" s="25"/>
      <c r="WUU12" s="25"/>
      <c r="WUV12" s="25"/>
      <c r="WUW12" s="25"/>
      <c r="WUX12" s="25"/>
      <c r="WUY12" s="25"/>
      <c r="WUZ12" s="25"/>
      <c r="WVA12" s="25"/>
      <c r="WVB12" s="25"/>
      <c r="WVC12" s="25"/>
      <c r="WVD12" s="25"/>
      <c r="WVE12" s="25"/>
      <c r="WVF12" s="25"/>
      <c r="WVG12" s="25"/>
      <c r="WVH12" s="25"/>
      <c r="WVI12" s="25"/>
      <c r="WVJ12" s="25"/>
      <c r="WVK12" s="25"/>
      <c r="WVL12" s="25"/>
      <c r="WVM12" s="25"/>
      <c r="WVN12" s="25"/>
      <c r="WVO12" s="25"/>
      <c r="WVP12" s="25"/>
      <c r="WVQ12" s="25"/>
      <c r="WVR12" s="25"/>
      <c r="WVS12" s="25"/>
      <c r="WVT12" s="25"/>
      <c r="WVU12" s="25"/>
      <c r="WVV12" s="25"/>
      <c r="WVW12" s="25"/>
      <c r="WVX12" s="25"/>
      <c r="WVY12" s="25"/>
      <c r="WVZ12" s="25"/>
      <c r="WWA12" s="25"/>
      <c r="WWB12" s="25"/>
      <c r="WWC12" s="25"/>
      <c r="WWD12" s="25"/>
      <c r="WWE12" s="25"/>
      <c r="WWF12" s="25"/>
      <c r="WWG12" s="25"/>
      <c r="WWH12" s="25"/>
      <c r="WWI12" s="25"/>
      <c r="WWJ12" s="25"/>
      <c r="WWK12" s="25"/>
      <c r="WWL12" s="25"/>
      <c r="WWM12" s="25"/>
      <c r="WWN12" s="25"/>
      <c r="WWO12" s="25"/>
      <c r="WWP12" s="25"/>
      <c r="WWQ12" s="25"/>
      <c r="WWR12" s="25"/>
      <c r="WWS12" s="25"/>
      <c r="WWT12" s="25"/>
      <c r="WWU12" s="25"/>
      <c r="WWV12" s="25"/>
      <c r="WWW12" s="25"/>
      <c r="WWX12" s="25"/>
      <c r="WWY12" s="25"/>
      <c r="WWZ12" s="25"/>
      <c r="WXA12" s="25"/>
      <c r="WXB12" s="25"/>
      <c r="WXC12" s="25"/>
      <c r="WXD12" s="25"/>
      <c r="WXE12" s="25"/>
      <c r="WXF12" s="25"/>
      <c r="WXG12" s="25"/>
      <c r="WXH12" s="25"/>
      <c r="WXI12" s="25"/>
      <c r="WXJ12" s="25"/>
      <c r="WXK12" s="25"/>
      <c r="WXL12" s="25"/>
      <c r="WXM12" s="25"/>
      <c r="WXN12" s="25"/>
      <c r="WXO12" s="25"/>
      <c r="WXP12" s="25"/>
      <c r="WXQ12" s="25"/>
      <c r="WXR12" s="25"/>
      <c r="WXS12" s="25"/>
      <c r="WXT12" s="25"/>
      <c r="WXU12" s="25"/>
      <c r="WXV12" s="25"/>
      <c r="WXW12" s="25"/>
      <c r="WXX12" s="25"/>
      <c r="WXY12" s="25"/>
      <c r="WXZ12" s="25"/>
      <c r="WYA12" s="25"/>
      <c r="WYB12" s="25"/>
      <c r="WYC12" s="25"/>
      <c r="WYD12" s="25"/>
      <c r="WYE12" s="25"/>
      <c r="WYF12" s="25"/>
      <c r="WYG12" s="25"/>
      <c r="WYH12" s="25"/>
      <c r="WYI12" s="25"/>
      <c r="WYJ12" s="25"/>
      <c r="WYK12" s="25"/>
      <c r="WYL12" s="25"/>
      <c r="WYM12" s="25"/>
      <c r="WYN12" s="25"/>
      <c r="WYO12" s="25"/>
      <c r="WYP12" s="25"/>
      <c r="WYQ12" s="25"/>
      <c r="WYR12" s="25"/>
      <c r="WYS12" s="25"/>
      <c r="WYT12" s="25"/>
      <c r="WYU12" s="25"/>
      <c r="WYV12" s="25"/>
      <c r="WYW12" s="25"/>
      <c r="WYX12" s="25"/>
      <c r="WYY12" s="25"/>
      <c r="WYZ12" s="25"/>
      <c r="WZA12" s="25"/>
      <c r="WZB12" s="25"/>
      <c r="WZC12" s="25"/>
      <c r="WZD12" s="25"/>
      <c r="WZE12" s="25"/>
      <c r="WZF12" s="25"/>
      <c r="WZG12" s="25"/>
      <c r="WZH12" s="25"/>
      <c r="WZI12" s="25"/>
      <c r="WZJ12" s="25"/>
      <c r="WZK12" s="25"/>
      <c r="WZL12" s="25"/>
      <c r="WZM12" s="25"/>
      <c r="WZN12" s="25"/>
      <c r="WZO12" s="25"/>
      <c r="WZP12" s="25"/>
      <c r="WZQ12" s="25"/>
      <c r="WZR12" s="25"/>
      <c r="WZS12" s="25"/>
      <c r="WZT12" s="25"/>
      <c r="WZU12" s="25"/>
      <c r="WZV12" s="25"/>
      <c r="WZW12" s="25"/>
      <c r="WZX12" s="25"/>
      <c r="WZY12" s="25"/>
      <c r="WZZ12" s="25"/>
      <c r="XAA12" s="25"/>
      <c r="XAB12" s="25"/>
      <c r="XAC12" s="25"/>
      <c r="XAD12" s="25"/>
      <c r="XAE12" s="25"/>
      <c r="XAF12" s="25"/>
      <c r="XAG12" s="25"/>
      <c r="XAH12" s="25"/>
      <c r="XAI12" s="25"/>
      <c r="XAJ12" s="25"/>
      <c r="XAK12" s="25"/>
      <c r="XAL12" s="25"/>
      <c r="XAM12" s="25"/>
      <c r="XAN12" s="25"/>
      <c r="XAO12" s="25"/>
      <c r="XAP12" s="25"/>
      <c r="XAQ12" s="25"/>
      <c r="XAR12" s="25"/>
      <c r="XAS12" s="25"/>
      <c r="XAT12" s="25"/>
      <c r="XAU12" s="25"/>
      <c r="XAV12" s="25"/>
      <c r="XAW12" s="25"/>
      <c r="XAX12" s="25"/>
      <c r="XAY12" s="25"/>
      <c r="XAZ12" s="25"/>
      <c r="XBA12" s="25"/>
      <c r="XBB12" s="25"/>
      <c r="XBC12" s="25"/>
      <c r="XBD12" s="25"/>
      <c r="XBE12" s="25"/>
      <c r="XBF12" s="25"/>
      <c r="XBG12" s="25"/>
      <c r="XBH12" s="25"/>
      <c r="XBI12" s="25"/>
      <c r="XBJ12" s="25"/>
      <c r="XBK12" s="25"/>
      <c r="XBL12" s="25"/>
      <c r="XBM12" s="25"/>
      <c r="XBN12" s="25"/>
      <c r="XBO12" s="25"/>
      <c r="XBP12" s="25"/>
      <c r="XBQ12" s="25"/>
      <c r="XBR12" s="25"/>
      <c r="XBS12" s="25"/>
      <c r="XBT12" s="25"/>
      <c r="XBU12" s="25"/>
      <c r="XBV12" s="25"/>
      <c r="XBW12" s="25"/>
      <c r="XBX12" s="25"/>
      <c r="XBY12" s="25"/>
      <c r="XBZ12" s="25"/>
      <c r="XCA12" s="25"/>
      <c r="XCB12" s="25"/>
      <c r="XCC12" s="25"/>
      <c r="XCD12" s="25"/>
      <c r="XCE12" s="25"/>
      <c r="XCF12" s="25"/>
      <c r="XCG12" s="25"/>
      <c r="XCH12" s="25"/>
      <c r="XCI12" s="25"/>
      <c r="XCJ12" s="25"/>
      <c r="XCK12" s="25"/>
      <c r="XCL12" s="25"/>
      <c r="XCM12" s="25"/>
      <c r="XCN12" s="25"/>
      <c r="XCO12" s="25"/>
      <c r="XCP12" s="25"/>
      <c r="XCQ12" s="25"/>
      <c r="XCR12" s="25"/>
      <c r="XCS12" s="25"/>
      <c r="XCT12" s="25"/>
      <c r="XCU12" s="25"/>
      <c r="XCV12" s="25"/>
      <c r="XCW12" s="25"/>
      <c r="XCX12" s="25"/>
      <c r="XCY12" s="25"/>
      <c r="XCZ12" s="25"/>
      <c r="XDA12" s="25"/>
      <c r="XDB12" s="25"/>
      <c r="XDC12" s="25"/>
      <c r="XDD12" s="25"/>
      <c r="XDE12" s="25"/>
      <c r="XDF12" s="25"/>
      <c r="XDG12" s="25"/>
      <c r="XDH12" s="25"/>
      <c r="XDI12" s="25"/>
      <c r="XDJ12" s="25"/>
      <c r="XDK12" s="25"/>
      <c r="XDL12" s="25"/>
      <c r="XDM12" s="25"/>
      <c r="XDN12" s="25"/>
      <c r="XDO12" s="25"/>
      <c r="XDP12" s="25"/>
      <c r="XDQ12" s="25"/>
      <c r="XDR12" s="25"/>
      <c r="XDS12" s="25"/>
      <c r="XDT12" s="25"/>
      <c r="XDU12" s="25"/>
      <c r="XDV12" s="25"/>
      <c r="XDW12" s="25"/>
      <c r="XDX12" s="25"/>
      <c r="XDY12" s="25"/>
      <c r="XDZ12" s="25"/>
      <c r="XEA12" s="25"/>
      <c r="XEB12" s="25"/>
      <c r="XEC12" s="25"/>
      <c r="XED12" s="25"/>
      <c r="XEE12" s="25"/>
      <c r="XEF12" s="25"/>
      <c r="XEG12" s="25"/>
      <c r="XEH12" s="25"/>
      <c r="XEI12" s="25"/>
      <c r="XEJ12" s="25"/>
      <c r="XEK12" s="25"/>
      <c r="XEL12" s="25"/>
      <c r="XEM12" s="25"/>
      <c r="XEN12" s="25"/>
      <c r="XEO12" s="25"/>
      <c r="XEP12" s="25"/>
      <c r="XEQ12" s="25"/>
      <c r="XER12" s="25"/>
      <c r="XES12" s="25"/>
      <c r="XET12" s="25"/>
      <c r="XEU12" s="25"/>
      <c r="XEV12" s="25"/>
      <c r="XEW12" s="25"/>
      <c r="XEX12" s="25"/>
      <c r="XEY12" s="25"/>
      <c r="XEZ12" s="25"/>
      <c r="XFA12" s="25"/>
      <c r="XFB12" s="25"/>
      <c r="XFC12" s="25"/>
      <c r="XFD12" s="25"/>
    </row>
    <row r="13" spans="1:16384" x14ac:dyDescent="0.25">
      <c r="A13" s="12">
        <v>12</v>
      </c>
      <c r="B13" s="1" t="s">
        <v>226</v>
      </c>
      <c r="C13" s="15">
        <f>SUMIF(Kraftwerkszuordnung!$F$2:$F$73,B13,Kraftwerkszuordnung!$J$2:$J$73)</f>
        <v>0</v>
      </c>
      <c r="D13" s="3">
        <v>0.2</v>
      </c>
      <c r="E13" s="3">
        <v>0.52</v>
      </c>
      <c r="F13" s="3">
        <f>2.5*$F$5</f>
        <v>27.25</v>
      </c>
      <c r="G13" s="1" t="s">
        <v>19</v>
      </c>
      <c r="H13" s="3">
        <v>20</v>
      </c>
      <c r="I13" t="s">
        <v>84</v>
      </c>
    </row>
    <row r="14" spans="1:16384" x14ac:dyDescent="0.25">
      <c r="B14" s="11" t="s">
        <v>14</v>
      </c>
      <c r="C14" s="16" t="e">
        <f>SUM(C2:C13)</f>
        <v>#VALUE!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81"/>
  <sheetViews>
    <sheetView zoomScaleNormal="100" workbookViewId="0">
      <pane ySplit="1" topLeftCell="A2" activePane="bottomLeft" state="frozen"/>
      <selection pane="bottomLeft" activeCell="C69" sqref="C69"/>
    </sheetView>
  </sheetViews>
  <sheetFormatPr baseColWidth="10" defaultRowHeight="15" x14ac:dyDescent="0.25"/>
  <cols>
    <col min="2" max="2" width="16.5703125" bestFit="1" customWidth="1"/>
    <col min="3" max="3" width="12.7109375" bestFit="1" customWidth="1"/>
    <col min="4" max="4" width="9.42578125" customWidth="1"/>
    <col min="5" max="5" width="24.28515625" customWidth="1"/>
    <col min="6" max="6" width="15.85546875" customWidth="1"/>
    <col min="7" max="7" width="13.28515625" customWidth="1"/>
    <col min="8" max="8" width="16.42578125" customWidth="1"/>
  </cols>
  <sheetData>
    <row r="1" spans="1:9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9</v>
      </c>
      <c r="H1" s="10" t="s">
        <v>10</v>
      </c>
      <c r="I1" s="10" t="s">
        <v>21</v>
      </c>
    </row>
    <row r="2" spans="1:9" x14ac:dyDescent="0.25">
      <c r="A2" s="3" t="s">
        <v>32</v>
      </c>
      <c r="B2" s="3" t="s">
        <v>83</v>
      </c>
      <c r="C2" s="17" t="s">
        <v>84</v>
      </c>
      <c r="D2" s="8">
        <v>220</v>
      </c>
      <c r="E2" s="3" t="s">
        <v>146</v>
      </c>
      <c r="F2" s="1" t="s">
        <v>220</v>
      </c>
      <c r="G2" s="7">
        <v>858.48</v>
      </c>
      <c r="H2" s="1">
        <f>Kraftwerkszuordnung!K2</f>
        <v>7.5</v>
      </c>
      <c r="I2" s="3"/>
    </row>
    <row r="3" spans="1:9" x14ac:dyDescent="0.25">
      <c r="A3" s="3" t="s">
        <v>33</v>
      </c>
      <c r="B3" s="3" t="s">
        <v>85</v>
      </c>
      <c r="C3" s="17" t="s">
        <v>84</v>
      </c>
      <c r="D3" s="8">
        <v>380</v>
      </c>
      <c r="E3" s="3" t="s">
        <v>147</v>
      </c>
      <c r="F3" s="1" t="s">
        <v>1</v>
      </c>
      <c r="G3" s="7">
        <v>425.48</v>
      </c>
      <c r="H3" s="1">
        <f>Kraftwerkszuordnung!K3</f>
        <v>7.5</v>
      </c>
      <c r="I3" s="3"/>
    </row>
    <row r="4" spans="1:9" x14ac:dyDescent="0.25">
      <c r="A4" s="3" t="s">
        <v>34</v>
      </c>
      <c r="B4" s="3" t="s">
        <v>85</v>
      </c>
      <c r="C4" s="17" t="s">
        <v>84</v>
      </c>
      <c r="D4" s="8">
        <v>380</v>
      </c>
      <c r="E4" s="3" t="s">
        <v>148</v>
      </c>
      <c r="F4" s="1" t="s">
        <v>1</v>
      </c>
      <c r="G4" s="7">
        <v>423.48</v>
      </c>
      <c r="H4" s="1">
        <f>Kraftwerkszuordnung!K4</f>
        <v>7.5</v>
      </c>
      <c r="I4" s="3"/>
    </row>
    <row r="5" spans="1:9" x14ac:dyDescent="0.25">
      <c r="A5" s="3" t="s">
        <v>35</v>
      </c>
      <c r="B5" s="3" t="s">
        <v>85</v>
      </c>
      <c r="C5" s="17" t="s">
        <v>84</v>
      </c>
      <c r="D5" s="8">
        <v>380</v>
      </c>
      <c r="E5" s="3" t="s">
        <v>149</v>
      </c>
      <c r="F5" s="1" t="s">
        <v>150</v>
      </c>
      <c r="G5" s="7">
        <v>72.47999999999999</v>
      </c>
      <c r="H5" s="1">
        <f>Kraftwerkszuordnung!K5</f>
        <v>7.5</v>
      </c>
      <c r="I5" s="3"/>
    </row>
    <row r="6" spans="1:9" x14ac:dyDescent="0.25">
      <c r="A6" s="3" t="s">
        <v>36</v>
      </c>
      <c r="B6" s="3" t="s">
        <v>86</v>
      </c>
      <c r="C6" s="17" t="s">
        <v>84</v>
      </c>
      <c r="D6" s="8">
        <v>380</v>
      </c>
      <c r="E6" s="3" t="s">
        <v>86</v>
      </c>
      <c r="F6" s="1" t="s">
        <v>16</v>
      </c>
      <c r="G6" s="7">
        <v>815.48</v>
      </c>
      <c r="H6" s="1">
        <f>Kraftwerkszuordnung!K6</f>
        <v>13</v>
      </c>
      <c r="I6" s="3"/>
    </row>
    <row r="7" spans="1:9" x14ac:dyDescent="0.25">
      <c r="A7" s="3" t="s">
        <v>37</v>
      </c>
      <c r="B7" s="3" t="s">
        <v>87</v>
      </c>
      <c r="C7" s="17" t="s">
        <v>88</v>
      </c>
      <c r="D7" s="8">
        <v>220</v>
      </c>
      <c r="E7" s="3" t="s">
        <v>87</v>
      </c>
      <c r="F7" s="1" t="s">
        <v>3</v>
      </c>
      <c r="G7" s="7">
        <v>365.57</v>
      </c>
      <c r="H7" s="1">
        <f>Kraftwerkszuordnung!K7</f>
        <v>16.2</v>
      </c>
      <c r="I7" s="3"/>
    </row>
    <row r="8" spans="1:9" x14ac:dyDescent="0.25">
      <c r="A8" s="3" t="s">
        <v>38</v>
      </c>
      <c r="B8" s="3" t="s">
        <v>89</v>
      </c>
      <c r="C8" s="17" t="s">
        <v>84</v>
      </c>
      <c r="D8" s="8">
        <v>220</v>
      </c>
      <c r="E8" s="3" t="s">
        <v>151</v>
      </c>
      <c r="F8" s="1" t="s">
        <v>2</v>
      </c>
      <c r="G8" s="7">
        <v>463.48</v>
      </c>
      <c r="H8" s="1">
        <f>Kraftwerkszuordnung!K8</f>
        <v>90.6</v>
      </c>
      <c r="I8" s="3"/>
    </row>
    <row r="9" spans="1:9" x14ac:dyDescent="0.25">
      <c r="A9" s="3" t="s">
        <v>39</v>
      </c>
      <c r="B9" s="3" t="s">
        <v>89</v>
      </c>
      <c r="C9" s="17" t="s">
        <v>84</v>
      </c>
      <c r="D9" s="8">
        <v>220</v>
      </c>
      <c r="E9" s="3" t="s">
        <v>152</v>
      </c>
      <c r="F9" s="1" t="s">
        <v>1</v>
      </c>
      <c r="G9" s="7">
        <v>124.47999999999999</v>
      </c>
      <c r="H9" s="1">
        <f>Kraftwerkszuordnung!K9</f>
        <v>10</v>
      </c>
      <c r="I9" s="3"/>
    </row>
    <row r="10" spans="1:9" x14ac:dyDescent="0.25">
      <c r="A10" s="3" t="s">
        <v>40</v>
      </c>
      <c r="B10" s="3" t="s">
        <v>89</v>
      </c>
      <c r="C10" s="17" t="s">
        <v>84</v>
      </c>
      <c r="D10" s="8">
        <v>220</v>
      </c>
      <c r="E10" s="3" t="s">
        <v>153</v>
      </c>
      <c r="F10" s="1" t="s">
        <v>154</v>
      </c>
      <c r="G10" s="7">
        <v>159.47999999999999</v>
      </c>
      <c r="H10" s="1">
        <f>Kraftwerkszuordnung!K10</f>
        <v>11.4</v>
      </c>
      <c r="I10" s="3"/>
    </row>
    <row r="11" spans="1:9" x14ac:dyDescent="0.25">
      <c r="A11" s="3" t="s">
        <v>41</v>
      </c>
      <c r="B11" s="3" t="s">
        <v>90</v>
      </c>
      <c r="C11" s="17" t="s">
        <v>84</v>
      </c>
      <c r="D11" s="18">
        <v>220</v>
      </c>
      <c r="E11" s="3" t="s">
        <v>155</v>
      </c>
      <c r="F11" s="1" t="s">
        <v>150</v>
      </c>
      <c r="G11" s="7">
        <v>65.97999999999999</v>
      </c>
      <c r="H11" s="1">
        <f>Kraftwerkszuordnung!K11</f>
        <v>17.399999999999999</v>
      </c>
      <c r="I11" s="3"/>
    </row>
    <row r="12" spans="1:9" x14ac:dyDescent="0.25">
      <c r="A12" s="3" t="s">
        <v>42</v>
      </c>
      <c r="B12" s="3" t="s">
        <v>91</v>
      </c>
      <c r="C12" s="17" t="s">
        <v>84</v>
      </c>
      <c r="D12" s="8">
        <v>380</v>
      </c>
      <c r="E12" s="3" t="s">
        <v>156</v>
      </c>
      <c r="F12" s="1" t="s">
        <v>154</v>
      </c>
      <c r="G12" s="7">
        <v>343.48</v>
      </c>
      <c r="H12" s="1">
        <f>Kraftwerkszuordnung!K12</f>
        <v>215.1</v>
      </c>
      <c r="I12" s="3"/>
    </row>
    <row r="13" spans="1:9" x14ac:dyDescent="0.25">
      <c r="A13" s="3" t="s">
        <v>43</v>
      </c>
      <c r="B13" s="3" t="s">
        <v>91</v>
      </c>
      <c r="C13" s="17" t="s">
        <v>84</v>
      </c>
      <c r="D13" s="8">
        <v>380</v>
      </c>
      <c r="E13" s="3" t="s">
        <v>157</v>
      </c>
      <c r="F13" s="1" t="s">
        <v>1</v>
      </c>
      <c r="G13" s="7">
        <v>890.48</v>
      </c>
      <c r="H13" s="1">
        <f>Kraftwerkszuordnung!K13</f>
        <v>0</v>
      </c>
      <c r="I13" s="3"/>
    </row>
    <row r="14" spans="1:9" x14ac:dyDescent="0.25">
      <c r="A14" s="3" t="s">
        <v>44</v>
      </c>
      <c r="B14" s="3" t="s">
        <v>91</v>
      </c>
      <c r="C14" s="17" t="s">
        <v>84</v>
      </c>
      <c r="D14" s="8">
        <v>380</v>
      </c>
      <c r="E14" s="3" t="s">
        <v>158</v>
      </c>
      <c r="F14" s="1" t="s">
        <v>154</v>
      </c>
      <c r="G14" s="7">
        <v>304.48</v>
      </c>
      <c r="H14" s="1">
        <f>Kraftwerkszuordnung!K14</f>
        <v>216.3</v>
      </c>
      <c r="I14" s="3"/>
    </row>
    <row r="15" spans="1:9" x14ac:dyDescent="0.25">
      <c r="A15" s="3" t="s">
        <v>45</v>
      </c>
      <c r="B15" s="3" t="s">
        <v>91</v>
      </c>
      <c r="C15" s="17" t="s">
        <v>84</v>
      </c>
      <c r="D15" s="8">
        <v>380</v>
      </c>
      <c r="E15" s="3" t="s">
        <v>159</v>
      </c>
      <c r="F15" s="1" t="s">
        <v>1</v>
      </c>
      <c r="G15" s="7">
        <v>67.97999999999999</v>
      </c>
      <c r="H15" s="1">
        <f>Kraftwerkszuordnung!K15</f>
        <v>802.2</v>
      </c>
      <c r="I15" s="3"/>
    </row>
    <row r="16" spans="1:9" x14ac:dyDescent="0.25">
      <c r="A16" s="3" t="s">
        <v>46</v>
      </c>
      <c r="B16" s="3" t="s">
        <v>92</v>
      </c>
      <c r="C16" s="17" t="s">
        <v>88</v>
      </c>
      <c r="D16" s="8">
        <v>220</v>
      </c>
      <c r="E16" s="3" t="s">
        <v>160</v>
      </c>
      <c r="F16" s="1" t="s">
        <v>3</v>
      </c>
      <c r="G16" s="7">
        <v>485.57</v>
      </c>
      <c r="H16" s="1">
        <f>Kraftwerkszuordnung!K16</f>
        <v>868</v>
      </c>
      <c r="I16" s="3"/>
    </row>
    <row r="17" spans="1:9" x14ac:dyDescent="0.25">
      <c r="A17" s="3" t="s">
        <v>47</v>
      </c>
      <c r="B17" s="3" t="s">
        <v>92</v>
      </c>
      <c r="C17" s="17" t="s">
        <v>88</v>
      </c>
      <c r="D17" s="8">
        <v>220</v>
      </c>
      <c r="E17" s="3" t="s">
        <v>161</v>
      </c>
      <c r="F17" s="1" t="s">
        <v>162</v>
      </c>
      <c r="G17" s="7">
        <v>36.47</v>
      </c>
      <c r="H17" s="1">
        <f>Kraftwerkszuordnung!K17</f>
        <v>0</v>
      </c>
      <c r="I17" s="3"/>
    </row>
    <row r="18" spans="1:9" x14ac:dyDescent="0.25">
      <c r="A18" s="3" t="s">
        <v>48</v>
      </c>
      <c r="B18" s="3" t="s">
        <v>92</v>
      </c>
      <c r="C18" s="17" t="s">
        <v>88</v>
      </c>
      <c r="D18" s="8">
        <v>220</v>
      </c>
      <c r="E18" s="3" t="s">
        <v>163</v>
      </c>
      <c r="F18" s="1" t="s">
        <v>162</v>
      </c>
      <c r="G18" s="7">
        <v>51.57</v>
      </c>
      <c r="H18" s="1">
        <f>Kraftwerkszuordnung!K18</f>
        <v>0</v>
      </c>
      <c r="I18" s="3"/>
    </row>
    <row r="19" spans="1:9" x14ac:dyDescent="0.25">
      <c r="A19" s="3" t="s">
        <v>49</v>
      </c>
      <c r="B19" s="3" t="s">
        <v>92</v>
      </c>
      <c r="C19" s="17" t="s">
        <v>88</v>
      </c>
      <c r="D19" s="8">
        <v>220</v>
      </c>
      <c r="E19" s="3" t="s">
        <v>164</v>
      </c>
      <c r="F19" s="1" t="s">
        <v>162</v>
      </c>
      <c r="G19" s="7">
        <v>37.07</v>
      </c>
      <c r="H19" s="1">
        <f>Kraftwerkszuordnung!K19</f>
        <v>0</v>
      </c>
      <c r="I19" s="3"/>
    </row>
    <row r="20" spans="1:9" x14ac:dyDescent="0.25">
      <c r="A20" s="3" t="s">
        <v>50</v>
      </c>
      <c r="B20" s="3" t="s">
        <v>92</v>
      </c>
      <c r="C20" s="17" t="s">
        <v>88</v>
      </c>
      <c r="D20" s="8">
        <v>220</v>
      </c>
      <c r="E20" s="3" t="s">
        <v>165</v>
      </c>
      <c r="F20" s="1" t="s">
        <v>162</v>
      </c>
      <c r="G20" s="7">
        <v>245.57</v>
      </c>
      <c r="H20" s="1">
        <f>Kraftwerkszuordnung!K20</f>
        <v>0</v>
      </c>
      <c r="I20" s="3"/>
    </row>
    <row r="21" spans="1:9" x14ac:dyDescent="0.25">
      <c r="A21" s="3" t="s">
        <v>51</v>
      </c>
      <c r="B21" s="3" t="s">
        <v>92</v>
      </c>
      <c r="C21" s="17" t="s">
        <v>88</v>
      </c>
      <c r="D21" s="8">
        <v>220</v>
      </c>
      <c r="E21" s="3" t="s">
        <v>166</v>
      </c>
      <c r="F21" s="1" t="s">
        <v>3</v>
      </c>
      <c r="G21" s="7">
        <v>118.57</v>
      </c>
      <c r="H21" s="1">
        <f>Kraftwerkszuordnung!K21</f>
        <v>0</v>
      </c>
      <c r="I21" s="3"/>
    </row>
    <row r="22" spans="1:9" x14ac:dyDescent="0.25">
      <c r="A22" s="3" t="s">
        <v>52</v>
      </c>
      <c r="B22" s="3" t="s">
        <v>92</v>
      </c>
      <c r="C22" s="17" t="s">
        <v>88</v>
      </c>
      <c r="D22" s="8">
        <v>220</v>
      </c>
      <c r="E22" s="3" t="s">
        <v>167</v>
      </c>
      <c r="F22" s="1" t="s">
        <v>162</v>
      </c>
      <c r="G22" s="7">
        <v>17.170000000000002</v>
      </c>
      <c r="H22" s="1">
        <f>Kraftwerkszuordnung!K22</f>
        <v>0</v>
      </c>
      <c r="I22" s="3"/>
    </row>
    <row r="23" spans="1:9" x14ac:dyDescent="0.25">
      <c r="A23" s="3" t="s">
        <v>53</v>
      </c>
      <c r="B23" s="3" t="s">
        <v>93</v>
      </c>
      <c r="C23" s="17" t="s">
        <v>88</v>
      </c>
      <c r="D23" s="8">
        <v>220</v>
      </c>
      <c r="E23" s="3" t="s">
        <v>168</v>
      </c>
      <c r="F23" s="1" t="s">
        <v>3</v>
      </c>
      <c r="G23" s="7">
        <v>12.57</v>
      </c>
      <c r="H23" s="1">
        <f>Kraftwerkszuordnung!K23</f>
        <v>0</v>
      </c>
      <c r="I23" s="3"/>
    </row>
    <row r="24" spans="1:9" x14ac:dyDescent="0.25">
      <c r="A24" s="3" t="s">
        <v>54</v>
      </c>
      <c r="B24" s="3" t="s">
        <v>93</v>
      </c>
      <c r="C24" s="17" t="s">
        <v>88</v>
      </c>
      <c r="D24" s="8">
        <v>220</v>
      </c>
      <c r="E24" s="3" t="s">
        <v>169</v>
      </c>
      <c r="F24" s="1" t="s">
        <v>162</v>
      </c>
      <c r="G24" s="7">
        <v>190.57</v>
      </c>
      <c r="H24" s="1">
        <f>Kraftwerkszuordnung!K24</f>
        <v>0</v>
      </c>
      <c r="I24" s="3"/>
    </row>
    <row r="25" spans="1:9" x14ac:dyDescent="0.25">
      <c r="A25" s="3" t="s">
        <v>55</v>
      </c>
      <c r="B25" s="3" t="s">
        <v>93</v>
      </c>
      <c r="C25" s="17" t="s">
        <v>88</v>
      </c>
      <c r="D25" s="8">
        <v>220</v>
      </c>
      <c r="E25" s="3" t="s">
        <v>170</v>
      </c>
      <c r="F25" s="1" t="s">
        <v>162</v>
      </c>
      <c r="G25" s="7">
        <v>252.57</v>
      </c>
      <c r="H25" s="1">
        <f>Kraftwerkszuordnung!K25</f>
        <v>12.7</v>
      </c>
      <c r="I25" s="3"/>
    </row>
    <row r="26" spans="1:9" x14ac:dyDescent="0.25">
      <c r="A26" s="3" t="s">
        <v>56</v>
      </c>
      <c r="B26" s="3" t="s">
        <v>93</v>
      </c>
      <c r="C26" s="17" t="s">
        <v>88</v>
      </c>
      <c r="D26" s="8">
        <v>220</v>
      </c>
      <c r="E26" s="3" t="s">
        <v>171</v>
      </c>
      <c r="F26" s="1" t="s">
        <v>162</v>
      </c>
      <c r="G26" s="7">
        <v>455.57</v>
      </c>
      <c r="H26" s="1">
        <f>Kraftwerkszuordnung!K26</f>
        <v>12.7</v>
      </c>
      <c r="I26" s="3"/>
    </row>
    <row r="27" spans="1:9" x14ac:dyDescent="0.25">
      <c r="A27" s="3" t="s">
        <v>57</v>
      </c>
      <c r="B27" s="3" t="s">
        <v>94</v>
      </c>
      <c r="C27" s="17" t="s">
        <v>88</v>
      </c>
      <c r="D27" s="8">
        <v>220</v>
      </c>
      <c r="E27" s="3" t="s">
        <v>94</v>
      </c>
      <c r="F27" s="1" t="s">
        <v>3</v>
      </c>
      <c r="G27" s="7">
        <v>294.57</v>
      </c>
      <c r="H27" s="1">
        <f>Kraftwerkszuordnung!K27</f>
        <v>12.7</v>
      </c>
      <c r="I27" s="3"/>
    </row>
    <row r="28" spans="1:9" x14ac:dyDescent="0.25">
      <c r="A28" s="3" t="s">
        <v>58</v>
      </c>
      <c r="B28" s="3" t="s">
        <v>95</v>
      </c>
      <c r="C28" s="17" t="s">
        <v>88</v>
      </c>
      <c r="D28" s="8">
        <v>380</v>
      </c>
      <c r="E28" s="3" t="s">
        <v>172</v>
      </c>
      <c r="F28" s="1" t="s">
        <v>162</v>
      </c>
      <c r="G28" s="7">
        <v>145.57</v>
      </c>
      <c r="H28" s="1">
        <f>Kraftwerkszuordnung!K28</f>
        <v>12.7</v>
      </c>
      <c r="I28" s="3"/>
    </row>
    <row r="29" spans="1:9" x14ac:dyDescent="0.25">
      <c r="A29" s="3" t="s">
        <v>59</v>
      </c>
      <c r="B29" s="3" t="s">
        <v>95</v>
      </c>
      <c r="C29" s="17" t="s">
        <v>88</v>
      </c>
      <c r="D29" s="8">
        <v>380</v>
      </c>
      <c r="E29" s="3" t="s">
        <v>173</v>
      </c>
      <c r="F29" s="1" t="s">
        <v>162</v>
      </c>
      <c r="G29" s="7">
        <v>37.57</v>
      </c>
      <c r="H29" s="1">
        <f>Kraftwerkszuordnung!K29</f>
        <v>21</v>
      </c>
      <c r="I29" s="3"/>
    </row>
    <row r="30" spans="1:9" x14ac:dyDescent="0.25">
      <c r="A30" s="3" t="s">
        <v>60</v>
      </c>
      <c r="B30" s="3" t="s">
        <v>95</v>
      </c>
      <c r="C30" s="17" t="s">
        <v>88</v>
      </c>
      <c r="D30" s="8">
        <v>380</v>
      </c>
      <c r="E30" s="3" t="s">
        <v>174</v>
      </c>
      <c r="F30" s="1" t="s">
        <v>162</v>
      </c>
      <c r="G30" s="7">
        <v>71.569999999999993</v>
      </c>
      <c r="H30" s="1">
        <f>Kraftwerkszuordnung!K30</f>
        <v>0</v>
      </c>
      <c r="I30" s="3"/>
    </row>
    <row r="31" spans="1:9" x14ac:dyDescent="0.25">
      <c r="A31" s="3" t="s">
        <v>61</v>
      </c>
      <c r="B31" s="3" t="s">
        <v>95</v>
      </c>
      <c r="C31" s="17" t="s">
        <v>88</v>
      </c>
      <c r="D31" s="8">
        <v>380</v>
      </c>
      <c r="E31" s="3" t="s">
        <v>175</v>
      </c>
      <c r="F31" s="1" t="s">
        <v>162</v>
      </c>
      <c r="G31" s="7">
        <v>113.57</v>
      </c>
      <c r="H31" s="1">
        <f>Kraftwerkszuordnung!K31</f>
        <v>14</v>
      </c>
      <c r="I31" s="3"/>
    </row>
    <row r="32" spans="1:9" x14ac:dyDescent="0.25">
      <c r="A32" s="3" t="s">
        <v>62</v>
      </c>
      <c r="B32" s="3" t="s">
        <v>96</v>
      </c>
      <c r="C32" s="17" t="s">
        <v>88</v>
      </c>
      <c r="D32" s="8">
        <v>220</v>
      </c>
      <c r="E32" s="3" t="s">
        <v>96</v>
      </c>
      <c r="F32" s="1" t="s">
        <v>3</v>
      </c>
      <c r="G32" s="7">
        <v>237.57</v>
      </c>
      <c r="H32" s="1">
        <f>Kraftwerkszuordnung!K32</f>
        <v>14</v>
      </c>
      <c r="I32" s="3"/>
    </row>
    <row r="33" spans="1:9" x14ac:dyDescent="0.25">
      <c r="A33" s="3" t="s">
        <v>63</v>
      </c>
      <c r="B33" s="3" t="s">
        <v>96</v>
      </c>
      <c r="C33" s="17" t="s">
        <v>88</v>
      </c>
      <c r="D33" s="8">
        <v>220</v>
      </c>
      <c r="E33" s="3" t="s">
        <v>176</v>
      </c>
      <c r="F33" s="1" t="s">
        <v>162</v>
      </c>
      <c r="G33" s="7">
        <v>99.57</v>
      </c>
      <c r="H33" s="1">
        <f>Kraftwerkszuordnung!K33</f>
        <v>14.2</v>
      </c>
      <c r="I33" s="3"/>
    </row>
    <row r="34" spans="1:9" x14ac:dyDescent="0.25">
      <c r="A34" s="3" t="s">
        <v>64</v>
      </c>
      <c r="B34" s="3" t="s">
        <v>97</v>
      </c>
      <c r="C34" s="17" t="s">
        <v>88</v>
      </c>
      <c r="D34" s="8">
        <v>220</v>
      </c>
      <c r="E34" s="3" t="s">
        <v>177</v>
      </c>
      <c r="F34" s="1" t="s">
        <v>162</v>
      </c>
      <c r="G34" s="7">
        <v>15.41</v>
      </c>
      <c r="H34" s="1">
        <f>Kraftwerkszuordnung!K34</f>
        <v>28.8</v>
      </c>
      <c r="I34" s="3"/>
    </row>
    <row r="35" spans="1:9" x14ac:dyDescent="0.25">
      <c r="A35" s="3" t="s">
        <v>65</v>
      </c>
      <c r="B35" s="3" t="s">
        <v>97</v>
      </c>
      <c r="C35" s="17" t="s">
        <v>88</v>
      </c>
      <c r="D35" s="8">
        <v>220</v>
      </c>
      <c r="E35" s="3" t="s">
        <v>178</v>
      </c>
      <c r="F35" s="1" t="s">
        <v>162</v>
      </c>
      <c r="G35" s="7">
        <v>50.57</v>
      </c>
      <c r="H35" s="1">
        <f>Kraftwerkszuordnung!K35</f>
        <v>28.8</v>
      </c>
      <c r="I35" s="3"/>
    </row>
    <row r="36" spans="1:9" x14ac:dyDescent="0.25">
      <c r="A36" s="3" t="s">
        <v>66</v>
      </c>
      <c r="B36" s="3" t="s">
        <v>97</v>
      </c>
      <c r="C36" s="17" t="s">
        <v>88</v>
      </c>
      <c r="D36" s="8">
        <v>220</v>
      </c>
      <c r="E36" s="6" t="s">
        <v>179</v>
      </c>
      <c r="F36" s="1" t="s">
        <v>162</v>
      </c>
      <c r="G36" s="7">
        <v>10.47</v>
      </c>
      <c r="H36" s="1">
        <f>Kraftwerkszuordnung!K36</f>
        <v>28.8</v>
      </c>
      <c r="I36" s="3"/>
    </row>
    <row r="37" spans="1:9" x14ac:dyDescent="0.25">
      <c r="A37" s="3" t="s">
        <v>67</v>
      </c>
      <c r="B37" s="3" t="s">
        <v>97</v>
      </c>
      <c r="C37" s="17" t="s">
        <v>88</v>
      </c>
      <c r="D37" s="8">
        <v>220</v>
      </c>
      <c r="E37" s="3" t="s">
        <v>180</v>
      </c>
      <c r="F37" s="1" t="s">
        <v>162</v>
      </c>
      <c r="G37" s="7">
        <v>6.3500000000000005</v>
      </c>
      <c r="H37" s="1">
        <f>Kraftwerkszuordnung!K37</f>
        <v>11.44</v>
      </c>
      <c r="I37" s="3"/>
    </row>
    <row r="38" spans="1:9" x14ac:dyDescent="0.25">
      <c r="A38" s="3" t="s">
        <v>68</v>
      </c>
      <c r="B38" s="3" t="s">
        <v>97</v>
      </c>
      <c r="C38" s="17" t="s">
        <v>88</v>
      </c>
      <c r="D38" s="8">
        <v>220</v>
      </c>
      <c r="E38" s="6" t="s">
        <v>181</v>
      </c>
      <c r="F38" s="1" t="s">
        <v>3</v>
      </c>
      <c r="G38" s="7">
        <v>109.57</v>
      </c>
      <c r="H38" s="1">
        <f>Kraftwerkszuordnung!K38</f>
        <v>0</v>
      </c>
      <c r="I38" s="3"/>
    </row>
    <row r="39" spans="1:9" x14ac:dyDescent="0.25">
      <c r="A39" s="3" t="s">
        <v>69</v>
      </c>
      <c r="B39" s="3" t="s">
        <v>97</v>
      </c>
      <c r="C39" s="17" t="s">
        <v>88</v>
      </c>
      <c r="D39" s="8">
        <v>220</v>
      </c>
      <c r="E39" s="6" t="s">
        <v>182</v>
      </c>
      <c r="F39" s="1" t="s">
        <v>162</v>
      </c>
      <c r="G39" s="7">
        <v>96.57</v>
      </c>
      <c r="H39" s="1">
        <f>Kraftwerkszuordnung!K39</f>
        <v>28.5</v>
      </c>
      <c r="I39" s="3"/>
    </row>
    <row r="40" spans="1:9" x14ac:dyDescent="0.25">
      <c r="A40" s="3" t="s">
        <v>70</v>
      </c>
      <c r="B40" s="3" t="s">
        <v>97</v>
      </c>
      <c r="C40" s="17" t="s">
        <v>88</v>
      </c>
      <c r="D40" s="8">
        <v>220</v>
      </c>
      <c r="E40" s="6" t="s">
        <v>183</v>
      </c>
      <c r="F40" s="1" t="s">
        <v>3</v>
      </c>
      <c r="G40" s="7">
        <v>735.57</v>
      </c>
      <c r="H40" s="1">
        <f>Kraftwerkszuordnung!K40</f>
        <v>28.5</v>
      </c>
      <c r="I40" s="3"/>
    </row>
    <row r="41" spans="1:9" x14ac:dyDescent="0.25">
      <c r="A41" s="3" t="s">
        <v>71</v>
      </c>
      <c r="B41" s="3" t="s">
        <v>97</v>
      </c>
      <c r="C41" s="17" t="s">
        <v>88</v>
      </c>
      <c r="D41" s="8">
        <v>220</v>
      </c>
      <c r="E41" s="6" t="s">
        <v>184</v>
      </c>
      <c r="F41" s="1" t="s">
        <v>3</v>
      </c>
      <c r="G41" s="7">
        <v>125.57</v>
      </c>
      <c r="H41" s="1">
        <f>Kraftwerkszuordnung!K41</f>
        <v>33.9</v>
      </c>
      <c r="I41" s="3"/>
    </row>
    <row r="42" spans="1:9" x14ac:dyDescent="0.25">
      <c r="A42" s="3" t="s">
        <v>72</v>
      </c>
      <c r="B42" s="3" t="s">
        <v>98</v>
      </c>
      <c r="C42" s="17" t="s">
        <v>88</v>
      </c>
      <c r="D42" s="8">
        <v>220</v>
      </c>
      <c r="E42" s="3" t="s">
        <v>98</v>
      </c>
      <c r="F42" s="1" t="s">
        <v>162</v>
      </c>
      <c r="G42" s="7">
        <v>350.57</v>
      </c>
      <c r="H42" s="1" t="e">
        <f>Kraftwerkszuordnung!#REF!</f>
        <v>#REF!</v>
      </c>
      <c r="I42" s="3"/>
    </row>
    <row r="43" spans="1:9" x14ac:dyDescent="0.25">
      <c r="A43" s="3" t="s">
        <v>73</v>
      </c>
      <c r="B43" s="3" t="s">
        <v>99</v>
      </c>
      <c r="C43" s="17" t="s">
        <v>84</v>
      </c>
      <c r="D43" s="8">
        <v>380</v>
      </c>
      <c r="E43" s="3" t="s">
        <v>185</v>
      </c>
      <c r="F43" s="1" t="s">
        <v>154</v>
      </c>
      <c r="G43" s="7">
        <v>115.47999999999999</v>
      </c>
      <c r="H43" s="1">
        <f>Kraftwerkszuordnung!K42</f>
        <v>0</v>
      </c>
      <c r="I43" s="3"/>
    </row>
    <row r="44" spans="1:9" x14ac:dyDescent="0.25">
      <c r="A44" s="3" t="s">
        <v>74</v>
      </c>
      <c r="B44" s="3" t="s">
        <v>100</v>
      </c>
      <c r="C44" s="17" t="s">
        <v>84</v>
      </c>
      <c r="D44" s="8">
        <v>220</v>
      </c>
      <c r="E44" s="3" t="s">
        <v>186</v>
      </c>
      <c r="F44" s="1" t="s">
        <v>1</v>
      </c>
      <c r="G44" s="7">
        <v>222.48</v>
      </c>
      <c r="H44" s="1" t="e">
        <f>Kraftwerkszuordnung!#REF!</f>
        <v>#REF!</v>
      </c>
      <c r="I44" s="3"/>
    </row>
    <row r="45" spans="1:9" x14ac:dyDescent="0.25">
      <c r="A45" s="3" t="s">
        <v>75</v>
      </c>
      <c r="B45" s="3" t="s">
        <v>100</v>
      </c>
      <c r="C45" s="17" t="s">
        <v>84</v>
      </c>
      <c r="D45" s="8">
        <v>220</v>
      </c>
      <c r="E45" s="3" t="s">
        <v>187</v>
      </c>
      <c r="F45" s="1" t="s">
        <v>150</v>
      </c>
      <c r="G45" s="7">
        <v>75.47999999999999</v>
      </c>
      <c r="H45" s="1">
        <f>Kraftwerkszuordnung!K43</f>
        <v>0</v>
      </c>
      <c r="I45" s="3"/>
    </row>
    <row r="46" spans="1:9" x14ac:dyDescent="0.25">
      <c r="A46" s="3" t="s">
        <v>76</v>
      </c>
      <c r="B46" s="3" t="s">
        <v>101</v>
      </c>
      <c r="C46" s="17" t="s">
        <v>88</v>
      </c>
      <c r="D46" s="8">
        <v>220</v>
      </c>
      <c r="E46" s="3" t="s">
        <v>101</v>
      </c>
      <c r="F46" s="1" t="s">
        <v>162</v>
      </c>
      <c r="G46" s="7">
        <v>375.57</v>
      </c>
      <c r="H46" s="1">
        <f>Kraftwerkszuordnung!K44</f>
        <v>0</v>
      </c>
      <c r="I46" s="3"/>
    </row>
    <row r="47" spans="1:9" x14ac:dyDescent="0.25">
      <c r="A47" s="3" t="s">
        <v>77</v>
      </c>
      <c r="B47" s="3" t="s">
        <v>101</v>
      </c>
      <c r="C47" s="17" t="s">
        <v>88</v>
      </c>
      <c r="D47" s="8">
        <v>220</v>
      </c>
      <c r="E47" s="3" t="s">
        <v>188</v>
      </c>
      <c r="F47" s="1" t="s">
        <v>162</v>
      </c>
      <c r="G47" s="7">
        <v>397.57</v>
      </c>
      <c r="H47" s="1" t="e">
        <f>Kraftwerkszuordnung!#REF!</f>
        <v>#REF!</v>
      </c>
      <c r="I47" s="3"/>
    </row>
    <row r="48" spans="1:9" x14ac:dyDescent="0.25">
      <c r="A48" s="3" t="s">
        <v>78</v>
      </c>
      <c r="B48" s="3" t="s">
        <v>102</v>
      </c>
      <c r="C48" s="17" t="s">
        <v>88</v>
      </c>
      <c r="D48" s="8">
        <v>220</v>
      </c>
      <c r="E48" s="3" t="s">
        <v>189</v>
      </c>
      <c r="F48" s="1" t="s">
        <v>162</v>
      </c>
      <c r="G48" s="7">
        <v>68.569999999999993</v>
      </c>
      <c r="H48" s="1" t="e">
        <f>Kraftwerkszuordnung!#REF!</f>
        <v>#REF!</v>
      </c>
      <c r="I48" s="3"/>
    </row>
    <row r="49" spans="1:9" x14ac:dyDescent="0.25">
      <c r="A49" s="3" t="s">
        <v>79</v>
      </c>
      <c r="B49" s="3" t="s">
        <v>103</v>
      </c>
      <c r="C49" s="17" t="s">
        <v>88</v>
      </c>
      <c r="D49" s="8">
        <v>220</v>
      </c>
      <c r="E49" s="3" t="s">
        <v>103</v>
      </c>
      <c r="F49" s="1" t="s">
        <v>3</v>
      </c>
      <c r="G49" s="7">
        <v>498.57</v>
      </c>
      <c r="H49" s="1" t="e">
        <f>Kraftwerkszuordnung!#REF!</f>
        <v>#REF!</v>
      </c>
      <c r="I49" s="3"/>
    </row>
    <row r="50" spans="1:9" x14ac:dyDescent="0.25">
      <c r="A50" s="3" t="s">
        <v>80</v>
      </c>
      <c r="B50" s="3" t="s">
        <v>103</v>
      </c>
      <c r="C50" s="17" t="s">
        <v>88</v>
      </c>
      <c r="D50" s="8">
        <v>220</v>
      </c>
      <c r="E50" s="3" t="s">
        <v>190</v>
      </c>
      <c r="F50" s="1" t="s">
        <v>162</v>
      </c>
      <c r="G50" s="7">
        <v>14.57</v>
      </c>
      <c r="H50" s="1">
        <f>Kraftwerkszuordnung!K45</f>
        <v>38.700000000000003</v>
      </c>
      <c r="I50" s="3"/>
    </row>
    <row r="51" spans="1:9" x14ac:dyDescent="0.25">
      <c r="A51" s="3" t="s">
        <v>81</v>
      </c>
      <c r="B51" s="3" t="s">
        <v>104</v>
      </c>
      <c r="C51" s="17" t="s">
        <v>84</v>
      </c>
      <c r="D51" s="8">
        <v>220</v>
      </c>
      <c r="E51" s="3" t="s">
        <v>191</v>
      </c>
      <c r="F51" s="1" t="s">
        <v>150</v>
      </c>
      <c r="G51" s="7">
        <v>65.47999999999999</v>
      </c>
      <c r="H51" s="1">
        <f>Kraftwerkszuordnung!K46</f>
        <v>111</v>
      </c>
      <c r="I51" s="3"/>
    </row>
    <row r="52" spans="1:9" x14ac:dyDescent="0.25">
      <c r="A52" s="3" t="s">
        <v>82</v>
      </c>
      <c r="B52" s="3" t="s">
        <v>105</v>
      </c>
      <c r="C52" s="17" t="s">
        <v>88</v>
      </c>
      <c r="D52" s="8">
        <v>220</v>
      </c>
      <c r="E52" s="3" t="s">
        <v>105</v>
      </c>
      <c r="F52" s="1" t="s">
        <v>3</v>
      </c>
      <c r="G52" s="7">
        <v>236.57</v>
      </c>
      <c r="H52" s="1" t="e">
        <f>Kraftwerkszuordnung!#REF!</f>
        <v>#REF!</v>
      </c>
      <c r="I52" s="3"/>
    </row>
    <row r="53" spans="1:9" x14ac:dyDescent="0.25">
      <c r="A53" s="3" t="s">
        <v>117</v>
      </c>
      <c r="B53" s="3" t="s">
        <v>106</v>
      </c>
      <c r="C53" s="19" t="s">
        <v>84</v>
      </c>
      <c r="D53" s="8">
        <v>220</v>
      </c>
      <c r="E53" s="3" t="s">
        <v>192</v>
      </c>
      <c r="F53" s="1" t="s">
        <v>16</v>
      </c>
      <c r="G53" s="1">
        <v>113.47999999999999</v>
      </c>
      <c r="H53" s="1" t="e">
        <f>Kraftwerkszuordnung!#REF!</f>
        <v>#REF!</v>
      </c>
      <c r="I53" s="3"/>
    </row>
    <row r="54" spans="1:9" x14ac:dyDescent="0.25">
      <c r="A54" s="3" t="s">
        <v>118</v>
      </c>
      <c r="B54" s="3" t="s">
        <v>106</v>
      </c>
      <c r="C54" s="19" t="s">
        <v>84</v>
      </c>
      <c r="D54" s="8">
        <v>220</v>
      </c>
      <c r="E54" s="17" t="s">
        <v>193</v>
      </c>
      <c r="F54" s="1" t="s">
        <v>16</v>
      </c>
      <c r="G54" s="1">
        <v>226.48</v>
      </c>
      <c r="H54" s="1">
        <f>Kraftwerkszuordnung!K47</f>
        <v>8</v>
      </c>
      <c r="I54" s="3"/>
    </row>
    <row r="55" spans="1:9" x14ac:dyDescent="0.25">
      <c r="A55" s="3" t="s">
        <v>119</v>
      </c>
      <c r="B55" s="3" t="s">
        <v>106</v>
      </c>
      <c r="C55" s="19" t="s">
        <v>84</v>
      </c>
      <c r="D55" s="8">
        <v>220</v>
      </c>
      <c r="E55" s="17" t="s">
        <v>194</v>
      </c>
      <c r="F55" s="1" t="s">
        <v>154</v>
      </c>
      <c r="G55" s="1">
        <v>72.179999999999993</v>
      </c>
      <c r="H55" s="1">
        <f>Kraftwerkszuordnung!K48</f>
        <v>39.9</v>
      </c>
      <c r="I55" s="3"/>
    </row>
    <row r="56" spans="1:9" x14ac:dyDescent="0.25">
      <c r="A56" s="3" t="s">
        <v>120</v>
      </c>
      <c r="B56" s="3" t="s">
        <v>106</v>
      </c>
      <c r="C56" s="19" t="s">
        <v>84</v>
      </c>
      <c r="D56" s="8">
        <v>220</v>
      </c>
      <c r="E56" s="17" t="s">
        <v>195</v>
      </c>
      <c r="F56" s="1" t="s">
        <v>154</v>
      </c>
      <c r="G56" s="1">
        <v>142.13999999999999</v>
      </c>
      <c r="H56" s="1">
        <f>Kraftwerkszuordnung!K49</f>
        <v>46.8</v>
      </c>
      <c r="I56" s="3"/>
    </row>
    <row r="57" spans="1:9" x14ac:dyDescent="0.25">
      <c r="A57" s="3" t="s">
        <v>121</v>
      </c>
      <c r="B57" s="3" t="s">
        <v>106</v>
      </c>
      <c r="C57" s="17" t="s">
        <v>88</v>
      </c>
      <c r="D57" s="8">
        <v>220</v>
      </c>
      <c r="E57" s="17" t="s">
        <v>196</v>
      </c>
      <c r="F57" s="1" t="s">
        <v>162</v>
      </c>
      <c r="G57" s="1">
        <v>20.57</v>
      </c>
      <c r="H57" s="1">
        <f>Kraftwerkszuordnung!K50</f>
        <v>10</v>
      </c>
      <c r="I57" s="3"/>
    </row>
    <row r="58" spans="1:9" x14ac:dyDescent="0.25">
      <c r="A58" s="3" t="s">
        <v>122</v>
      </c>
      <c r="B58" s="3" t="s">
        <v>106</v>
      </c>
      <c r="C58" s="17" t="s">
        <v>88</v>
      </c>
      <c r="D58" s="8">
        <v>220</v>
      </c>
      <c r="E58" s="17" t="s">
        <v>197</v>
      </c>
      <c r="F58" s="1" t="s">
        <v>162</v>
      </c>
      <c r="G58" s="1">
        <v>33.79</v>
      </c>
      <c r="H58" s="1">
        <f>Kraftwerkszuordnung!K51</f>
        <v>11</v>
      </c>
      <c r="I58" s="3"/>
    </row>
    <row r="59" spans="1:9" x14ac:dyDescent="0.25">
      <c r="A59" s="3" t="s">
        <v>123</v>
      </c>
      <c r="B59" s="3" t="s">
        <v>107</v>
      </c>
      <c r="C59" s="17" t="s">
        <v>84</v>
      </c>
      <c r="D59" s="8">
        <v>220</v>
      </c>
      <c r="E59" s="3" t="s">
        <v>198</v>
      </c>
      <c r="F59" s="1" t="s">
        <v>150</v>
      </c>
      <c r="G59" s="1">
        <v>87.47999999999999</v>
      </c>
      <c r="H59" s="1">
        <f>Kraftwerkszuordnung!K52</f>
        <v>71</v>
      </c>
      <c r="I59" s="3"/>
    </row>
    <row r="60" spans="1:9" x14ac:dyDescent="0.25">
      <c r="A60" s="3" t="s">
        <v>124</v>
      </c>
      <c r="B60" s="3" t="s">
        <v>108</v>
      </c>
      <c r="C60" s="17" t="s">
        <v>88</v>
      </c>
      <c r="D60" s="8">
        <v>220</v>
      </c>
      <c r="E60" s="3" t="s">
        <v>108</v>
      </c>
      <c r="F60" s="1" t="s">
        <v>3</v>
      </c>
      <c r="G60" s="1">
        <v>505.57</v>
      </c>
      <c r="H60" s="1">
        <f>Kraftwerkszuordnung!K53</f>
        <v>11</v>
      </c>
      <c r="I60" s="3"/>
    </row>
    <row r="61" spans="1:9" x14ac:dyDescent="0.25">
      <c r="A61" s="3" t="s">
        <v>125</v>
      </c>
      <c r="B61" s="3" t="s">
        <v>109</v>
      </c>
      <c r="C61" s="17" t="s">
        <v>88</v>
      </c>
      <c r="D61" s="8">
        <v>220</v>
      </c>
      <c r="E61" s="3" t="s">
        <v>199</v>
      </c>
      <c r="F61" s="1" t="s">
        <v>3</v>
      </c>
      <c r="G61" s="1">
        <v>55.57</v>
      </c>
      <c r="H61" s="1">
        <f>Kraftwerkszuordnung!K54</f>
        <v>71</v>
      </c>
      <c r="I61" s="3"/>
    </row>
    <row r="62" spans="1:9" x14ac:dyDescent="0.25">
      <c r="A62" s="3" t="s">
        <v>126</v>
      </c>
      <c r="B62" s="3" t="s">
        <v>110</v>
      </c>
      <c r="C62" s="17" t="s">
        <v>88</v>
      </c>
      <c r="D62" s="8">
        <v>380</v>
      </c>
      <c r="E62" s="17" t="s">
        <v>200</v>
      </c>
      <c r="F62" s="1" t="s">
        <v>162</v>
      </c>
      <c r="G62" s="1">
        <v>31.57</v>
      </c>
      <c r="H62" s="1" t="e">
        <f>Kraftwerkszuordnung!#REF!</f>
        <v>#REF!</v>
      </c>
      <c r="I62" s="3"/>
    </row>
    <row r="63" spans="1:9" x14ac:dyDescent="0.25">
      <c r="A63" s="3" t="s">
        <v>127</v>
      </c>
      <c r="B63" s="3" t="s">
        <v>110</v>
      </c>
      <c r="C63" s="17" t="s">
        <v>88</v>
      </c>
      <c r="D63" s="8">
        <v>380</v>
      </c>
      <c r="E63" s="17" t="s">
        <v>201</v>
      </c>
      <c r="F63" s="1" t="s">
        <v>162</v>
      </c>
      <c r="G63" s="1">
        <v>125.57</v>
      </c>
      <c r="H63" s="1">
        <f>Kraftwerkszuordnung!K55</f>
        <v>0</v>
      </c>
      <c r="I63" s="3"/>
    </row>
    <row r="64" spans="1:9" x14ac:dyDescent="0.25">
      <c r="A64" s="3" t="s">
        <v>128</v>
      </c>
      <c r="B64" s="3" t="s">
        <v>111</v>
      </c>
      <c r="C64" s="17" t="s">
        <v>88</v>
      </c>
      <c r="D64" s="8">
        <v>220</v>
      </c>
      <c r="E64" s="3" t="s">
        <v>202</v>
      </c>
      <c r="F64" s="1" t="s">
        <v>162</v>
      </c>
      <c r="G64" s="1">
        <v>84.57</v>
      </c>
      <c r="H64" s="1">
        <f>Kraftwerkszuordnung!K56</f>
        <v>0</v>
      </c>
      <c r="I64" s="3"/>
    </row>
    <row r="65" spans="1:9" x14ac:dyDescent="0.25">
      <c r="A65" s="3" t="s">
        <v>129</v>
      </c>
      <c r="B65" s="3" t="s">
        <v>112</v>
      </c>
      <c r="C65" s="17" t="s">
        <v>88</v>
      </c>
      <c r="D65" s="8">
        <v>220</v>
      </c>
      <c r="E65" s="3" t="s">
        <v>203</v>
      </c>
      <c r="F65" s="1" t="s">
        <v>162</v>
      </c>
      <c r="G65" s="1">
        <v>12.870000000000001</v>
      </c>
      <c r="H65" s="1">
        <f>Kraftwerkszuordnung!K57</f>
        <v>105</v>
      </c>
      <c r="I65" s="3"/>
    </row>
    <row r="66" spans="1:9" x14ac:dyDescent="0.25">
      <c r="A66" s="3" t="s">
        <v>130</v>
      </c>
      <c r="B66" s="3" t="s">
        <v>112</v>
      </c>
      <c r="C66" s="17" t="s">
        <v>88</v>
      </c>
      <c r="D66" s="8">
        <v>220</v>
      </c>
      <c r="E66" s="3" t="s">
        <v>204</v>
      </c>
      <c r="F66" s="1" t="s">
        <v>162</v>
      </c>
      <c r="G66" s="1">
        <v>13.57</v>
      </c>
      <c r="H66" s="1">
        <f>Kraftwerkszuordnung!K58</f>
        <v>2.8</v>
      </c>
      <c r="I66" s="3"/>
    </row>
    <row r="67" spans="1:9" x14ac:dyDescent="0.25">
      <c r="A67" s="3" t="s">
        <v>131</v>
      </c>
      <c r="B67" s="3" t="s">
        <v>112</v>
      </c>
      <c r="C67" s="17" t="s">
        <v>88</v>
      </c>
      <c r="D67" s="8">
        <v>220</v>
      </c>
      <c r="E67" s="3" t="s">
        <v>205</v>
      </c>
      <c r="F67" s="1" t="s">
        <v>162</v>
      </c>
      <c r="G67" s="1">
        <v>11.57</v>
      </c>
      <c r="H67" s="1">
        <f>Kraftwerkszuordnung!K59</f>
        <v>2.8</v>
      </c>
      <c r="I67" s="3"/>
    </row>
    <row r="68" spans="1:9" x14ac:dyDescent="0.25">
      <c r="A68" s="3" t="s">
        <v>132</v>
      </c>
      <c r="B68" s="3" t="s">
        <v>112</v>
      </c>
      <c r="C68" s="17" t="s">
        <v>88</v>
      </c>
      <c r="D68" s="8">
        <v>220</v>
      </c>
      <c r="E68" s="3" t="s">
        <v>206</v>
      </c>
      <c r="F68" s="1" t="s">
        <v>162</v>
      </c>
      <c r="G68" s="1">
        <v>66.569999999999993</v>
      </c>
      <c r="H68" s="1">
        <f>Kraftwerkszuordnung!K60</f>
        <v>2.8</v>
      </c>
      <c r="I68" s="3"/>
    </row>
    <row r="69" spans="1:9" x14ac:dyDescent="0.25">
      <c r="A69" s="3" t="s">
        <v>133</v>
      </c>
      <c r="B69" s="3" t="s">
        <v>113</v>
      </c>
      <c r="C69" s="17" t="s">
        <v>88</v>
      </c>
      <c r="D69" s="8">
        <v>220</v>
      </c>
      <c r="E69" s="3" t="s">
        <v>207</v>
      </c>
      <c r="F69" s="1" t="s">
        <v>162</v>
      </c>
      <c r="G69" s="1">
        <v>79.569999999999993</v>
      </c>
      <c r="H69" s="1">
        <f>Kraftwerkszuordnung!K61</f>
        <v>2.8</v>
      </c>
      <c r="I69" s="3"/>
    </row>
    <row r="70" spans="1:9" x14ac:dyDescent="0.25">
      <c r="A70" s="3" t="s">
        <v>134</v>
      </c>
      <c r="B70" s="3" t="s">
        <v>114</v>
      </c>
      <c r="C70" s="17" t="s">
        <v>84</v>
      </c>
      <c r="D70" s="8">
        <v>380</v>
      </c>
      <c r="E70" s="3" t="s">
        <v>208</v>
      </c>
      <c r="F70" s="1" t="s">
        <v>1</v>
      </c>
      <c r="G70" s="1">
        <v>937.48</v>
      </c>
      <c r="H70" s="1">
        <f>Kraftwerkszuordnung!K62</f>
        <v>2.8</v>
      </c>
      <c r="I70" s="3"/>
    </row>
    <row r="71" spans="1:9" x14ac:dyDescent="0.25">
      <c r="A71" s="3" t="s">
        <v>135</v>
      </c>
      <c r="B71" s="3" t="s">
        <v>114</v>
      </c>
      <c r="C71" s="17" t="s">
        <v>84</v>
      </c>
      <c r="D71" s="8">
        <v>380</v>
      </c>
      <c r="E71" s="3" t="s">
        <v>209</v>
      </c>
      <c r="F71" s="1" t="s">
        <v>1</v>
      </c>
      <c r="G71" s="1">
        <v>213.48</v>
      </c>
      <c r="H71" s="1">
        <f>Kraftwerkszuordnung!K63</f>
        <v>2.8</v>
      </c>
      <c r="I71" s="3"/>
    </row>
    <row r="72" spans="1:9" x14ac:dyDescent="0.25">
      <c r="A72" s="3" t="s">
        <v>136</v>
      </c>
      <c r="B72" s="3" t="s">
        <v>114</v>
      </c>
      <c r="C72" s="17" t="s">
        <v>84</v>
      </c>
      <c r="D72" s="8">
        <v>380</v>
      </c>
      <c r="E72" s="3" t="s">
        <v>210</v>
      </c>
      <c r="F72" s="1" t="s">
        <v>150</v>
      </c>
      <c r="G72" s="1">
        <v>72.47999999999999</v>
      </c>
      <c r="H72" s="1">
        <f>Kraftwerkszuordnung!K64</f>
        <v>17.600000000000001</v>
      </c>
      <c r="I72" s="3"/>
    </row>
    <row r="73" spans="1:9" x14ac:dyDescent="0.25">
      <c r="A73" s="3" t="s">
        <v>137</v>
      </c>
      <c r="B73" s="3" t="s">
        <v>114</v>
      </c>
      <c r="C73" s="17" t="s">
        <v>84</v>
      </c>
      <c r="D73" s="8">
        <v>380</v>
      </c>
      <c r="E73" s="3" t="s">
        <v>211</v>
      </c>
      <c r="F73" s="1" t="s">
        <v>150</v>
      </c>
      <c r="G73" s="1">
        <v>65.47999999999999</v>
      </c>
      <c r="H73" s="1">
        <f>Kraftwerkszuordnung!K65</f>
        <v>76.599999999999994</v>
      </c>
      <c r="I73" s="3"/>
    </row>
    <row r="74" spans="1:9" x14ac:dyDescent="0.25">
      <c r="A74" s="3" t="s">
        <v>138</v>
      </c>
      <c r="B74" s="3" t="s">
        <v>115</v>
      </c>
      <c r="C74" s="17" t="s">
        <v>88</v>
      </c>
      <c r="D74" s="8">
        <v>380</v>
      </c>
      <c r="E74" s="3" t="s">
        <v>212</v>
      </c>
      <c r="F74" s="1" t="s">
        <v>162</v>
      </c>
      <c r="G74" s="1">
        <v>30.57</v>
      </c>
      <c r="H74" s="1">
        <f>Kraftwerkszuordnung!K66</f>
        <v>88</v>
      </c>
      <c r="I74" s="3"/>
    </row>
    <row r="75" spans="1:9" x14ac:dyDescent="0.25">
      <c r="A75" s="3" t="s">
        <v>139</v>
      </c>
      <c r="B75" s="3" t="s">
        <v>115</v>
      </c>
      <c r="C75" s="17" t="s">
        <v>88</v>
      </c>
      <c r="D75" s="8">
        <v>380</v>
      </c>
      <c r="E75" s="3" t="s">
        <v>213</v>
      </c>
      <c r="F75" s="1" t="s">
        <v>162</v>
      </c>
      <c r="G75" s="1">
        <v>10.77</v>
      </c>
      <c r="H75" s="1">
        <f>Kraftwerkszuordnung!K67</f>
        <v>10.6</v>
      </c>
      <c r="I75" s="3"/>
    </row>
    <row r="76" spans="1:9" x14ac:dyDescent="0.25">
      <c r="A76" s="3" t="s">
        <v>140</v>
      </c>
      <c r="B76" s="3" t="s">
        <v>115</v>
      </c>
      <c r="C76" s="17" t="s">
        <v>88</v>
      </c>
      <c r="D76" s="8">
        <v>380</v>
      </c>
      <c r="E76" s="3" t="s">
        <v>214</v>
      </c>
      <c r="F76" s="1" t="s">
        <v>162</v>
      </c>
      <c r="G76" s="1">
        <v>10.57</v>
      </c>
      <c r="H76" s="1">
        <f>Kraftwerkszuordnung!K68</f>
        <v>0</v>
      </c>
      <c r="I76" s="3"/>
    </row>
    <row r="77" spans="1:9" x14ac:dyDescent="0.25">
      <c r="A77" s="3" t="s">
        <v>141</v>
      </c>
      <c r="B77" s="3" t="s">
        <v>115</v>
      </c>
      <c r="C77" s="17" t="s">
        <v>88</v>
      </c>
      <c r="D77" s="8">
        <v>380</v>
      </c>
      <c r="E77" s="3" t="s">
        <v>215</v>
      </c>
      <c r="F77" s="1" t="s">
        <v>162</v>
      </c>
      <c r="G77" s="1">
        <v>205.57</v>
      </c>
      <c r="H77" s="1">
        <f>Kraftwerkszuordnung!K69</f>
        <v>0</v>
      </c>
      <c r="I77" s="3"/>
    </row>
    <row r="78" spans="1:9" x14ac:dyDescent="0.25">
      <c r="A78" s="3" t="s">
        <v>142</v>
      </c>
      <c r="B78" s="3" t="s">
        <v>116</v>
      </c>
      <c r="C78" s="17" t="s">
        <v>88</v>
      </c>
      <c r="D78" s="8">
        <v>220</v>
      </c>
      <c r="E78" s="3" t="s">
        <v>216</v>
      </c>
      <c r="F78" s="1" t="s">
        <v>162</v>
      </c>
      <c r="G78" s="1">
        <v>15.57</v>
      </c>
      <c r="H78" s="1">
        <f>Kraftwerkszuordnung!K70</f>
        <v>0</v>
      </c>
      <c r="I78" s="3"/>
    </row>
    <row r="79" spans="1:9" x14ac:dyDescent="0.25">
      <c r="A79" s="3" t="s">
        <v>143</v>
      </c>
      <c r="B79" s="3" t="s">
        <v>116</v>
      </c>
      <c r="C79" s="17" t="s">
        <v>88</v>
      </c>
      <c r="D79" s="8">
        <v>220</v>
      </c>
      <c r="E79" s="3" t="s">
        <v>217</v>
      </c>
      <c r="F79" s="1" t="s">
        <v>162</v>
      </c>
      <c r="G79" s="1">
        <v>30.57</v>
      </c>
      <c r="H79" s="1">
        <f>Kraftwerkszuordnung!K71</f>
        <v>0</v>
      </c>
      <c r="I79" s="3"/>
    </row>
    <row r="80" spans="1:9" x14ac:dyDescent="0.25">
      <c r="A80" s="3" t="s">
        <v>144</v>
      </c>
      <c r="B80" s="3" t="s">
        <v>116</v>
      </c>
      <c r="C80" s="17" t="s">
        <v>88</v>
      </c>
      <c r="D80" s="8">
        <v>220</v>
      </c>
      <c r="E80" s="3" t="s">
        <v>218</v>
      </c>
      <c r="F80" s="1" t="s">
        <v>162</v>
      </c>
      <c r="G80" s="1">
        <v>32.57</v>
      </c>
      <c r="H80" s="1">
        <f>Kraftwerkszuordnung!K72</f>
        <v>0</v>
      </c>
      <c r="I80" s="3"/>
    </row>
    <row r="81" spans="1:9" x14ac:dyDescent="0.25">
      <c r="A81" s="3" t="s">
        <v>145</v>
      </c>
      <c r="B81" s="3" t="s">
        <v>116</v>
      </c>
      <c r="C81" s="17" t="s">
        <v>88</v>
      </c>
      <c r="D81" s="8">
        <v>220</v>
      </c>
      <c r="E81" s="3" t="s">
        <v>219</v>
      </c>
      <c r="F81" s="1" t="s">
        <v>162</v>
      </c>
      <c r="G81" s="1">
        <v>35.57</v>
      </c>
      <c r="H81" s="1">
        <f>Kraftwerkszuordnung!K73</f>
        <v>0</v>
      </c>
      <c r="I81" s="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H35"/>
  <sheetViews>
    <sheetView zoomScaleNormal="100" workbookViewId="0">
      <pane ySplit="3" topLeftCell="A4" activePane="bottomLeft" state="frozen"/>
      <selection pane="bottomLeft" activeCell="E17" sqref="E17"/>
    </sheetView>
  </sheetViews>
  <sheetFormatPr baseColWidth="10" defaultRowHeight="15" x14ac:dyDescent="0.25"/>
  <cols>
    <col min="1" max="1" width="16.5703125" bestFit="1" customWidth="1"/>
    <col min="2" max="3" width="16.57031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29</v>
      </c>
    </row>
    <row r="2" spans="1:8" x14ac:dyDescent="0.25">
      <c r="A2" s="9" t="s">
        <v>26</v>
      </c>
      <c r="B2" s="9" t="s">
        <v>221</v>
      </c>
      <c r="C2" s="9" t="s">
        <v>222</v>
      </c>
      <c r="D2" s="9" t="s">
        <v>27</v>
      </c>
      <c r="E2" s="9" t="s">
        <v>28</v>
      </c>
      <c r="F2" s="10" t="s">
        <v>23</v>
      </c>
      <c r="G2" s="10" t="s">
        <v>24</v>
      </c>
      <c r="H2" s="10" t="s">
        <v>25</v>
      </c>
    </row>
    <row r="3" spans="1:8" x14ac:dyDescent="0.25">
      <c r="A3" s="9"/>
      <c r="B3" s="9"/>
      <c r="C3" s="9"/>
      <c r="D3" s="9"/>
      <c r="E3" s="9" t="s">
        <v>30</v>
      </c>
      <c r="F3" s="10" t="s">
        <v>31</v>
      </c>
      <c r="G3" s="10" t="s">
        <v>31</v>
      </c>
      <c r="H3" s="10" t="s">
        <v>31</v>
      </c>
    </row>
    <row r="4" spans="1:8" x14ac:dyDescent="0.25">
      <c r="A4" s="3" t="s">
        <v>83</v>
      </c>
      <c r="B4" s="2" t="s">
        <v>223</v>
      </c>
      <c r="C4" s="2" t="s">
        <v>223</v>
      </c>
      <c r="D4" s="17" t="s">
        <v>84</v>
      </c>
      <c r="E4" s="8">
        <v>220</v>
      </c>
      <c r="F4" s="7">
        <f>SUMIFS('Ergebnis KEP'!G$2:G$81,'Ergebnis KEP'!$B$2:$B$81,'Importtabelle E001'!$A4,'Ergebnis KEP'!$C$2:$C$81,'Importtabelle E001'!$D4)</f>
        <v>858.48</v>
      </c>
      <c r="G4" s="7">
        <f>Pmin_E001!C5</f>
        <v>0</v>
      </c>
      <c r="H4" s="7">
        <f>SUMIFS('Ergebnis KEP'!I$2:I$81,'Ergebnis KEP'!$B$2:$B$81,'Importtabelle E001'!$A4,'Ergebnis KEP'!$C$2:$C$81,'Importtabelle E001'!$D4)</f>
        <v>0</v>
      </c>
    </row>
    <row r="5" spans="1:8" x14ac:dyDescent="0.25">
      <c r="A5" s="3" t="s">
        <v>85</v>
      </c>
      <c r="B5" s="2" t="s">
        <v>223</v>
      </c>
      <c r="C5" s="2" t="s">
        <v>223</v>
      </c>
      <c r="D5" s="17" t="s">
        <v>84</v>
      </c>
      <c r="E5" s="8">
        <v>380</v>
      </c>
      <c r="F5" s="7">
        <f>SUMIFS('Ergebnis KEP'!G$2:G$81,'Ergebnis KEP'!$B$2:$B$81,'Importtabelle E001'!$A5,'Ergebnis KEP'!$C$2:$C$81,'Importtabelle E001'!$D5)</f>
        <v>921.44</v>
      </c>
      <c r="G5" s="7">
        <f>Pmin_E001!C6</f>
        <v>0</v>
      </c>
      <c r="H5" s="7">
        <f>SUMIFS('Ergebnis KEP'!I$2:I$81,'Ergebnis KEP'!$B$2:$B$81,'Importtabelle E001'!$A5,'Ergebnis KEP'!$C$2:$C$81,'Importtabelle E001'!$D5)</f>
        <v>0</v>
      </c>
    </row>
    <row r="6" spans="1:8" x14ac:dyDescent="0.25">
      <c r="A6" s="3" t="s">
        <v>86</v>
      </c>
      <c r="B6" s="2" t="s">
        <v>223</v>
      </c>
      <c r="C6" s="2" t="s">
        <v>223</v>
      </c>
      <c r="D6" s="17" t="s">
        <v>84</v>
      </c>
      <c r="E6" s="8">
        <v>380</v>
      </c>
      <c r="F6" s="7">
        <f>SUMIFS('Ergebnis KEP'!G$2:G$81,'Ergebnis KEP'!$B$2:$B$81,'Importtabelle E001'!$A6,'Ergebnis KEP'!$C$2:$C$81,'Importtabelle E001'!$D6)</f>
        <v>815.48</v>
      </c>
      <c r="G6" s="7">
        <f>Pmin_E001!C7</f>
        <v>244.64400000000001</v>
      </c>
      <c r="H6" s="7">
        <f>SUMIFS('Ergebnis KEP'!I$2:I$81,'Ergebnis KEP'!$B$2:$B$81,'Importtabelle E001'!$A6,'Ergebnis KEP'!$C$2:$C$81,'Importtabelle E001'!$D6)</f>
        <v>0</v>
      </c>
    </row>
    <row r="7" spans="1:8" x14ac:dyDescent="0.25">
      <c r="A7" s="3" t="s">
        <v>89</v>
      </c>
      <c r="B7" s="2" t="s">
        <v>223</v>
      </c>
      <c r="C7" s="2" t="s">
        <v>223</v>
      </c>
      <c r="D7" s="17" t="s">
        <v>84</v>
      </c>
      <c r="E7" s="8">
        <v>220</v>
      </c>
      <c r="F7" s="7">
        <f>SUMIFS('Ergebnis KEP'!G$2:G$81,'Ergebnis KEP'!$B$2:$B$81,'Importtabelle E001'!$A7,'Ergebnis KEP'!$C$2:$C$81,'Importtabelle E001'!$D7)</f>
        <v>747.44</v>
      </c>
      <c r="G7" s="7">
        <f>Pmin_E001!C8</f>
        <v>0</v>
      </c>
      <c r="H7" s="7">
        <f>SUMIFS('Ergebnis KEP'!I$2:I$81,'Ergebnis KEP'!$B$2:$B$81,'Importtabelle E001'!$A7,'Ergebnis KEP'!$C$2:$C$81,'Importtabelle E001'!$D7)</f>
        <v>0</v>
      </c>
    </row>
    <row r="8" spans="1:8" x14ac:dyDescent="0.25">
      <c r="A8" s="3" t="s">
        <v>90</v>
      </c>
      <c r="B8" s="2" t="s">
        <v>223</v>
      </c>
      <c r="C8" s="2" t="s">
        <v>223</v>
      </c>
      <c r="D8" s="17" t="s">
        <v>84</v>
      </c>
      <c r="E8" s="18">
        <v>220</v>
      </c>
      <c r="F8" s="7">
        <f>SUMIFS('Ergebnis KEP'!G$2:G$81,'Ergebnis KEP'!$B$2:$B$81,'Importtabelle E001'!$A8,'Ergebnis KEP'!$C$2:$C$81,'Importtabelle E001'!$D8)</f>
        <v>65.97999999999999</v>
      </c>
      <c r="G8" s="7">
        <f>Pmin_E001!C9</f>
        <v>0</v>
      </c>
      <c r="H8" s="7">
        <f>SUMIFS('Ergebnis KEP'!I$2:I$81,'Ergebnis KEP'!$B$2:$B$81,'Importtabelle E001'!$A8,'Ergebnis KEP'!$C$2:$C$81,'Importtabelle E001'!$D8)</f>
        <v>0</v>
      </c>
    </row>
    <row r="9" spans="1:8" x14ac:dyDescent="0.25">
      <c r="A9" s="3" t="s">
        <v>91</v>
      </c>
      <c r="B9" s="2" t="s">
        <v>223</v>
      </c>
      <c r="C9" s="2" t="s">
        <v>223</v>
      </c>
      <c r="D9" s="17" t="s">
        <v>84</v>
      </c>
      <c r="E9" s="8">
        <v>380</v>
      </c>
      <c r="F9" s="7">
        <f>SUMIFS('Ergebnis KEP'!G$2:G$81,'Ergebnis KEP'!$B$2:$B$81,'Importtabelle E001'!$A9,'Ergebnis KEP'!$C$2:$C$81,'Importtabelle E001'!$D9)</f>
        <v>1606.42</v>
      </c>
      <c r="G9" s="7">
        <f>Pmin_E001!C10</f>
        <v>0</v>
      </c>
      <c r="H9" s="7">
        <f>SUMIFS('Ergebnis KEP'!I$2:I$81,'Ergebnis KEP'!$B$2:$B$81,'Importtabelle E001'!$A9,'Ergebnis KEP'!$C$2:$C$81,'Importtabelle E001'!$D9)</f>
        <v>0</v>
      </c>
    </row>
    <row r="10" spans="1:8" x14ac:dyDescent="0.25">
      <c r="A10" s="3" t="s">
        <v>99</v>
      </c>
      <c r="B10" s="2" t="s">
        <v>223</v>
      </c>
      <c r="C10" s="2" t="s">
        <v>223</v>
      </c>
      <c r="D10" s="17" t="s">
        <v>84</v>
      </c>
      <c r="E10" s="8">
        <v>380</v>
      </c>
      <c r="F10" s="7">
        <f>SUMIFS('Ergebnis KEP'!G$2:G$81,'Ergebnis KEP'!$B$2:$B$81,'Importtabelle E001'!$A10,'Ergebnis KEP'!$C$2:$C$81,'Importtabelle E001'!$D10)</f>
        <v>115.47999999999999</v>
      </c>
      <c r="G10" s="7">
        <f>Pmin_E001!C11</f>
        <v>0</v>
      </c>
      <c r="H10" s="7">
        <f>SUMIFS('Ergebnis KEP'!I$2:I$81,'Ergebnis KEP'!$B$2:$B$81,'Importtabelle E001'!$A10,'Ergebnis KEP'!$C$2:$C$81,'Importtabelle E001'!$D10)</f>
        <v>0</v>
      </c>
    </row>
    <row r="11" spans="1:8" x14ac:dyDescent="0.25">
      <c r="A11" s="3" t="s">
        <v>100</v>
      </c>
      <c r="B11" s="2" t="s">
        <v>223</v>
      </c>
      <c r="C11" s="2" t="s">
        <v>223</v>
      </c>
      <c r="D11" s="17" t="s">
        <v>84</v>
      </c>
      <c r="E11" s="8">
        <v>220</v>
      </c>
      <c r="F11" s="7">
        <f>SUMIFS('Ergebnis KEP'!G$2:G$81,'Ergebnis KEP'!$B$2:$B$81,'Importtabelle E001'!$A11,'Ergebnis KEP'!$C$2:$C$81,'Importtabelle E001'!$D11)</f>
        <v>297.95999999999998</v>
      </c>
      <c r="G11" s="7">
        <f>Pmin_E001!C12</f>
        <v>0</v>
      </c>
      <c r="H11" s="7">
        <f>SUMIFS('Ergebnis KEP'!I$2:I$81,'Ergebnis KEP'!$B$2:$B$81,'Importtabelle E001'!$A11,'Ergebnis KEP'!$C$2:$C$81,'Importtabelle E001'!$D11)</f>
        <v>0</v>
      </c>
    </row>
    <row r="12" spans="1:8" x14ac:dyDescent="0.25">
      <c r="A12" s="3" t="s">
        <v>104</v>
      </c>
      <c r="B12" s="2" t="s">
        <v>223</v>
      </c>
      <c r="C12" s="2" t="s">
        <v>223</v>
      </c>
      <c r="D12" s="17" t="s">
        <v>84</v>
      </c>
      <c r="E12" s="8">
        <v>220</v>
      </c>
      <c r="F12" s="7">
        <f>SUMIFS('Ergebnis KEP'!G$2:G$81,'Ergebnis KEP'!$B$2:$B$81,'Importtabelle E001'!$A12,'Ergebnis KEP'!$C$2:$C$81,'Importtabelle E001'!$D12)</f>
        <v>65.47999999999999</v>
      </c>
      <c r="G12" s="7">
        <f>Pmin_E001!C13</f>
        <v>0</v>
      </c>
      <c r="H12" s="7">
        <f>SUMIFS('Ergebnis KEP'!I$2:I$81,'Ergebnis KEP'!$B$2:$B$81,'Importtabelle E001'!$A12,'Ergebnis KEP'!$C$2:$C$81,'Importtabelle E001'!$D12)</f>
        <v>0</v>
      </c>
    </row>
    <row r="13" spans="1:8" x14ac:dyDescent="0.25">
      <c r="A13" s="3" t="s">
        <v>106</v>
      </c>
      <c r="B13" s="2" t="s">
        <v>223</v>
      </c>
      <c r="C13" s="2" t="s">
        <v>223</v>
      </c>
      <c r="D13" s="19" t="s">
        <v>84</v>
      </c>
      <c r="E13" s="8">
        <v>220</v>
      </c>
      <c r="F13" s="7">
        <f>SUMIFS('Ergebnis KEP'!G$2:G$81,'Ergebnis KEP'!$B$2:$B$81,'Importtabelle E001'!$A13,'Ergebnis KEP'!$C$2:$C$81,'Importtabelle E001'!$D13)</f>
        <v>554.28</v>
      </c>
      <c r="G13" s="7">
        <f>Pmin_E001!C14</f>
        <v>0</v>
      </c>
      <c r="H13" s="7">
        <f>SUMIFS('Ergebnis KEP'!I$2:I$81,'Ergebnis KEP'!$B$2:$B$81,'Importtabelle E001'!$A13,'Ergebnis KEP'!$C$2:$C$81,'Importtabelle E001'!$D13)</f>
        <v>0</v>
      </c>
    </row>
    <row r="14" spans="1:8" x14ac:dyDescent="0.25">
      <c r="A14" s="3" t="s">
        <v>107</v>
      </c>
      <c r="B14" s="2" t="s">
        <v>223</v>
      </c>
      <c r="C14" s="2" t="s">
        <v>223</v>
      </c>
      <c r="D14" s="17" t="s">
        <v>84</v>
      </c>
      <c r="E14" s="8">
        <v>220</v>
      </c>
      <c r="F14" s="7">
        <f>SUMIFS('Ergebnis KEP'!G$2:G$81,'Ergebnis KEP'!$B$2:$B$81,'Importtabelle E001'!$A14,'Ergebnis KEP'!$C$2:$C$81,'Importtabelle E001'!$D14)</f>
        <v>87.47999999999999</v>
      </c>
      <c r="G14" s="7">
        <f>Pmin_E001!C15</f>
        <v>0</v>
      </c>
      <c r="H14" s="7">
        <f>SUMIFS('Ergebnis KEP'!I$2:I$81,'Ergebnis KEP'!$B$2:$B$81,'Importtabelle E001'!$A14,'Ergebnis KEP'!$C$2:$C$81,'Importtabelle E001'!$D14)</f>
        <v>0</v>
      </c>
    </row>
    <row r="15" spans="1:8" x14ac:dyDescent="0.25">
      <c r="A15" s="3" t="s">
        <v>114</v>
      </c>
      <c r="B15" s="2" t="s">
        <v>223</v>
      </c>
      <c r="C15" s="2" t="s">
        <v>223</v>
      </c>
      <c r="D15" s="17" t="s">
        <v>84</v>
      </c>
      <c r="E15" s="8">
        <v>380</v>
      </c>
      <c r="F15" s="7">
        <f>SUMIFS('Ergebnis KEP'!G$2:G$81,'Ergebnis KEP'!$B$2:$B$81,'Importtabelle E001'!$A15,'Ergebnis KEP'!$C$2:$C$81,'Importtabelle E001'!$D15)</f>
        <v>1288.92</v>
      </c>
      <c r="G15" s="7">
        <f>Pmin_E001!C16</f>
        <v>0</v>
      </c>
      <c r="H15" s="7">
        <f>SUMIFS('Ergebnis KEP'!I$2:I$81,'Ergebnis KEP'!$B$2:$B$81,'Importtabelle E001'!$A15,'Ergebnis KEP'!$C$2:$C$81,'Importtabelle E001'!$D15)</f>
        <v>0</v>
      </c>
    </row>
    <row r="16" spans="1:8" x14ac:dyDescent="0.25">
      <c r="B16" s="22"/>
      <c r="C16" s="22"/>
      <c r="H16" s="20"/>
    </row>
    <row r="17" spans="2:3" x14ac:dyDescent="0.25">
      <c r="B17" s="22"/>
      <c r="C17" s="22"/>
    </row>
    <row r="18" spans="2:3" x14ac:dyDescent="0.25">
      <c r="B18" s="22"/>
      <c r="C18" s="22"/>
    </row>
    <row r="19" spans="2:3" x14ac:dyDescent="0.25">
      <c r="B19" s="22"/>
      <c r="C19" s="22"/>
    </row>
    <row r="20" spans="2:3" x14ac:dyDescent="0.25">
      <c r="B20" s="22"/>
      <c r="C20" s="22"/>
    </row>
    <row r="21" spans="2:3" x14ac:dyDescent="0.25">
      <c r="B21" s="22"/>
      <c r="C21" s="22"/>
    </row>
    <row r="22" spans="2:3" x14ac:dyDescent="0.25">
      <c r="B22" s="22"/>
      <c r="C22" s="22"/>
    </row>
    <row r="23" spans="2:3" x14ac:dyDescent="0.25">
      <c r="B23" s="22"/>
      <c r="C23" s="22"/>
    </row>
    <row r="24" spans="2:3" x14ac:dyDescent="0.25">
      <c r="B24" s="22"/>
      <c r="C24" s="22"/>
    </row>
    <row r="25" spans="2:3" x14ac:dyDescent="0.25">
      <c r="B25" s="22"/>
      <c r="C25" s="22"/>
    </row>
    <row r="26" spans="2:3" x14ac:dyDescent="0.25">
      <c r="B26" s="22"/>
      <c r="C26" s="22"/>
    </row>
    <row r="27" spans="2:3" x14ac:dyDescent="0.25">
      <c r="B27" s="22"/>
      <c r="C27" s="22"/>
    </row>
    <row r="28" spans="2:3" x14ac:dyDescent="0.25">
      <c r="B28" s="22"/>
      <c r="C28" s="22"/>
    </row>
    <row r="29" spans="2:3" x14ac:dyDescent="0.25">
      <c r="B29" s="22"/>
      <c r="C29" s="22"/>
    </row>
    <row r="30" spans="2:3" x14ac:dyDescent="0.25">
      <c r="B30" s="22"/>
      <c r="C30" s="22"/>
    </row>
    <row r="31" spans="2:3" x14ac:dyDescent="0.25">
      <c r="B31" s="22"/>
      <c r="C31" s="22"/>
    </row>
    <row r="32" spans="2:3" x14ac:dyDescent="0.25">
      <c r="B32" s="22"/>
      <c r="C32" s="22"/>
    </row>
    <row r="33" spans="2:3" x14ac:dyDescent="0.25">
      <c r="B33" s="22"/>
      <c r="C33" s="22"/>
    </row>
    <row r="34" spans="2:3" x14ac:dyDescent="0.25">
      <c r="B34" s="22"/>
      <c r="C34" s="22"/>
    </row>
    <row r="35" spans="2:3" x14ac:dyDescent="0.25">
      <c r="B35" s="4"/>
      <c r="C35" s="4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B1:AC16"/>
  <sheetViews>
    <sheetView workbookViewId="0">
      <selection activeCell="B2" sqref="B2"/>
    </sheetView>
  </sheetViews>
  <sheetFormatPr baseColWidth="10" defaultRowHeight="15" x14ac:dyDescent="0.25"/>
  <cols>
    <col min="2" max="2" width="16.5703125" bestFit="1" customWidth="1"/>
    <col min="29" max="29" width="13.28515625" bestFit="1" customWidth="1"/>
  </cols>
  <sheetData>
    <row r="1" spans="2:29" x14ac:dyDescent="0.25">
      <c r="C1" s="23" t="s">
        <v>11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73</v>
      </c>
      <c r="R1" s="3" t="s">
        <v>74</v>
      </c>
      <c r="S1" s="3" t="s">
        <v>75</v>
      </c>
      <c r="T1" s="3" t="s">
        <v>81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123</v>
      </c>
      <c r="Z1" s="3" t="s">
        <v>134</v>
      </c>
      <c r="AA1" s="3" t="s">
        <v>135</v>
      </c>
      <c r="AB1" s="3" t="s">
        <v>136</v>
      </c>
      <c r="AC1" s="3" t="s">
        <v>137</v>
      </c>
    </row>
    <row r="2" spans="2:29" x14ac:dyDescent="0.25">
      <c r="C2" s="9" t="s">
        <v>6</v>
      </c>
      <c r="D2" s="3" t="s">
        <v>83</v>
      </c>
      <c r="E2" s="3" t="s">
        <v>85</v>
      </c>
      <c r="F2" s="3" t="s">
        <v>85</v>
      </c>
      <c r="G2" s="3" t="s">
        <v>85</v>
      </c>
      <c r="H2" s="3" t="s">
        <v>86</v>
      </c>
      <c r="I2" s="3" t="s">
        <v>89</v>
      </c>
      <c r="J2" s="3" t="s">
        <v>89</v>
      </c>
      <c r="K2" s="3" t="s">
        <v>89</v>
      </c>
      <c r="L2" s="3" t="s">
        <v>90</v>
      </c>
      <c r="M2" s="3" t="s">
        <v>91</v>
      </c>
      <c r="N2" s="3" t="s">
        <v>91</v>
      </c>
      <c r="O2" s="3" t="s">
        <v>91</v>
      </c>
      <c r="P2" s="3" t="s">
        <v>91</v>
      </c>
      <c r="Q2" s="3" t="s">
        <v>99</v>
      </c>
      <c r="R2" s="3" t="s">
        <v>100</v>
      </c>
      <c r="S2" s="3" t="s">
        <v>100</v>
      </c>
      <c r="T2" s="3" t="s">
        <v>104</v>
      </c>
      <c r="U2" s="3" t="s">
        <v>106</v>
      </c>
      <c r="V2" s="3" t="s">
        <v>106</v>
      </c>
      <c r="W2" s="3" t="s">
        <v>106</v>
      </c>
      <c r="X2" s="3" t="s">
        <v>106</v>
      </c>
      <c r="Y2" s="3" t="s">
        <v>107</v>
      </c>
      <c r="Z2" s="3" t="s">
        <v>114</v>
      </c>
      <c r="AA2" s="3" t="s">
        <v>114</v>
      </c>
      <c r="AB2" s="3" t="s">
        <v>114</v>
      </c>
      <c r="AC2" s="3" t="s">
        <v>114</v>
      </c>
    </row>
    <row r="3" spans="2:29" x14ac:dyDescent="0.25">
      <c r="C3" s="23" t="s">
        <v>225</v>
      </c>
      <c r="D3" s="3">
        <v>0</v>
      </c>
      <c r="E3" s="3">
        <v>85.096000000000004</v>
      </c>
      <c r="F3" s="3">
        <v>84.695999999999998</v>
      </c>
      <c r="G3" s="3">
        <v>0</v>
      </c>
      <c r="H3" s="3">
        <v>244.64400000000001</v>
      </c>
      <c r="I3" s="3">
        <v>92.695999999999998</v>
      </c>
      <c r="J3" s="3">
        <v>24.896000000000001</v>
      </c>
      <c r="K3" s="3">
        <v>0</v>
      </c>
      <c r="L3" s="3">
        <v>0</v>
      </c>
      <c r="M3" s="3">
        <v>0</v>
      </c>
      <c r="N3" s="3">
        <v>178.09599999999998</v>
      </c>
      <c r="O3" s="3">
        <v>0</v>
      </c>
      <c r="P3" s="3">
        <v>13.595999999999998</v>
      </c>
      <c r="Q3" s="3">
        <v>0</v>
      </c>
      <c r="R3" s="3">
        <v>44.495999999999995</v>
      </c>
      <c r="S3" s="3">
        <v>0</v>
      </c>
      <c r="T3" s="3">
        <v>0</v>
      </c>
      <c r="U3" s="3">
        <v>34.043999999999997</v>
      </c>
      <c r="V3" s="3">
        <v>67.944000000000003</v>
      </c>
      <c r="W3" s="3">
        <v>0</v>
      </c>
      <c r="X3" s="3">
        <v>0</v>
      </c>
      <c r="Y3" s="3">
        <v>0</v>
      </c>
      <c r="Z3" s="3">
        <v>187.49599999999998</v>
      </c>
      <c r="AA3" s="3">
        <v>42.695999999999998</v>
      </c>
      <c r="AB3" s="3">
        <v>0</v>
      </c>
      <c r="AC3" s="3">
        <v>0</v>
      </c>
    </row>
    <row r="4" spans="2:29" x14ac:dyDescent="0.25">
      <c r="B4" s="9" t="s">
        <v>6</v>
      </c>
      <c r="C4" s="24"/>
    </row>
    <row r="5" spans="2:29" x14ac:dyDescent="0.25">
      <c r="B5" s="3" t="s">
        <v>83</v>
      </c>
      <c r="C5">
        <f>MIN(D5:AC5)</f>
        <v>0</v>
      </c>
      <c r="D5">
        <f>IF($B5=D$2,D$3,"")</f>
        <v>0</v>
      </c>
      <c r="E5" t="str">
        <f t="shared" ref="E5:AC15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</row>
    <row r="6" spans="2:29" x14ac:dyDescent="0.25">
      <c r="B6" s="3" t="s">
        <v>85</v>
      </c>
      <c r="C6">
        <f t="shared" ref="C6:C16" si="1">MIN(D6:AC6)</f>
        <v>0</v>
      </c>
      <c r="D6" t="str">
        <f t="shared" ref="D6:S16" si="2">IF($B6=D$2,D$3,"")</f>
        <v/>
      </c>
      <c r="E6">
        <f t="shared" si="0"/>
        <v>85.096000000000004</v>
      </c>
      <c r="F6">
        <f t="shared" si="0"/>
        <v>84.695999999999998</v>
      </c>
      <c r="G6">
        <f t="shared" si="0"/>
        <v>0</v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</row>
    <row r="7" spans="2:29" x14ac:dyDescent="0.25">
      <c r="B7" s="3" t="s">
        <v>86</v>
      </c>
      <c r="C7">
        <f t="shared" si="1"/>
        <v>244.64400000000001</v>
      </c>
      <c r="D7" t="str">
        <f t="shared" si="2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>
        <f t="shared" si="0"/>
        <v>244.64400000000001</v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</row>
    <row r="8" spans="2:29" x14ac:dyDescent="0.25">
      <c r="B8" s="3" t="s">
        <v>89</v>
      </c>
      <c r="C8">
        <f t="shared" si="1"/>
        <v>0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>
        <f t="shared" si="0"/>
        <v>92.695999999999998</v>
      </c>
      <c r="J8">
        <f t="shared" si="0"/>
        <v>24.896000000000001</v>
      </c>
      <c r="K8">
        <f t="shared" si="0"/>
        <v>0</v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</row>
    <row r="9" spans="2:29" x14ac:dyDescent="0.25">
      <c r="B9" s="3" t="s">
        <v>90</v>
      </c>
      <c r="C9">
        <f t="shared" si="1"/>
        <v>0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>
        <f t="shared" si="0"/>
        <v>0</v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</row>
    <row r="10" spans="2:29" x14ac:dyDescent="0.25">
      <c r="B10" s="3" t="s">
        <v>91</v>
      </c>
      <c r="C10">
        <f t="shared" si="1"/>
        <v>0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>
        <f t="shared" si="0"/>
        <v>0</v>
      </c>
      <c r="N10">
        <f t="shared" si="0"/>
        <v>178.09599999999998</v>
      </c>
      <c r="O10">
        <f t="shared" si="0"/>
        <v>0</v>
      </c>
      <c r="P10">
        <f t="shared" si="0"/>
        <v>13.595999999999998</v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  <c r="AA10" t="str">
        <f t="shared" si="0"/>
        <v/>
      </c>
      <c r="AB10" t="str">
        <f t="shared" si="0"/>
        <v/>
      </c>
      <c r="AC10" t="str">
        <f t="shared" si="0"/>
        <v/>
      </c>
    </row>
    <row r="11" spans="2:29" x14ac:dyDescent="0.25">
      <c r="B11" s="3" t="s">
        <v>99</v>
      </c>
      <c r="C11">
        <f t="shared" si="1"/>
        <v>0</v>
      </c>
      <c r="D11" t="str">
        <f t="shared" si="2"/>
        <v/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>
        <f t="shared" si="0"/>
        <v>0</v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 t="str">
        <f t="shared" si="0"/>
        <v/>
      </c>
      <c r="Y11" t="str">
        <f t="shared" si="0"/>
        <v/>
      </c>
      <c r="Z11" t="str">
        <f t="shared" si="0"/>
        <v/>
      </c>
      <c r="AA11" t="str">
        <f t="shared" si="0"/>
        <v/>
      </c>
      <c r="AB11" t="str">
        <f t="shared" si="0"/>
        <v/>
      </c>
      <c r="AC11" t="str">
        <f t="shared" si="0"/>
        <v/>
      </c>
    </row>
    <row r="12" spans="2:29" x14ac:dyDescent="0.25">
      <c r="B12" s="3" t="s">
        <v>100</v>
      </c>
      <c r="C12">
        <f t="shared" si="1"/>
        <v>0</v>
      </c>
      <c r="D12" t="str">
        <f t="shared" si="2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>
        <f t="shared" si="0"/>
        <v>44.495999999999995</v>
      </c>
      <c r="S12">
        <f t="shared" si="0"/>
        <v>0</v>
      </c>
      <c r="T12" t="str">
        <f t="shared" si="0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 t="str">
        <f t="shared" si="0"/>
        <v/>
      </c>
      <c r="Y12" t="str">
        <f t="shared" si="0"/>
        <v/>
      </c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</row>
    <row r="13" spans="2:29" x14ac:dyDescent="0.25">
      <c r="B13" s="3" t="s">
        <v>104</v>
      </c>
      <c r="C13">
        <f t="shared" si="1"/>
        <v>0</v>
      </c>
      <c r="D13" t="str">
        <f t="shared" si="2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>
        <f t="shared" si="0"/>
        <v>0</v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 t="str">
        <f t="shared" si="0"/>
        <v/>
      </c>
      <c r="AA13" t="str">
        <f t="shared" si="0"/>
        <v/>
      </c>
      <c r="AB13" t="str">
        <f t="shared" si="0"/>
        <v/>
      </c>
      <c r="AC13" t="str">
        <f t="shared" si="0"/>
        <v/>
      </c>
    </row>
    <row r="14" spans="2:29" x14ac:dyDescent="0.25">
      <c r="B14" s="3" t="s">
        <v>106</v>
      </c>
      <c r="C14">
        <f t="shared" si="1"/>
        <v>0</v>
      </c>
      <c r="D14" t="str">
        <f t="shared" si="2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>
        <f t="shared" si="0"/>
        <v>34.043999999999997</v>
      </c>
      <c r="V14">
        <f t="shared" si="0"/>
        <v>67.944000000000003</v>
      </c>
      <c r="W14">
        <f t="shared" si="0"/>
        <v>0</v>
      </c>
      <c r="X14">
        <f t="shared" si="0"/>
        <v>0</v>
      </c>
      <c r="Y14" t="str">
        <f t="shared" si="0"/>
        <v/>
      </c>
      <c r="Z14" t="str">
        <f t="shared" si="0"/>
        <v/>
      </c>
      <c r="AA14" t="str">
        <f t="shared" si="0"/>
        <v/>
      </c>
      <c r="AB14" t="str">
        <f t="shared" si="0"/>
        <v/>
      </c>
      <c r="AC14" t="str">
        <f t="shared" si="0"/>
        <v/>
      </c>
    </row>
    <row r="15" spans="2:29" x14ac:dyDescent="0.25">
      <c r="B15" s="3" t="s">
        <v>107</v>
      </c>
      <c r="C15">
        <f t="shared" si="1"/>
        <v>0</v>
      </c>
      <c r="D15" t="str">
        <f t="shared" si="2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ref="J15:Y16" si="3">IF($B15=J$2,J$3,"")</f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>
        <f t="shared" si="3"/>
        <v>0</v>
      </c>
      <c r="Z15" t="str">
        <f t="shared" ref="Z15:AC16" si="4">IF($B15=Z$2,Z$3,"")</f>
        <v/>
      </c>
      <c r="AA15" t="str">
        <f t="shared" si="4"/>
        <v/>
      </c>
      <c r="AB15" t="str">
        <f t="shared" si="4"/>
        <v/>
      </c>
      <c r="AC15" t="str">
        <f t="shared" si="4"/>
        <v/>
      </c>
    </row>
    <row r="16" spans="2:29" x14ac:dyDescent="0.25">
      <c r="B16" s="3" t="s">
        <v>114</v>
      </c>
      <c r="C16">
        <f t="shared" si="1"/>
        <v>0</v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3"/>
        <v/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si="3"/>
        <v/>
      </c>
      <c r="Y16" t="str">
        <f t="shared" si="3"/>
        <v/>
      </c>
      <c r="Z16">
        <f t="shared" si="4"/>
        <v>187.49599999999998</v>
      </c>
      <c r="AA16">
        <f t="shared" si="4"/>
        <v>42.695999999999998</v>
      </c>
      <c r="AB16">
        <f t="shared" si="4"/>
        <v>0</v>
      </c>
      <c r="AC16">
        <f t="shared" si="4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H24"/>
  <sheetViews>
    <sheetView zoomScaleNormal="100" workbookViewId="0">
      <pane ySplit="3" topLeftCell="A4" activePane="bottomLeft" state="frozen"/>
      <selection pane="bottomLeft" activeCell="A4" sqref="A4"/>
    </sheetView>
  </sheetViews>
  <sheetFormatPr baseColWidth="10" defaultRowHeight="15" x14ac:dyDescent="0.25"/>
  <cols>
    <col min="1" max="1" width="16.5703125" bestFit="1" customWidth="1"/>
    <col min="2" max="3" width="16.57031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29</v>
      </c>
    </row>
    <row r="2" spans="1:8" x14ac:dyDescent="0.25">
      <c r="A2" s="9" t="s">
        <v>26</v>
      </c>
      <c r="B2" s="9" t="s">
        <v>221</v>
      </c>
      <c r="C2" s="9" t="s">
        <v>222</v>
      </c>
      <c r="D2" s="9" t="s">
        <v>27</v>
      </c>
      <c r="E2" s="9" t="s">
        <v>28</v>
      </c>
      <c r="F2" s="10" t="s">
        <v>23</v>
      </c>
      <c r="G2" s="10" t="s">
        <v>24</v>
      </c>
      <c r="H2" s="10" t="s">
        <v>25</v>
      </c>
    </row>
    <row r="3" spans="1:8" x14ac:dyDescent="0.25">
      <c r="A3" s="9"/>
      <c r="B3" s="9"/>
      <c r="C3" s="9"/>
      <c r="D3" s="9"/>
      <c r="E3" s="9" t="s">
        <v>30</v>
      </c>
      <c r="F3" s="10" t="s">
        <v>31</v>
      </c>
      <c r="G3" s="10" t="s">
        <v>31</v>
      </c>
      <c r="H3" s="10" t="s">
        <v>31</v>
      </c>
    </row>
    <row r="4" spans="1:8" x14ac:dyDescent="0.25">
      <c r="A4" s="3" t="s">
        <v>87</v>
      </c>
      <c r="B4" s="21" t="s">
        <v>224</v>
      </c>
      <c r="C4" s="21" t="s">
        <v>224</v>
      </c>
      <c r="D4" s="17" t="s">
        <v>88</v>
      </c>
      <c r="E4" s="8">
        <v>220</v>
      </c>
      <c r="F4" s="7">
        <f>SUMIFS('Ergebnis KEP'!G$2:G$81,'Ergebnis KEP'!$B$2:$B$81,'Importtabelle E003'!$A4,'Ergebnis KEP'!$C$2:$C$81,'Importtabelle E003'!$D4)</f>
        <v>365.57</v>
      </c>
      <c r="G4" s="7">
        <f>Pmin_E003!C5</f>
        <v>-360</v>
      </c>
      <c r="H4" s="7">
        <f>SUMIFS('Ergebnis KEP'!I$2:I$81,'Ergebnis KEP'!$B$2:$B$81,'Importtabelle E003'!$A4,'Ergebnis KEP'!$C$2:$C$81,'Importtabelle E003'!$D4)</f>
        <v>0</v>
      </c>
    </row>
    <row r="5" spans="1:8" x14ac:dyDescent="0.25">
      <c r="A5" s="3" t="s">
        <v>92</v>
      </c>
      <c r="B5" s="21" t="s">
        <v>224</v>
      </c>
      <c r="C5" s="21" t="s">
        <v>224</v>
      </c>
      <c r="D5" s="17" t="s">
        <v>88</v>
      </c>
      <c r="E5" s="8">
        <v>220</v>
      </c>
      <c r="F5" s="7">
        <f>SUMIFS('Ergebnis KEP'!G$2:G$81,'Ergebnis KEP'!$B$2:$B$81,'Importtabelle E003'!$A5,'Ergebnis KEP'!$C$2:$C$81,'Importtabelle E003'!$D5)</f>
        <v>991.9899999999999</v>
      </c>
      <c r="G5" s="7">
        <f>Pmin_E003!C6</f>
        <v>-480</v>
      </c>
      <c r="H5" s="7">
        <f>SUMIFS('Ergebnis KEP'!I$2:I$81,'Ergebnis KEP'!$B$2:$B$81,'Importtabelle E003'!$A5,'Ergebnis KEP'!$C$2:$C$81,'Importtabelle E003'!$D5)</f>
        <v>0</v>
      </c>
    </row>
    <row r="6" spans="1:8" x14ac:dyDescent="0.25">
      <c r="A6" s="3" t="s">
        <v>93</v>
      </c>
      <c r="B6" s="21" t="s">
        <v>224</v>
      </c>
      <c r="C6" s="21" t="s">
        <v>224</v>
      </c>
      <c r="D6" s="17" t="s">
        <v>88</v>
      </c>
      <c r="E6" s="8">
        <v>220</v>
      </c>
      <c r="F6" s="7">
        <f>SUMIFS('Ergebnis KEP'!G$2:G$81,'Ergebnis KEP'!$B$2:$B$81,'Importtabelle E003'!$A6,'Ergebnis KEP'!$C$2:$C$81,'Importtabelle E003'!$D6)</f>
        <v>911.28</v>
      </c>
      <c r="G6" s="7">
        <f>Pmin_E003!C7</f>
        <v>-8</v>
      </c>
      <c r="H6" s="7">
        <f>SUMIFS('Ergebnis KEP'!I$2:I$81,'Ergebnis KEP'!$B$2:$B$81,'Importtabelle E003'!$A6,'Ergebnis KEP'!$C$2:$C$81,'Importtabelle E003'!$D6)</f>
        <v>0</v>
      </c>
    </row>
    <row r="7" spans="1:8" x14ac:dyDescent="0.25">
      <c r="A7" s="3" t="s">
        <v>94</v>
      </c>
      <c r="B7" s="21" t="s">
        <v>224</v>
      </c>
      <c r="C7" s="21" t="s">
        <v>224</v>
      </c>
      <c r="D7" s="17" t="s">
        <v>88</v>
      </c>
      <c r="E7" s="8">
        <v>220</v>
      </c>
      <c r="F7" s="7">
        <f>SUMIFS('Ergebnis KEP'!G$2:G$81,'Ergebnis KEP'!$B$2:$B$81,'Importtabelle E003'!$A7,'Ergebnis KEP'!$C$2:$C$81,'Importtabelle E003'!$D7)</f>
        <v>294.57</v>
      </c>
      <c r="G7" s="7">
        <f>Pmin_E003!C8</f>
        <v>-250</v>
      </c>
      <c r="H7" s="7">
        <f>SUMIFS('Ergebnis KEP'!I$2:I$81,'Ergebnis KEP'!$B$2:$B$81,'Importtabelle E003'!$A7,'Ergebnis KEP'!$C$2:$C$81,'Importtabelle E003'!$D7)</f>
        <v>0</v>
      </c>
    </row>
    <row r="8" spans="1:8" x14ac:dyDescent="0.25">
      <c r="A8" s="3" t="s">
        <v>95</v>
      </c>
      <c r="B8" s="21" t="s">
        <v>224</v>
      </c>
      <c r="C8" s="21" t="s">
        <v>224</v>
      </c>
      <c r="D8" s="17" t="s">
        <v>88</v>
      </c>
      <c r="E8" s="8">
        <v>380</v>
      </c>
      <c r="F8" s="7">
        <f>SUMIFS('Ergebnis KEP'!G$2:G$81,'Ergebnis KEP'!$B$2:$B$81,'Importtabelle E003'!$A8,'Ergebnis KEP'!$C$2:$C$81,'Importtabelle E003'!$D8)</f>
        <v>368.28</v>
      </c>
      <c r="G8" s="7">
        <f>Pmin_E003!C9</f>
        <v>0</v>
      </c>
      <c r="H8" s="7">
        <f>SUMIFS('Ergebnis KEP'!I$2:I$81,'Ergebnis KEP'!$B$2:$B$81,'Importtabelle E003'!$A8,'Ergebnis KEP'!$C$2:$C$81,'Importtabelle E003'!$D8)</f>
        <v>0</v>
      </c>
    </row>
    <row r="9" spans="1:8" x14ac:dyDescent="0.25">
      <c r="A9" s="3" t="s">
        <v>96</v>
      </c>
      <c r="B9" s="21" t="s">
        <v>224</v>
      </c>
      <c r="C9" s="21" t="s">
        <v>224</v>
      </c>
      <c r="D9" s="17" t="s">
        <v>88</v>
      </c>
      <c r="E9" s="8">
        <v>220</v>
      </c>
      <c r="F9" s="7">
        <f>SUMIFS('Ergebnis KEP'!G$2:G$81,'Ergebnis KEP'!$B$2:$B$81,'Importtabelle E003'!$A9,'Ergebnis KEP'!$C$2:$C$81,'Importtabelle E003'!$D9)</f>
        <v>337.14</v>
      </c>
      <c r="G9" s="7">
        <f>Pmin_E003!C10</f>
        <v>-224</v>
      </c>
      <c r="H9" s="7">
        <f>SUMIFS('Ergebnis KEP'!I$2:I$81,'Ergebnis KEP'!$B$2:$B$81,'Importtabelle E003'!$A9,'Ergebnis KEP'!$C$2:$C$81,'Importtabelle E003'!$D9)</f>
        <v>0</v>
      </c>
    </row>
    <row r="10" spans="1:8" x14ac:dyDescent="0.25">
      <c r="A10" s="3" t="s">
        <v>97</v>
      </c>
      <c r="B10" s="21" t="s">
        <v>224</v>
      </c>
      <c r="C10" s="21" t="s">
        <v>224</v>
      </c>
      <c r="D10" s="17" t="s">
        <v>88</v>
      </c>
      <c r="E10" s="8">
        <v>220</v>
      </c>
      <c r="F10" s="7">
        <f>SUMIFS('Ergebnis KEP'!G$2:G$81,'Ergebnis KEP'!$B$2:$B$81,'Importtabelle E003'!$A10,'Ergebnis KEP'!$C$2:$C$81,'Importtabelle E003'!$D10)</f>
        <v>1150.08</v>
      </c>
      <c r="G10" s="7">
        <f>Pmin_E003!C11</f>
        <v>-580</v>
      </c>
      <c r="H10" s="7">
        <f>SUMIFS('Ergebnis KEP'!I$2:I$81,'Ergebnis KEP'!$B$2:$B$81,'Importtabelle E003'!$A10,'Ergebnis KEP'!$C$2:$C$81,'Importtabelle E003'!$D10)</f>
        <v>0</v>
      </c>
    </row>
    <row r="11" spans="1:8" x14ac:dyDescent="0.25">
      <c r="A11" s="3" t="s">
        <v>98</v>
      </c>
      <c r="B11" s="21" t="s">
        <v>224</v>
      </c>
      <c r="C11" s="21" t="s">
        <v>224</v>
      </c>
      <c r="D11" s="17" t="s">
        <v>88</v>
      </c>
      <c r="E11" s="8">
        <v>220</v>
      </c>
      <c r="F11" s="7">
        <f>SUMIFS('Ergebnis KEP'!G$2:G$81,'Ergebnis KEP'!$B$2:$B$81,'Importtabelle E003'!$A11,'Ergebnis KEP'!$C$2:$C$81,'Importtabelle E003'!$D11)</f>
        <v>350.57</v>
      </c>
      <c r="G11" s="7">
        <f>Pmin_E003!C12</f>
        <v>0</v>
      </c>
      <c r="H11" s="7">
        <f>SUMIFS('Ergebnis KEP'!I$2:I$81,'Ergebnis KEP'!$B$2:$B$81,'Importtabelle E003'!$A11,'Ergebnis KEP'!$C$2:$C$81,'Importtabelle E003'!$D11)</f>
        <v>0</v>
      </c>
    </row>
    <row r="12" spans="1:8" x14ac:dyDescent="0.25">
      <c r="A12" s="3" t="s">
        <v>101</v>
      </c>
      <c r="B12" s="21" t="s">
        <v>224</v>
      </c>
      <c r="C12" s="21" t="s">
        <v>224</v>
      </c>
      <c r="D12" s="17" t="s">
        <v>88</v>
      </c>
      <c r="E12" s="8">
        <v>220</v>
      </c>
      <c r="F12" s="7">
        <f>SUMIFS('Ergebnis KEP'!G$2:G$81,'Ergebnis KEP'!$B$2:$B$81,'Importtabelle E003'!$A12,'Ergebnis KEP'!$C$2:$C$81,'Importtabelle E003'!$D12)</f>
        <v>773.14</v>
      </c>
      <c r="G12" s="7">
        <f>Pmin_E003!C13</f>
        <v>0</v>
      </c>
      <c r="H12" s="7">
        <f>SUMIFS('Ergebnis KEP'!I$2:I$81,'Ergebnis KEP'!$B$2:$B$81,'Importtabelle E003'!$A12,'Ergebnis KEP'!$C$2:$C$81,'Importtabelle E003'!$D12)</f>
        <v>0</v>
      </c>
    </row>
    <row r="13" spans="1:8" x14ac:dyDescent="0.25">
      <c r="A13" s="3" t="s">
        <v>102</v>
      </c>
      <c r="B13" s="21" t="s">
        <v>224</v>
      </c>
      <c r="C13" s="21" t="s">
        <v>224</v>
      </c>
      <c r="D13" s="17" t="s">
        <v>88</v>
      </c>
      <c r="E13" s="8">
        <v>220</v>
      </c>
      <c r="F13" s="7">
        <f>SUMIFS('Ergebnis KEP'!G$2:G$81,'Ergebnis KEP'!$B$2:$B$81,'Importtabelle E003'!$A13,'Ergebnis KEP'!$C$2:$C$81,'Importtabelle E003'!$D13)</f>
        <v>68.569999999999993</v>
      </c>
      <c r="G13" s="7">
        <f>Pmin_E003!C14</f>
        <v>0</v>
      </c>
      <c r="H13" s="7">
        <f>SUMIFS('Ergebnis KEP'!I$2:I$81,'Ergebnis KEP'!$B$2:$B$81,'Importtabelle E003'!$A13,'Ergebnis KEP'!$C$2:$C$81,'Importtabelle E003'!$D13)</f>
        <v>0</v>
      </c>
    </row>
    <row r="14" spans="1:8" x14ac:dyDescent="0.25">
      <c r="A14" s="3" t="s">
        <v>103</v>
      </c>
      <c r="B14" s="21" t="s">
        <v>224</v>
      </c>
      <c r="C14" s="21" t="s">
        <v>224</v>
      </c>
      <c r="D14" s="17" t="s">
        <v>88</v>
      </c>
      <c r="E14" s="8">
        <v>220</v>
      </c>
      <c r="F14" s="7">
        <f>SUMIFS('Ergebnis KEP'!G$2:G$81,'Ergebnis KEP'!$B$2:$B$81,'Importtabelle E003'!$A14,'Ergebnis KEP'!$C$2:$C$81,'Importtabelle E003'!$D14)</f>
        <v>513.14</v>
      </c>
      <c r="G14" s="7">
        <f>Pmin_E003!C15</f>
        <v>-317</v>
      </c>
      <c r="H14" s="7">
        <f>SUMIFS('Ergebnis KEP'!I$2:I$81,'Ergebnis KEP'!$B$2:$B$81,'Importtabelle E003'!$A14,'Ergebnis KEP'!$C$2:$C$81,'Importtabelle E003'!$D14)</f>
        <v>0</v>
      </c>
    </row>
    <row r="15" spans="1:8" x14ac:dyDescent="0.25">
      <c r="A15" s="3" t="s">
        <v>105</v>
      </c>
      <c r="B15" s="21" t="s">
        <v>224</v>
      </c>
      <c r="C15" s="21" t="s">
        <v>224</v>
      </c>
      <c r="D15" s="17" t="s">
        <v>88</v>
      </c>
      <c r="E15" s="8">
        <v>220</v>
      </c>
      <c r="F15" s="7">
        <f>SUMIFS('Ergebnis KEP'!G$2:G$81,'Ergebnis KEP'!$B$2:$B$81,'Importtabelle E003'!$A15,'Ergebnis KEP'!$C$2:$C$81,'Importtabelle E003'!$D15)</f>
        <v>236.57</v>
      </c>
      <c r="G15" s="7">
        <f>Pmin_E003!C16</f>
        <v>-240</v>
      </c>
      <c r="H15" s="7">
        <f>SUMIFS('Ergebnis KEP'!I$2:I$81,'Ergebnis KEP'!$B$2:$B$81,'Importtabelle E003'!$A15,'Ergebnis KEP'!$C$2:$C$81,'Importtabelle E003'!$D15)</f>
        <v>0</v>
      </c>
    </row>
    <row r="16" spans="1:8" x14ac:dyDescent="0.25">
      <c r="A16" s="3" t="s">
        <v>106</v>
      </c>
      <c r="B16" s="21" t="s">
        <v>224</v>
      </c>
      <c r="C16" s="21" t="s">
        <v>224</v>
      </c>
      <c r="D16" s="17" t="s">
        <v>88</v>
      </c>
      <c r="E16" s="8">
        <v>220</v>
      </c>
      <c r="F16" s="7">
        <f>SUMIFS('Ergebnis KEP'!G$2:G$81,'Ergebnis KEP'!$B$2:$B$81,'Importtabelle E003'!$A16,'Ergebnis KEP'!$C$2:$C$81,'Importtabelle E003'!$D16)</f>
        <v>54.36</v>
      </c>
      <c r="G16" s="7">
        <f>Pmin_E003!C17</f>
        <v>0</v>
      </c>
      <c r="H16" s="7">
        <f>SUMIFS('Ergebnis KEP'!I$2:I$81,'Ergebnis KEP'!$B$2:$B$81,'Importtabelle E003'!$A16,'Ergebnis KEP'!$C$2:$C$81,'Importtabelle E003'!$D16)</f>
        <v>0</v>
      </c>
    </row>
    <row r="17" spans="1:8" x14ac:dyDescent="0.25">
      <c r="A17" s="3" t="s">
        <v>108</v>
      </c>
      <c r="B17" s="21" t="s">
        <v>224</v>
      </c>
      <c r="C17" s="21" t="s">
        <v>224</v>
      </c>
      <c r="D17" s="17" t="s">
        <v>88</v>
      </c>
      <c r="E17" s="8">
        <v>220</v>
      </c>
      <c r="F17" s="7">
        <f>SUMIFS('Ergebnis KEP'!G$2:G$81,'Ergebnis KEP'!$B$2:$B$81,'Importtabelle E003'!$A17,'Ergebnis KEP'!$C$2:$C$81,'Importtabelle E003'!$D17)</f>
        <v>505.57</v>
      </c>
      <c r="G17" s="7">
        <f>Pmin_E003!C18</f>
        <v>-500</v>
      </c>
      <c r="H17" s="7">
        <f>SUMIFS('Ergebnis KEP'!I$2:I$81,'Ergebnis KEP'!$B$2:$B$81,'Importtabelle E003'!$A17,'Ergebnis KEP'!$C$2:$C$81,'Importtabelle E003'!$D17)</f>
        <v>0</v>
      </c>
    </row>
    <row r="18" spans="1:8" x14ac:dyDescent="0.25">
      <c r="A18" s="3" t="s">
        <v>109</v>
      </c>
      <c r="B18" s="21" t="s">
        <v>224</v>
      </c>
      <c r="C18" s="21" t="s">
        <v>224</v>
      </c>
      <c r="D18" s="17" t="s">
        <v>88</v>
      </c>
      <c r="E18" s="8">
        <v>220</v>
      </c>
      <c r="F18" s="7">
        <f>SUMIFS('Ergebnis KEP'!G$2:G$81,'Ergebnis KEP'!$B$2:$B$81,'Importtabelle E003'!$A18,'Ergebnis KEP'!$C$2:$C$81,'Importtabelle E003'!$D18)</f>
        <v>55.57</v>
      </c>
      <c r="G18" s="7">
        <f>Pmin_E003!C19</f>
        <v>-50</v>
      </c>
      <c r="H18" s="7">
        <f>SUMIFS('Ergebnis KEP'!I$2:I$81,'Ergebnis KEP'!$B$2:$B$81,'Importtabelle E003'!$A18,'Ergebnis KEP'!$C$2:$C$81,'Importtabelle E003'!$D18)</f>
        <v>0</v>
      </c>
    </row>
    <row r="19" spans="1:8" x14ac:dyDescent="0.25">
      <c r="A19" s="3" t="s">
        <v>110</v>
      </c>
      <c r="B19" s="21" t="s">
        <v>224</v>
      </c>
      <c r="C19" s="21" t="s">
        <v>224</v>
      </c>
      <c r="D19" s="17" t="s">
        <v>88</v>
      </c>
      <c r="E19" s="8">
        <v>380</v>
      </c>
      <c r="F19" s="7">
        <f>SUMIFS('Ergebnis KEP'!G$2:G$81,'Ergebnis KEP'!$B$2:$B$81,'Importtabelle E003'!$A19,'Ergebnis KEP'!$C$2:$C$81,'Importtabelle E003'!$D19)</f>
        <v>157.13999999999999</v>
      </c>
      <c r="G19" s="7">
        <f>Pmin_E003!C20</f>
        <v>0</v>
      </c>
      <c r="H19" s="7">
        <f>SUMIFS('Ergebnis KEP'!I$2:I$81,'Ergebnis KEP'!$B$2:$B$81,'Importtabelle E003'!$A19,'Ergebnis KEP'!$C$2:$C$81,'Importtabelle E003'!$D19)</f>
        <v>0</v>
      </c>
    </row>
    <row r="20" spans="1:8" x14ac:dyDescent="0.25">
      <c r="A20" s="3" t="s">
        <v>111</v>
      </c>
      <c r="B20" s="21" t="s">
        <v>224</v>
      </c>
      <c r="C20" s="21" t="s">
        <v>224</v>
      </c>
      <c r="D20" s="17" t="s">
        <v>88</v>
      </c>
      <c r="E20" s="8">
        <v>220</v>
      </c>
      <c r="F20" s="7">
        <f>SUMIFS('Ergebnis KEP'!G$2:G$81,'Ergebnis KEP'!$B$2:$B$81,'Importtabelle E003'!$A20,'Ergebnis KEP'!$C$2:$C$81,'Importtabelle E003'!$D20)</f>
        <v>84.57</v>
      </c>
      <c r="G20" s="7">
        <f>Pmin_E003!C21</f>
        <v>0</v>
      </c>
      <c r="H20" s="7">
        <f>SUMIFS('Ergebnis KEP'!I$2:I$81,'Ergebnis KEP'!$B$2:$B$81,'Importtabelle E003'!$A20,'Ergebnis KEP'!$C$2:$C$81,'Importtabelle E003'!$D20)</f>
        <v>0</v>
      </c>
    </row>
    <row r="21" spans="1:8" x14ac:dyDescent="0.25">
      <c r="A21" s="3" t="s">
        <v>112</v>
      </c>
      <c r="B21" s="21" t="s">
        <v>224</v>
      </c>
      <c r="C21" s="21" t="s">
        <v>224</v>
      </c>
      <c r="D21" s="17" t="s">
        <v>88</v>
      </c>
      <c r="E21" s="8">
        <v>220</v>
      </c>
      <c r="F21" s="7">
        <f>SUMIFS('Ergebnis KEP'!G$2:G$81,'Ergebnis KEP'!$B$2:$B$81,'Importtabelle E003'!$A21,'Ergebnis KEP'!$C$2:$C$81,'Importtabelle E003'!$D21)</f>
        <v>104.58</v>
      </c>
      <c r="G21" s="7">
        <f>Pmin_E003!C22</f>
        <v>0</v>
      </c>
      <c r="H21" s="7">
        <f>SUMIFS('Ergebnis KEP'!I$2:I$81,'Ergebnis KEP'!$B$2:$B$81,'Importtabelle E003'!$A21,'Ergebnis KEP'!$C$2:$C$81,'Importtabelle E003'!$D21)</f>
        <v>0</v>
      </c>
    </row>
    <row r="22" spans="1:8" x14ac:dyDescent="0.25">
      <c r="A22" s="3" t="s">
        <v>113</v>
      </c>
      <c r="B22" s="21" t="s">
        <v>224</v>
      </c>
      <c r="C22" s="21" t="s">
        <v>224</v>
      </c>
      <c r="D22" s="17" t="s">
        <v>88</v>
      </c>
      <c r="E22" s="8">
        <v>220</v>
      </c>
      <c r="F22" s="7">
        <f>SUMIFS('Ergebnis KEP'!G$2:G$81,'Ergebnis KEP'!$B$2:$B$81,'Importtabelle E003'!$A22,'Ergebnis KEP'!$C$2:$C$81,'Importtabelle E003'!$D22)</f>
        <v>79.569999999999993</v>
      </c>
      <c r="G22" s="7">
        <f>Pmin_E003!C23</f>
        <v>0</v>
      </c>
      <c r="H22" s="7">
        <f>SUMIFS('Ergebnis KEP'!I$2:I$81,'Ergebnis KEP'!$B$2:$B$81,'Importtabelle E003'!$A22,'Ergebnis KEP'!$C$2:$C$81,'Importtabelle E003'!$D22)</f>
        <v>0</v>
      </c>
    </row>
    <row r="23" spans="1:8" x14ac:dyDescent="0.25">
      <c r="A23" s="3" t="s">
        <v>115</v>
      </c>
      <c r="B23" s="21" t="s">
        <v>224</v>
      </c>
      <c r="C23" s="21" t="s">
        <v>224</v>
      </c>
      <c r="D23" s="17" t="s">
        <v>88</v>
      </c>
      <c r="E23" s="8">
        <v>380</v>
      </c>
      <c r="F23" s="7">
        <f>SUMIFS('Ergebnis KEP'!G$2:G$81,'Ergebnis KEP'!$B$2:$B$81,'Importtabelle E003'!$A23,'Ergebnis KEP'!$C$2:$C$81,'Importtabelle E003'!$D23)</f>
        <v>257.48</v>
      </c>
      <c r="G23" s="7">
        <f>Pmin_E003!C24</f>
        <v>0</v>
      </c>
      <c r="H23" s="7">
        <f>SUMIFS('Ergebnis KEP'!I$2:I$81,'Ergebnis KEP'!$B$2:$B$81,'Importtabelle E003'!$A23,'Ergebnis KEP'!$C$2:$C$81,'Importtabelle E003'!$D23)</f>
        <v>0</v>
      </c>
    </row>
    <row r="24" spans="1:8" x14ac:dyDescent="0.25">
      <c r="A24" s="3" t="s">
        <v>116</v>
      </c>
      <c r="B24" s="2" t="s">
        <v>224</v>
      </c>
      <c r="C24" s="2" t="s">
        <v>224</v>
      </c>
      <c r="D24" s="17" t="s">
        <v>88</v>
      </c>
      <c r="E24" s="8">
        <v>220</v>
      </c>
      <c r="F24" s="7">
        <f>SUMIFS('Ergebnis KEP'!G$2:G$81,'Ergebnis KEP'!$B$2:$B$81,'Importtabelle E003'!$A24,'Ergebnis KEP'!$C$2:$C$81,'Importtabelle E003'!$D24)</f>
        <v>114.28</v>
      </c>
      <c r="G24" s="7">
        <f>Pmin_E003!C25</f>
        <v>0</v>
      </c>
      <c r="H24" s="7">
        <f>SUMIFS('Ergebnis KEP'!I$2:I$81,'Ergebnis KEP'!$B$2:$B$81,'Importtabelle E003'!$A24,'Ergebnis KEP'!$C$2:$C$81,'Importtabelle E003'!$D24)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B1:BE25"/>
  <sheetViews>
    <sheetView workbookViewId="0">
      <selection activeCell="B2" sqref="B2"/>
    </sheetView>
  </sheetViews>
  <sheetFormatPr baseColWidth="10" defaultRowHeight="15" x14ac:dyDescent="0.25"/>
  <cols>
    <col min="2" max="2" width="12.85546875" bestFit="1" customWidth="1"/>
  </cols>
  <sheetData>
    <row r="1" spans="2:57" x14ac:dyDescent="0.25">
      <c r="C1" s="23" t="s">
        <v>11</v>
      </c>
      <c r="D1" s="3" t="s">
        <v>37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76</v>
      </c>
      <c r="AG1" s="3" t="s">
        <v>77</v>
      </c>
      <c r="AH1" s="3" t="s">
        <v>78</v>
      </c>
      <c r="AI1" s="3" t="s">
        <v>79</v>
      </c>
      <c r="AJ1" s="3" t="s">
        <v>80</v>
      </c>
      <c r="AK1" s="3" t="s">
        <v>82</v>
      </c>
      <c r="AL1" s="3" t="s">
        <v>121</v>
      </c>
      <c r="AM1" s="3" t="s">
        <v>122</v>
      </c>
      <c r="AN1" s="3" t="s">
        <v>124</v>
      </c>
      <c r="AO1" s="3" t="s">
        <v>125</v>
      </c>
      <c r="AP1" s="3" t="s">
        <v>126</v>
      </c>
      <c r="AQ1" s="3" t="s">
        <v>127</v>
      </c>
      <c r="AR1" s="3" t="s">
        <v>128</v>
      </c>
      <c r="AS1" s="3" t="s">
        <v>129</v>
      </c>
      <c r="AT1" s="3" t="s">
        <v>130</v>
      </c>
      <c r="AU1" s="3" t="s">
        <v>131</v>
      </c>
      <c r="AV1" s="3" t="s">
        <v>132</v>
      </c>
      <c r="AW1" s="3" t="s">
        <v>133</v>
      </c>
      <c r="AX1" s="3" t="s">
        <v>138</v>
      </c>
      <c r="AY1" s="3" t="s">
        <v>139</v>
      </c>
      <c r="AZ1" s="3" t="s">
        <v>140</v>
      </c>
      <c r="BA1" s="3" t="s">
        <v>141</v>
      </c>
      <c r="BB1" s="3" t="s">
        <v>142</v>
      </c>
      <c r="BC1" s="3" t="s">
        <v>143</v>
      </c>
      <c r="BD1" s="3" t="s">
        <v>144</v>
      </c>
      <c r="BE1" s="3" t="s">
        <v>145</v>
      </c>
    </row>
    <row r="2" spans="2:57" x14ac:dyDescent="0.25">
      <c r="C2" s="9" t="s">
        <v>6</v>
      </c>
      <c r="D2" s="3" t="s">
        <v>87</v>
      </c>
      <c r="E2" s="3" t="s">
        <v>92</v>
      </c>
      <c r="F2" s="3" t="s">
        <v>92</v>
      </c>
      <c r="G2" s="3" t="s">
        <v>92</v>
      </c>
      <c r="H2" s="3" t="s">
        <v>92</v>
      </c>
      <c r="I2" s="3" t="s">
        <v>92</v>
      </c>
      <c r="J2" s="3" t="s">
        <v>92</v>
      </c>
      <c r="K2" s="3" t="s">
        <v>92</v>
      </c>
      <c r="L2" s="3" t="s">
        <v>93</v>
      </c>
      <c r="M2" s="3" t="s">
        <v>93</v>
      </c>
      <c r="N2" s="3" t="s">
        <v>93</v>
      </c>
      <c r="O2" s="3" t="s">
        <v>93</v>
      </c>
      <c r="P2" s="3" t="s">
        <v>94</v>
      </c>
      <c r="Q2" s="3" t="s">
        <v>95</v>
      </c>
      <c r="R2" s="3" t="s">
        <v>95</v>
      </c>
      <c r="S2" s="3" t="s">
        <v>95</v>
      </c>
      <c r="T2" s="3" t="s">
        <v>95</v>
      </c>
      <c r="U2" s="3" t="s">
        <v>96</v>
      </c>
      <c r="V2" s="3" t="s">
        <v>96</v>
      </c>
      <c r="W2" s="3" t="s">
        <v>97</v>
      </c>
      <c r="X2" s="3" t="s">
        <v>97</v>
      </c>
      <c r="Y2" s="3" t="s">
        <v>97</v>
      </c>
      <c r="Z2" s="3" t="s">
        <v>97</v>
      </c>
      <c r="AA2" s="3" t="s">
        <v>97</v>
      </c>
      <c r="AB2" s="3" t="s">
        <v>97</v>
      </c>
      <c r="AC2" s="3" t="s">
        <v>97</v>
      </c>
      <c r="AD2" s="3" t="s">
        <v>97</v>
      </c>
      <c r="AE2" s="3" t="s">
        <v>98</v>
      </c>
      <c r="AF2" s="3" t="s">
        <v>101</v>
      </c>
      <c r="AG2" s="3" t="s">
        <v>101</v>
      </c>
      <c r="AH2" s="3" t="s">
        <v>102</v>
      </c>
      <c r="AI2" s="3" t="s">
        <v>103</v>
      </c>
      <c r="AJ2" s="3" t="s">
        <v>103</v>
      </c>
      <c r="AK2" s="3" t="s">
        <v>105</v>
      </c>
      <c r="AL2" s="3" t="s">
        <v>106</v>
      </c>
      <c r="AM2" s="3" t="s">
        <v>106</v>
      </c>
      <c r="AN2" s="3" t="s">
        <v>108</v>
      </c>
      <c r="AO2" s="3" t="s">
        <v>109</v>
      </c>
      <c r="AP2" s="3" t="s">
        <v>110</v>
      </c>
      <c r="AQ2" s="3" t="s">
        <v>110</v>
      </c>
      <c r="AR2" s="3" t="s">
        <v>111</v>
      </c>
      <c r="AS2" s="3" t="s">
        <v>112</v>
      </c>
      <c r="AT2" s="3" t="s">
        <v>112</v>
      </c>
      <c r="AU2" s="3" t="s">
        <v>112</v>
      </c>
      <c r="AV2" s="3" t="s">
        <v>112</v>
      </c>
      <c r="AW2" s="3" t="s">
        <v>113</v>
      </c>
      <c r="AX2" s="3" t="s">
        <v>115</v>
      </c>
      <c r="AY2" s="3" t="s">
        <v>115</v>
      </c>
      <c r="AZ2" s="3" t="s">
        <v>115</v>
      </c>
      <c r="BA2" s="3" t="s">
        <v>115</v>
      </c>
      <c r="BB2" s="3" t="s">
        <v>116</v>
      </c>
      <c r="BC2" s="3" t="s">
        <v>116</v>
      </c>
      <c r="BD2" s="3" t="s">
        <v>116</v>
      </c>
      <c r="BE2" s="3" t="s">
        <v>116</v>
      </c>
    </row>
    <row r="3" spans="2:57" x14ac:dyDescent="0.25">
      <c r="C3" s="23" t="s">
        <v>225</v>
      </c>
      <c r="D3" s="3">
        <v>-360</v>
      </c>
      <c r="E3" s="3">
        <v>-480</v>
      </c>
      <c r="F3" s="3">
        <v>0</v>
      </c>
      <c r="G3" s="3">
        <v>0</v>
      </c>
      <c r="H3" s="3">
        <v>-31.5</v>
      </c>
      <c r="I3" s="3">
        <v>0</v>
      </c>
      <c r="J3" s="3">
        <v>-130</v>
      </c>
      <c r="K3" s="3">
        <v>0</v>
      </c>
      <c r="L3" s="3">
        <v>-8</v>
      </c>
      <c r="M3" s="3">
        <v>0</v>
      </c>
      <c r="N3" s="3">
        <v>0</v>
      </c>
      <c r="O3" s="3">
        <v>0</v>
      </c>
      <c r="P3" s="3">
        <v>-250</v>
      </c>
      <c r="Q3" s="3">
        <v>0</v>
      </c>
      <c r="R3" s="3">
        <v>0</v>
      </c>
      <c r="S3" s="3">
        <v>0</v>
      </c>
      <c r="T3" s="3">
        <v>0</v>
      </c>
      <c r="U3" s="3">
        <v>-224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-104</v>
      </c>
      <c r="AB3" s="3">
        <v>0</v>
      </c>
      <c r="AC3" s="3">
        <v>-580</v>
      </c>
      <c r="AD3" s="3">
        <v>-120</v>
      </c>
      <c r="AE3" s="3">
        <v>0</v>
      </c>
      <c r="AF3" s="3">
        <v>0</v>
      </c>
      <c r="AG3" s="3">
        <v>0</v>
      </c>
      <c r="AH3" s="3">
        <v>0</v>
      </c>
      <c r="AI3" s="3">
        <v>-317</v>
      </c>
      <c r="AJ3" s="3">
        <v>0</v>
      </c>
      <c r="AK3" s="3">
        <v>-240</v>
      </c>
      <c r="AL3" s="3">
        <v>0</v>
      </c>
      <c r="AM3" s="3">
        <v>0</v>
      </c>
      <c r="AN3" s="3">
        <v>-500</v>
      </c>
      <c r="AO3" s="3">
        <v>-50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</row>
    <row r="4" spans="2:57" x14ac:dyDescent="0.25">
      <c r="B4" s="9" t="s">
        <v>6</v>
      </c>
      <c r="C4" s="24"/>
    </row>
    <row r="5" spans="2:57" x14ac:dyDescent="0.25">
      <c r="B5" s="3" t="s">
        <v>87</v>
      </c>
      <c r="C5">
        <f>MIN(D5:BE5)</f>
        <v>-360</v>
      </c>
      <c r="D5">
        <f>IF($B5=D$2,D$3,"")</f>
        <v>-360</v>
      </c>
      <c r="E5" t="str">
        <f t="shared" ref="E5:BE9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</row>
    <row r="6" spans="2:57" x14ac:dyDescent="0.25">
      <c r="B6" s="3" t="s">
        <v>92</v>
      </c>
      <c r="C6">
        <f t="shared" ref="C6:C25" si="1">MIN(D6:BE6)</f>
        <v>-480</v>
      </c>
      <c r="D6" t="str">
        <f t="shared" ref="D6:S25" si="2">IF($B6=D$2,D$3,"")</f>
        <v/>
      </c>
      <c r="E6">
        <f t="shared" si="0"/>
        <v>-480</v>
      </c>
      <c r="F6">
        <f t="shared" si="0"/>
        <v>0</v>
      </c>
      <c r="G6">
        <f t="shared" si="0"/>
        <v>0</v>
      </c>
      <c r="H6">
        <f t="shared" si="0"/>
        <v>-31.5</v>
      </c>
      <c r="I6">
        <f t="shared" si="0"/>
        <v>0</v>
      </c>
      <c r="J6">
        <f t="shared" si="0"/>
        <v>-130</v>
      </c>
      <c r="K6">
        <f t="shared" si="0"/>
        <v>0</v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  <c r="BD6" t="str">
        <f t="shared" si="0"/>
        <v/>
      </c>
      <c r="BE6" t="str">
        <f t="shared" si="0"/>
        <v/>
      </c>
    </row>
    <row r="7" spans="2:57" x14ac:dyDescent="0.25">
      <c r="B7" s="3" t="s">
        <v>93</v>
      </c>
      <c r="C7">
        <f t="shared" si="1"/>
        <v>-8</v>
      </c>
      <c r="D7" t="str">
        <f t="shared" si="2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>
        <f t="shared" si="0"/>
        <v>-8</v>
      </c>
      <c r="M7">
        <f t="shared" si="0"/>
        <v>0</v>
      </c>
      <c r="N7">
        <f t="shared" si="0"/>
        <v>0</v>
      </c>
      <c r="O7">
        <f t="shared" si="0"/>
        <v>0</v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  <c r="BC7" t="str">
        <f t="shared" si="0"/>
        <v/>
      </c>
      <c r="BD7" t="str">
        <f t="shared" si="0"/>
        <v/>
      </c>
      <c r="BE7" t="str">
        <f t="shared" si="0"/>
        <v/>
      </c>
    </row>
    <row r="8" spans="2:57" x14ac:dyDescent="0.25">
      <c r="B8" s="3" t="s">
        <v>94</v>
      </c>
      <c r="C8">
        <f t="shared" si="1"/>
        <v>-250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>
        <f t="shared" si="0"/>
        <v>-250</v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  <c r="BC8" t="str">
        <f t="shared" si="0"/>
        <v/>
      </c>
      <c r="BD8" t="str">
        <f t="shared" si="0"/>
        <v/>
      </c>
      <c r="BE8" t="str">
        <f t="shared" si="0"/>
        <v/>
      </c>
    </row>
    <row r="9" spans="2:57" x14ac:dyDescent="0.25">
      <c r="B9" s="3" t="s">
        <v>95</v>
      </c>
      <c r="C9">
        <f t="shared" si="1"/>
        <v>0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ref="AV9:BE24" si="3">IF($B9=AV$2,AV$3,"")</f>
        <v/>
      </c>
      <c r="AW9" t="str">
        <f t="shared" si="3"/>
        <v/>
      </c>
      <c r="AX9" t="str">
        <f t="shared" si="3"/>
        <v/>
      </c>
      <c r="AY9" t="str">
        <f t="shared" si="3"/>
        <v/>
      </c>
      <c r="AZ9" t="str">
        <f t="shared" si="3"/>
        <v/>
      </c>
      <c r="BA9" t="str">
        <f t="shared" si="3"/>
        <v/>
      </c>
      <c r="BB9" t="str">
        <f t="shared" si="3"/>
        <v/>
      </c>
      <c r="BC9" t="str">
        <f t="shared" si="3"/>
        <v/>
      </c>
      <c r="BD9" t="str">
        <f t="shared" si="3"/>
        <v/>
      </c>
      <c r="BE9" t="str">
        <f t="shared" si="3"/>
        <v/>
      </c>
    </row>
    <row r="10" spans="2:57" x14ac:dyDescent="0.25">
      <c r="B10" s="3" t="s">
        <v>96</v>
      </c>
      <c r="C10">
        <f t="shared" si="1"/>
        <v>-224</v>
      </c>
      <c r="D10" t="str">
        <f t="shared" si="2"/>
        <v/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si="2"/>
        <v/>
      </c>
      <c r="S10" t="str">
        <f t="shared" si="2"/>
        <v/>
      </c>
      <c r="T10" t="str">
        <f t="shared" ref="T10:AI24" si="4">IF($B10=T$2,T$3,"")</f>
        <v/>
      </c>
      <c r="U10">
        <f t="shared" si="4"/>
        <v>-224</v>
      </c>
      <c r="V10">
        <f t="shared" si="4"/>
        <v>0</v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  <c r="AI10" t="str">
        <f t="shared" si="4"/>
        <v/>
      </c>
      <c r="AJ10" t="str">
        <f t="shared" ref="AJ10:AY24" si="5">IF($B10=AJ$2,AJ$3,"")</f>
        <v/>
      </c>
      <c r="AK10" t="str">
        <f t="shared" si="5"/>
        <v/>
      </c>
      <c r="AL10" t="str">
        <f t="shared" si="5"/>
        <v/>
      </c>
      <c r="AM10" t="str">
        <f t="shared" si="5"/>
        <v/>
      </c>
      <c r="AN10" t="str">
        <f t="shared" si="5"/>
        <v/>
      </c>
      <c r="AO10" t="str">
        <f t="shared" si="5"/>
        <v/>
      </c>
      <c r="AP10" t="str">
        <f t="shared" si="5"/>
        <v/>
      </c>
      <c r="AQ10" t="str">
        <f t="shared" si="5"/>
        <v/>
      </c>
      <c r="AR10" t="str">
        <f t="shared" si="5"/>
        <v/>
      </c>
      <c r="AS10" t="str">
        <f t="shared" si="5"/>
        <v/>
      </c>
      <c r="AT10" t="str">
        <f t="shared" si="5"/>
        <v/>
      </c>
      <c r="AU10" t="str">
        <f t="shared" si="5"/>
        <v/>
      </c>
      <c r="AV10" t="str">
        <f t="shared" si="5"/>
        <v/>
      </c>
      <c r="AW10" t="str">
        <f t="shared" si="5"/>
        <v/>
      </c>
      <c r="AX10" t="str">
        <f t="shared" si="5"/>
        <v/>
      </c>
      <c r="AY10" t="str">
        <f t="shared" si="5"/>
        <v/>
      </c>
      <c r="AZ10" t="str">
        <f t="shared" si="3"/>
        <v/>
      </c>
      <c r="BA10" t="str">
        <f t="shared" si="3"/>
        <v/>
      </c>
      <c r="BB10" t="str">
        <f t="shared" si="3"/>
        <v/>
      </c>
      <c r="BC10" t="str">
        <f t="shared" si="3"/>
        <v/>
      </c>
      <c r="BD10" t="str">
        <f t="shared" si="3"/>
        <v/>
      </c>
      <c r="BE10" t="str">
        <f t="shared" si="3"/>
        <v/>
      </c>
    </row>
    <row r="11" spans="2:57" x14ac:dyDescent="0.25">
      <c r="B11" s="3" t="s">
        <v>97</v>
      </c>
      <c r="C11">
        <f t="shared" si="1"/>
        <v>-580</v>
      </c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4"/>
        <v/>
      </c>
      <c r="U11" t="str">
        <f t="shared" si="4"/>
        <v/>
      </c>
      <c r="V11" t="str">
        <f t="shared" si="4"/>
        <v/>
      </c>
      <c r="W11">
        <f t="shared" si="4"/>
        <v>0</v>
      </c>
      <c r="X11">
        <f t="shared" si="4"/>
        <v>0</v>
      </c>
      <c r="Y11">
        <f t="shared" si="4"/>
        <v>0</v>
      </c>
      <c r="Z11">
        <f t="shared" si="4"/>
        <v>0</v>
      </c>
      <c r="AA11">
        <f t="shared" si="4"/>
        <v>-104</v>
      </c>
      <c r="AB11">
        <f t="shared" si="4"/>
        <v>0</v>
      </c>
      <c r="AC11">
        <f t="shared" si="4"/>
        <v>-580</v>
      </c>
      <c r="AD11">
        <f t="shared" si="4"/>
        <v>-120</v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4"/>
        <v/>
      </c>
      <c r="AJ11" t="str">
        <f t="shared" si="5"/>
        <v/>
      </c>
      <c r="AK11" t="str">
        <f t="shared" si="5"/>
        <v/>
      </c>
      <c r="AL11" t="str">
        <f t="shared" si="5"/>
        <v/>
      </c>
      <c r="AM11" t="str">
        <f t="shared" si="5"/>
        <v/>
      </c>
      <c r="AN11" t="str">
        <f t="shared" si="5"/>
        <v/>
      </c>
      <c r="AO11" t="str">
        <f t="shared" si="5"/>
        <v/>
      </c>
      <c r="AP11" t="str">
        <f t="shared" si="5"/>
        <v/>
      </c>
      <c r="AQ11" t="str">
        <f t="shared" si="5"/>
        <v/>
      </c>
      <c r="AR11" t="str">
        <f t="shared" si="5"/>
        <v/>
      </c>
      <c r="AS11" t="str">
        <f t="shared" si="5"/>
        <v/>
      </c>
      <c r="AT11" t="str">
        <f t="shared" si="5"/>
        <v/>
      </c>
      <c r="AU11" t="str">
        <f t="shared" si="5"/>
        <v/>
      </c>
      <c r="AV11" t="str">
        <f t="shared" si="5"/>
        <v/>
      </c>
      <c r="AW11" t="str">
        <f t="shared" si="5"/>
        <v/>
      </c>
      <c r="AX11" t="str">
        <f t="shared" si="5"/>
        <v/>
      </c>
      <c r="AY11" t="str">
        <f t="shared" si="5"/>
        <v/>
      </c>
      <c r="AZ11" t="str">
        <f t="shared" si="3"/>
        <v/>
      </c>
      <c r="BA11" t="str">
        <f t="shared" si="3"/>
        <v/>
      </c>
      <c r="BB11" t="str">
        <f t="shared" si="3"/>
        <v/>
      </c>
      <c r="BC11" t="str">
        <f t="shared" si="3"/>
        <v/>
      </c>
      <c r="BD11" t="str">
        <f t="shared" si="3"/>
        <v/>
      </c>
      <c r="BE11" t="str">
        <f t="shared" si="3"/>
        <v/>
      </c>
    </row>
    <row r="12" spans="2:57" x14ac:dyDescent="0.25">
      <c r="B12" s="3" t="s">
        <v>98</v>
      </c>
      <c r="C12">
        <f t="shared" si="1"/>
        <v>0</v>
      </c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>
        <f t="shared" si="4"/>
        <v>0</v>
      </c>
      <c r="AF12" t="str">
        <f t="shared" si="4"/>
        <v/>
      </c>
      <c r="AG12" t="str">
        <f t="shared" si="4"/>
        <v/>
      </c>
      <c r="AH12" t="str">
        <f t="shared" si="4"/>
        <v/>
      </c>
      <c r="AI12" t="str">
        <f t="shared" si="4"/>
        <v/>
      </c>
      <c r="AJ12" t="str">
        <f t="shared" si="5"/>
        <v/>
      </c>
      <c r="AK12" t="str">
        <f t="shared" si="5"/>
        <v/>
      </c>
      <c r="AL12" t="str">
        <f t="shared" si="5"/>
        <v/>
      </c>
      <c r="AM12" t="str">
        <f t="shared" si="5"/>
        <v/>
      </c>
      <c r="AN12" t="str">
        <f t="shared" si="5"/>
        <v/>
      </c>
      <c r="AO12" t="str">
        <f t="shared" si="5"/>
        <v/>
      </c>
      <c r="AP12" t="str">
        <f t="shared" si="5"/>
        <v/>
      </c>
      <c r="AQ12" t="str">
        <f t="shared" si="5"/>
        <v/>
      </c>
      <c r="AR12" t="str">
        <f t="shared" si="5"/>
        <v/>
      </c>
      <c r="AS12" t="str">
        <f t="shared" si="5"/>
        <v/>
      </c>
      <c r="AT12" t="str">
        <f t="shared" si="5"/>
        <v/>
      </c>
      <c r="AU12" t="str">
        <f t="shared" si="5"/>
        <v/>
      </c>
      <c r="AV12" t="str">
        <f t="shared" si="5"/>
        <v/>
      </c>
      <c r="AW12" t="str">
        <f t="shared" si="5"/>
        <v/>
      </c>
      <c r="AX12" t="str">
        <f t="shared" si="5"/>
        <v/>
      </c>
      <c r="AY12" t="str">
        <f t="shared" si="5"/>
        <v/>
      </c>
      <c r="AZ12" t="str">
        <f t="shared" si="3"/>
        <v/>
      </c>
      <c r="BA12" t="str">
        <f t="shared" si="3"/>
        <v/>
      </c>
      <c r="BB12" t="str">
        <f t="shared" si="3"/>
        <v/>
      </c>
      <c r="BC12" t="str">
        <f t="shared" si="3"/>
        <v/>
      </c>
      <c r="BD12" t="str">
        <f t="shared" si="3"/>
        <v/>
      </c>
      <c r="BE12" t="str">
        <f t="shared" si="3"/>
        <v/>
      </c>
    </row>
    <row r="13" spans="2:57" x14ac:dyDescent="0.25">
      <c r="B13" s="3" t="s">
        <v>101</v>
      </c>
      <c r="C13">
        <f t="shared" si="1"/>
        <v>0</v>
      </c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4"/>
        <v/>
      </c>
      <c r="AC13" t="str">
        <f t="shared" si="4"/>
        <v/>
      </c>
      <c r="AD13" t="str">
        <f t="shared" si="4"/>
        <v/>
      </c>
      <c r="AE13" t="str">
        <f t="shared" si="4"/>
        <v/>
      </c>
      <c r="AF13">
        <f t="shared" si="4"/>
        <v>0</v>
      </c>
      <c r="AG13">
        <f t="shared" si="4"/>
        <v>0</v>
      </c>
      <c r="AH13" t="str">
        <f t="shared" si="4"/>
        <v/>
      </c>
      <c r="AI13" t="str">
        <f t="shared" si="4"/>
        <v/>
      </c>
      <c r="AJ13" t="str">
        <f t="shared" si="5"/>
        <v/>
      </c>
      <c r="AK13" t="str">
        <f t="shared" si="5"/>
        <v/>
      </c>
      <c r="AL13" t="str">
        <f t="shared" si="5"/>
        <v/>
      </c>
      <c r="AM13" t="str">
        <f t="shared" si="5"/>
        <v/>
      </c>
      <c r="AN13" t="str">
        <f t="shared" si="5"/>
        <v/>
      </c>
      <c r="AO13" t="str">
        <f t="shared" si="5"/>
        <v/>
      </c>
      <c r="AP13" t="str">
        <f t="shared" si="5"/>
        <v/>
      </c>
      <c r="AQ13" t="str">
        <f t="shared" si="5"/>
        <v/>
      </c>
      <c r="AR13" t="str">
        <f t="shared" si="5"/>
        <v/>
      </c>
      <c r="AS13" t="str">
        <f t="shared" si="5"/>
        <v/>
      </c>
      <c r="AT13" t="str">
        <f t="shared" si="5"/>
        <v/>
      </c>
      <c r="AU13" t="str">
        <f t="shared" si="5"/>
        <v/>
      </c>
      <c r="AV13" t="str">
        <f t="shared" si="5"/>
        <v/>
      </c>
      <c r="AW13" t="str">
        <f t="shared" si="5"/>
        <v/>
      </c>
      <c r="AX13" t="str">
        <f t="shared" si="5"/>
        <v/>
      </c>
      <c r="AY13" t="str">
        <f t="shared" si="5"/>
        <v/>
      </c>
      <c r="AZ13" t="str">
        <f t="shared" si="3"/>
        <v/>
      </c>
      <c r="BA13" t="str">
        <f t="shared" si="3"/>
        <v/>
      </c>
      <c r="BB13" t="str">
        <f t="shared" si="3"/>
        <v/>
      </c>
      <c r="BC13" t="str">
        <f t="shared" si="3"/>
        <v/>
      </c>
      <c r="BD13" t="str">
        <f t="shared" si="3"/>
        <v/>
      </c>
      <c r="BE13" t="str">
        <f t="shared" si="3"/>
        <v/>
      </c>
    </row>
    <row r="14" spans="2:57" x14ac:dyDescent="0.25">
      <c r="B14" s="3" t="s">
        <v>102</v>
      </c>
      <c r="C14">
        <f t="shared" si="1"/>
        <v>0</v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 t="str">
        <f t="shared" si="4"/>
        <v/>
      </c>
      <c r="Y14" t="str">
        <f t="shared" si="4"/>
        <v/>
      </c>
      <c r="Z14" t="str">
        <f t="shared" si="4"/>
        <v/>
      </c>
      <c r="AA14" t="str">
        <f t="shared" si="4"/>
        <v/>
      </c>
      <c r="AB14" t="str">
        <f t="shared" si="4"/>
        <v/>
      </c>
      <c r="AC14" t="str">
        <f t="shared" si="4"/>
        <v/>
      </c>
      <c r="AD14" t="str">
        <f t="shared" si="4"/>
        <v/>
      </c>
      <c r="AE14" t="str">
        <f t="shared" si="4"/>
        <v/>
      </c>
      <c r="AF14" t="str">
        <f t="shared" si="4"/>
        <v/>
      </c>
      <c r="AG14" t="str">
        <f t="shared" si="4"/>
        <v/>
      </c>
      <c r="AH14">
        <f t="shared" si="4"/>
        <v>0</v>
      </c>
      <c r="AI14" t="str">
        <f t="shared" si="4"/>
        <v/>
      </c>
      <c r="AJ14" t="str">
        <f t="shared" si="5"/>
        <v/>
      </c>
      <c r="AK14" t="str">
        <f t="shared" si="5"/>
        <v/>
      </c>
      <c r="AL14" t="str">
        <f t="shared" si="5"/>
        <v/>
      </c>
      <c r="AM14" t="str">
        <f t="shared" si="5"/>
        <v/>
      </c>
      <c r="AN14" t="str">
        <f t="shared" si="5"/>
        <v/>
      </c>
      <c r="AO14" t="str">
        <f t="shared" si="5"/>
        <v/>
      </c>
      <c r="AP14" t="str">
        <f t="shared" si="5"/>
        <v/>
      </c>
      <c r="AQ14" t="str">
        <f t="shared" si="5"/>
        <v/>
      </c>
      <c r="AR14" t="str">
        <f t="shared" si="5"/>
        <v/>
      </c>
      <c r="AS14" t="str">
        <f t="shared" si="5"/>
        <v/>
      </c>
      <c r="AT14" t="str">
        <f t="shared" si="5"/>
        <v/>
      </c>
      <c r="AU14" t="str">
        <f t="shared" si="5"/>
        <v/>
      </c>
      <c r="AV14" t="str">
        <f t="shared" si="5"/>
        <v/>
      </c>
      <c r="AW14" t="str">
        <f t="shared" si="5"/>
        <v/>
      </c>
      <c r="AX14" t="str">
        <f t="shared" si="5"/>
        <v/>
      </c>
      <c r="AY14" t="str">
        <f t="shared" si="5"/>
        <v/>
      </c>
      <c r="AZ14" t="str">
        <f t="shared" si="3"/>
        <v/>
      </c>
      <c r="BA14" t="str">
        <f t="shared" si="3"/>
        <v/>
      </c>
      <c r="BB14" t="str">
        <f t="shared" si="3"/>
        <v/>
      </c>
      <c r="BC14" t="str">
        <f t="shared" si="3"/>
        <v/>
      </c>
      <c r="BD14" t="str">
        <f t="shared" si="3"/>
        <v/>
      </c>
      <c r="BE14" t="str">
        <f t="shared" si="3"/>
        <v/>
      </c>
    </row>
    <row r="15" spans="2:57" x14ac:dyDescent="0.25">
      <c r="B15" s="3" t="s">
        <v>103</v>
      </c>
      <c r="C15">
        <f t="shared" si="1"/>
        <v>-317</v>
      </c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4"/>
        <v/>
      </c>
      <c r="Z15" t="str">
        <f t="shared" si="4"/>
        <v/>
      </c>
      <c r="AA15" t="str">
        <f t="shared" si="4"/>
        <v/>
      </c>
      <c r="AB15" t="str">
        <f t="shared" si="4"/>
        <v/>
      </c>
      <c r="AC15" t="str">
        <f t="shared" si="4"/>
        <v/>
      </c>
      <c r="AD15" t="str">
        <f t="shared" si="4"/>
        <v/>
      </c>
      <c r="AE15" t="str">
        <f t="shared" si="4"/>
        <v/>
      </c>
      <c r="AF15" t="str">
        <f t="shared" si="4"/>
        <v/>
      </c>
      <c r="AG15" t="str">
        <f t="shared" si="4"/>
        <v/>
      </c>
      <c r="AH15" t="str">
        <f t="shared" si="4"/>
        <v/>
      </c>
      <c r="AI15">
        <f t="shared" si="4"/>
        <v>-317</v>
      </c>
      <c r="AJ15">
        <f t="shared" si="5"/>
        <v>0</v>
      </c>
      <c r="AK15" t="str">
        <f t="shared" si="5"/>
        <v/>
      </c>
      <c r="AL15" t="str">
        <f t="shared" si="5"/>
        <v/>
      </c>
      <c r="AM15" t="str">
        <f t="shared" si="5"/>
        <v/>
      </c>
      <c r="AN15" t="str">
        <f t="shared" si="5"/>
        <v/>
      </c>
      <c r="AO15" t="str">
        <f t="shared" si="5"/>
        <v/>
      </c>
      <c r="AP15" t="str">
        <f t="shared" si="5"/>
        <v/>
      </c>
      <c r="AQ15" t="str">
        <f t="shared" si="5"/>
        <v/>
      </c>
      <c r="AR15" t="str">
        <f t="shared" si="5"/>
        <v/>
      </c>
      <c r="AS15" t="str">
        <f t="shared" si="5"/>
        <v/>
      </c>
      <c r="AT15" t="str">
        <f t="shared" si="5"/>
        <v/>
      </c>
      <c r="AU15" t="str">
        <f t="shared" si="5"/>
        <v/>
      </c>
      <c r="AV15" t="str">
        <f t="shared" si="5"/>
        <v/>
      </c>
      <c r="AW15" t="str">
        <f t="shared" si="5"/>
        <v/>
      </c>
      <c r="AX15" t="str">
        <f t="shared" si="5"/>
        <v/>
      </c>
      <c r="AY15" t="str">
        <f t="shared" si="5"/>
        <v/>
      </c>
      <c r="AZ15" t="str">
        <f t="shared" si="3"/>
        <v/>
      </c>
      <c r="BA15" t="str">
        <f t="shared" si="3"/>
        <v/>
      </c>
      <c r="BB15" t="str">
        <f t="shared" si="3"/>
        <v/>
      </c>
      <c r="BC15" t="str">
        <f t="shared" si="3"/>
        <v/>
      </c>
      <c r="BD15" t="str">
        <f t="shared" si="3"/>
        <v/>
      </c>
      <c r="BE15" t="str">
        <f t="shared" si="3"/>
        <v/>
      </c>
    </row>
    <row r="16" spans="2:57" x14ac:dyDescent="0.25">
      <c r="B16" s="3" t="s">
        <v>105</v>
      </c>
      <c r="C16">
        <f t="shared" si="1"/>
        <v>-240</v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  <c r="AF16" t="str">
        <f t="shared" si="4"/>
        <v/>
      </c>
      <c r="AG16" t="str">
        <f t="shared" si="4"/>
        <v/>
      </c>
      <c r="AH16" t="str">
        <f t="shared" si="4"/>
        <v/>
      </c>
      <c r="AI16" t="str">
        <f t="shared" si="4"/>
        <v/>
      </c>
      <c r="AJ16" t="str">
        <f t="shared" si="5"/>
        <v/>
      </c>
      <c r="AK16">
        <f t="shared" si="5"/>
        <v>-240</v>
      </c>
      <c r="AL16" t="str">
        <f t="shared" si="5"/>
        <v/>
      </c>
      <c r="AM16" t="str">
        <f t="shared" si="5"/>
        <v/>
      </c>
      <c r="AN16" t="str">
        <f t="shared" si="5"/>
        <v/>
      </c>
      <c r="AO16" t="str">
        <f t="shared" si="5"/>
        <v/>
      </c>
      <c r="AP16" t="str">
        <f t="shared" si="5"/>
        <v/>
      </c>
      <c r="AQ16" t="str">
        <f t="shared" si="5"/>
        <v/>
      </c>
      <c r="AR16" t="str">
        <f t="shared" si="5"/>
        <v/>
      </c>
      <c r="AS16" t="str">
        <f t="shared" si="5"/>
        <v/>
      </c>
      <c r="AT16" t="str">
        <f t="shared" si="5"/>
        <v/>
      </c>
      <c r="AU16" t="str">
        <f t="shared" si="5"/>
        <v/>
      </c>
      <c r="AV16" t="str">
        <f t="shared" si="5"/>
        <v/>
      </c>
      <c r="AW16" t="str">
        <f t="shared" si="5"/>
        <v/>
      </c>
      <c r="AX16" t="str">
        <f t="shared" si="5"/>
        <v/>
      </c>
      <c r="AY16" t="str">
        <f t="shared" si="5"/>
        <v/>
      </c>
      <c r="AZ16" t="str">
        <f t="shared" si="3"/>
        <v/>
      </c>
      <c r="BA16" t="str">
        <f t="shared" si="3"/>
        <v/>
      </c>
      <c r="BB16" t="str">
        <f t="shared" si="3"/>
        <v/>
      </c>
      <c r="BC16" t="str">
        <f t="shared" si="3"/>
        <v/>
      </c>
      <c r="BD16" t="str">
        <f t="shared" si="3"/>
        <v/>
      </c>
      <c r="BE16" t="str">
        <f t="shared" si="3"/>
        <v/>
      </c>
    </row>
    <row r="17" spans="2:57" x14ac:dyDescent="0.25">
      <c r="B17" s="3" t="s">
        <v>106</v>
      </c>
      <c r="C17">
        <f t="shared" si="1"/>
        <v>0</v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  <c r="S17" t="str">
        <f t="shared" si="2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  <c r="AF17" t="str">
        <f t="shared" si="4"/>
        <v/>
      </c>
      <c r="AG17" t="str">
        <f t="shared" si="4"/>
        <v/>
      </c>
      <c r="AH17" t="str">
        <f t="shared" si="4"/>
        <v/>
      </c>
      <c r="AI17" t="str">
        <f t="shared" si="4"/>
        <v/>
      </c>
      <c r="AJ17" t="str">
        <f t="shared" si="5"/>
        <v/>
      </c>
      <c r="AK17" t="str">
        <f t="shared" si="5"/>
        <v/>
      </c>
      <c r="AL17">
        <f t="shared" si="5"/>
        <v>0</v>
      </c>
      <c r="AM17">
        <f t="shared" si="5"/>
        <v>0</v>
      </c>
      <c r="AN17" t="str">
        <f t="shared" si="5"/>
        <v/>
      </c>
      <c r="AO17" t="str">
        <f t="shared" si="5"/>
        <v/>
      </c>
      <c r="AP17" t="str">
        <f t="shared" si="5"/>
        <v/>
      </c>
      <c r="AQ17" t="str">
        <f t="shared" si="5"/>
        <v/>
      </c>
      <c r="AR17" t="str">
        <f t="shared" si="5"/>
        <v/>
      </c>
      <c r="AS17" t="str">
        <f t="shared" si="5"/>
        <v/>
      </c>
      <c r="AT17" t="str">
        <f t="shared" si="5"/>
        <v/>
      </c>
      <c r="AU17" t="str">
        <f t="shared" si="5"/>
        <v/>
      </c>
      <c r="AV17" t="str">
        <f t="shared" si="5"/>
        <v/>
      </c>
      <c r="AW17" t="str">
        <f t="shared" si="5"/>
        <v/>
      </c>
      <c r="AX17" t="str">
        <f t="shared" si="5"/>
        <v/>
      </c>
      <c r="AY17" t="str">
        <f t="shared" si="5"/>
        <v/>
      </c>
      <c r="AZ17" t="str">
        <f t="shared" si="3"/>
        <v/>
      </c>
      <c r="BA17" t="str">
        <f t="shared" si="3"/>
        <v/>
      </c>
      <c r="BB17" t="str">
        <f t="shared" si="3"/>
        <v/>
      </c>
      <c r="BC17" t="str">
        <f t="shared" si="3"/>
        <v/>
      </c>
      <c r="BD17" t="str">
        <f t="shared" si="3"/>
        <v/>
      </c>
      <c r="BE17" t="str">
        <f t="shared" si="3"/>
        <v/>
      </c>
    </row>
    <row r="18" spans="2:57" x14ac:dyDescent="0.25">
      <c r="B18" s="3" t="s">
        <v>108</v>
      </c>
      <c r="C18">
        <f t="shared" si="1"/>
        <v>-500</v>
      </c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 t="str">
        <f t="shared" si="2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si="4"/>
        <v/>
      </c>
      <c r="AE18" t="str">
        <f t="shared" si="4"/>
        <v/>
      </c>
      <c r="AF18" t="str">
        <f t="shared" si="4"/>
        <v/>
      </c>
      <c r="AG18" t="str">
        <f t="shared" si="4"/>
        <v/>
      </c>
      <c r="AH18" t="str">
        <f t="shared" si="4"/>
        <v/>
      </c>
      <c r="AI18" t="str">
        <f t="shared" si="4"/>
        <v/>
      </c>
      <c r="AJ18" t="str">
        <f t="shared" si="5"/>
        <v/>
      </c>
      <c r="AK18" t="str">
        <f t="shared" si="5"/>
        <v/>
      </c>
      <c r="AL18" t="str">
        <f t="shared" si="5"/>
        <v/>
      </c>
      <c r="AM18" t="str">
        <f t="shared" si="5"/>
        <v/>
      </c>
      <c r="AN18">
        <f t="shared" si="5"/>
        <v>-500</v>
      </c>
      <c r="AO18" t="str">
        <f t="shared" si="5"/>
        <v/>
      </c>
      <c r="AP18" t="str">
        <f t="shared" si="5"/>
        <v/>
      </c>
      <c r="AQ18" t="str">
        <f t="shared" si="5"/>
        <v/>
      </c>
      <c r="AR18" t="str">
        <f t="shared" si="5"/>
        <v/>
      </c>
      <c r="AS18" t="str">
        <f t="shared" si="5"/>
        <v/>
      </c>
      <c r="AT18" t="str">
        <f t="shared" si="5"/>
        <v/>
      </c>
      <c r="AU18" t="str">
        <f t="shared" si="5"/>
        <v/>
      </c>
      <c r="AV18" t="str">
        <f t="shared" si="5"/>
        <v/>
      </c>
      <c r="AW18" t="str">
        <f t="shared" si="5"/>
        <v/>
      </c>
      <c r="AX18" t="str">
        <f t="shared" si="5"/>
        <v/>
      </c>
      <c r="AY18" t="str">
        <f t="shared" si="5"/>
        <v/>
      </c>
      <c r="AZ18" t="str">
        <f t="shared" si="3"/>
        <v/>
      </c>
      <c r="BA18" t="str">
        <f t="shared" si="3"/>
        <v/>
      </c>
      <c r="BB18" t="str">
        <f t="shared" si="3"/>
        <v/>
      </c>
      <c r="BC18" t="str">
        <f t="shared" si="3"/>
        <v/>
      </c>
      <c r="BD18" t="str">
        <f t="shared" si="3"/>
        <v/>
      </c>
      <c r="BE18" t="str">
        <f t="shared" si="3"/>
        <v/>
      </c>
    </row>
    <row r="19" spans="2:57" x14ac:dyDescent="0.25">
      <c r="B19" s="3" t="s">
        <v>109</v>
      </c>
      <c r="C19">
        <f t="shared" si="1"/>
        <v>-50</v>
      </c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 t="str">
        <f t="shared" si="2"/>
        <v/>
      </c>
      <c r="T19" t="str">
        <f t="shared" si="4"/>
        <v/>
      </c>
      <c r="U19" t="str">
        <f t="shared" si="4"/>
        <v/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  <c r="AF19" t="str">
        <f t="shared" si="4"/>
        <v/>
      </c>
      <c r="AG19" t="str">
        <f t="shared" si="4"/>
        <v/>
      </c>
      <c r="AH19" t="str">
        <f t="shared" si="4"/>
        <v/>
      </c>
      <c r="AI19" t="str">
        <f t="shared" si="4"/>
        <v/>
      </c>
      <c r="AJ19" t="str">
        <f t="shared" si="5"/>
        <v/>
      </c>
      <c r="AK19" t="str">
        <f t="shared" si="5"/>
        <v/>
      </c>
      <c r="AL19" t="str">
        <f t="shared" si="5"/>
        <v/>
      </c>
      <c r="AM19" t="str">
        <f t="shared" si="5"/>
        <v/>
      </c>
      <c r="AN19" t="str">
        <f t="shared" si="5"/>
        <v/>
      </c>
      <c r="AO19">
        <f t="shared" si="5"/>
        <v>-50</v>
      </c>
      <c r="AP19" t="str">
        <f t="shared" si="5"/>
        <v/>
      </c>
      <c r="AQ19" t="str">
        <f t="shared" si="5"/>
        <v/>
      </c>
      <c r="AR19" t="str">
        <f t="shared" si="5"/>
        <v/>
      </c>
      <c r="AS19" t="str">
        <f t="shared" si="5"/>
        <v/>
      </c>
      <c r="AT19" t="str">
        <f t="shared" si="5"/>
        <v/>
      </c>
      <c r="AU19" t="str">
        <f t="shared" si="5"/>
        <v/>
      </c>
      <c r="AV19" t="str">
        <f t="shared" si="5"/>
        <v/>
      </c>
      <c r="AW19" t="str">
        <f t="shared" si="5"/>
        <v/>
      </c>
      <c r="AX19" t="str">
        <f t="shared" si="5"/>
        <v/>
      </c>
      <c r="AY19" t="str">
        <f t="shared" si="5"/>
        <v/>
      </c>
      <c r="AZ19" t="str">
        <f t="shared" si="3"/>
        <v/>
      </c>
      <c r="BA19" t="str">
        <f t="shared" si="3"/>
        <v/>
      </c>
      <c r="BB19" t="str">
        <f t="shared" si="3"/>
        <v/>
      </c>
      <c r="BC19" t="str">
        <f t="shared" si="3"/>
        <v/>
      </c>
      <c r="BD19" t="str">
        <f t="shared" si="3"/>
        <v/>
      </c>
      <c r="BE19" t="str">
        <f t="shared" si="3"/>
        <v/>
      </c>
    </row>
    <row r="20" spans="2:57" x14ac:dyDescent="0.25">
      <c r="B20" s="3" t="s">
        <v>110</v>
      </c>
      <c r="C20">
        <f t="shared" si="1"/>
        <v>0</v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4"/>
        <v/>
      </c>
      <c r="U20" t="str">
        <f t="shared" si="4"/>
        <v/>
      </c>
      <c r="V20" t="str">
        <f t="shared" si="4"/>
        <v/>
      </c>
      <c r="W20" t="str">
        <f t="shared" si="4"/>
        <v/>
      </c>
      <c r="X20" t="str">
        <f t="shared" si="4"/>
        <v/>
      </c>
      <c r="Y20" t="str">
        <f t="shared" si="4"/>
        <v/>
      </c>
      <c r="Z20" t="str">
        <f t="shared" si="4"/>
        <v/>
      </c>
      <c r="AA20" t="str">
        <f t="shared" si="4"/>
        <v/>
      </c>
      <c r="AB20" t="str">
        <f t="shared" si="4"/>
        <v/>
      </c>
      <c r="AC20" t="str">
        <f t="shared" si="4"/>
        <v/>
      </c>
      <c r="AD20" t="str">
        <f t="shared" si="4"/>
        <v/>
      </c>
      <c r="AE20" t="str">
        <f t="shared" si="4"/>
        <v/>
      </c>
      <c r="AF20" t="str">
        <f t="shared" si="4"/>
        <v/>
      </c>
      <c r="AG20" t="str">
        <f t="shared" si="4"/>
        <v/>
      </c>
      <c r="AH20" t="str">
        <f t="shared" si="4"/>
        <v/>
      </c>
      <c r="AI20" t="str">
        <f t="shared" si="4"/>
        <v/>
      </c>
      <c r="AJ20" t="str">
        <f t="shared" si="5"/>
        <v/>
      </c>
      <c r="AK20" t="str">
        <f t="shared" si="5"/>
        <v/>
      </c>
      <c r="AL20" t="str">
        <f t="shared" si="5"/>
        <v/>
      </c>
      <c r="AM20" t="str">
        <f t="shared" si="5"/>
        <v/>
      </c>
      <c r="AN20" t="str">
        <f t="shared" si="5"/>
        <v/>
      </c>
      <c r="AO20" t="str">
        <f t="shared" si="5"/>
        <v/>
      </c>
      <c r="AP20">
        <f t="shared" si="5"/>
        <v>0</v>
      </c>
      <c r="AQ20">
        <f t="shared" si="5"/>
        <v>0</v>
      </c>
      <c r="AR20" t="str">
        <f t="shared" si="5"/>
        <v/>
      </c>
      <c r="AS20" t="str">
        <f t="shared" si="5"/>
        <v/>
      </c>
      <c r="AT20" t="str">
        <f t="shared" si="5"/>
        <v/>
      </c>
      <c r="AU20" t="str">
        <f t="shared" si="5"/>
        <v/>
      </c>
      <c r="AV20" t="str">
        <f t="shared" si="5"/>
        <v/>
      </c>
      <c r="AW20" t="str">
        <f t="shared" si="5"/>
        <v/>
      </c>
      <c r="AX20" t="str">
        <f t="shared" si="5"/>
        <v/>
      </c>
      <c r="AY20" t="str">
        <f t="shared" si="5"/>
        <v/>
      </c>
      <c r="AZ20" t="str">
        <f t="shared" si="3"/>
        <v/>
      </c>
      <c r="BA20" t="str">
        <f t="shared" si="3"/>
        <v/>
      </c>
      <c r="BB20" t="str">
        <f t="shared" si="3"/>
        <v/>
      </c>
      <c r="BC20" t="str">
        <f t="shared" si="3"/>
        <v/>
      </c>
      <c r="BD20" t="str">
        <f t="shared" si="3"/>
        <v/>
      </c>
      <c r="BE20" t="str">
        <f t="shared" si="3"/>
        <v/>
      </c>
    </row>
    <row r="21" spans="2:57" x14ac:dyDescent="0.25">
      <c r="B21" s="3" t="s">
        <v>111</v>
      </c>
      <c r="C21">
        <f t="shared" si="1"/>
        <v>0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4"/>
        <v/>
      </c>
      <c r="U21" t="str">
        <f t="shared" si="4"/>
        <v/>
      </c>
      <c r="V21" t="str">
        <f t="shared" si="4"/>
        <v/>
      </c>
      <c r="W21" t="str">
        <f t="shared" si="4"/>
        <v/>
      </c>
      <c r="X21" t="str">
        <f t="shared" si="4"/>
        <v/>
      </c>
      <c r="Y21" t="str">
        <f t="shared" si="4"/>
        <v/>
      </c>
      <c r="Z21" t="str">
        <f t="shared" si="4"/>
        <v/>
      </c>
      <c r="AA21" t="str">
        <f t="shared" si="4"/>
        <v/>
      </c>
      <c r="AB21" t="str">
        <f t="shared" si="4"/>
        <v/>
      </c>
      <c r="AC21" t="str">
        <f t="shared" si="4"/>
        <v/>
      </c>
      <c r="AD21" t="str">
        <f t="shared" si="4"/>
        <v/>
      </c>
      <c r="AE21" t="str">
        <f t="shared" si="4"/>
        <v/>
      </c>
      <c r="AF21" t="str">
        <f t="shared" si="4"/>
        <v/>
      </c>
      <c r="AG21" t="str">
        <f t="shared" si="4"/>
        <v/>
      </c>
      <c r="AH21" t="str">
        <f t="shared" si="4"/>
        <v/>
      </c>
      <c r="AI21" t="str">
        <f t="shared" si="4"/>
        <v/>
      </c>
      <c r="AJ21" t="str">
        <f t="shared" si="5"/>
        <v/>
      </c>
      <c r="AK21" t="str">
        <f t="shared" si="5"/>
        <v/>
      </c>
      <c r="AL21" t="str">
        <f t="shared" si="5"/>
        <v/>
      </c>
      <c r="AM21" t="str">
        <f t="shared" si="5"/>
        <v/>
      </c>
      <c r="AN21" t="str">
        <f t="shared" si="5"/>
        <v/>
      </c>
      <c r="AO21" t="str">
        <f t="shared" si="5"/>
        <v/>
      </c>
      <c r="AP21" t="str">
        <f t="shared" si="5"/>
        <v/>
      </c>
      <c r="AQ21" t="str">
        <f t="shared" si="5"/>
        <v/>
      </c>
      <c r="AR21">
        <f t="shared" si="5"/>
        <v>0</v>
      </c>
      <c r="AS21" t="str">
        <f t="shared" si="5"/>
        <v/>
      </c>
      <c r="AT21" t="str">
        <f t="shared" si="5"/>
        <v/>
      </c>
      <c r="AU21" t="str">
        <f t="shared" si="5"/>
        <v/>
      </c>
      <c r="AV21" t="str">
        <f t="shared" si="5"/>
        <v/>
      </c>
      <c r="AW21" t="str">
        <f t="shared" si="5"/>
        <v/>
      </c>
      <c r="AX21" t="str">
        <f t="shared" si="5"/>
        <v/>
      </c>
      <c r="AY21" t="str">
        <f t="shared" si="5"/>
        <v/>
      </c>
      <c r="AZ21" t="str">
        <f t="shared" si="3"/>
        <v/>
      </c>
      <c r="BA21" t="str">
        <f t="shared" si="3"/>
        <v/>
      </c>
      <c r="BB21" t="str">
        <f t="shared" si="3"/>
        <v/>
      </c>
      <c r="BC21" t="str">
        <f t="shared" si="3"/>
        <v/>
      </c>
      <c r="BD21" t="str">
        <f t="shared" si="3"/>
        <v/>
      </c>
      <c r="BE21" t="str">
        <f t="shared" si="3"/>
        <v/>
      </c>
    </row>
    <row r="22" spans="2:57" x14ac:dyDescent="0.25">
      <c r="B22" s="3" t="s">
        <v>112</v>
      </c>
      <c r="C22">
        <f t="shared" si="1"/>
        <v>0</v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4"/>
        <v/>
      </c>
      <c r="U22" t="str">
        <f t="shared" si="4"/>
        <v/>
      </c>
      <c r="V22" t="str">
        <f t="shared" si="4"/>
        <v/>
      </c>
      <c r="W22" t="str">
        <f t="shared" si="4"/>
        <v/>
      </c>
      <c r="X22" t="str">
        <f t="shared" si="4"/>
        <v/>
      </c>
      <c r="Y22" t="str">
        <f t="shared" si="4"/>
        <v/>
      </c>
      <c r="Z22" t="str">
        <f t="shared" si="4"/>
        <v/>
      </c>
      <c r="AA22" t="str">
        <f t="shared" si="4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4"/>
        <v/>
      </c>
      <c r="AF22" t="str">
        <f t="shared" si="4"/>
        <v/>
      </c>
      <c r="AG22" t="str">
        <f t="shared" si="4"/>
        <v/>
      </c>
      <c r="AH22" t="str">
        <f t="shared" si="4"/>
        <v/>
      </c>
      <c r="AI22" t="str">
        <f t="shared" si="4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tr">
        <f t="shared" si="5"/>
        <v/>
      </c>
      <c r="AO22" t="str">
        <f t="shared" si="5"/>
        <v/>
      </c>
      <c r="AP22" t="str">
        <f t="shared" si="5"/>
        <v/>
      </c>
      <c r="AQ22" t="str">
        <f t="shared" si="5"/>
        <v/>
      </c>
      <c r="AR22" t="str">
        <f t="shared" si="5"/>
        <v/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si="5"/>
        <v>0</v>
      </c>
      <c r="AW22" t="str">
        <f t="shared" si="5"/>
        <v/>
      </c>
      <c r="AX22" t="str">
        <f t="shared" si="5"/>
        <v/>
      </c>
      <c r="AY22" t="str">
        <f t="shared" si="5"/>
        <v/>
      </c>
      <c r="AZ22" t="str">
        <f t="shared" si="3"/>
        <v/>
      </c>
      <c r="BA22" t="str">
        <f t="shared" si="3"/>
        <v/>
      </c>
      <c r="BB22" t="str">
        <f t="shared" si="3"/>
        <v/>
      </c>
      <c r="BC22" t="str">
        <f t="shared" si="3"/>
        <v/>
      </c>
      <c r="BD22" t="str">
        <f t="shared" si="3"/>
        <v/>
      </c>
      <c r="BE22" t="str">
        <f t="shared" si="3"/>
        <v/>
      </c>
    </row>
    <row r="23" spans="2:57" x14ac:dyDescent="0.25">
      <c r="B23" s="3" t="s">
        <v>113</v>
      </c>
      <c r="C23">
        <f t="shared" si="1"/>
        <v>0</v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4"/>
        <v/>
      </c>
      <c r="U23" t="str">
        <f t="shared" si="4"/>
        <v/>
      </c>
      <c r="V23" t="str">
        <f t="shared" si="4"/>
        <v/>
      </c>
      <c r="W23" t="str">
        <f t="shared" si="4"/>
        <v/>
      </c>
      <c r="X23" t="str">
        <f t="shared" si="4"/>
        <v/>
      </c>
      <c r="Y23" t="str">
        <f t="shared" si="4"/>
        <v/>
      </c>
      <c r="Z23" t="str">
        <f t="shared" si="4"/>
        <v/>
      </c>
      <c r="AA23" t="str">
        <f t="shared" si="4"/>
        <v/>
      </c>
      <c r="AB23" t="str">
        <f t="shared" si="4"/>
        <v/>
      </c>
      <c r="AC23" t="str">
        <f t="shared" si="4"/>
        <v/>
      </c>
      <c r="AD23" t="str">
        <f t="shared" si="4"/>
        <v/>
      </c>
      <c r="AE23" t="str">
        <f t="shared" si="4"/>
        <v/>
      </c>
      <c r="AF23" t="str">
        <f t="shared" si="4"/>
        <v/>
      </c>
      <c r="AG23" t="str">
        <f t="shared" si="4"/>
        <v/>
      </c>
      <c r="AH23" t="str">
        <f t="shared" si="4"/>
        <v/>
      </c>
      <c r="AI23" t="str">
        <f t="shared" si="4"/>
        <v/>
      </c>
      <c r="AJ23" t="str">
        <f t="shared" si="5"/>
        <v/>
      </c>
      <c r="AK23" t="str">
        <f t="shared" si="5"/>
        <v/>
      </c>
      <c r="AL23" t="str">
        <f t="shared" si="5"/>
        <v/>
      </c>
      <c r="AM23" t="str">
        <f t="shared" si="5"/>
        <v/>
      </c>
      <c r="AN23" t="str">
        <f t="shared" si="5"/>
        <v/>
      </c>
      <c r="AO23" t="str">
        <f t="shared" si="5"/>
        <v/>
      </c>
      <c r="AP23" t="str">
        <f t="shared" si="5"/>
        <v/>
      </c>
      <c r="AQ23" t="str">
        <f t="shared" si="5"/>
        <v/>
      </c>
      <c r="AR23" t="str">
        <f t="shared" si="5"/>
        <v/>
      </c>
      <c r="AS23" t="str">
        <f t="shared" si="5"/>
        <v/>
      </c>
      <c r="AT23" t="str">
        <f t="shared" si="5"/>
        <v/>
      </c>
      <c r="AU23" t="str">
        <f t="shared" si="5"/>
        <v/>
      </c>
      <c r="AV23" t="str">
        <f t="shared" si="5"/>
        <v/>
      </c>
      <c r="AW23">
        <f t="shared" si="5"/>
        <v>0</v>
      </c>
      <c r="AX23" t="str">
        <f t="shared" si="5"/>
        <v/>
      </c>
      <c r="AY23" t="str">
        <f t="shared" si="5"/>
        <v/>
      </c>
      <c r="AZ23" t="str">
        <f t="shared" si="3"/>
        <v/>
      </c>
      <c r="BA23" t="str">
        <f t="shared" si="3"/>
        <v/>
      </c>
      <c r="BB23" t="str">
        <f t="shared" si="3"/>
        <v/>
      </c>
      <c r="BC23" t="str">
        <f t="shared" si="3"/>
        <v/>
      </c>
      <c r="BD23" t="str">
        <f t="shared" si="3"/>
        <v/>
      </c>
      <c r="BE23" t="str">
        <f t="shared" si="3"/>
        <v/>
      </c>
    </row>
    <row r="24" spans="2:57" x14ac:dyDescent="0.25">
      <c r="B24" s="3" t="s">
        <v>115</v>
      </c>
      <c r="C24">
        <f t="shared" si="1"/>
        <v>0</v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4"/>
        <v/>
      </c>
      <c r="U24" t="str">
        <f t="shared" si="4"/>
        <v/>
      </c>
      <c r="V24" t="str">
        <f t="shared" si="4"/>
        <v/>
      </c>
      <c r="W24" t="str">
        <f t="shared" si="4"/>
        <v/>
      </c>
      <c r="X24" t="str">
        <f t="shared" si="4"/>
        <v/>
      </c>
      <c r="Y24" t="str">
        <f t="shared" si="4"/>
        <v/>
      </c>
      <c r="Z24" t="str">
        <f t="shared" si="4"/>
        <v/>
      </c>
      <c r="AA24" t="str">
        <f t="shared" si="4"/>
        <v/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tr">
        <f t="shared" si="5"/>
        <v/>
      </c>
      <c r="AO24" t="str">
        <f t="shared" si="5"/>
        <v/>
      </c>
      <c r="AP24" t="str">
        <f t="shared" si="5"/>
        <v/>
      </c>
      <c r="AQ24" t="str">
        <f t="shared" si="5"/>
        <v/>
      </c>
      <c r="AR24" t="str">
        <f t="shared" si="5"/>
        <v/>
      </c>
      <c r="AS24" t="str">
        <f t="shared" si="5"/>
        <v/>
      </c>
      <c r="AT24" t="str">
        <f t="shared" si="5"/>
        <v/>
      </c>
      <c r="AU24" t="str">
        <f t="shared" si="5"/>
        <v/>
      </c>
      <c r="AV24" t="str">
        <f t="shared" si="5"/>
        <v/>
      </c>
      <c r="AW24" t="str">
        <f t="shared" si="5"/>
        <v/>
      </c>
      <c r="AX24">
        <f t="shared" si="5"/>
        <v>0</v>
      </c>
      <c r="AY24">
        <f t="shared" si="5"/>
        <v>0</v>
      </c>
      <c r="AZ24">
        <f t="shared" si="3"/>
        <v>0</v>
      </c>
      <c r="BA24">
        <f t="shared" si="3"/>
        <v>0</v>
      </c>
      <c r="BB24" t="str">
        <f t="shared" si="3"/>
        <v/>
      </c>
      <c r="BC24" t="str">
        <f t="shared" si="3"/>
        <v/>
      </c>
      <c r="BD24" t="str">
        <f t="shared" si="3"/>
        <v/>
      </c>
      <c r="BE24" t="str">
        <f t="shared" si="3"/>
        <v/>
      </c>
    </row>
    <row r="25" spans="2:57" x14ac:dyDescent="0.25">
      <c r="B25" s="3" t="s">
        <v>116</v>
      </c>
      <c r="C25">
        <f t="shared" si="1"/>
        <v>0</v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2"/>
        <v/>
      </c>
      <c r="O25" t="str">
        <f t="shared" ref="O25:BE25" si="6">IF($B25=O$2,O$3,"")</f>
        <v/>
      </c>
      <c r="P25" t="str">
        <f t="shared" si="6"/>
        <v/>
      </c>
      <c r="Q25" t="str">
        <f t="shared" si="6"/>
        <v/>
      </c>
      <c r="R25" t="str">
        <f t="shared" si="6"/>
        <v/>
      </c>
      <c r="S25" t="str">
        <f t="shared" si="6"/>
        <v/>
      </c>
      <c r="T25" t="str">
        <f t="shared" si="6"/>
        <v/>
      </c>
      <c r="U25" t="str">
        <f t="shared" si="6"/>
        <v/>
      </c>
      <c r="V25" t="str">
        <f t="shared" si="6"/>
        <v/>
      </c>
      <c r="W25" t="str">
        <f t="shared" si="6"/>
        <v/>
      </c>
      <c r="X25" t="str">
        <f t="shared" si="6"/>
        <v/>
      </c>
      <c r="Y25" t="str">
        <f t="shared" si="6"/>
        <v/>
      </c>
      <c r="Z25" t="str">
        <f t="shared" si="6"/>
        <v/>
      </c>
      <c r="AA25" t="str">
        <f t="shared" si="6"/>
        <v/>
      </c>
      <c r="AB25" t="str">
        <f t="shared" si="6"/>
        <v/>
      </c>
      <c r="AC25" t="str">
        <f t="shared" si="6"/>
        <v/>
      </c>
      <c r="AD25" t="str">
        <f t="shared" si="6"/>
        <v/>
      </c>
      <c r="AE25" t="str">
        <f t="shared" si="6"/>
        <v/>
      </c>
      <c r="AF25" t="str">
        <f t="shared" si="6"/>
        <v/>
      </c>
      <c r="AG25" t="str">
        <f t="shared" si="6"/>
        <v/>
      </c>
      <c r="AH25" t="str">
        <f t="shared" si="6"/>
        <v/>
      </c>
      <c r="AI25" t="str">
        <f t="shared" si="6"/>
        <v/>
      </c>
      <c r="AJ25" t="str">
        <f t="shared" si="6"/>
        <v/>
      </c>
      <c r="AK25" t="str">
        <f t="shared" si="6"/>
        <v/>
      </c>
      <c r="AL25" t="str">
        <f t="shared" si="6"/>
        <v/>
      </c>
      <c r="AM25" t="str">
        <f t="shared" si="6"/>
        <v/>
      </c>
      <c r="AN25" t="str">
        <f t="shared" si="6"/>
        <v/>
      </c>
      <c r="AO25" t="str">
        <f t="shared" si="6"/>
        <v/>
      </c>
      <c r="AP25" t="str">
        <f t="shared" si="6"/>
        <v/>
      </c>
      <c r="AQ25" t="str">
        <f t="shared" si="6"/>
        <v/>
      </c>
      <c r="AR25" t="str">
        <f t="shared" si="6"/>
        <v/>
      </c>
      <c r="AS25" t="str">
        <f t="shared" si="6"/>
        <v/>
      </c>
      <c r="AT25" t="str">
        <f t="shared" si="6"/>
        <v/>
      </c>
      <c r="AU25" t="str">
        <f t="shared" si="6"/>
        <v/>
      </c>
      <c r="AV25" t="str">
        <f t="shared" si="6"/>
        <v/>
      </c>
      <c r="AW25" t="str">
        <f t="shared" si="6"/>
        <v/>
      </c>
      <c r="AX25" t="str">
        <f t="shared" si="6"/>
        <v/>
      </c>
      <c r="AY25" t="str">
        <f t="shared" si="6"/>
        <v/>
      </c>
      <c r="AZ25" t="str">
        <f t="shared" si="6"/>
        <v/>
      </c>
      <c r="BA25" t="str">
        <f t="shared" si="6"/>
        <v/>
      </c>
      <c r="BB25">
        <f t="shared" si="6"/>
        <v>0</v>
      </c>
      <c r="BC25">
        <f t="shared" si="6"/>
        <v>0</v>
      </c>
      <c r="BD25">
        <f t="shared" si="6"/>
        <v>0</v>
      </c>
      <c r="BE25">
        <f t="shared" si="6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mseiffart</cp:lastModifiedBy>
  <dcterms:created xsi:type="dcterms:W3CDTF">2013-02-14T11:48:16Z</dcterms:created>
  <dcterms:modified xsi:type="dcterms:W3CDTF">2014-02-12T21:40:40Z</dcterms:modified>
</cp:coreProperties>
</file>