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>
    <mc:Choice Requires="x15">
      <x15ac:absPath xmlns:x15ac="http://schemas.microsoft.com/office/spreadsheetml/2010/11/ac" url="D:\ILDECO\"/>
    </mc:Choice>
  </mc:AlternateContent>
  <xr:revisionPtr revIDLastSave="0" documentId="13_ncr:1_{0E0118A2-F64B-467B-B2FC-0E06DD50F494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ResetPassword" sheetId="20" r:id="rId1"/>
    <sheet name="WeatherJob" sheetId="22" r:id="rId2"/>
    <sheet name="PriorityCalculation" sheetId="21" r:id="rId3"/>
    <sheet name="ViewContactValidation" sheetId="19" r:id="rId4"/>
    <sheet name="SignUp" sheetId="18" r:id="rId5"/>
    <sheet name="Login" sheetId="3" r:id="rId6"/>
    <sheet name="DenyApplication" sheetId="13" r:id="rId7"/>
    <sheet name="SignUpold" sheetId="10" r:id="rId8"/>
    <sheet name="XPathValues" sheetId="17" r:id="rId9"/>
    <sheet name="FullApplication" sheetId="12" r:id="rId10"/>
    <sheet name="NewApplication" sheetId="15" r:id="rId11"/>
    <sheet name="FullApplicationExpired" sheetId="23" r:id="rId1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1" l="1"/>
  <c r="D11" i="21"/>
  <c r="D10" i="21"/>
  <c r="D9" i="21"/>
  <c r="D8" i="21"/>
  <c r="D7" i="21"/>
  <c r="G6" i="21"/>
  <c r="G5" i="21"/>
  <c r="D6" i="21"/>
  <c r="D5" i="21"/>
  <c r="D4" i="21"/>
  <c r="G4" i="21"/>
  <c r="G3" i="21"/>
  <c r="G2" i="21"/>
  <c r="D3" i="21"/>
  <c r="D2" i="21"/>
  <c r="G2" i="18"/>
  <c r="Z2" i="15"/>
  <c r="D2" i="10"/>
  <c r="F2" i="10"/>
  <c r="S4" i="15"/>
  <c r="S3" i="15"/>
  <c r="S2" i="15"/>
</calcChain>
</file>

<file path=xl/sharedStrings.xml><?xml version="1.0" encoding="utf-8"?>
<sst xmlns="http://schemas.openxmlformats.org/spreadsheetml/2006/main" count="371" uniqueCount="301">
  <si>
    <t>URL</t>
  </si>
  <si>
    <t>USERNAME</t>
  </si>
  <si>
    <t>PASSWORD</t>
  </si>
  <si>
    <t>https://eucx-test-odcsvbcs-07161846-9379-cacctetkj.builder.ocp.oraclecloud.com/ic/builder/rt/custportal_1_0_1_1_/1.0/webApps/customerportal</t>
  </si>
  <si>
    <t>Welcome@123456</t>
  </si>
  <si>
    <t>https://fa-eucx-test-saasfaprod1.fa.ocs.oraclecloud.com</t>
  </si>
  <si>
    <t>shaikh.zaheer@apexit.com</t>
  </si>
  <si>
    <t>Welcome12345#</t>
  </si>
  <si>
    <t>STREETADDRESS</t>
  </si>
  <si>
    <t>CITY</t>
  </si>
  <si>
    <t>ZIP</t>
  </si>
  <si>
    <t>BILL_FN</t>
  </si>
  <si>
    <t>BILL_LN</t>
  </si>
  <si>
    <t>ACC_No</t>
  </si>
  <si>
    <t>AMOUNT</t>
  </si>
  <si>
    <t>Naperville</t>
  </si>
  <si>
    <t>207 South Washington</t>
  </si>
  <si>
    <t>FIRSTNAME</t>
  </si>
  <si>
    <t>LASTNAME</t>
  </si>
  <si>
    <t>EMAIL</t>
  </si>
  <si>
    <t>DOB</t>
  </si>
  <si>
    <t>Test</t>
  </si>
  <si>
    <t>sun01test05@yopmail.com</t>
  </si>
  <si>
    <t>BangaloreAdd</t>
  </si>
  <si>
    <t>Bangalore</t>
  </si>
  <si>
    <t>HOUSINGTYPE</t>
  </si>
  <si>
    <t>Single family</t>
  </si>
  <si>
    <t>Mobile Home</t>
  </si>
  <si>
    <t>2-4 units Multi-Family</t>
  </si>
  <si>
    <t>5-10 units</t>
  </si>
  <si>
    <t>11+ units</t>
  </si>
  <si>
    <t>OWNPROPERTY</t>
  </si>
  <si>
    <t>Own</t>
  </si>
  <si>
    <t>Rent not subsidized</t>
  </si>
  <si>
    <t>Rent Subsidized</t>
  </si>
  <si>
    <t>Group Home</t>
  </si>
  <si>
    <t>Homeless with Roof/Sheltered</t>
  </si>
  <si>
    <t>Homeless without Roof/Sheltered</t>
  </si>
  <si>
    <t>Institutional</t>
  </si>
  <si>
    <t>Other</t>
  </si>
  <si>
    <t>CITIZEN</t>
  </si>
  <si>
    <t>Citizen</t>
  </si>
  <si>
    <t>Documented Resident</t>
  </si>
  <si>
    <t>CONTACTFN</t>
  </si>
  <si>
    <t>CONTACTLN</t>
  </si>
  <si>
    <t>SSN</t>
  </si>
  <si>
    <t>ALTERNATECN</t>
  </si>
  <si>
    <t>Sunitha</t>
  </si>
  <si>
    <t>ALTERNATPN</t>
  </si>
  <si>
    <t>NEWMEMFNAME</t>
  </si>
  <si>
    <t>NEWMEMLNAME</t>
  </si>
  <si>
    <t>NEWMEMSSN</t>
  </si>
  <si>
    <t>NEWMEMDOB</t>
  </si>
  <si>
    <t>new</t>
  </si>
  <si>
    <t>PRICONTACT</t>
  </si>
  <si>
    <t>PRIEMAIL</t>
  </si>
  <si>
    <t>ETHNICITY</t>
  </si>
  <si>
    <t>Hispanic, Latino or Spanish Origins</t>
  </si>
  <si>
    <t>Not Hispanic, Latino or Spanish Origins</t>
  </si>
  <si>
    <t>Unknown/Not reported</t>
  </si>
  <si>
    <t>LANGUAGE</t>
  </si>
  <si>
    <t>English</t>
  </si>
  <si>
    <t>Spanish</t>
  </si>
  <si>
    <t>Polish</t>
  </si>
  <si>
    <t>Tagalog</t>
  </si>
  <si>
    <t>German</t>
  </si>
  <si>
    <t>Korean</t>
  </si>
  <si>
    <t>Arabic</t>
  </si>
  <si>
    <t>Urdu</t>
  </si>
  <si>
    <t>Russian</t>
  </si>
  <si>
    <t>Italian</t>
  </si>
  <si>
    <t>Gujarati</t>
  </si>
  <si>
    <t>HEATINGUTILITY</t>
  </si>
  <si>
    <t>Electricity</t>
  </si>
  <si>
    <t>HEATINCOMPANY</t>
  </si>
  <si>
    <t>American Native or Alaska Native</t>
  </si>
  <si>
    <t>Black or African American</t>
  </si>
  <si>
    <t>Asian</t>
  </si>
  <si>
    <t>Native Hawaiian or Other Pacific Islander</t>
  </si>
  <si>
    <t>White</t>
  </si>
  <si>
    <t>Multi-race (two or more of the above)</t>
  </si>
  <si>
    <t>Unknown/Not Reported</t>
  </si>
  <si>
    <t>RACE</t>
  </si>
  <si>
    <t>Male</t>
  </si>
  <si>
    <t>Female</t>
  </si>
  <si>
    <t>Prefer Not To Answer</t>
  </si>
  <si>
    <t>GENDER</t>
  </si>
  <si>
    <t>EDUCATION</t>
  </si>
  <si>
    <t>Grades 0-8</t>
  </si>
  <si>
    <t>Grades 9-12/Non-Graduate</t>
  </si>
  <si>
    <t>High School Graduate</t>
  </si>
  <si>
    <t>GED/Equivalency Diploma</t>
  </si>
  <si>
    <t>12 grade + Some Post-Secondary</t>
  </si>
  <si>
    <t>Graduate of other post-secondary school</t>
  </si>
  <si>
    <t>Undocumented Resident</t>
  </si>
  <si>
    <t>Wood</t>
  </si>
  <si>
    <t>Natural Gas</t>
  </si>
  <si>
    <t>Propane</t>
  </si>
  <si>
    <t>Kerosene</t>
  </si>
  <si>
    <t>Fuel Oil</t>
  </si>
  <si>
    <t>Coal</t>
  </si>
  <si>
    <t>sunithareddych@yopmail.com</t>
  </si>
  <si>
    <t>Reddy</t>
  </si>
  <si>
    <t>Sanitha</t>
  </si>
  <si>
    <t>https://login-eucx-dev1-saasfaprod1.fa.ocs.oraclecloud.com/</t>
  </si>
  <si>
    <t>https://eucx-dev1-odcsvbcs-07201807-9073-cacctetkj.builder.ocp.oraclecloud.com/ic/builder/rt/custportal/1.0.1/webApps/customerportal/</t>
  </si>
  <si>
    <t>2 or 4 years College Graduate</t>
  </si>
  <si>
    <t>Chinese (including Cantonese and Mandarin)</t>
  </si>
  <si>
    <t>Commonwealth Edison Company</t>
  </si>
  <si>
    <t>Peoples Gas, Light, and Coke Company</t>
  </si>
  <si>
    <t>Nicor Gas</t>
  </si>
  <si>
    <t>Ameren Illinois</t>
  </si>
  <si>
    <t>Midamerican Energy Co.</t>
  </si>
  <si>
    <t>North Shore</t>
  </si>
  <si>
    <t>MILITIRYSTATUS</t>
  </si>
  <si>
    <t>Veteran</t>
  </si>
  <si>
    <t>Active Military</t>
  </si>
  <si>
    <t>Never Served in the Military</t>
  </si>
  <si>
    <t>INCOME</t>
  </si>
  <si>
    <t>Wages/Salary</t>
  </si>
  <si>
    <t>Social Security Income (SSI)</t>
  </si>
  <si>
    <t>Social Security Disability (SSD)</t>
  </si>
  <si>
    <t>TANF Cash</t>
  </si>
  <si>
    <t>Unemployment</t>
  </si>
  <si>
    <t>Workers Compensation</t>
  </si>
  <si>
    <t>VA Disability</t>
  </si>
  <si>
    <t>AABD Cash</t>
  </si>
  <si>
    <t>Other (Pensions, Alimony, EITC, Work for Cash, other)</t>
  </si>
  <si>
    <t>NONCASH</t>
  </si>
  <si>
    <t>LIHEAP</t>
  </si>
  <si>
    <t>SNAP</t>
  </si>
  <si>
    <t>WIC</t>
  </si>
  <si>
    <t>Housing Choice Voucher</t>
  </si>
  <si>
    <t>Permanent Supportive Housing</t>
  </si>
  <si>
    <t>Public Housing</t>
  </si>
  <si>
    <t>HUD-VASH</t>
  </si>
  <si>
    <t>Childcare Voucher</t>
  </si>
  <si>
    <t>Afforable Care Act Subsidy</t>
  </si>
  <si>
    <t>Employed Full Time</t>
  </si>
  <si>
    <t>WORKSTATUS</t>
  </si>
  <si>
    <t>Employed Part Time</t>
  </si>
  <si>
    <t>Migrant Seasonal Farm Worker</t>
  </si>
  <si>
    <t>Unemployed (Short-Term, 6 months or less)</t>
  </si>
  <si>
    <t>Unemployed (Long-Term, more than 6 months)</t>
  </si>
  <si>
    <t>Unemployed (not in Labor Force)</t>
  </si>
  <si>
    <t>Retired</t>
  </si>
  <si>
    <t>INSURANCE</t>
  </si>
  <si>
    <t>Medicare</t>
  </si>
  <si>
    <t>Medicaid</t>
  </si>
  <si>
    <t>State Children's Health Insurance Program</t>
  </si>
  <si>
    <t>State Health Insurance for Adults</t>
  </si>
  <si>
    <t>Military Health Care</t>
  </si>
  <si>
    <t>Direct-Purchase</t>
  </si>
  <si>
    <t>Employment Based</t>
  </si>
  <si>
    <t>No Health Insurance</t>
  </si>
  <si>
    <t>APPLICATIONO</t>
  </si>
  <si>
    <t>CONTACTNAME</t>
  </si>
  <si>
    <t>sunitha reddy</t>
  </si>
  <si>
    <t>APPSTATUS</t>
  </si>
  <si>
    <t>Waiting List</t>
  </si>
  <si>
    <t>Resolved</t>
  </si>
  <si>
    <t>SRSTATUS</t>
  </si>
  <si>
    <t>USER</t>
  </si>
  <si>
    <t>Shaikh Zaheer</t>
  </si>
  <si>
    <t>Auto</t>
  </si>
  <si>
    <t>One</t>
  </si>
  <si>
    <t xml:space="preserve">Auto </t>
  </si>
  <si>
    <t>Two</t>
  </si>
  <si>
    <t>21/06/1985</t>
  </si>
  <si>
    <t>456-76-5887</t>
  </si>
  <si>
    <t>sunithareddychinna@yopmail.com</t>
  </si>
  <si>
    <t>Appication #0000060097</t>
  </si>
  <si>
    <t>ASSIGNEDTO</t>
  </si>
  <si>
    <t>Deepa Namala</t>
  </si>
  <si>
    <t>ASSIGNGMAIL</t>
  </si>
  <si>
    <t>OWNER</t>
  </si>
  <si>
    <t>deepanamala@yopmail.com</t>
  </si>
  <si>
    <t>Sun01</t>
  </si>
  <si>
    <t>Test05</t>
  </si>
  <si>
    <t>Mno</t>
  </si>
  <si>
    <t>678-67-86787</t>
  </si>
  <si>
    <t>OECUSERNAME</t>
  </si>
  <si>
    <t>OECPWD</t>
  </si>
  <si>
    <t>attyams@yopmail.com</t>
  </si>
  <si>
    <t>Deepthi@12345</t>
  </si>
  <si>
    <t>ACONTACTNAME</t>
  </si>
  <si>
    <t>Sunitha Chinnapolu</t>
  </si>
  <si>
    <t>Apple namala</t>
  </si>
  <si>
    <t>895 South Randall Road</t>
  </si>
  <si>
    <t>Elgin</t>
  </si>
  <si>
    <t>PRICMNO</t>
  </si>
  <si>
    <t>test@gmail.com</t>
  </si>
  <si>
    <t>Apex#123</t>
  </si>
  <si>
    <t>FIRST NAME</t>
  </si>
  <si>
    <t>LAST NAME</t>
  </si>
  <si>
    <t>DATE OF BIRTH</t>
  </si>
  <si>
    <t>SOCIAL SECURITY NUMBER</t>
  </si>
  <si>
    <t>SOCIAL SECURITY</t>
  </si>
  <si>
    <t>MOBILE PHONE</t>
  </si>
  <si>
    <t>https://eucx-test-odcsvbcs-07161846-9379-cacctetkj.builder.ocp.oraclecloud.com/ic/builder/rt/custportal_1_0_1_1_/1.0/webApps/customerportal/</t>
  </si>
  <si>
    <t>yadhu</t>
  </si>
  <si>
    <t>krishnan</t>
  </si>
  <si>
    <t>yadhukrishnan07231@yopmail.com</t>
  </si>
  <si>
    <t>01/06/146</t>
  </si>
  <si>
    <t>1234567</t>
  </si>
  <si>
    <t>Details</t>
  </si>
  <si>
    <t>Application about to expire</t>
  </si>
  <si>
    <t>Severity</t>
  </si>
  <si>
    <t>Reference Number</t>
  </si>
  <si>
    <t>Title</t>
  </si>
  <si>
    <t>Channel Type</t>
  </si>
  <si>
    <t>Last Updated Date</t>
  </si>
  <si>
    <t>Account</t>
  </si>
  <si>
    <t>Status</t>
  </si>
  <si>
    <t>https://yopmail.com/en/</t>
  </si>
  <si>
    <t>ajay.kumar91@yopmail.com</t>
  </si>
  <si>
    <t>Welcome@1234511</t>
  </si>
  <si>
    <t>TestPC</t>
  </si>
  <si>
    <t>AutoPC</t>
  </si>
  <si>
    <t>Auto PC</t>
  </si>
  <si>
    <t>NEWCHILD</t>
  </si>
  <si>
    <t>Child1</t>
  </si>
  <si>
    <t>NewHOH</t>
  </si>
  <si>
    <t>NEWCHILDLNAME</t>
  </si>
  <si>
    <t>NEWCHILDDOB</t>
  </si>
  <si>
    <t>7324 S Washtenaw Ave</t>
  </si>
  <si>
    <t>Chicago</t>
  </si>
  <si>
    <t>YEAR</t>
  </si>
  <si>
    <t>FNAME</t>
  </si>
  <si>
    <t>LNAME</t>
  </si>
  <si>
    <t>MNAME</t>
  </si>
  <si>
    <t>Apple</t>
  </si>
  <si>
    <t>namala</t>
  </si>
  <si>
    <t>deepti</t>
  </si>
  <si>
    <t>brucewayne008@yopmail.com</t>
  </si>
  <si>
    <t>Welcome123!@#</t>
  </si>
  <si>
    <t>yadhutest08@yopmail.com</t>
  </si>
  <si>
    <t>YEAR1</t>
  </si>
  <si>
    <t>DOCUMENTED</t>
  </si>
  <si>
    <t>Immigration and Naturalization Service (INS) Form I-55</t>
  </si>
  <si>
    <t>CITIZENSHIP</t>
  </si>
  <si>
    <t>Documented-Resident</t>
  </si>
  <si>
    <t>Undocumented-Resident</t>
  </si>
  <si>
    <t>INS Form I-327 Permit to Re-Enter</t>
  </si>
  <si>
    <t>DOCUMENTEDVBCS</t>
  </si>
  <si>
    <t>INS Form I-327</t>
  </si>
  <si>
    <t>INS Form I-688</t>
  </si>
  <si>
    <t>I-360 Violence Against Women's Act Self-petitio</t>
  </si>
  <si>
    <t>Refugee Travel document ( INS Form I-571</t>
  </si>
  <si>
    <t>INS Form I-94, arrival and departure record</t>
  </si>
  <si>
    <t>I-797 receipt (VAWA Beneficiary)</t>
  </si>
  <si>
    <t>STATUS</t>
  </si>
  <si>
    <t>Valid</t>
  </si>
  <si>
    <t>456-96-5887</t>
  </si>
  <si>
    <t>NOTES</t>
  </si>
  <si>
    <t>APPLICATIONNO</t>
  </si>
  <si>
    <t>APPLICATION EXPIRED</t>
  </si>
  <si>
    <t>Three</t>
  </si>
  <si>
    <t>Four</t>
  </si>
  <si>
    <t>HOMAMOUNT</t>
  </si>
  <si>
    <t>Five</t>
  </si>
  <si>
    <t>Six</t>
  </si>
  <si>
    <t>Seven</t>
  </si>
  <si>
    <t>Eight</t>
  </si>
  <si>
    <t>Nine</t>
  </si>
  <si>
    <t>Ten</t>
  </si>
  <si>
    <t>Application #0000077350</t>
  </si>
  <si>
    <t>Application #0000077352</t>
  </si>
  <si>
    <t>Application #0000077353</t>
  </si>
  <si>
    <t>Application #0000077354</t>
  </si>
  <si>
    <t>Application #0000077355</t>
  </si>
  <si>
    <t>Application #0000077356</t>
  </si>
  <si>
    <t>Application #0000077357</t>
  </si>
  <si>
    <t>Application #0000077358</t>
  </si>
  <si>
    <t>Application #0000077359</t>
  </si>
  <si>
    <t>Application #0000077360</t>
  </si>
  <si>
    <t>Application #0000077361</t>
  </si>
  <si>
    <t>Application #0000077362</t>
  </si>
  <si>
    <t>Application #0000077363</t>
  </si>
  <si>
    <t>Application #0000077364</t>
  </si>
  <si>
    <t>Application #0000077371</t>
  </si>
  <si>
    <t>Application #0000077419</t>
  </si>
  <si>
    <t>Application #0000078175</t>
  </si>
  <si>
    <t>Application #0000078176</t>
  </si>
  <si>
    <t>Application #0000078178</t>
  </si>
  <si>
    <t>Application #0000078179</t>
  </si>
  <si>
    <t>Application #0000078182</t>
  </si>
  <si>
    <t>Application #0000078183</t>
  </si>
  <si>
    <t>Application #0000078184</t>
  </si>
  <si>
    <t>Application #0000078187</t>
  </si>
  <si>
    <t>Application #0000078189</t>
  </si>
  <si>
    <t>Application #0000078190</t>
  </si>
  <si>
    <t>Application #0000078192</t>
  </si>
  <si>
    <t>Application #0000078194</t>
  </si>
  <si>
    <t>Application #0000078195</t>
  </si>
  <si>
    <t>Application #0000078196</t>
  </si>
  <si>
    <t>Application #0000078197</t>
  </si>
  <si>
    <t>Application #0000078198</t>
  </si>
  <si>
    <t>Application #0000078199</t>
  </si>
  <si>
    <t>Application #0000079205</t>
  </si>
  <si>
    <t>Application #0000079206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</si>
</sst>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 applyFill="1"/>
    <xf numFmtId="14" fontId="0" fillId="0" borderId="0" xfId="0" applyNumberFormat="1"/>
    <xf numFmtId="0" fontId="3" fillId="0" borderId="0" xfId="1"/>
    <xf numFmtId="0" fontId="2" fillId="0" borderId="0" xfId="0" applyFont="1"/>
    <xf numFmtId="14" fontId="3" fillId="0" borderId="0" xfId="1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ajay.kumar91@yopmail.com" TargetMode="External" Type="http://schemas.openxmlformats.org/officeDocument/2006/relationships/hyperlink"/><Relationship Id="rId2" Target="https://yopmail.com/en/" TargetMode="External" Type="http://schemas.openxmlformats.org/officeDocument/2006/relationships/hyperlink"/><Relationship Id="rId3" Target="mailto:Welcome@12345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sunithareddychinna@yopmail.com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yadhu008@yopmail.com" TargetMode="External" Type="http://schemas.openxmlformats.org/officeDocument/2006/relationships/hyperlink"/><Relationship Id="rId2" Target="https://eucx-test-odcsvbcs-07161846-9379-cacctetkj.builder.ocp.oraclecloud.com/ic/builder/rt/custportal_1_0_1_1_/1.0/webApps/customerportal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s://fa-eucx-test-saasfaprod1.fa.ocs.oraclecloud.com/" TargetMode="External" Type="http://schemas.openxmlformats.org/officeDocument/2006/relationships/hyperlink"/><Relationship Id="rId2" Target="https://eucx-test-odcsvbcs-07161846-9379-cacctetkj.builder.ocp.oraclecloud.com/ic/builder/rt/custportal_1_0_1_1_/1.0/webApps/customerportal" TargetMode="External" Type="http://schemas.openxmlformats.org/officeDocument/2006/relationships/hyperlink"/><Relationship Id="rId3" Target="https://login-eucx-dev1-saasfaprod1.fa.ocs.oraclecloud.com/" TargetMode="External" Type="http://schemas.openxmlformats.org/officeDocument/2006/relationships/hyperlink"/><Relationship Id="rId4" Target="https://eucx-dev1-odcsvbcs-07201807-9073-cacctetkj.builder.ocp.oraclecloud.com/ic/builder/rt/custportal/1.0.1/webApps/customerportal/" TargetMode="External" Type="http://schemas.openxmlformats.org/officeDocument/2006/relationships/hyperlink"/><Relationship Id="rId5" Target="mailto:shaikh.zaheer@apexit.com" TargetMode="External" Type="http://schemas.openxmlformats.org/officeDocument/2006/relationships/hyperlink"/><Relationship Id="rId6" Target="mailto:test@gmail.com" TargetMode="External" Type="http://schemas.openxmlformats.org/officeDocument/2006/relationships/hyperlink"/><Relationship Id="rId7" Target="mailto:sunithareddych@yopmail.com" TargetMode="External" Type="http://schemas.openxmlformats.org/officeDocument/2006/relationships/hyperlink"/><Relationship Id="rId8" Target="../printerSettings/printerSettings3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BE5F-D365-445F-A893-7499E98F61B4}">
  <sheetPr codeName="Sheet1"/>
  <dimension ref="A1:C2"/>
  <sheetViews>
    <sheetView workbookViewId="0">
      <selection activeCell="D1" sqref="D1"/>
    </sheetView>
  </sheetViews>
  <sheetFormatPr defaultRowHeight="15" x14ac:dyDescent="0.25"/>
  <cols>
    <col min="1" max="1" bestFit="true" customWidth="true" width="23.7109375" collapsed="true"/>
    <col min="2" max="2" customWidth="true" width="36.7109375" collapsed="true"/>
    <col min="3" max="3" bestFit="true" customWidth="true" width="17.140625" collapsed="true"/>
  </cols>
  <sheetData>
    <row r="1" spans="1:3" x14ac:dyDescent="0.25">
      <c r="A1" t="s">
        <v>0</v>
      </c>
      <c r="B1" t="s">
        <v>19</v>
      </c>
      <c r="C1" t="s">
        <v>2</v>
      </c>
    </row>
    <row r="2" spans="1:3" x14ac:dyDescent="0.25">
      <c r="A2" s="4" t="s">
        <v>214</v>
      </c>
      <c r="B2" s="4" t="s">
        <v>215</v>
      </c>
      <c r="C2" s="4" t="s">
        <v>216</v>
      </c>
    </row>
  </sheetData>
  <hyperlinks>
    <hyperlink ref="B2" r:id="rId1" xr:uid="{BC44C5E3-768F-4264-B817-D07E1CC7F0E1}"/>
    <hyperlink ref="A2" r:id="rId2" xr:uid="{95D8033B-CC0D-4212-9B1C-D141373264BA}"/>
    <hyperlink ref="C2" r:id="rId3" xr:uid="{4847777B-C36E-4D48-8314-2E81129231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D47-C981-42D8-BE1B-E8A5A9403A3C}">
  <sheetPr codeName="Sheet9"/>
  <dimension ref="A1:H2"/>
  <sheetViews>
    <sheetView topLeftCell="B1" workbookViewId="0">
      <selection activeCell="F1" sqref="F1:G2"/>
    </sheetView>
  </sheetViews>
  <sheetFormatPr defaultRowHeight="15" x14ac:dyDescent="0.25"/>
  <cols>
    <col min="3" max="3" bestFit="true" customWidth="true" width="18.28515625" collapsed="true"/>
    <col min="4" max="4" bestFit="true" customWidth="true" width="13.5703125" collapsed="true"/>
    <col min="5" max="5" bestFit="true" customWidth="true" width="15.0" collapsed="true"/>
  </cols>
  <sheetData>
    <row r="1" spans="1:8" x14ac:dyDescent="0.25">
      <c r="A1" t="s">
        <v>14</v>
      </c>
      <c r="B1" t="s">
        <v>155</v>
      </c>
      <c r="C1" t="s">
        <v>185</v>
      </c>
      <c r="D1" t="s">
        <v>175</v>
      </c>
      <c r="E1" t="s">
        <v>156</v>
      </c>
      <c r="F1" t="s">
        <v>228</v>
      </c>
      <c r="G1" t="s">
        <v>229</v>
      </c>
      <c r="H1" t="s">
        <v>230</v>
      </c>
    </row>
    <row r="2" spans="1:8" x14ac:dyDescent="0.25">
      <c r="A2">
        <v>50000</v>
      </c>
      <c r="B2" t="s">
        <v>171</v>
      </c>
      <c r="C2" t="s">
        <v>186</v>
      </c>
      <c r="D2" t="s">
        <v>163</v>
      </c>
      <c r="E2" t="s">
        <v>187</v>
      </c>
      <c r="F2" t="s">
        <v>231</v>
      </c>
      <c r="G2" t="s">
        <v>232</v>
      </c>
      <c r="H2" t="s">
        <v>233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379E-0DA5-4A8F-8F60-C8FAA2F672CF}">
  <sheetPr codeName="Sheet10"/>
  <dimension ref="A1:AB4"/>
  <sheetViews>
    <sheetView topLeftCell="L1" workbookViewId="0">
      <selection activeCell="W7" sqref="W7"/>
    </sheetView>
  </sheetViews>
  <sheetFormatPr defaultRowHeight="15" x14ac:dyDescent="0.25"/>
  <cols>
    <col min="2" max="2" bestFit="true" customWidth="true" width="10.28515625" collapsed="true"/>
    <col min="10" max="10" customWidth="true" width="24.28515625" collapsed="true"/>
    <col min="11" max="11" customWidth="true" width="16.140625" collapsed="true"/>
    <col min="15" max="15" customWidth="true" width="16.7109375" collapsed="true"/>
    <col min="19" max="19" bestFit="true" customWidth="true" width="13.7109375" collapsed="true"/>
    <col min="20" max="20" bestFit="true" customWidth="true" width="13.5703125" collapsed="true"/>
    <col min="21" max="21" bestFit="true" customWidth="true" width="32.5703125" collapsed="true"/>
    <col min="22" max="22" bestFit="true" customWidth="true" width="11.28515625" collapsed="true"/>
    <col min="23" max="23" bestFit="true" customWidth="true" width="23.91796875" collapsed="true"/>
    <col min="24" max="24" bestFit="true" customWidth="true" width="14.0" collapsed="true"/>
    <col min="25" max="25" bestFit="true" customWidth="true" width="26.85546875" collapsed="true"/>
    <col min="26" max="26" bestFit="true" customWidth="true" width="12.42578125" collapsed="true"/>
  </cols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43</v>
      </c>
      <c r="I1" t="s">
        <v>44</v>
      </c>
      <c r="J1" t="s">
        <v>19</v>
      </c>
      <c r="K1" t="s">
        <v>156</v>
      </c>
      <c r="L1" t="s">
        <v>45</v>
      </c>
      <c r="M1" t="s">
        <v>20</v>
      </c>
      <c r="N1" t="s">
        <v>46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54</v>
      </c>
      <c r="U1" t="s">
        <v>55</v>
      </c>
      <c r="V1" t="s">
        <v>158</v>
      </c>
      <c r="W1" t="s">
        <v>155</v>
      </c>
      <c r="X1" t="s">
        <v>172</v>
      </c>
      <c r="Y1" t="s">
        <v>174</v>
      </c>
      <c r="Z1" t="s">
        <v>190</v>
      </c>
      <c r="AA1" t="s">
        <v>228</v>
      </c>
      <c r="AB1" t="s">
        <v>229</v>
      </c>
    </row>
    <row r="2" spans="1:28" x14ac:dyDescent="0.25">
      <c r="A2" t="s">
        <v>188</v>
      </c>
      <c r="B2" t="s">
        <v>189</v>
      </c>
      <c r="C2">
        <v>60123</v>
      </c>
      <c r="D2" t="s">
        <v>231</v>
      </c>
      <c r="E2" t="s">
        <v>232</v>
      </c>
      <c r="F2">
        <v>34567879</v>
      </c>
      <c r="G2">
        <v>150</v>
      </c>
      <c r="H2" t="s">
        <v>47</v>
      </c>
      <c r="I2" t="s">
        <v>102</v>
      </c>
      <c r="J2" s="2" t="s">
        <v>170</v>
      </c>
      <c r="K2" t="s">
        <v>157</v>
      </c>
      <c r="L2" t="s">
        <v>169</v>
      </c>
      <c r="M2" t="s">
        <v>168</v>
      </c>
      <c r="N2" t="s">
        <v>103</v>
      </c>
      <c r="O2">
        <v>9899899889</v>
      </c>
      <c r="P2" t="s">
        <v>21</v>
      </c>
      <c r="Q2" t="s">
        <v>53</v>
      </c>
      <c r="S2" t="str">
        <f>"04/07/1995"</f>
        <v>04/07/1995</v>
      </c>
      <c r="T2" t="s">
        <v>187</v>
      </c>
      <c r="U2" t="s">
        <v>236</v>
      </c>
      <c r="V2" t="s">
        <v>159</v>
      </c>
      <c r="W2" t="s">
        <v>300</v>
      </c>
      <c r="X2" t="s">
        <v>173</v>
      </c>
      <c r="Y2" t="s">
        <v>176</v>
      </c>
      <c r="Z2" t="str">
        <f>"989-989-9889"</f>
        <v>989-989-9889</v>
      </c>
      <c r="AA2" t="s">
        <v>231</v>
      </c>
      <c r="AB2" t="s">
        <v>232</v>
      </c>
    </row>
    <row r="3" spans="1:28" x14ac:dyDescent="0.25">
      <c r="A3" t="s">
        <v>16</v>
      </c>
      <c r="B3" t="s">
        <v>15</v>
      </c>
      <c r="C3">
        <v>60540</v>
      </c>
      <c r="P3" t="s">
        <v>164</v>
      </c>
      <c r="Q3" t="s">
        <v>165</v>
      </c>
      <c r="S3" t="str">
        <f>"04/07/1994"</f>
        <v>04/07/1994</v>
      </c>
    </row>
    <row r="4" spans="1:28" x14ac:dyDescent="0.25">
      <c r="A4" t="s">
        <v>23</v>
      </c>
      <c r="B4" t="s">
        <v>24</v>
      </c>
      <c r="C4">
        <v>560043</v>
      </c>
      <c r="P4" t="s">
        <v>166</v>
      </c>
      <c r="Q4" t="s">
        <v>167</v>
      </c>
      <c r="S4" t="str">
        <f>"04/07/1991"</f>
        <v>04/07/1991</v>
      </c>
    </row>
  </sheetData>
  <hyperlinks>
    <hyperlink ref="J2" r:id="rId1" xr:uid="{AE856B98-FCF2-415E-942A-025D078E237D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B2F-F972-44FE-A490-619F0029B0CD}">
  <dimension ref="A1:E2"/>
  <sheetViews>
    <sheetView workbookViewId="0">
      <selection activeCell="D1" sqref="D1"/>
    </sheetView>
  </sheetViews>
  <sheetFormatPr defaultRowHeight="15" x14ac:dyDescent="0.25"/>
  <cols>
    <col min="3" max="3" bestFit="true" customWidth="true" width="11.42578125" collapsed="true"/>
    <col min="4" max="4" bestFit="true" customWidth="true" width="20.85546875" collapsed="true"/>
    <col min="5" max="5" bestFit="true" customWidth="true" width="15.85546875" collapsed="true"/>
  </cols>
  <sheetData>
    <row r="1" spans="1:5" x14ac:dyDescent="0.25">
      <c r="A1" t="s">
        <v>60</v>
      </c>
      <c r="B1" t="s">
        <v>251</v>
      </c>
      <c r="C1" t="s">
        <v>45</v>
      </c>
      <c r="D1" t="s">
        <v>254</v>
      </c>
      <c r="E1" t="s">
        <v>255</v>
      </c>
    </row>
    <row r="2" spans="1:5" x14ac:dyDescent="0.25">
      <c r="A2" t="s">
        <v>65</v>
      </c>
      <c r="B2" t="s">
        <v>252</v>
      </c>
      <c r="C2" t="s">
        <v>253</v>
      </c>
      <c r="D2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DBDD-5B6B-4FE8-935F-53E13C2E1AB6}">
  <dimension ref="A1:E2"/>
  <sheetViews>
    <sheetView workbookViewId="0">
      <selection activeCell="A19" sqref="A19"/>
    </sheetView>
  </sheetViews>
  <sheetFormatPr defaultRowHeight="15" x14ac:dyDescent="0.25"/>
  <cols>
    <col min="1" max="1" bestFit="true" customWidth="true" width="21.5703125" collapsed="true"/>
  </cols>
  <sheetData>
    <row r="1" spans="1:5" x14ac:dyDescent="0.25">
      <c r="A1" t="s">
        <v>8</v>
      </c>
      <c r="B1" t="s">
        <v>9</v>
      </c>
      <c r="C1" t="s">
        <v>10</v>
      </c>
      <c r="D1" t="s">
        <v>227</v>
      </c>
      <c r="E1" t="s">
        <v>237</v>
      </c>
    </row>
    <row r="2" spans="1:5" x14ac:dyDescent="0.25">
      <c r="A2" t="s">
        <v>225</v>
      </c>
      <c r="B2" t="s">
        <v>226</v>
      </c>
      <c r="C2">
        <v>60629</v>
      </c>
      <c r="D2">
        <v>2007</v>
      </c>
      <c r="E2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D963-B75B-4F98-877B-74E969EC7673}">
  <sheetPr codeName="Sheet2"/>
  <dimension ref="A1:G12"/>
  <sheetViews>
    <sheetView tabSelected="1" workbookViewId="0">
      <selection activeCell="J20" sqref="J20"/>
    </sheetView>
  </sheetViews>
  <sheetFormatPr defaultRowHeight="15" x14ac:dyDescent="0.25"/>
  <cols>
    <col min="2" max="2" bestFit="true" customWidth="true" width="16.140625" collapsed="true"/>
    <col min="4" max="4" bestFit="true" customWidth="true" width="13.7109375" collapsed="true"/>
    <col min="5" max="5" bestFit="true" customWidth="true" width="10.42578125" collapsed="true"/>
    <col min="7" max="7" bestFit="true" customWidth="true" width="13.7109375" collapsed="true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220</v>
      </c>
      <c r="F1" t="s">
        <v>223</v>
      </c>
      <c r="G1" t="s">
        <v>224</v>
      </c>
    </row>
    <row r="2" spans="1:7" x14ac:dyDescent="0.25">
      <c r="A2" t="s">
        <v>217</v>
      </c>
      <c r="B2" t="s">
        <v>53</v>
      </c>
      <c r="D2" t="str">
        <f>"04/07/1955"</f>
        <v>04/07/1955</v>
      </c>
      <c r="E2" t="s">
        <v>222</v>
      </c>
      <c r="F2" t="s">
        <v>53</v>
      </c>
      <c r="G2" t="str">
        <f>"04/07/1955"</f>
        <v>04/07/1955</v>
      </c>
    </row>
    <row r="3" spans="1:7" x14ac:dyDescent="0.25">
      <c r="A3" t="s">
        <v>218</v>
      </c>
      <c r="B3" t="s">
        <v>165</v>
      </c>
      <c r="D3" t="str">
        <f>"04/07/1982"</f>
        <v>04/07/1982</v>
      </c>
      <c r="E3" t="s">
        <v>221</v>
      </c>
      <c r="F3" t="s">
        <v>165</v>
      </c>
      <c r="G3" t="str">
        <f>"04/07/2020"</f>
        <v>04/07/2020</v>
      </c>
    </row>
    <row r="4" spans="1:7" x14ac:dyDescent="0.25">
      <c r="A4" t="s">
        <v>219</v>
      </c>
      <c r="B4" t="s">
        <v>167</v>
      </c>
      <c r="D4" t="str">
        <f>"04/07/2020"</f>
        <v>04/07/2020</v>
      </c>
      <c r="E4" t="s">
        <v>219</v>
      </c>
      <c r="F4" t="s">
        <v>167</v>
      </c>
      <c r="G4" t="str">
        <f>"04/07/1982"</f>
        <v>04/07/1982</v>
      </c>
    </row>
    <row r="5" spans="1:7" x14ac:dyDescent="0.25">
      <c r="A5" t="s">
        <v>219</v>
      </c>
      <c r="B5" t="s">
        <v>257</v>
      </c>
      <c r="D5" t="str">
        <f>"04/07/1981"</f>
        <v>04/07/1981</v>
      </c>
      <c r="E5" t="s">
        <v>219</v>
      </c>
      <c r="F5" t="s">
        <v>257</v>
      </c>
      <c r="G5" t="str">
        <f>"04/07/1981"</f>
        <v>04/07/1981</v>
      </c>
    </row>
    <row r="6" spans="1:7" x14ac:dyDescent="0.25">
      <c r="A6" t="s">
        <v>219</v>
      </c>
      <c r="B6" t="s">
        <v>258</v>
      </c>
      <c r="D6" t="str">
        <f>"04/07/1980"</f>
        <v>04/07/1980</v>
      </c>
      <c r="E6" t="s">
        <v>219</v>
      </c>
      <c r="F6" t="s">
        <v>258</v>
      </c>
      <c r="G6" t="str">
        <f>"04/07/1980"</f>
        <v>04/07/1980</v>
      </c>
    </row>
    <row r="7" spans="1:7" x14ac:dyDescent="0.25">
      <c r="A7" t="s">
        <v>219</v>
      </c>
      <c r="B7" t="s">
        <v>260</v>
      </c>
      <c r="D7" t="str">
        <f>"04/07/1971"</f>
        <v>04/07/1971</v>
      </c>
    </row>
    <row r="8" spans="1:7" x14ac:dyDescent="0.25">
      <c r="A8" t="s">
        <v>219</v>
      </c>
      <c r="B8" t="s">
        <v>261</v>
      </c>
      <c r="D8" t="str">
        <f>"04/07/1972"</f>
        <v>04/07/1972</v>
      </c>
    </row>
    <row r="9" spans="1:7" x14ac:dyDescent="0.25">
      <c r="A9" t="s">
        <v>219</v>
      </c>
      <c r="B9" t="s">
        <v>262</v>
      </c>
      <c r="D9" t="str">
        <f>"04/07/1973"</f>
        <v>04/07/1973</v>
      </c>
    </row>
    <row r="10" spans="1:7" x14ac:dyDescent="0.25">
      <c r="A10" t="s">
        <v>219</v>
      </c>
      <c r="B10" t="s">
        <v>263</v>
      </c>
      <c r="D10" t="str">
        <f>"04/07/1974"</f>
        <v>04/07/1974</v>
      </c>
    </row>
    <row r="11" spans="1:7" x14ac:dyDescent="0.25">
      <c r="A11" t="s">
        <v>219</v>
      </c>
      <c r="B11" t="s">
        <v>264</v>
      </c>
      <c r="D11" t="str">
        <f>"04/07/1975"</f>
        <v>04/07/1975</v>
      </c>
    </row>
    <row r="12" spans="1:7" x14ac:dyDescent="0.25">
      <c r="A12" t="s">
        <v>219</v>
      </c>
      <c r="B12" t="s">
        <v>265</v>
      </c>
      <c r="D12" t="str">
        <f>"04/07/1976"</f>
        <v>04/07/1976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B66B-6476-4AE0-8F51-31546A4F3B46}">
  <sheetPr codeName="Sheet3"/>
  <dimension ref="A1:A9"/>
  <sheetViews>
    <sheetView workbookViewId="0">
      <selection activeCell="A2" sqref="A2:A9"/>
    </sheetView>
  </sheetViews>
  <sheetFormatPr defaultRowHeight="15" x14ac:dyDescent="0.25"/>
  <cols>
    <col min="1" max="1" bestFit="true" customWidth="true" width="25.7109375" collapsed="true"/>
  </cols>
  <sheetData>
    <row r="1" spans="1:1" x14ac:dyDescent="0.25">
      <c r="A1" t="s">
        <v>205</v>
      </c>
    </row>
    <row r="2" spans="1:1" x14ac:dyDescent="0.25">
      <c r="A2" t="s">
        <v>206</v>
      </c>
    </row>
    <row r="3" spans="1:1" x14ac:dyDescent="0.25">
      <c r="A3" t="s">
        <v>207</v>
      </c>
    </row>
    <row r="4" spans="1:1" x14ac:dyDescent="0.25">
      <c r="A4" t="s">
        <v>208</v>
      </c>
    </row>
    <row r="5" spans="1:1" x14ac:dyDescent="0.25">
      <c r="A5" t="s">
        <v>209</v>
      </c>
    </row>
    <row r="6" spans="1:1" x14ac:dyDescent="0.25">
      <c r="A6" t="s">
        <v>210</v>
      </c>
    </row>
    <row r="7" spans="1:1" x14ac:dyDescent="0.25">
      <c r="A7" t="s">
        <v>211</v>
      </c>
    </row>
    <row r="8" spans="1:1" x14ac:dyDescent="0.25">
      <c r="A8" t="s">
        <v>212</v>
      </c>
    </row>
    <row r="9" spans="1:1" x14ac:dyDescent="0.25">
      <c r="A9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8533-90EE-484B-AF79-95EF66D9F579}">
  <sheetPr codeName="Sheet4"/>
  <dimension ref="A1:H2"/>
  <sheetViews>
    <sheetView workbookViewId="0">
      <selection activeCell="D6" sqref="D6"/>
    </sheetView>
  </sheetViews>
  <sheetFormatPr defaultRowHeight="15" x14ac:dyDescent="0.25"/>
  <cols>
    <col min="1" max="1" customWidth="true" width="19.140625" collapsed="true"/>
    <col min="2" max="2" bestFit="true" customWidth="true" width="11.5703125" collapsed="true"/>
    <col min="3" max="3" bestFit="true" customWidth="true" width="11.0" collapsed="true"/>
    <col min="4" max="4" bestFit="true" customWidth="true" width="31.140625" collapsed="true"/>
    <col min="5" max="5" bestFit="true" customWidth="true" width="14.7109375" collapsed="true"/>
    <col min="6" max="6" bestFit="true" customWidth="true" width="24.42578125" collapsed="true"/>
    <col min="7" max="7" bestFit="true" customWidth="true" width="16.42578125" collapsed="true"/>
    <col min="8" max="8" bestFit="true" customWidth="true" width="14.5703125" collapsed="true"/>
  </cols>
  <sheetData>
    <row r="1" spans="1:8" x14ac:dyDescent="0.25">
      <c r="A1" t="s">
        <v>0</v>
      </c>
      <c r="B1" t="s">
        <v>193</v>
      </c>
      <c r="C1" t="s">
        <v>194</v>
      </c>
      <c r="D1" t="s">
        <v>19</v>
      </c>
      <c r="E1" t="s">
        <v>195</v>
      </c>
      <c r="F1" t="s">
        <v>196</v>
      </c>
      <c r="G1" t="s">
        <v>197</v>
      </c>
      <c r="H1" t="s">
        <v>198</v>
      </c>
    </row>
    <row r="2" spans="1:8" x14ac:dyDescent="0.25">
      <c r="A2" s="2" t="s">
        <v>199</v>
      </c>
      <c r="B2" t="s">
        <v>200</v>
      </c>
      <c r="C2" t="s">
        <v>201</v>
      </c>
      <c r="D2" s="4" t="s">
        <v>202</v>
      </c>
      <c r="E2" s="6" t="s">
        <v>203</v>
      </c>
      <c r="F2" t="s">
        <v>204</v>
      </c>
      <c r="G2" t="str">
        <f>"123-45-6738"</f>
        <v>123-45-6738</v>
      </c>
      <c r="H2">
        <v>9995445351</v>
      </c>
    </row>
  </sheetData>
  <hyperlinks>
    <hyperlink ref="D2" r:id="rId1" xr:uid="{8F2714A8-8DF7-4E6D-B793-87129F45356F}"/>
    <hyperlink ref="A2" r:id="rId2" xr:uid="{93A6C70C-CD3E-4F72-9655-EF37AF04FCE6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7589-3DEE-4EE7-B855-08F46114BC8E}">
  <sheetPr codeName="Sheet5"/>
  <dimension ref="A1:D8"/>
  <sheetViews>
    <sheetView zoomScale="108" workbookViewId="0">
      <selection activeCell="A14" sqref="A14"/>
    </sheetView>
  </sheetViews>
  <sheetFormatPr defaultRowHeight="15" x14ac:dyDescent="0.25"/>
  <cols>
    <col min="1" max="1" bestFit="true" customWidth="true" width="134.28515625" collapsed="true"/>
    <col min="2" max="2" bestFit="true" customWidth="true" width="31.0" collapsed="true"/>
    <col min="3" max="3" bestFit="true" customWidth="true" width="17.5703125" collapsed="true"/>
    <col min="4" max="4" bestFit="true" customWidth="true" width="14.0" collapsed="true"/>
  </cols>
  <sheetData>
    <row r="1" spans="1:4" x14ac:dyDescent="0.25">
      <c r="A1" t="s">
        <v>0</v>
      </c>
      <c r="B1" t="s">
        <v>1</v>
      </c>
      <c r="C1" t="s">
        <v>2</v>
      </c>
      <c r="D1" t="s">
        <v>162</v>
      </c>
    </row>
    <row r="2" spans="1:4" x14ac:dyDescent="0.25">
      <c r="A2" s="2" t="s">
        <v>3</v>
      </c>
      <c r="B2" t="s">
        <v>236</v>
      </c>
      <c r="C2" t="s">
        <v>235</v>
      </c>
    </row>
    <row r="3" spans="1:4" x14ac:dyDescent="0.25">
      <c r="A3" s="4" t="s">
        <v>5</v>
      </c>
      <c r="B3" s="1" t="s">
        <v>6</v>
      </c>
      <c r="C3" s="1" t="s">
        <v>7</v>
      </c>
      <c r="D3" t="s">
        <v>163</v>
      </c>
    </row>
    <row r="4" spans="1:4" ht="15.75" x14ac:dyDescent="0.25">
      <c r="A4" s="4"/>
      <c r="B4" s="4" t="s">
        <v>191</v>
      </c>
      <c r="C4" s="5" t="s">
        <v>192</v>
      </c>
    </row>
    <row r="5" spans="1:4" x14ac:dyDescent="0.25">
      <c r="A5" s="2" t="s">
        <v>105</v>
      </c>
      <c r="B5" s="2" t="s">
        <v>101</v>
      </c>
      <c r="C5" t="s">
        <v>4</v>
      </c>
      <c r="D5" t="s">
        <v>163</v>
      </c>
    </row>
    <row r="6" spans="1:4" x14ac:dyDescent="0.25">
      <c r="A6" s="4" t="s">
        <v>104</v>
      </c>
      <c r="B6" s="4" t="s">
        <v>6</v>
      </c>
      <c r="C6" s="1" t="s">
        <v>7</v>
      </c>
      <c r="D6" t="s">
        <v>163</v>
      </c>
    </row>
    <row r="7" spans="1:4" x14ac:dyDescent="0.25">
      <c r="B7" t="s">
        <v>183</v>
      </c>
      <c r="C7" t="s">
        <v>184</v>
      </c>
    </row>
    <row r="8" spans="1:4" ht="16.5" x14ac:dyDescent="0.3">
      <c r="B8" s="7" t="s">
        <v>234</v>
      </c>
      <c r="C8" s="7" t="s">
        <v>235</v>
      </c>
    </row>
  </sheetData>
  <hyperlinks>
    <hyperlink ref="A3" r:id="rId1" xr:uid="{10E2553C-6976-43A4-9B69-34884FC04298}"/>
    <hyperlink ref="A2" r:id="rId2" xr:uid="{F4ADBFF5-DE25-483E-BBD9-14E4E4292659}"/>
    <hyperlink ref="A6" r:id="rId3" xr:uid="{212B38E1-2272-4AE7-A4B7-32BEDF7B545F}"/>
    <hyperlink ref="A5" r:id="rId4" xr:uid="{8B9BFAF4-5204-442A-A6AB-7B7DAF2374CD}"/>
    <hyperlink ref="B6" r:id="rId5" xr:uid="{296B6853-09D0-4B53-8653-DCC014BEF05D}"/>
    <hyperlink ref="B4" r:id="rId6" xr:uid="{8E5728AC-EA46-45E6-BA39-BB2042E45494}"/>
    <hyperlink ref="B5" r:id="rId7" xr:uid="{05FA73E8-15A8-4094-9249-2706D99875F3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DBD-A969-4E4F-919D-12419D6987AA}">
  <sheetPr codeName="Sheet6"/>
  <dimension ref="A1:C11"/>
  <sheetViews>
    <sheetView workbookViewId="0">
      <selection activeCell="C11" sqref="C11"/>
    </sheetView>
  </sheetViews>
  <sheetFormatPr defaultRowHeight="15" x14ac:dyDescent="0.25"/>
  <cols>
    <col min="3" max="3" bestFit="true" customWidth="true" width="12.5703125" collapsed="true"/>
  </cols>
  <sheetData>
    <row r="1" spans="1:3" x14ac:dyDescent="0.25">
      <c r="A1" t="s">
        <v>161</v>
      </c>
      <c r="B1" t="s">
        <v>14</v>
      </c>
      <c r="C1" t="s">
        <v>259</v>
      </c>
    </row>
    <row r="2" spans="1:3" x14ac:dyDescent="0.25">
      <c r="A2" t="s">
        <v>160</v>
      </c>
      <c r="B2">
        <v>2147</v>
      </c>
      <c r="C2">
        <v>758</v>
      </c>
    </row>
    <row r="3" spans="1:3" x14ac:dyDescent="0.25">
      <c r="C3">
        <v>758</v>
      </c>
    </row>
    <row r="4" spans="1:3" x14ac:dyDescent="0.25">
      <c r="C4">
        <v>758</v>
      </c>
    </row>
    <row r="5" spans="1:3" x14ac:dyDescent="0.25">
      <c r="C5">
        <v>758</v>
      </c>
    </row>
    <row r="6" spans="1:3" x14ac:dyDescent="0.25">
      <c r="C6">
        <v>758</v>
      </c>
    </row>
    <row r="7" spans="1:3" x14ac:dyDescent="0.25">
      <c r="C7">
        <v>758</v>
      </c>
    </row>
    <row r="8" spans="1:3" x14ac:dyDescent="0.25">
      <c r="C8">
        <v>758</v>
      </c>
    </row>
    <row r="9" spans="1:3" x14ac:dyDescent="0.25">
      <c r="C9">
        <v>758</v>
      </c>
    </row>
    <row r="10" spans="1:3" x14ac:dyDescent="0.25">
      <c r="C10">
        <v>758</v>
      </c>
    </row>
    <row r="11" spans="1:3" x14ac:dyDescent="0.25">
      <c r="C11">
        <v>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F7AC-2E9F-409A-8C70-0E944C132778}">
  <sheetPr codeName="Sheet7"/>
  <dimension ref="A1:H2"/>
  <sheetViews>
    <sheetView workbookViewId="0">
      <selection activeCell="F20" sqref="F20"/>
    </sheetView>
  </sheetViews>
  <sheetFormatPr defaultRowHeight="15" x14ac:dyDescent="0.25"/>
  <cols>
    <col min="1" max="1" bestFit="true" customWidth="true" width="11.140625" collapsed="true"/>
    <col min="2" max="2" bestFit="true" customWidth="true" width="10.5703125" collapsed="true"/>
    <col min="3" max="3" bestFit="true" customWidth="true" width="25.28515625" collapsed="true"/>
    <col min="4" max="4" bestFit="true" customWidth="true" width="12.42578125" collapsed="true"/>
    <col min="5" max="5" bestFit="true" customWidth="true" width="4.42578125" collapsed="true"/>
    <col min="6" max="6" bestFit="true" customWidth="true" width="12.42578125" collapsed="true"/>
    <col min="7" max="7" bestFit="true" customWidth="true" width="32.5703125" collapsed="true"/>
    <col min="8" max="8" bestFit="true" customWidth="true" width="17.5703125" collapsed="true"/>
  </cols>
  <sheetData>
    <row r="1" spans="1:8" x14ac:dyDescent="0.25">
      <c r="A1" t="s">
        <v>17</v>
      </c>
      <c r="B1" t="s">
        <v>18</v>
      </c>
      <c r="C1" t="s">
        <v>19</v>
      </c>
      <c r="D1" t="s">
        <v>20</v>
      </c>
      <c r="E1" t="s">
        <v>45</v>
      </c>
      <c r="F1" t="s">
        <v>179</v>
      </c>
      <c r="G1" t="s">
        <v>181</v>
      </c>
      <c r="H1" t="s">
        <v>182</v>
      </c>
    </row>
    <row r="2" spans="1:8" x14ac:dyDescent="0.25">
      <c r="A2" t="s">
        <v>177</v>
      </c>
      <c r="B2" t="s">
        <v>178</v>
      </c>
      <c r="C2" t="s">
        <v>22</v>
      </c>
      <c r="D2" s="3" t="str">
        <f>"30/05/1982"</f>
        <v>30/05/1982</v>
      </c>
      <c r="E2" s="3" t="s">
        <v>180</v>
      </c>
      <c r="F2" t="str">
        <f>"888-888-8888"</f>
        <v>888-888-8888</v>
      </c>
      <c r="G2" t="s">
        <v>170</v>
      </c>
      <c r="H2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8906-1F54-41B1-B32B-8B8E1908AD0E}">
  <sheetPr codeName="Sheet8"/>
  <dimension ref="A1:R14"/>
  <sheetViews>
    <sheetView topLeftCell="P1" workbookViewId="0">
      <selection activeCell="P4" sqref="P4"/>
    </sheetView>
  </sheetViews>
  <sheetFormatPr defaultRowHeight="15" x14ac:dyDescent="0.25"/>
  <cols>
    <col min="5" max="5" bestFit="true" customWidth="true" width="37.7109375" collapsed="true"/>
    <col min="6" max="6" bestFit="true" customWidth="true" width="23.42578125" collapsed="true"/>
    <col min="8" max="8" bestFit="true" customWidth="true" width="41.5703125" collapsed="true"/>
    <col min="9" max="9" bestFit="true" customWidth="true" width="15.28515625" collapsed="true"/>
    <col min="12" max="12" bestFit="true" customWidth="true" width="49.5703125" collapsed="true"/>
    <col min="15" max="15" customWidth="true" width="37.5703125" collapsed="true"/>
    <col min="16" max="16" bestFit="true" customWidth="true" width="50.42578125" collapsed="true"/>
    <col min="17" max="17" bestFit="true" customWidth="true" width="23.42578125" collapsed="true"/>
    <col min="18" max="18" bestFit="true" customWidth="true" width="50.42578125" collapsed="true"/>
  </cols>
  <sheetData>
    <row r="1" spans="1:18" x14ac:dyDescent="0.25">
      <c r="A1" t="s">
        <v>25</v>
      </c>
      <c r="B1" t="s">
        <v>31</v>
      </c>
      <c r="C1" t="s">
        <v>82</v>
      </c>
      <c r="D1" t="s">
        <v>86</v>
      </c>
      <c r="E1" t="s">
        <v>87</v>
      </c>
      <c r="F1" t="s">
        <v>40</v>
      </c>
      <c r="G1" t="s">
        <v>56</v>
      </c>
      <c r="H1" t="s">
        <v>60</v>
      </c>
      <c r="I1" t="s">
        <v>72</v>
      </c>
      <c r="J1" t="s">
        <v>74</v>
      </c>
      <c r="K1" t="s">
        <v>114</v>
      </c>
      <c r="L1" t="s">
        <v>118</v>
      </c>
      <c r="M1" t="s">
        <v>128</v>
      </c>
      <c r="N1" t="s">
        <v>139</v>
      </c>
      <c r="O1" t="s">
        <v>146</v>
      </c>
      <c r="P1" t="s">
        <v>238</v>
      </c>
      <c r="Q1" t="s">
        <v>240</v>
      </c>
      <c r="R1" t="s">
        <v>244</v>
      </c>
    </row>
    <row r="2" spans="1:18" x14ac:dyDescent="0.25">
      <c r="A2" t="s">
        <v>26</v>
      </c>
      <c r="B2" t="s">
        <v>32</v>
      </c>
      <c r="C2" t="s">
        <v>75</v>
      </c>
      <c r="D2" t="s">
        <v>83</v>
      </c>
      <c r="E2" t="s">
        <v>88</v>
      </c>
      <c r="F2" t="s">
        <v>41</v>
      </c>
      <c r="G2" t="s">
        <v>57</v>
      </c>
      <c r="H2" t="s">
        <v>61</v>
      </c>
      <c r="I2" t="s">
        <v>73</v>
      </c>
      <c r="J2" t="s">
        <v>108</v>
      </c>
      <c r="K2" t="s">
        <v>115</v>
      </c>
      <c r="L2" t="s">
        <v>119</v>
      </c>
      <c r="M2" t="s">
        <v>129</v>
      </c>
      <c r="N2" t="s">
        <v>138</v>
      </c>
      <c r="O2" t="s">
        <v>148</v>
      </c>
      <c r="P2" t="s">
        <v>243</v>
      </c>
      <c r="Q2" t="s">
        <v>41</v>
      </c>
      <c r="R2" t="s">
        <v>245</v>
      </c>
    </row>
    <row r="3" spans="1:18" x14ac:dyDescent="0.25">
      <c r="A3" t="s">
        <v>27</v>
      </c>
      <c r="B3" t="s">
        <v>33</v>
      </c>
      <c r="C3" t="s">
        <v>77</v>
      </c>
      <c r="D3" t="s">
        <v>84</v>
      </c>
      <c r="E3" t="s">
        <v>89</v>
      </c>
      <c r="F3" t="s">
        <v>42</v>
      </c>
      <c r="G3" t="s">
        <v>58</v>
      </c>
      <c r="H3" t="s">
        <v>62</v>
      </c>
      <c r="I3" t="s">
        <v>96</v>
      </c>
      <c r="J3" t="s">
        <v>109</v>
      </c>
      <c r="K3" t="s">
        <v>116</v>
      </c>
      <c r="L3" t="s">
        <v>120</v>
      </c>
      <c r="M3" t="s">
        <v>130</v>
      </c>
      <c r="N3" t="s">
        <v>140</v>
      </c>
      <c r="O3" t="s">
        <v>147</v>
      </c>
      <c r="P3" t="s">
        <v>239</v>
      </c>
      <c r="Q3" t="s">
        <v>241</v>
      </c>
      <c r="R3" t="s">
        <v>239</v>
      </c>
    </row>
    <row r="4" spans="1:18" x14ac:dyDescent="0.25">
      <c r="A4" t="s">
        <v>28</v>
      </c>
      <c r="B4" t="s">
        <v>34</v>
      </c>
      <c r="C4" t="s">
        <v>76</v>
      </c>
      <c r="D4" t="s">
        <v>39</v>
      </c>
      <c r="E4" t="s">
        <v>90</v>
      </c>
      <c r="F4" t="s">
        <v>94</v>
      </c>
      <c r="G4" t="s">
        <v>59</v>
      </c>
      <c r="H4" t="s">
        <v>63</v>
      </c>
      <c r="I4" t="s">
        <v>95</v>
      </c>
      <c r="J4" t="s">
        <v>110</v>
      </c>
      <c r="K4" t="s">
        <v>117</v>
      </c>
      <c r="L4" t="s">
        <v>121</v>
      </c>
      <c r="M4" t="s">
        <v>131</v>
      </c>
      <c r="N4" t="s">
        <v>141</v>
      </c>
      <c r="O4" t="s">
        <v>149</v>
      </c>
      <c r="P4" t="s">
        <v>246</v>
      </c>
      <c r="Q4" t="s">
        <v>242</v>
      </c>
      <c r="R4" t="s">
        <v>246</v>
      </c>
    </row>
    <row r="5" spans="1:18" x14ac:dyDescent="0.25">
      <c r="A5" t="s">
        <v>29</v>
      </c>
      <c r="B5" t="s">
        <v>35</v>
      </c>
      <c r="C5" t="s">
        <v>78</v>
      </c>
      <c r="D5" t="s">
        <v>85</v>
      </c>
      <c r="E5" t="s">
        <v>91</v>
      </c>
      <c r="H5" t="s">
        <v>107</v>
      </c>
      <c r="I5" t="s">
        <v>97</v>
      </c>
      <c r="J5" t="s">
        <v>111</v>
      </c>
      <c r="L5" t="s">
        <v>122</v>
      </c>
      <c r="M5" t="s">
        <v>132</v>
      </c>
      <c r="N5" t="s">
        <v>142</v>
      </c>
      <c r="O5" t="s">
        <v>150</v>
      </c>
      <c r="P5" t="s">
        <v>249</v>
      </c>
      <c r="R5" t="s">
        <v>249</v>
      </c>
    </row>
    <row r="6" spans="1:18" x14ac:dyDescent="0.25">
      <c r="A6" t="s">
        <v>30</v>
      </c>
      <c r="B6" t="s">
        <v>36</v>
      </c>
      <c r="C6" t="s">
        <v>79</v>
      </c>
      <c r="E6" t="s">
        <v>92</v>
      </c>
      <c r="H6" t="s">
        <v>64</v>
      </c>
      <c r="I6" t="s">
        <v>98</v>
      </c>
      <c r="J6" t="s">
        <v>112</v>
      </c>
      <c r="L6" t="s">
        <v>123</v>
      </c>
      <c r="M6" t="s">
        <v>134</v>
      </c>
      <c r="N6" t="s">
        <v>143</v>
      </c>
      <c r="O6" t="s">
        <v>151</v>
      </c>
      <c r="P6" t="s">
        <v>247</v>
      </c>
      <c r="R6" t="s">
        <v>247</v>
      </c>
    </row>
    <row r="7" spans="1:18" x14ac:dyDescent="0.25">
      <c r="B7" t="s">
        <v>37</v>
      </c>
      <c r="C7" t="s">
        <v>39</v>
      </c>
      <c r="E7" t="s">
        <v>106</v>
      </c>
      <c r="H7" t="s">
        <v>65</v>
      </c>
      <c r="I7" t="s">
        <v>99</v>
      </c>
      <c r="J7" t="s">
        <v>113</v>
      </c>
      <c r="L7" t="s">
        <v>124</v>
      </c>
      <c r="M7" t="s">
        <v>133</v>
      </c>
      <c r="N7" t="s">
        <v>144</v>
      </c>
      <c r="O7" t="s">
        <v>152</v>
      </c>
      <c r="P7" t="s">
        <v>250</v>
      </c>
      <c r="R7" t="s">
        <v>250</v>
      </c>
    </row>
    <row r="8" spans="1:18" x14ac:dyDescent="0.25">
      <c r="B8" t="s">
        <v>38</v>
      </c>
      <c r="C8" t="s">
        <v>80</v>
      </c>
      <c r="E8" t="s">
        <v>93</v>
      </c>
      <c r="H8" t="s">
        <v>66</v>
      </c>
      <c r="I8" t="s">
        <v>100</v>
      </c>
      <c r="J8" t="s">
        <v>39</v>
      </c>
      <c r="L8" t="s">
        <v>125</v>
      </c>
      <c r="M8" t="s">
        <v>135</v>
      </c>
      <c r="N8" t="s">
        <v>145</v>
      </c>
      <c r="O8" t="s">
        <v>153</v>
      </c>
      <c r="P8" t="s">
        <v>248</v>
      </c>
      <c r="R8" t="s">
        <v>248</v>
      </c>
    </row>
    <row r="9" spans="1:18" x14ac:dyDescent="0.25">
      <c r="B9" t="s">
        <v>39</v>
      </c>
      <c r="C9" t="s">
        <v>81</v>
      </c>
      <c r="H9" t="s">
        <v>67</v>
      </c>
      <c r="I9" t="s">
        <v>39</v>
      </c>
      <c r="L9" t="s">
        <v>126</v>
      </c>
      <c r="M9" t="s">
        <v>136</v>
      </c>
      <c r="O9" t="s">
        <v>154</v>
      </c>
    </row>
    <row r="10" spans="1:18" x14ac:dyDescent="0.25">
      <c r="H10" t="s">
        <v>68</v>
      </c>
      <c r="L10" t="s">
        <v>127</v>
      </c>
      <c r="M10" t="s">
        <v>137</v>
      </c>
    </row>
    <row r="11" spans="1:18" x14ac:dyDescent="0.25">
      <c r="H11" t="s">
        <v>69</v>
      </c>
      <c r="M11" t="s">
        <v>39</v>
      </c>
    </row>
    <row r="12" spans="1:18" x14ac:dyDescent="0.25">
      <c r="H12" t="s">
        <v>70</v>
      </c>
    </row>
    <row r="13" spans="1:18" x14ac:dyDescent="0.25">
      <c r="H13" t="s">
        <v>71</v>
      </c>
    </row>
    <row r="14" spans="1:18" x14ac:dyDescent="0.25">
      <c r="H1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ResetPassword</vt:lpstr>
      <vt:lpstr>WeatherJob</vt:lpstr>
      <vt:lpstr>PriorityCalculation</vt:lpstr>
      <vt:lpstr>ViewContactValidation</vt:lpstr>
      <vt:lpstr>SignUp</vt:lpstr>
      <vt:lpstr>Login</vt:lpstr>
      <vt:lpstr>DenyApplication</vt:lpstr>
      <vt:lpstr>SignUpold</vt:lpstr>
      <vt:lpstr>XPathValues</vt:lpstr>
      <vt:lpstr>FullApplication</vt:lpstr>
      <vt:lpstr>NewApplication</vt:lpstr>
      <vt:lpstr>FullApplicationExpired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Sunitha Reddy Chinnapolu</dc:creator>
  <cp:lastModifiedBy>Sunitha Reddy</cp:lastModifiedBy>
  <dcterms:modified xsi:type="dcterms:W3CDTF">2022-09-19T11:57:19Z</dcterms:modified>
</cp:coreProperties>
</file>