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kas.jain\Desktop\"/>
    </mc:Choice>
  </mc:AlternateContent>
  <bookViews>
    <workbookView xWindow="0" yWindow="0" windowWidth="19160" windowHeight="8150" activeTab="2"/>
  </bookViews>
  <sheets>
    <sheet name="FTE" sheetId="1" r:id="rId1"/>
    <sheet name="Complexity Calc" sheetId="4" r:id="rId2"/>
    <sheet name="Quadran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4" l="1"/>
  <c r="K16" i="4"/>
  <c r="L15" i="4" s="1"/>
  <c r="K25" i="1"/>
  <c r="L12" i="4" l="1"/>
  <c r="L13" i="4"/>
  <c r="L14" i="4"/>
  <c r="L11" i="4"/>
  <c r="D9" i="4"/>
  <c r="D10" i="4" l="1"/>
  <c r="K28" i="1" l="1"/>
  <c r="K27" i="1"/>
  <c r="K26" i="1"/>
  <c r="D13" i="1" l="1"/>
  <c r="D14" i="1" s="1"/>
</calcChain>
</file>

<file path=xl/sharedStrings.xml><?xml version="1.0" encoding="utf-8"?>
<sst xmlns="http://schemas.openxmlformats.org/spreadsheetml/2006/main" count="118" uniqueCount="61">
  <si>
    <t>Rule Based Process</t>
  </si>
  <si>
    <t>Standard Input</t>
  </si>
  <si>
    <t>Free text</t>
  </si>
  <si>
    <t>Process Expected to Change</t>
  </si>
  <si>
    <t>Exceptions</t>
  </si>
  <si>
    <t xml:space="preserve">Yes </t>
  </si>
  <si>
    <t>No</t>
  </si>
  <si>
    <t>Yes</t>
  </si>
  <si>
    <t>Type</t>
  </si>
  <si>
    <t>FTE</t>
  </si>
  <si>
    <t>Rule Based</t>
  </si>
  <si>
    <t>Potential FTE Benefits</t>
  </si>
  <si>
    <t>Complexity</t>
  </si>
  <si>
    <t>Enter Details Here</t>
  </si>
  <si>
    <t>Process Name</t>
  </si>
  <si>
    <t>Manual &amp; Repetitive</t>
  </si>
  <si>
    <t>Semi Manual &amp; Repetitive</t>
  </si>
  <si>
    <t>Manual But Not Repetitive</t>
  </si>
  <si>
    <t>* This is only to assess process at a high level</t>
  </si>
  <si>
    <t>* Indicative figures are subject to change after Deep Dive Assessment of the processes</t>
  </si>
  <si>
    <t>Free Text</t>
  </si>
  <si>
    <t>LOW</t>
  </si>
  <si>
    <t>HIGH</t>
  </si>
  <si>
    <t>MEDIUM</t>
  </si>
  <si>
    <t>Quick Win</t>
  </si>
  <si>
    <t>Long Term Improvement</t>
  </si>
  <si>
    <t>Must Do Improvement</t>
  </si>
  <si>
    <t>Low Hanging Fruit</t>
  </si>
  <si>
    <t>Benefits</t>
  </si>
  <si>
    <t>Quadrant</t>
  </si>
  <si>
    <t>Automated</t>
  </si>
  <si>
    <t>Claims</t>
  </si>
  <si>
    <t>Automation %</t>
  </si>
  <si>
    <t>Inputs / Applications</t>
  </si>
  <si>
    <t>0 - 10</t>
  </si>
  <si>
    <t>More than 30</t>
  </si>
  <si>
    <t>VDI/Citrix</t>
  </si>
  <si>
    <t>More than one input</t>
  </si>
  <si>
    <t>Complexity %</t>
  </si>
  <si>
    <t>11 - 20</t>
  </si>
  <si>
    <t>20 - 30</t>
  </si>
  <si>
    <t>System Applications</t>
  </si>
  <si>
    <t>Web Applications</t>
  </si>
  <si>
    <r>
      <t>•</t>
    </r>
    <r>
      <rPr>
        <sz val="9"/>
        <color rgb="FF00008F"/>
        <rFont val="Source Sans Pro"/>
      </rPr>
      <t>Effort depicted is total effort covering Deep Dive, Development, Testing &amp; Hypercare</t>
    </r>
  </si>
  <si>
    <r>
      <t>•</t>
    </r>
    <r>
      <rPr>
        <sz val="9"/>
        <color rgb="FF00008F"/>
        <rFont val="Source Sans Pro"/>
      </rPr>
      <t xml:space="preserve">Estimated effort per process in quadrant </t>
    </r>
  </si>
  <si>
    <t>Effort</t>
  </si>
  <si>
    <t>20 Person Days</t>
  </si>
  <si>
    <t>35 Person Days</t>
  </si>
  <si>
    <t>50 Person Days</t>
  </si>
  <si>
    <t xml:space="preserve">TBD </t>
  </si>
  <si>
    <t>Mainframe</t>
  </si>
  <si>
    <t>Application Type</t>
  </si>
  <si>
    <t>System Applications (Microsoft)</t>
  </si>
  <si>
    <t>System Applications (Non- Microsoft)</t>
  </si>
  <si>
    <t>SAP</t>
  </si>
  <si>
    <t>No of Screens</t>
  </si>
  <si>
    <t>No of Applications</t>
  </si>
  <si>
    <t>Structured Input</t>
  </si>
  <si>
    <t>Variation</t>
  </si>
  <si>
    <t>Discussion on Voice Over for content</t>
  </si>
  <si>
    <t>Process Expected to change &lt;6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</si>
</sst>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8F"/>
      <name val="Source Sans Pro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9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0" xfId="0"/>
    <xf numFmtId="0" fontId="0" fillId="2" borderId="1" xfId="0" applyFill="1" applyBorder="1"/>
    <xf numFmtId="9" fontId="0" fillId="0" borderId="1" xfId="1" applyFont="1" applyBorder="1"/>
    <xf numFmtId="0" fontId="0" fillId="0" borderId="1" xfId="0" applyFont="1" applyBorder="1"/>
    <xf numFmtId="0" fontId="0" fillId="0" borderId="1" xfId="0" applyFont="1" applyBorder="1" applyAlignment="1">
      <alignment horizontal="left"/>
    </xf>
    <xf numFmtId="9" fontId="0" fillId="0" borderId="1" xfId="0" applyNumberFormat="1" applyFont="1" applyBorder="1"/>
    <xf numFmtId="49" fontId="0" fillId="0" borderId="1" xfId="0" applyNumberFormat="1" applyFont="1" applyBorder="1"/>
    <xf numFmtId="0" fontId="1" fillId="0" borderId="3" xfId="0" applyFont="1" applyFill="1" applyBorder="1"/>
    <xf numFmtId="2" fontId="0" fillId="0" borderId="1" xfId="0" applyNumberFormat="1" applyFont="1" applyFill="1" applyBorder="1"/>
    <xf numFmtId="9" fontId="0" fillId="0" borderId="0" xfId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1" fillId="2" borderId="1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2" borderId="0" xfId="1" applyFont="1" applyFill="1" applyAlignment="1">
      <alignment horizontal="center" vertical="center"/>
    </xf>
    <xf numFmtId="0" fontId="0" fillId="0" borderId="1" xfId="0" applyFill="1" applyBorder="1"/>
    <xf numFmtId="0" fontId="0" fillId="0" borderId="1" xfId="0" applyFont="1" applyFill="1" applyBorder="1"/>
    <xf numFmtId="0" fontId="3" fillId="0" borderId="0" xfId="0" applyFont="1" applyAlignment="1">
      <alignment horizontal="left" vertical="center" indent="1" readingOrder="1"/>
    </xf>
    <xf numFmtId="0" fontId="1" fillId="0" borderId="1" xfId="0" applyFont="1" applyFill="1" applyBorder="1"/>
    <xf numFmtId="0" fontId="0" fillId="2" borderId="1" xfId="0" applyFont="1" applyFill="1" applyBorder="1" applyAlignment="1">
      <alignment horizontal="left"/>
    </xf>
    <xf numFmtId="0" fontId="1" fillId="0" borderId="2" xfId="0" applyFont="1" applyBorder="1"/>
    <xf numFmtId="0" fontId="0" fillId="2" borderId="0" xfId="0" applyFill="1" applyBorder="1"/>
    <xf numFmtId="0" fontId="1" fillId="0" borderId="0" xfId="0" applyFont="1"/>
    <xf numFmtId="9" fontId="0" fillId="2" borderId="1" xfId="0" applyNumberFormat="1" applyFill="1" applyBorder="1"/>
    <xf numFmtId="0" fontId="0" fillId="2" borderId="1" xfId="0" applyNumberFormat="1" applyFill="1" applyBorder="1"/>
    <xf numFmtId="9" fontId="0" fillId="0" borderId="1" xfId="1" applyFont="1" applyBorder="1" applyAlignment="1">
      <alignment horizontal="center" vertical="center"/>
    </xf>
    <xf numFmtId="10" fontId="0" fillId="0" borderId="0" xfId="0" applyNumberFormat="1"/>
    <xf numFmtId="0" fontId="5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2:L28"/>
  <sheetViews>
    <sheetView showGridLines="0" zoomScale="70" zoomScaleNormal="70" workbookViewId="0">
      <selection activeCell="D13" sqref="D13"/>
    </sheetView>
  </sheetViews>
  <sheetFormatPr defaultRowHeight="14.5"/>
  <cols>
    <col min="1" max="1" width="8.7265625" customWidth="1"/>
    <col min="2" max="2" width="8.08984375" bestFit="1" customWidth="1"/>
    <col min="3" max="3" width="74.08984375" bestFit="1" customWidth="1"/>
    <col min="4" max="4" width="25.36328125" bestFit="1" customWidth="1"/>
    <col min="6" max="6" width="23.90625" bestFit="1" customWidth="1"/>
    <col min="9" max="9" width="8.7265625" customWidth="1"/>
    <col min="10" max="10" width="24.81640625" customWidth="1"/>
    <col min="11" max="11" width="13.36328125" customWidth="1"/>
    <col min="12" max="12" width="8.7265625" customWidth="1"/>
  </cols>
  <sheetData>
    <row r="2" spans="3:11">
      <c r="C2" s="6" t="s">
        <v>13</v>
      </c>
      <c r="J2" s="4" t="s">
        <v>0</v>
      </c>
      <c r="K2" s="2">
        <v>0.35</v>
      </c>
    </row>
    <row r="3" spans="3:11">
      <c r="C3" s="4" t="s">
        <v>14</v>
      </c>
      <c r="D3" s="17" t="s">
        <v>31</v>
      </c>
      <c r="J3" s="7"/>
      <c r="K3" s="7"/>
    </row>
    <row r="4" spans="3:11">
      <c r="C4" s="4" t="s">
        <v>9</v>
      </c>
      <c r="D4" s="17">
        <v>10</v>
      </c>
      <c r="J4" s="4" t="s">
        <v>1</v>
      </c>
      <c r="K4" s="2">
        <v>0.25</v>
      </c>
    </row>
    <row r="5" spans="3:11">
      <c r="C5" s="4" t="s">
        <v>10</v>
      </c>
      <c r="D5" s="36">
        <v>1</v>
      </c>
      <c r="J5" s="1" t="s">
        <v>7</v>
      </c>
      <c r="K5" s="3">
        <v>0.7</v>
      </c>
    </row>
    <row r="6" spans="3:11">
      <c r="C6" s="4" t="s">
        <v>1</v>
      </c>
      <c r="D6" s="36" t="s">
        <v>7</v>
      </c>
      <c r="J6" s="1" t="s">
        <v>6</v>
      </c>
      <c r="K6" s="3">
        <v>0.3</v>
      </c>
    </row>
    <row r="7" spans="3:11">
      <c r="C7" s="4" t="s">
        <v>2</v>
      </c>
      <c r="D7" s="17" t="s">
        <v>6</v>
      </c>
    </row>
    <row r="8" spans="3:11">
      <c r="C8" s="4" t="s">
        <v>8</v>
      </c>
      <c r="D8" s="17" t="s">
        <v>15</v>
      </c>
      <c r="J8" s="4" t="s">
        <v>2</v>
      </c>
      <c r="K8" s="2">
        <v>0.15</v>
      </c>
    </row>
    <row r="9" spans="3:11">
      <c r="C9" s="4" t="s">
        <v>60</v>
      </c>
      <c r="D9" s="18" t="s">
        <v>6</v>
      </c>
      <c r="J9" s="1" t="s">
        <v>7</v>
      </c>
      <c r="K9" s="3">
        <v>0.5</v>
      </c>
    </row>
    <row r="10" spans="3:11">
      <c r="C10" s="4" t="s">
        <v>4</v>
      </c>
      <c r="D10" s="23">
        <v>0</v>
      </c>
      <c r="J10" s="1" t="s">
        <v>6</v>
      </c>
      <c r="K10" s="3">
        <v>1</v>
      </c>
    </row>
    <row r="11" spans="3:11">
      <c r="D11" s="24"/>
    </row>
    <row r="12" spans="3:11">
      <c r="D12" s="24"/>
      <c r="J12" s="4" t="s">
        <v>8</v>
      </c>
      <c r="K12" s="2">
        <v>0.25</v>
      </c>
    </row>
    <row r="13" spans="3:11">
      <c r="C13" s="5" t="s">
        <v>11</v>
      </c>
      <c r="D13" s="22">
        <f>IF(D8&lt;&gt;J16,IF(D9="No",(SUM(K25:K28)-D4*D10),"Not Feasible for Automation"), "Non Automatable")</f>
        <v>8.5</v>
      </c>
      <c r="J13" s="1" t="s">
        <v>15</v>
      </c>
      <c r="K13" s="3">
        <v>0.7</v>
      </c>
    </row>
    <row r="14" spans="3:11">
      <c r="C14" s="5" t="s">
        <v>32</v>
      </c>
      <c r="D14" s="19">
        <f>IFERROR(D13/D4,"Not Applicable")</f>
        <v>0.85</v>
      </c>
      <c r="J14" s="1" t="s">
        <v>16</v>
      </c>
      <c r="K14" s="3">
        <v>0.7</v>
      </c>
    </row>
    <row r="15" spans="3:11">
      <c r="D15" s="24"/>
      <c r="J15" s="1" t="s">
        <v>30</v>
      </c>
      <c r="K15" s="3">
        <v>0.7</v>
      </c>
    </row>
    <row r="16" spans="3:11">
      <c r="D16" s="24"/>
      <c r="J16" s="1" t="s">
        <v>17</v>
      </c>
      <c r="K16" s="1">
        <v>0</v>
      </c>
    </row>
    <row r="17" spans="3:12">
      <c r="C17" s="38" t="s">
        <v>18</v>
      </c>
    </row>
    <row r="18" spans="3:12">
      <c r="C18" s="38" t="s">
        <v>19</v>
      </c>
      <c r="J18" s="4" t="s">
        <v>3</v>
      </c>
    </row>
    <row r="19" spans="3:12">
      <c r="J19" s="1" t="s">
        <v>5</v>
      </c>
    </row>
    <row r="20" spans="3:12">
      <c r="J20" s="1" t="s">
        <v>6</v>
      </c>
    </row>
    <row r="25" spans="3:12">
      <c r="J25" t="s">
        <v>10</v>
      </c>
      <c r="K25">
        <f>D4*(K2*D5)</f>
        <v>3.5</v>
      </c>
    </row>
    <row r="26" spans="3:12">
      <c r="J26" t="s">
        <v>1</v>
      </c>
      <c r="K26">
        <f>D4*K4*IF(D6=J5,K5,K6)</f>
        <v>1.75</v>
      </c>
    </row>
    <row r="27" spans="3:12">
      <c r="J27" t="s">
        <v>2</v>
      </c>
      <c r="K27">
        <f>D4*K8*IF(D7=J9,K9,K10)</f>
        <v>1.5</v>
      </c>
      <c r="L27" s="37"/>
    </row>
    <row r="28" spans="3:12">
      <c r="J28" t="s">
        <v>8</v>
      </c>
      <c r="K28">
        <f>D4*K12*IF(D8=J13,K13,IF(D8=J14,K14,IF(D8=J15,K15,K16)))</f>
        <v>1.75</v>
      </c>
    </row>
  </sheetData>
  <dataValidations disablePrompts="1" count="2">
    <dataValidation type="list" showInputMessage="1" showErrorMessage="1" sqref="D8">
      <formula1>"Manual &amp; Repetitive, Semi Manual &amp; Repetitive, Automated And Repetitive, Manual But Not Repetitive"</formula1>
    </dataValidation>
    <dataValidation type="list" allowBlank="1" showInputMessage="1" showErrorMessage="1" sqref="D9">
      <formula1>$J$19:$J$20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3"/>
  <sheetViews>
    <sheetView zoomScale="70" zoomScaleNormal="70" workbookViewId="0">
      <selection activeCell="D5" sqref="D5"/>
    </sheetView>
  </sheetViews>
  <sheetFormatPr defaultRowHeight="14.5"/>
  <cols>
    <col min="1" max="1" width="8.7265625" style="7"/>
    <col min="2" max="2" width="8.08984375" style="7" bestFit="1" customWidth="1"/>
    <col min="3" max="3" width="34.6328125" style="7" customWidth="1"/>
    <col min="4" max="4" width="18.26953125" style="7" bestFit="1" customWidth="1"/>
    <col min="5" max="5" width="8.7265625" style="7"/>
    <col min="6" max="6" width="25.36328125" style="7" customWidth="1"/>
    <col min="7" max="7" width="19.08984375" style="7" bestFit="1" customWidth="1"/>
    <col min="8" max="8" width="4.54296875" style="7" bestFit="1" customWidth="1"/>
    <col min="9" max="9" width="13.36328125" style="7" customWidth="1"/>
    <col min="10" max="10" width="32.453125" style="7" hidden="1" customWidth="1"/>
    <col min="11" max="14" width="0" style="7" hidden="1" customWidth="1"/>
    <col min="15" max="16384" width="8.7265625" style="7"/>
  </cols>
  <sheetData>
    <row r="1" spans="3:14">
      <c r="N1" s="19">
        <f>IF(D4=G5,H5,H6)*H4+D5*H2+IF(D6=G9,H9,0.5)*H8+(IF(D7=G20,H20,IF(D7=G21,H21,IF(D7=G22,H22,H23))))*H19</f>
        <v>0.94000000000000006</v>
      </c>
    </row>
    <row r="2" spans="3:14">
      <c r="C2" s="6" t="s">
        <v>13</v>
      </c>
      <c r="G2" s="4" t="s">
        <v>20</v>
      </c>
      <c r="H2" s="2">
        <v>0.15</v>
      </c>
    </row>
    <row r="3" spans="3:14">
      <c r="C3" s="4" t="s">
        <v>14</v>
      </c>
      <c r="D3" s="17" t="s">
        <v>31</v>
      </c>
      <c r="G3" s="1"/>
      <c r="H3" s="3"/>
    </row>
    <row r="4" spans="3:14">
      <c r="C4" s="4" t="s">
        <v>1</v>
      </c>
      <c r="D4" s="17" t="s">
        <v>6</v>
      </c>
      <c r="G4" s="5" t="s">
        <v>57</v>
      </c>
      <c r="H4" s="34">
        <v>0.3</v>
      </c>
    </row>
    <row r="5" spans="3:14">
      <c r="C5" s="4" t="s">
        <v>2</v>
      </c>
      <c r="D5" s="39">
        <v>1</v>
      </c>
      <c r="G5" s="8" t="s">
        <v>7</v>
      </c>
      <c r="H5" s="35">
        <v>0.2</v>
      </c>
    </row>
    <row r="6" spans="3:14">
      <c r="C6" s="4" t="s">
        <v>51</v>
      </c>
      <c r="D6" s="11" t="s">
        <v>37</v>
      </c>
      <c r="G6" s="8" t="s">
        <v>6</v>
      </c>
      <c r="H6" s="35">
        <v>0.8</v>
      </c>
    </row>
    <row r="7" spans="3:14">
      <c r="C7" s="14" t="s">
        <v>55</v>
      </c>
      <c r="D7" s="17" t="s">
        <v>35</v>
      </c>
    </row>
    <row r="8" spans="3:14">
      <c r="C8" s="4" t="s">
        <v>36</v>
      </c>
      <c r="D8" s="18" t="s">
        <v>6</v>
      </c>
      <c r="G8" s="4" t="s">
        <v>33</v>
      </c>
      <c r="H8" s="9">
        <v>0.2</v>
      </c>
    </row>
    <row r="9" spans="3:14">
      <c r="C9" s="5" t="s">
        <v>38</v>
      </c>
      <c r="D9" s="25">
        <f>IF(D8="Yes",N1*1.3,N1)</f>
        <v>0.94000000000000006</v>
      </c>
      <c r="G9" s="11" t="s">
        <v>37</v>
      </c>
      <c r="H9" s="10">
        <v>1</v>
      </c>
      <c r="J9" s="31" t="s">
        <v>51</v>
      </c>
    </row>
    <row r="10" spans="3:14">
      <c r="C10" s="5" t="s">
        <v>12</v>
      </c>
      <c r="D10" s="20" t="str">
        <f>IF(D9&gt;60%,"High",(IF(D9&gt;30%,"Medium","Low")))</f>
        <v>High</v>
      </c>
      <c r="G10" s="26" t="s">
        <v>41</v>
      </c>
      <c r="H10" s="27">
        <v>0</v>
      </c>
      <c r="I10" s="21"/>
      <c r="J10" s="30" t="s">
        <v>37</v>
      </c>
      <c r="K10" s="8"/>
    </row>
    <row r="11" spans="3:14">
      <c r="G11" s="26" t="s">
        <v>42</v>
      </c>
      <c r="H11" s="27">
        <v>0</v>
      </c>
      <c r="J11" s="8" t="s">
        <v>52</v>
      </c>
      <c r="K11" s="8">
        <v>1</v>
      </c>
      <c r="L11" s="7">
        <f>K11/K$16</f>
        <v>6.25E-2</v>
      </c>
    </row>
    <row r="12" spans="3:14">
      <c r="J12" s="8" t="s">
        <v>53</v>
      </c>
      <c r="K12" s="8">
        <v>6</v>
      </c>
      <c r="L12" s="7">
        <f>K12/K$16</f>
        <v>0.375</v>
      </c>
    </row>
    <row r="13" spans="3:14">
      <c r="C13" s="7" t="s">
        <v>18</v>
      </c>
      <c r="J13" s="8" t="s">
        <v>50</v>
      </c>
      <c r="K13" s="8">
        <v>3</v>
      </c>
      <c r="L13" s="7">
        <f>K13/K$16</f>
        <v>0.1875</v>
      </c>
    </row>
    <row r="14" spans="3:14">
      <c r="C14" s="7" t="s">
        <v>19</v>
      </c>
      <c r="J14" s="8" t="s">
        <v>42</v>
      </c>
      <c r="K14" s="8">
        <v>1</v>
      </c>
      <c r="L14" s="7">
        <f>K14/K$16</f>
        <v>6.25E-2</v>
      </c>
    </row>
    <row r="15" spans="3:14">
      <c r="J15" s="8" t="s">
        <v>54</v>
      </c>
      <c r="K15" s="8">
        <v>5</v>
      </c>
      <c r="L15" s="7">
        <f>K15/K$16</f>
        <v>0.3125</v>
      </c>
    </row>
    <row r="16" spans="3:14">
      <c r="K16" s="7">
        <f>SUM(K11:K15)</f>
        <v>16</v>
      </c>
    </row>
    <row r="18" spans="3:10">
      <c r="J18" s="32" t="s">
        <v>59</v>
      </c>
    </row>
    <row r="19" spans="3:10">
      <c r="G19" s="4" t="s">
        <v>55</v>
      </c>
      <c r="H19" s="12">
        <v>0.35</v>
      </c>
    </row>
    <row r="20" spans="3:10">
      <c r="G20" s="13" t="s">
        <v>34</v>
      </c>
      <c r="H20" s="15">
        <v>0.1</v>
      </c>
      <c r="I20" s="16"/>
    </row>
    <row r="21" spans="3:10">
      <c r="G21" s="13" t="s">
        <v>39</v>
      </c>
      <c r="H21" s="15">
        <v>0.4</v>
      </c>
    </row>
    <row r="22" spans="3:10">
      <c r="C22" s="7" t="s">
        <v>56</v>
      </c>
      <c r="G22" s="13" t="s">
        <v>40</v>
      </c>
      <c r="H22" s="15">
        <v>0.75</v>
      </c>
    </row>
    <row r="23" spans="3:10">
      <c r="C23" s="33" t="s">
        <v>58</v>
      </c>
      <c r="G23" s="13" t="s">
        <v>35</v>
      </c>
      <c r="H23" s="15">
        <v>1</v>
      </c>
    </row>
  </sheetData>
  <dataValidations count="3">
    <dataValidation type="list" allowBlank="1" showInputMessage="1" showErrorMessage="1" sqref="D8">
      <formula1>"Yes,No"</formula1>
    </dataValidation>
    <dataValidation type="list" allowBlank="1" showInputMessage="1" showErrorMessage="1" sqref="D4">
      <formula1>$G$5:$G$6</formula1>
    </dataValidation>
    <dataValidation type="list" allowBlank="1" showInputMessage="1" showErrorMessage="1" sqref="D7">
      <formula1>$G$20:$G$23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5"/>
  <sheetViews>
    <sheetView tabSelected="1" zoomScale="80" zoomScaleNormal="80" workbookViewId="0">
      <selection activeCell="B10" sqref="B10"/>
    </sheetView>
  </sheetViews>
  <sheetFormatPr defaultRowHeight="14.5"/>
  <cols>
    <col min="2" max="2" width="10.08984375" bestFit="1" customWidth="1"/>
    <col min="3" max="3" width="8.36328125" bestFit="1" customWidth="1"/>
    <col min="4" max="4" width="21.6328125" bestFit="1" customWidth="1"/>
    <col min="5" max="5" width="18.54296875" hidden="1" customWidth="1"/>
    <col min="8" max="8" width="8.81640625" bestFit="1" customWidth="1"/>
    <col min="9" max="9" width="33.81640625" bestFit="1" customWidth="1"/>
    <col min="10" max="10" width="8.81640625" bestFit="1" customWidth="1"/>
    <col min="11" max="11" width="22.7265625" bestFit="1" customWidth="1"/>
    <col min="12" max="19" width="8.81640625" bestFit="1" customWidth="1"/>
  </cols>
  <sheetData>
    <row r="2" spans="2:5">
      <c r="B2" s="4" t="s">
        <v>12</v>
      </c>
      <c r="C2" s="4" t="s">
        <v>28</v>
      </c>
      <c r="D2" s="4" t="s">
        <v>29</v>
      </c>
      <c r="E2" s="29" t="s">
        <v>45</v>
      </c>
    </row>
    <row r="3" spans="2:5">
      <c r="B3" s="8" t="s">
        <v>21</v>
      </c>
      <c r="C3" s="8" t="s">
        <v>22</v>
      </c>
      <c r="D3" s="8" t="s">
        <v>24</v>
      </c>
      <c r="E3" s="8" t="s">
        <v>46</v>
      </c>
    </row>
    <row r="4" spans="2:5">
      <c r="B4" s="8" t="s">
        <v>21</v>
      </c>
      <c r="C4" s="8" t="s">
        <v>23</v>
      </c>
      <c r="D4" s="8" t="s">
        <v>24</v>
      </c>
      <c r="E4" s="8" t="s">
        <v>46</v>
      </c>
    </row>
    <row r="5" spans="2:5">
      <c r="B5" s="8" t="s">
        <v>21</v>
      </c>
      <c r="C5" s="8" t="s">
        <v>21</v>
      </c>
      <c r="D5" s="8" t="s">
        <v>27</v>
      </c>
      <c r="E5" s="8" t="s">
        <v>47</v>
      </c>
    </row>
    <row r="6" spans="2:5">
      <c r="B6" s="8" t="s">
        <v>23</v>
      </c>
      <c r="C6" s="8" t="s">
        <v>23</v>
      </c>
      <c r="D6" s="8" t="s">
        <v>27</v>
      </c>
      <c r="E6" s="8" t="s">
        <v>47</v>
      </c>
    </row>
    <row r="7" spans="2:5">
      <c r="B7" s="8" t="s">
        <v>23</v>
      </c>
      <c r="C7" s="8" t="s">
        <v>22</v>
      </c>
      <c r="D7" s="8" t="s">
        <v>24</v>
      </c>
      <c r="E7" s="8" t="s">
        <v>46</v>
      </c>
    </row>
    <row r="8" spans="2:5">
      <c r="B8" s="8" t="s">
        <v>23</v>
      </c>
      <c r="C8" s="8" t="s">
        <v>21</v>
      </c>
      <c r="D8" s="8" t="s">
        <v>25</v>
      </c>
      <c r="E8" s="8" t="s">
        <v>48</v>
      </c>
    </row>
    <row r="9" spans="2:5">
      <c r="B9" s="8" t="s">
        <v>22</v>
      </c>
      <c r="C9" s="8" t="s">
        <v>21</v>
      </c>
      <c r="D9" s="8" t="s">
        <v>25</v>
      </c>
      <c r="E9" s="8" t="s">
        <v>48</v>
      </c>
    </row>
    <row r="10" spans="2:5">
      <c r="B10" s="8" t="s">
        <v>22</v>
      </c>
      <c r="C10" s="8" t="s">
        <v>22</v>
      </c>
      <c r="D10" s="8" t="s">
        <v>26</v>
      </c>
      <c r="E10" s="8" t="s">
        <v>49</v>
      </c>
    </row>
    <row r="11" spans="2:5">
      <c r="B11" s="8" t="s">
        <v>22</v>
      </c>
      <c r="C11" s="8" t="s">
        <v>23</v>
      </c>
      <c r="D11" s="8" t="s">
        <v>26</v>
      </c>
      <c r="E11" s="8" t="s">
        <v>49</v>
      </c>
    </row>
    <row r="14" spans="2:5">
      <c r="C14" s="28" t="s">
        <v>43</v>
      </c>
    </row>
    <row r="15" spans="2:5">
      <c r="C15" s="28" t="s"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FTE</vt:lpstr>
      <vt:lpstr>Complexity Calc</vt:lpstr>
      <vt:lpstr>Quadrant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Jain</dc:creator>
  <cp:lastModifiedBy>Vikas Jain</cp:lastModifiedBy>
  <dcterms:created xsi:type="dcterms:W3CDTF">2017-05-23T08:15:51Z</dcterms:created>
  <dcterms:modified xsi:type="dcterms:W3CDTF">2018-03-12T11:17:03Z</dcterms:modified>
</cp:coreProperties>
</file>