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<sst xmlns="http://schemas.openxmlformats.org/spreadsheetml/2006/main" count="14" uniqueCount="13">
  <si>
    <t>Economic Feasibility Analysis</t>
  </si>
  <si>
    <t>Years from Today</t>
  </si>
  <si>
    <t>TOTALS</t>
  </si>
  <si>
    <t>New System Development</t>
  </si>
  <si>
    <t>Discount Rate (12%)</t>
  </si>
  <si>
    <t>PV of Benefits</t>
  </si>
  <si>
    <t>NPV of Building New System</t>
  </si>
  <si>
    <t>One-time COSTS</t>
  </si>
  <si>
    <t>Maintenance of System</t>
  </si>
  <si>
    <t>Recurring costs</t>
  </si>
  <si>
    <t>PV of Recurring Costs</t>
  </si>
  <si>
    <t>NPV of all Costs</t>
  </si>
  <si>
    <t>Overall NPV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</si>
</sst>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0.0000"/>
    <numFmt numFmtId="166" formatCode="_(&quot;$&quot;* #,##0_);_(&quot;$&quot;* \(#,##0\);_(&quot;$&quot;* &quot;-&quot;??_);_(@_)"/>
  </numFmts>
  <fonts count="5">
    <font>
      <sz val="10.0"/>
      <color rgb="FF000000"/>
      <name val="Arial"/>
    </font>
    <font>
      <b/>
      <i/>
    </font>
    <font/>
    <font>
      <i/>
    </font>
    <font>
      <b/>
    </font>
  </fonts>
  <fills count="2">
    <fill>
      <patternFill patternType="none"/>
    </fill>
    <fill>
      <patternFill patternType="lightGray"/>
    </fill>
  </fills>
  <borders count="9">
    <border/>
    <border>
      <top style="thick">
        <color rgb="FF38761D"/>
      </top>
    </border>
    <border>
      <right style="thick">
        <color rgb="FF38761D"/>
      </right>
      <top style="thick">
        <color rgb="FF38761D"/>
      </top>
    </border>
    <border>
      <top style="thin">
        <color rgb="FF000000"/>
      </top>
      <bottom style="thin">
        <color rgb="FF000000"/>
      </bottom>
    </border>
    <border>
      <right style="thick">
        <color rgb="FF38761D"/>
      </right>
      <top style="thin">
        <color rgb="FF000000"/>
      </top>
      <bottom style="thin">
        <color rgb="FF000000"/>
      </bottom>
    </border>
    <border>
      <right style="thick">
        <color rgb="FF38761D"/>
      </right>
    </border>
    <border>
      <bottom style="thick">
        <color rgb="FF000000"/>
      </bottom>
    </border>
    <border>
      <bottom style="thick">
        <color rgb="FF38761D"/>
      </bottom>
    </border>
    <border>
      <right style="thick">
        <color rgb="FF38761D"/>
      </right>
      <bottom style="thick">
        <color rgb="FF38761D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5" fillId="0" fontId="2" numFmtId="0" xfId="0" applyBorder="1" applyFont="1"/>
    <xf borderId="0" fillId="0" fontId="2" numFmtId="0" xfId="0" applyAlignment="1" applyFont="1">
      <alignment readingOrder="0"/>
    </xf>
    <xf borderId="6" fillId="0" fontId="2" numFmtId="165" xfId="0" applyAlignment="1" applyBorder="1" applyFont="1" applyNumberFormat="1">
      <alignment readingOrder="0"/>
    </xf>
    <xf borderId="6" fillId="0" fontId="2" numFmtId="0" xfId="0" applyBorder="1" applyFont="1"/>
    <xf borderId="0" fillId="0" fontId="2" numFmtId="164" xfId="0" applyFont="1" applyNumberFormat="1"/>
    <xf borderId="5" fillId="0" fontId="4" numFmtId="164" xfId="0" applyBorder="1" applyFont="1" applyNumberFormat="1"/>
    <xf borderId="0" fillId="0" fontId="3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166" xfId="0" applyFont="1" applyNumberFormat="1"/>
    <xf borderId="5" fillId="0" fontId="4" numFmtId="0" xfId="0" applyBorder="1" applyFont="1"/>
    <xf borderId="5" fillId="0" fontId="4" numFmtId="166" xfId="0" applyBorder="1" applyFont="1" applyNumberFormat="1"/>
    <xf borderId="7" fillId="0" fontId="2" numFmtId="0" xfId="0" applyAlignment="1" applyBorder="1" applyFont="1">
      <alignment readingOrder="0"/>
    </xf>
    <xf borderId="7" fillId="0" fontId="2" numFmtId="0" xfId="0" applyBorder="1" applyFont="1"/>
    <xf borderId="8" fillId="0" fontId="4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</cols>
  <sheetData>
    <row r="1">
      <c r="A1" s="1" t="s">
        <v>0</v>
      </c>
    </row>
    <row r="3">
      <c r="A3" s="2"/>
      <c r="B3" s="2"/>
      <c r="C3" s="2"/>
      <c r="D3" s="3" t="s">
        <v>1</v>
      </c>
      <c r="E3" s="2"/>
      <c r="F3" s="2"/>
      <c r="G3" s="2"/>
      <c r="H3" s="4"/>
    </row>
    <row r="4">
      <c r="B4" s="5">
        <v>0.0</v>
      </c>
      <c r="C4" s="5">
        <v>1.0</v>
      </c>
      <c r="D4" s="5">
        <v>2.0</v>
      </c>
      <c r="E4" s="5">
        <v>3.0</v>
      </c>
      <c r="F4" s="5">
        <v>4.0</v>
      </c>
      <c r="G4" s="5">
        <v>5.0</v>
      </c>
      <c r="H4" s="6" t="s">
        <v>2</v>
      </c>
    </row>
    <row r="5">
      <c r="A5" s="7" t="s">
        <v>3</v>
      </c>
      <c r="B5" s="8">
        <v>0.0</v>
      </c>
      <c r="C5" s="8">
        <v>27500.0</v>
      </c>
      <c r="D5" s="8">
        <v>27500.0</v>
      </c>
      <c r="E5" s="8">
        <v>27500.0</v>
      </c>
      <c r="F5" s="8">
        <v>27500.0</v>
      </c>
      <c r="G5" s="8">
        <v>27500.0</v>
      </c>
      <c r="H5" s="9"/>
    </row>
    <row r="6">
      <c r="A6" s="10" t="s">
        <v>4</v>
      </c>
      <c r="B6" s="11">
        <f>1/1</f>
        <v>1</v>
      </c>
      <c r="C6" s="12">
        <f t="shared" ref="C6:G6" si="1">B6/1.12</f>
        <v>0.8928571429</v>
      </c>
      <c r="D6" s="12">
        <f t="shared" si="1"/>
        <v>0.7971938776</v>
      </c>
      <c r="E6" s="12">
        <f t="shared" si="1"/>
        <v>0.7117802478</v>
      </c>
      <c r="F6" s="12">
        <f t="shared" si="1"/>
        <v>0.6355180784</v>
      </c>
      <c r="G6" s="12">
        <f t="shared" si="1"/>
        <v>0.5674268557</v>
      </c>
      <c r="H6" s="9"/>
    </row>
    <row r="7">
      <c r="A7" s="10" t="s">
        <v>5</v>
      </c>
      <c r="B7" s="8">
        <f>B5*(1/(1+0.12)^0)</f>
        <v>0</v>
      </c>
      <c r="C7" s="8">
        <f t="shared" ref="C7:G7" si="2">C5*C6</f>
        <v>24553.57143</v>
      </c>
      <c r="D7" s="8">
        <f t="shared" si="2"/>
        <v>21922.83163</v>
      </c>
      <c r="E7" s="8">
        <f t="shared" si="2"/>
        <v>19573.95681</v>
      </c>
      <c r="F7" s="8">
        <f t="shared" si="2"/>
        <v>17476.74716</v>
      </c>
      <c r="G7" s="8">
        <f t="shared" si="2"/>
        <v>15604.23853</v>
      </c>
      <c r="H7" s="9"/>
    </row>
    <row r="8">
      <c r="H8" s="9"/>
    </row>
    <row r="9">
      <c r="A9" s="10" t="s">
        <v>6</v>
      </c>
      <c r="B9" s="8">
        <v>0.0</v>
      </c>
      <c r="C9" s="13">
        <f t="shared" ref="C9:G9" si="3">B9+C7</f>
        <v>24553.57143</v>
      </c>
      <c r="D9" s="13">
        <f t="shared" si="3"/>
        <v>46476.40306</v>
      </c>
      <c r="E9" s="13">
        <f t="shared" si="3"/>
        <v>66050.35988</v>
      </c>
      <c r="F9" s="13">
        <f t="shared" si="3"/>
        <v>83527.10703</v>
      </c>
      <c r="G9" s="13">
        <f t="shared" si="3"/>
        <v>99131.34556</v>
      </c>
      <c r="H9" s="14">
        <f>G9</f>
        <v>99131.34556</v>
      </c>
    </row>
    <row r="10">
      <c r="H10" s="9"/>
    </row>
    <row r="11">
      <c r="A11" s="15" t="s">
        <v>7</v>
      </c>
      <c r="B11" s="16">
        <v>-18000.0</v>
      </c>
      <c r="H11" s="9"/>
    </row>
    <row r="12">
      <c r="H12" s="9"/>
    </row>
    <row r="13">
      <c r="A13" s="7" t="s">
        <v>8</v>
      </c>
      <c r="H13" s="9"/>
    </row>
    <row r="14">
      <c r="A14" s="10" t="s">
        <v>9</v>
      </c>
      <c r="C14" s="16">
        <v>-7750.0</v>
      </c>
      <c r="D14" s="16">
        <v>-7750.0</v>
      </c>
      <c r="E14" s="16">
        <v>-7750.0</v>
      </c>
      <c r="F14" s="16">
        <v>-7750.0</v>
      </c>
      <c r="G14" s="16">
        <v>-7750.0</v>
      </c>
      <c r="H14" s="9"/>
    </row>
    <row r="15">
      <c r="A15" s="10" t="s">
        <v>4</v>
      </c>
      <c r="B15" s="11">
        <v>1.0</v>
      </c>
      <c r="C15" s="12">
        <f t="shared" ref="C15:G15" si="4">B15/1.12</f>
        <v>0.8928571429</v>
      </c>
      <c r="D15" s="12">
        <f t="shared" si="4"/>
        <v>0.7971938776</v>
      </c>
      <c r="E15" s="12">
        <f t="shared" si="4"/>
        <v>0.7117802478</v>
      </c>
      <c r="F15" s="12">
        <f t="shared" si="4"/>
        <v>0.6355180784</v>
      </c>
      <c r="G15" s="12">
        <f t="shared" si="4"/>
        <v>0.5674268557</v>
      </c>
      <c r="H15" s="9"/>
    </row>
    <row r="16">
      <c r="A16" s="10" t="s">
        <v>10</v>
      </c>
      <c r="B16" s="8">
        <v>0.0</v>
      </c>
      <c r="C16" s="17">
        <f t="shared" ref="C16:G16" si="5">C14*C15</f>
        <v>-6919.642857</v>
      </c>
      <c r="D16" s="17">
        <f t="shared" si="5"/>
        <v>-6178.252551</v>
      </c>
      <c r="E16" s="17">
        <f t="shared" si="5"/>
        <v>-5516.296921</v>
      </c>
      <c r="F16" s="17">
        <f t="shared" si="5"/>
        <v>-4925.265108</v>
      </c>
      <c r="G16" s="17">
        <f t="shared" si="5"/>
        <v>-4397.558132</v>
      </c>
      <c r="H16" s="18"/>
    </row>
    <row r="17">
      <c r="H17" s="9"/>
    </row>
    <row r="18">
      <c r="A18" s="10" t="s">
        <v>11</v>
      </c>
      <c r="B18" s="16">
        <v>-18000.0</v>
      </c>
      <c r="C18" s="17">
        <f t="shared" ref="C18:G18" si="6">C16+B18</f>
        <v>-24919.64286</v>
      </c>
      <c r="D18" s="17">
        <f t="shared" si="6"/>
        <v>-31097.89541</v>
      </c>
      <c r="E18" s="17">
        <f t="shared" si="6"/>
        <v>-36614.19233</v>
      </c>
      <c r="F18" s="17">
        <f t="shared" si="6"/>
        <v>-41539.45744</v>
      </c>
      <c r="G18" s="17">
        <f t="shared" si="6"/>
        <v>-45937.01557</v>
      </c>
      <c r="H18" s="19">
        <f>G18</f>
        <v>-45937.01557</v>
      </c>
    </row>
    <row r="19">
      <c r="H19" s="9"/>
    </row>
    <row r="20">
      <c r="A20" s="20" t="s">
        <v>12</v>
      </c>
      <c r="B20" s="21"/>
      <c r="C20" s="21"/>
      <c r="D20" s="21"/>
      <c r="E20" s="21"/>
      <c r="F20" s="21"/>
      <c r="G20" s="21"/>
      <c r="H20" s="22">
        <f>H9+H18</f>
        <v>53194.33</v>
      </c>
    </row>
  </sheetData>
  <drawing r:id="rId1"/>
</worksheet>
</file>