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0-BI-SQL\财务月对账\"/>
    </mc:Choice>
  </mc:AlternateContent>
  <xr:revisionPtr revIDLastSave="0" documentId="13_ncr:1_{020D691F-E324-4504-9B27-E71EB6B1B70F}" xr6:coauthVersionLast="38" xr6:coauthVersionMax="38" xr10:uidLastSave="{00000000-0000-0000-0000-000000000000}"/>
  <bookViews>
    <workbookView xWindow="0" yWindow="0" windowWidth="20496" windowHeight="7032" tabRatio="791" xr2:uid="{00000000-000D-0000-FFFF-FFFF00000000}"/>
  </bookViews>
  <sheets>
    <sheet name="汇总" sheetId="1" r:id="rId1"/>
    <sheet name="微信对账" sheetId="39" r:id="rId2"/>
    <sheet name="异常-咖啡库重" sheetId="43" r:id="rId3"/>
    <sheet name="测试单汇总" sheetId="45" r:id="rId4"/>
    <sheet name="小程序错单" sheetId="42" r:id="rId5"/>
    <sheet name="咖啡库订单收款" sheetId="37" r:id="rId6"/>
    <sheet name="订单收款" sheetId="33" r:id="rId7"/>
    <sheet name="企业客户充值收款" sheetId="28" r:id="rId8"/>
    <sheet name="咖啡库券退款" sheetId="38" r:id="rId9"/>
    <sheet name="已完成订单退款-商品" sheetId="36" r:id="rId10"/>
    <sheet name="已完成订单退款-运费" sheetId="29" r:id="rId11"/>
    <sheet name="已取消不退款" sheetId="35" r:id="rId12"/>
  </sheets>
  <definedNames>
    <definedName name="_xlnm._FilterDatabase" localSheetId="6" hidden="1">订单收款!$A$1:$C$126</definedName>
    <definedName name="_xlnm._FilterDatabase" localSheetId="5" hidden="1">咖啡库订单收款!$A$1:$B$94</definedName>
    <definedName name="_xlnm._FilterDatabase" localSheetId="8" hidden="1">咖啡库券退款!$A$1:$C$67</definedName>
    <definedName name="_xlnm._FilterDatabase" localSheetId="7" hidden="1">企业客户充值收款!$A$1:$D$237</definedName>
    <definedName name="_xlnm._FilterDatabase" localSheetId="11" hidden="1">已取消不退款!$A$1:$C$28</definedName>
    <definedName name="_xlnm._FilterDatabase" localSheetId="9" hidden="1">'已完成订单退款-商品'!$A$1:$C$73</definedName>
    <definedName name="_xlnm._FilterDatabase" localSheetId="10" hidden="1">'已完成订单退款-运费'!$A$1:$C$262</definedName>
    <definedName name="_xlnm._FilterDatabase" localSheetId="2" hidden="1">'异常-咖啡库重'!$A$2:$F$11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E37" i="1" l="1"/>
  <c r="K34" i="1"/>
  <c r="J34" i="1"/>
  <c r="I34" i="1"/>
  <c r="G34" i="1"/>
  <c r="F34" i="1"/>
  <c r="E34" i="1"/>
  <c r="D34" i="1"/>
  <c r="C34" i="1"/>
  <c r="B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3" i="1" l="1"/>
  <c r="L34" i="1"/>
  <c r="F16" i="42" l="1"/>
  <c r="B11" i="45"/>
  <c r="C11" i="45"/>
  <c r="D11" i="45"/>
  <c r="M32" i="39"/>
  <c r="J33" i="39"/>
  <c r="K33" i="39"/>
  <c r="M34" i="39" s="1"/>
  <c r="M3" i="39"/>
  <c r="M4" i="39"/>
  <c r="M5" i="39"/>
  <c r="M6" i="39"/>
  <c r="M7" i="39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2" i="39"/>
  <c r="F11" i="43"/>
  <c r="B11" i="43"/>
  <c r="F12" i="43" s="1"/>
  <c r="F3" i="42" l="1"/>
  <c r="F4" i="42"/>
  <c r="F5" i="42"/>
  <c r="F6" i="42"/>
  <c r="F7" i="42"/>
  <c r="F8" i="42"/>
  <c r="F9" i="42"/>
  <c r="F10" i="42"/>
  <c r="F11" i="42"/>
  <c r="F12" i="42"/>
  <c r="F13" i="42"/>
  <c r="F14" i="42"/>
  <c r="F15" i="42"/>
  <c r="F2" i="42"/>
  <c r="C33" i="39"/>
  <c r="D33" i="39"/>
  <c r="E33" i="39"/>
  <c r="F33" i="39"/>
  <c r="G33" i="39"/>
  <c r="H33" i="39"/>
  <c r="I33" i="39"/>
  <c r="L33" i="39"/>
  <c r="B33" i="39"/>
  <c r="M33" i="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D94E5E7C-75CB-4537-A60B-C1056E70B55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剔除已取消订单，重复异常收款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294D105B-F853-4C7F-9D4D-2AA5F432CB0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剔除已取消订单，重复异常收款</t>
        </r>
      </text>
    </comment>
  </commentList>
</comments>
</file>

<file path=xl/sharedStrings.xml><?xml version="1.0" encoding="utf-8"?>
<sst xmlns="http://schemas.openxmlformats.org/spreadsheetml/2006/main" count="424" uniqueCount="238">
  <si>
    <t>咖啡库订单收款</t>
    <phoneticPr fontId="2" type="noConversion"/>
  </si>
  <si>
    <t>2018-08-01</t>
  </si>
  <si>
    <t>2018-08-02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</si>
  <si>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</si>
  <si>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</si>
  <si>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</si>
  <si>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</si>
  <si>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</si>
  <si>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</si>
  <si>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</si>
  <si>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</si>
  <si>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</si>
  <si>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</si>
  <si>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</si>
  <si>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</si>
  <si>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</si>
  <si>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</si>
  <si>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</si>
  <si>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</si>
  <si>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</si>
  <si>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</si>
  <si>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</si>
  <si>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</si>
  <si>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</si>
  <si>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</si>
  <si>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</si>
  <si>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</si>
  <si>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</si>
  <si>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</si>
  <si>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</si>
  <si>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</si>
  <si>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日期</t>
    <phoneticPr fontId="2" type="noConversion"/>
  </si>
  <si>
    <t>订单收款</t>
    <phoneticPr fontId="2" type="noConversion"/>
  </si>
  <si>
    <t>企业客户充值收款</t>
    <phoneticPr fontId="2" type="noConversion"/>
  </si>
  <si>
    <t>咖啡库券退款</t>
    <phoneticPr fontId="2" type="noConversion"/>
  </si>
  <si>
    <t>已完成订单退款-商品</t>
    <phoneticPr fontId="2" type="noConversion"/>
  </si>
  <si>
    <t>已完成订单退款-运费</t>
    <phoneticPr fontId="2" type="noConversion"/>
  </si>
  <si>
    <t>微信</t>
    <phoneticPr fontId="2" type="noConversion"/>
  </si>
  <si>
    <t>支付宝</t>
    <phoneticPr fontId="2" type="noConversion"/>
  </si>
  <si>
    <t>银联</t>
    <phoneticPr fontId="2" type="noConversion"/>
  </si>
  <si>
    <t>check</t>
    <phoneticPr fontId="2" type="noConversion"/>
  </si>
  <si>
    <t>已取消不退款</t>
    <phoneticPr fontId="2" type="noConversion"/>
  </si>
  <si>
    <t>Process finished with exit code 0</t>
  </si>
  <si>
    <t>退款</t>
  </si>
  <si>
    <t>企业名称</t>
  </si>
  <si>
    <t>本期充值</t>
  </si>
  <si>
    <t>付款方式</t>
  </si>
  <si>
    <t>支付宝支付</t>
  </si>
  <si>
    <t>北京头条易科技有限公司</t>
  </si>
  <si>
    <t>网银</t>
  </si>
  <si>
    <t>泛爱国际紧急救援咨询北京有限公司</t>
  </si>
  <si>
    <t>微信支付</t>
  </si>
  <si>
    <t>北京五六智汇科技有限公司</t>
  </si>
  <si>
    <t>成都市锦江区玲荧服饰</t>
  </si>
  <si>
    <t>汉汇科技（北京）有限责任公司</t>
  </si>
  <si>
    <t>顺树国际贸易（上海）有限公司</t>
  </si>
  <si>
    <t>中铁建设集团有限公司中南分公司</t>
  </si>
  <si>
    <t>深圳市佰川基金管理有限公司</t>
  </si>
  <si>
    <t>四川鹿掌柜贸易有限公司</t>
  </si>
  <si>
    <t>成都励诚教育咨询有限公司</t>
  </si>
  <si>
    <t>山东正荣置业有限公司</t>
  </si>
  <si>
    <t>利信达成（北京）科技有限公司</t>
  </si>
  <si>
    <t>杭州玥顔健康管理諮詢有限公司</t>
  </si>
  <si>
    <t>深圳市元至有限公司</t>
  </si>
  <si>
    <t>上海恒瓒医疗器械有限公司</t>
  </si>
  <si>
    <t>济南金是广告传媒有限公司</t>
  </si>
  <si>
    <t>深圳春秋国际旅行社有限公司</t>
  </si>
  <si>
    <t>上海微爱信息科技有限公司</t>
  </si>
  <si>
    <t>迪迦（北京）科技有限公司</t>
  </si>
  <si>
    <t>上海韩润化妆品有限公司</t>
  </si>
  <si>
    <t>北京环宇宏达科技有限责任公司</t>
  </si>
  <si>
    <t>北京京能普华环保科技有限公司</t>
  </si>
  <si>
    <t>幸运艾迪和小伙伴们.ltd</t>
  </si>
  <si>
    <t>久康云健康科技股份有限公司</t>
  </si>
  <si>
    <t>山东华泰智能技术有限公司</t>
  </si>
  <si>
    <t>中国银泰投资有限公司</t>
  </si>
  <si>
    <t>天津异乡好居网络科技有限公司</t>
  </si>
  <si>
    <t>宁波银行股份有限公司</t>
  </si>
  <si>
    <t>顺丰控股集团财务有限公司</t>
  </si>
  <si>
    <t>北京宏祥网络科技有限公司</t>
  </si>
  <si>
    <t>中国地质大学(武汉)行星科学研究所</t>
  </si>
  <si>
    <t>深海蓝（北京）科技有限公司</t>
  </si>
  <si>
    <t>上海舵敏智能科技有限公司</t>
  </si>
  <si>
    <t>常州金远药业制造有限公司</t>
  </si>
  <si>
    <t>傲娇文化传媒（北京）有限公司</t>
  </si>
  <si>
    <t>上海高见环保节能科技有限公司</t>
  </si>
  <si>
    <t>上海浦东发展银行北京海淀园支行</t>
  </si>
  <si>
    <t>上海沐传工业设计有限公司</t>
  </si>
  <si>
    <t>思翔绿创（天津）科技有限公司</t>
  </si>
  <si>
    <t>上海维恰实业有限公司</t>
  </si>
  <si>
    <t>重庆趣舍餐饮娱乐有限公司</t>
  </si>
  <si>
    <t>北京喜得设计咨询有限公司</t>
  </si>
  <si>
    <t>山东标梵信息技术有限公司</t>
  </si>
  <si>
    <t>北京小能熊网络科技有限责任公司</t>
  </si>
  <si>
    <t>上海亦芯文化传媒有限公司</t>
  </si>
  <si>
    <t>天津永鑫兴晟科技有限公司</t>
  </si>
  <si>
    <t>武汉深蓝视界数码科技有限公司</t>
  </si>
  <si>
    <t>盈科美晨艾动国际旅行社(北京)有限公司</t>
  </si>
  <si>
    <t>天津狄康科技有限公司</t>
  </si>
  <si>
    <t>成都阿德旺思商务服务有限公司</t>
  </si>
  <si>
    <t>北京觅时科技有限公司</t>
  </si>
  <si>
    <t>深圳市随拍科技有限公司</t>
  </si>
  <si>
    <t>东莞中探探针有限公司深圳分公司</t>
  </si>
  <si>
    <t>江苏创设未来投资管理有限公司</t>
  </si>
  <si>
    <t>南京育悦科技咨询有限公司</t>
  </si>
  <si>
    <t>百爱乐（深圳）体育用品有限公司</t>
  </si>
  <si>
    <t>广州市志祥服装有限责任公司</t>
  </si>
  <si>
    <t>上海泽遇会展有限公司</t>
  </si>
  <si>
    <t>杭州艾卓文化创意有限公司</t>
  </si>
  <si>
    <t>上海恣陶电子商务有限公司</t>
  </si>
  <si>
    <t>广州市安恒文化发展有限公司</t>
  </si>
  <si>
    <t>北京天德建业有限公司</t>
  </si>
  <si>
    <t>武汉嘿哟科技有限公司</t>
  </si>
  <si>
    <t>上海睿家信息技术有限公司</t>
  </si>
  <si>
    <t>飞天联合（北京）系统技术有限公司</t>
  </si>
  <si>
    <t>重庆顺冠商贸有限公司</t>
  </si>
  <si>
    <t>观昱机电技术（上海）有限公司</t>
  </si>
  <si>
    <t>鲤鱼麒艺术设计（北京）有限公司</t>
  </si>
  <si>
    <t>山东华能大厦</t>
  </si>
  <si>
    <t>天津澳锐泰环保科技有限公司</t>
  </si>
  <si>
    <t>北京原力棱镜科技有限公司</t>
  </si>
  <si>
    <t>天津宝泰电子有限公司</t>
  </si>
  <si>
    <t>杭州树诚信息科技有限公司</t>
  </si>
  <si>
    <t>上海宝忻电子商务有限公司</t>
  </si>
  <si>
    <t>卡美乐影业有限公司</t>
  </si>
  <si>
    <t>网强信息技术(上海)有限公司</t>
  </si>
  <si>
    <t>魅南情感教育咨询有限公司</t>
  </si>
  <si>
    <t>多拿米网络科技（北京）有限公司</t>
  </si>
  <si>
    <t>南京达必到教育科技有限公司</t>
  </si>
  <si>
    <t>北京市金杜律师事务所</t>
  </si>
  <si>
    <t>重庆窠巢房地产经纪有限公司</t>
  </si>
  <si>
    <t>四川冰石堂广告策划有限责任公司</t>
  </si>
  <si>
    <t>北京行思皮艺文化传播有限公司</t>
  </si>
  <si>
    <t>金士顿科技（上海）有限公司深圳分公司</t>
  </si>
  <si>
    <t>北京睿思博意管理咨询有限公司</t>
  </si>
  <si>
    <t>卓尔（天津）教育信息咨询有限公司</t>
  </si>
  <si>
    <t>天天乐群信息科技（天津）有限公司</t>
  </si>
  <si>
    <t>成都格斗科技有限公司</t>
  </si>
  <si>
    <t>广州卓游信息科技有限公司</t>
  </si>
  <si>
    <t>北京帕莱特技术研究中心</t>
  </si>
  <si>
    <t>上海捷梯投资咨询有限公司</t>
  </si>
  <si>
    <t>济南新东方学校</t>
  </si>
  <si>
    <t>天津大川云广告传媒有限公司</t>
  </si>
  <si>
    <t>重庆睿诺实业有限公司</t>
  </si>
  <si>
    <t>上海庄颜实业有限公司</t>
  </si>
  <si>
    <t>北京协力筑成金融信息服务股份有限公司</t>
  </si>
  <si>
    <t>厦门商集网络科技有限责任公司</t>
  </si>
  <si>
    <t>深圳市英泰格电子科技有限公司上海分公司</t>
  </si>
  <si>
    <t>天津市弈泓尚博体育文化传播有限公司</t>
  </si>
  <si>
    <t>减免券差额</t>
    <phoneticPr fontId="2" type="noConversion"/>
  </si>
  <si>
    <t>备注</t>
    <phoneticPr fontId="2" type="noConversion"/>
  </si>
  <si>
    <t>日期</t>
  </si>
  <si>
    <t>支付渠道</t>
    <phoneticPr fontId="2" type="noConversion"/>
  </si>
  <si>
    <t>金额</t>
    <phoneticPr fontId="2" type="noConversion"/>
  </si>
  <si>
    <t>dt</t>
  </si>
  <si>
    <t>pay_from</t>
  </si>
  <si>
    <t>对账单</t>
    <phoneticPr fontId="2" type="noConversion"/>
  </si>
  <si>
    <t>汇总</t>
    <phoneticPr fontId="2" type="noConversion"/>
  </si>
  <si>
    <t>渠道</t>
    <phoneticPr fontId="2" type="noConversion"/>
  </si>
  <si>
    <t>退款金额</t>
    <phoneticPr fontId="2" type="noConversion"/>
  </si>
  <si>
    <t>退款日期</t>
    <phoneticPr fontId="2" type="noConversion"/>
  </si>
  <si>
    <t>退款渠道</t>
    <phoneticPr fontId="2" type="noConversion"/>
  </si>
  <si>
    <t>退款金额</t>
    <phoneticPr fontId="2" type="noConversion"/>
  </si>
  <si>
    <t>2018-08-03</t>
  </si>
  <si>
    <t>汇总</t>
    <phoneticPr fontId="2" type="noConversion"/>
  </si>
  <si>
    <t>32240156256765</t>
  </si>
  <si>
    <t>32240224420373</t>
  </si>
  <si>
    <t>32240272217512</t>
  </si>
  <si>
    <t>32240272305472</t>
  </si>
  <si>
    <t>32240272343664</t>
  </si>
  <si>
    <t>32240272543652</t>
  </si>
  <si>
    <t>32240272603720</t>
  </si>
  <si>
    <t>32240454503504</t>
  </si>
  <si>
    <t>32240571235017</t>
  </si>
  <si>
    <t>32240637367272</t>
  </si>
  <si>
    <t>32240705603232</t>
  </si>
  <si>
    <t>32240753564736</t>
  </si>
  <si>
    <t>32240753756155</t>
  </si>
  <si>
    <t>32240754013116</t>
  </si>
  <si>
    <t>10010476450300148472</t>
  </si>
  <si>
    <t>10010476465000156152</t>
  </si>
  <si>
    <t>10010476501300161187</t>
  </si>
  <si>
    <t>10010476501500175553</t>
  </si>
  <si>
    <t>10010476546400040792</t>
  </si>
  <si>
    <t>10010476577500130998</t>
  </si>
  <si>
    <t>10010476614200137669</t>
  </si>
  <si>
    <t>10010476631000171771</t>
  </si>
  <si>
    <t>10010476645100125482</t>
  </si>
  <si>
    <t>10010476645400182329</t>
  </si>
  <si>
    <t>10010476645700193760</t>
  </si>
  <si>
    <t>10010476500600061096</t>
    <phoneticPr fontId="2" type="noConversion"/>
  </si>
  <si>
    <t>10010476500700088273</t>
    <phoneticPr fontId="2" type="noConversion"/>
  </si>
  <si>
    <t>10010476501000101364</t>
    <phoneticPr fontId="2" type="noConversion"/>
  </si>
  <si>
    <t>2</t>
  </si>
  <si>
    <t>10010476450400163706</t>
    <phoneticPr fontId="2" type="noConversion"/>
  </si>
  <si>
    <t>10010476501700181906</t>
    <phoneticPr fontId="2" type="noConversion"/>
  </si>
  <si>
    <t>10010476500600066163</t>
    <phoneticPr fontId="2" type="noConversion"/>
  </si>
  <si>
    <t>支付流水号</t>
    <phoneticPr fontId="2" type="noConversion"/>
  </si>
  <si>
    <t>2018-08-21</t>
    <phoneticPr fontId="2" type="noConversion"/>
  </si>
  <si>
    <t>2018-08-23</t>
    <phoneticPr fontId="2" type="noConversion"/>
  </si>
  <si>
    <t>对应订单号</t>
    <phoneticPr fontId="2" type="noConversion"/>
  </si>
  <si>
    <t>实付金额</t>
    <phoneticPr fontId="2" type="noConversion"/>
  </si>
  <si>
    <t>订单号金额</t>
    <phoneticPr fontId="2" type="noConversion"/>
  </si>
  <si>
    <t>SK32240155637711</t>
    <phoneticPr fontId="2" type="noConversion"/>
  </si>
  <si>
    <t>SK32240155637704</t>
    <phoneticPr fontId="2" type="noConversion"/>
  </si>
  <si>
    <t>SK32240272067110</t>
    <phoneticPr fontId="2" type="noConversion"/>
  </si>
  <si>
    <t>SK32240272067107</t>
    <phoneticPr fontId="2" type="noConversion"/>
  </si>
  <si>
    <t>10010476500500050200</t>
    <phoneticPr fontId="2" type="noConversion"/>
  </si>
  <si>
    <t>SK32240272034510</t>
    <phoneticPr fontId="2" type="noConversion"/>
  </si>
  <si>
    <t>SK32240272034477</t>
    <phoneticPr fontId="2" type="noConversion"/>
  </si>
  <si>
    <t>10010476500600066183</t>
    <phoneticPr fontId="2" type="noConversion"/>
  </si>
  <si>
    <t>SK32240272040012</t>
    <phoneticPr fontId="2" type="noConversion"/>
  </si>
  <si>
    <t>SK32240272040000</t>
    <phoneticPr fontId="2" type="noConversion"/>
  </si>
  <si>
    <t>SK32240272040015</t>
    <phoneticPr fontId="2" type="noConversion"/>
  </si>
  <si>
    <t xml:space="preserve"> SK32240272040001</t>
    <phoneticPr fontId="2" type="noConversion"/>
  </si>
  <si>
    <t>总计</t>
    <phoneticPr fontId="2" type="noConversion"/>
  </si>
  <si>
    <t>我们少收了：</t>
    <phoneticPr fontId="2" type="noConversion"/>
  </si>
  <si>
    <t>10010476450400163706-192.00</t>
    <phoneticPr fontId="2" type="noConversion"/>
  </si>
  <si>
    <t>10010476501700181906-42.00
10010476500600066183-270.00
10010476500500050200-240.00</t>
    <phoneticPr fontId="2" type="noConversion"/>
  </si>
  <si>
    <t>咖啡库重复单</t>
    <phoneticPr fontId="2" type="noConversion"/>
  </si>
  <si>
    <t>测试单</t>
    <phoneticPr fontId="2" type="noConversion"/>
  </si>
  <si>
    <t>收款</t>
    <phoneticPr fontId="2" type="noConversion"/>
  </si>
  <si>
    <t>退款</t>
    <phoneticPr fontId="2" type="noConversion"/>
  </si>
  <si>
    <t>目前咖啡库券存在极少部分异常订单，2个订单存在同一个支付流水号。也就是说客户付了1笔钱却得到2笔订单。
整个8月份有4笔交易流水对应8个订单。微信少收了372，支付宝少收了135</t>
    <phoneticPr fontId="2" type="noConversion"/>
  </si>
  <si>
    <t>差额</t>
    <phoneticPr fontId="2" type="noConversion"/>
  </si>
  <si>
    <t>测试环境与生产环境都在一个微信对账单中，-317.35等与8月多退了。可能是上个月没退的。</t>
    <phoneticPr fontId="2" type="noConversion"/>
  </si>
  <si>
    <t>日期</t>
    <phoneticPr fontId="2" type="noConversion"/>
  </si>
  <si>
    <t>订单号</t>
    <phoneticPr fontId="2" type="noConversion"/>
  </si>
  <si>
    <t>支付流水号</t>
    <phoneticPr fontId="2" type="noConversion"/>
  </si>
  <si>
    <t>差额</t>
    <phoneticPr fontId="2" type="noConversion"/>
  </si>
  <si>
    <t>应付</t>
    <phoneticPr fontId="2" type="noConversion"/>
  </si>
  <si>
    <t>实付</t>
    <phoneticPr fontId="2" type="noConversion"/>
  </si>
  <si>
    <t>微信小程序，如果使用交通银行信用卡，会有额外补贴。这部分订单应该是少算了。相当于我们多收了72</t>
    <phoneticPr fontId="2" type="noConversion"/>
  </si>
  <si>
    <t>合计</t>
    <phoneticPr fontId="2" type="noConversion"/>
  </si>
  <si>
    <t>异常-咖啡库重复单</t>
    <phoneticPr fontId="2" type="noConversion"/>
  </si>
  <si>
    <t>测试单多退</t>
    <phoneticPr fontId="2" type="noConversion"/>
  </si>
  <si>
    <t>小程序错单</t>
    <phoneticPr fontId="2" type="noConversion"/>
  </si>
  <si>
    <t>去异常后差额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</si>
</sst>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yyyy\-mm\-dd;@"/>
    <numFmt numFmtId="178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2"/>
      <color theme="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color rgb="FFFF0000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2"/>
      <color theme="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0" fillId="3" borderId="2" xfId="0" applyFill="1" applyBorder="1">
      <alignment vertical="center"/>
    </xf>
    <xf numFmtId="0" fontId="0" fillId="3" borderId="0" xfId="0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43" fontId="0" fillId="3" borderId="1" xfId="1" applyFont="1" applyFill="1" applyBorder="1" applyAlignment="1">
      <alignment horizontal="left" vertical="top"/>
    </xf>
    <xf numFmtId="43" fontId="0" fillId="3" borderId="0" xfId="1" applyFont="1" applyFill="1" applyAlignment="1">
      <alignment horizontal="left" vertical="top"/>
    </xf>
    <xf numFmtId="176" fontId="5" fillId="3" borderId="0" xfId="1" applyNumberFormat="1" applyFont="1" applyFill="1" applyAlignment="1">
      <alignment horizontal="left" vertical="top"/>
    </xf>
    <xf numFmtId="176" fontId="0" fillId="3" borderId="0" xfId="1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43" fontId="0" fillId="3" borderId="0" xfId="0" applyNumberForma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43" fontId="5" fillId="3" borderId="1" xfId="1" applyFont="1" applyFill="1" applyBorder="1" applyAlignment="1">
      <alignment horizontal="left" vertical="top"/>
    </xf>
    <xf numFmtId="0" fontId="0" fillId="3" borderId="0" xfId="0" applyNumberFormat="1" applyFill="1" applyBorder="1" applyAlignment="1">
      <alignment horizontal="left" vertical="top"/>
    </xf>
    <xf numFmtId="14" fontId="0" fillId="2" borderId="0" xfId="0" applyNumberFormat="1" applyFill="1">
      <alignment vertical="center"/>
    </xf>
    <xf numFmtId="14" fontId="0" fillId="3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14" fontId="0" fillId="2" borderId="2" xfId="0" applyNumberFormat="1" applyFill="1" applyBorder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>
      <alignment vertical="center"/>
    </xf>
    <xf numFmtId="0" fontId="0" fillId="3" borderId="0" xfId="0" applyFill="1" applyBorder="1">
      <alignment vertical="center"/>
    </xf>
    <xf numFmtId="0" fontId="0" fillId="0" borderId="2" xfId="0" applyBorder="1">
      <alignment vertical="center"/>
    </xf>
    <xf numFmtId="14" fontId="0" fillId="3" borderId="0" xfId="0" applyNumberFormat="1" applyFill="1" applyBorder="1">
      <alignment vertical="center"/>
    </xf>
    <xf numFmtId="14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178" fontId="0" fillId="3" borderId="0" xfId="0" applyNumberFormat="1" applyFill="1" applyBorder="1">
      <alignment vertical="center"/>
    </xf>
    <xf numFmtId="178" fontId="10" fillId="0" borderId="2" xfId="0" applyNumberFormat="1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left" vertical="center"/>
    </xf>
    <xf numFmtId="178" fontId="10" fillId="0" borderId="2" xfId="0" applyNumberFormat="1" applyFont="1" applyBorder="1" applyAlignment="1">
      <alignment horizontal="left" vertical="center"/>
    </xf>
    <xf numFmtId="178" fontId="10" fillId="0" borderId="2" xfId="1" applyNumberFormat="1" applyFont="1" applyBorder="1" applyAlignment="1">
      <alignment horizontal="left" vertical="center"/>
    </xf>
    <xf numFmtId="178" fontId="11" fillId="0" borderId="2" xfId="1" applyNumberFormat="1" applyFont="1" applyFill="1" applyBorder="1" applyAlignment="1">
      <alignment horizontal="left" vertical="center"/>
    </xf>
    <xf numFmtId="178" fontId="10" fillId="2" borderId="2" xfId="1" applyNumberFormat="1" applyFont="1" applyFill="1" applyBorder="1" applyAlignment="1">
      <alignment horizontal="left" vertical="center"/>
    </xf>
    <xf numFmtId="178" fontId="11" fillId="0" borderId="2" xfId="0" applyNumberFormat="1" applyFont="1" applyBorder="1" applyAlignment="1">
      <alignment horizontal="left" vertical="center"/>
    </xf>
    <xf numFmtId="178" fontId="11" fillId="0" borderId="2" xfId="0" applyNumberFormat="1" applyFont="1" applyFill="1" applyBorder="1" applyAlignment="1">
      <alignment horizontal="left" vertical="center"/>
    </xf>
    <xf numFmtId="178" fontId="11" fillId="2" borderId="2" xfId="0" applyNumberFormat="1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49" fontId="5" fillId="3" borderId="0" xfId="0" applyNumberFormat="1" applyFont="1" applyFill="1" applyAlignment="1">
      <alignment horizontal="left" vertical="top"/>
    </xf>
    <xf numFmtId="49" fontId="6" fillId="3" borderId="0" xfId="1" applyNumberFormat="1" applyFont="1" applyFill="1" applyAlignment="1">
      <alignment horizontal="left" vertical="top"/>
    </xf>
    <xf numFmtId="0" fontId="1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49" fontId="10" fillId="3" borderId="2" xfId="1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10" fillId="0" borderId="2" xfId="0" applyNumberFormat="1" applyFont="1" applyBorder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78" fontId="6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178" fontId="15" fillId="3" borderId="2" xfId="0" applyNumberFormat="1" applyFont="1" applyFill="1" applyBorder="1" applyAlignment="1">
      <alignment horizontal="left" vertical="center"/>
    </xf>
    <xf numFmtId="178" fontId="16" fillId="3" borderId="2" xfId="0" applyNumberFormat="1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 wrapText="1"/>
    </xf>
    <xf numFmtId="43" fontId="7" fillId="4" borderId="2" xfId="1" applyFont="1" applyFill="1" applyBorder="1" applyAlignment="1">
      <alignment horizontal="left" vertical="center" wrapText="1"/>
    </xf>
    <xf numFmtId="176" fontId="7" fillId="4" borderId="2" xfId="1" applyNumberFormat="1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78" fontId="0" fillId="0" borderId="2" xfId="0" applyNumberFormat="1" applyBorder="1" applyAlignment="1">
      <alignment horizontal="left" vertical="center" wrapText="1"/>
    </xf>
    <xf numFmtId="178" fontId="0" fillId="0" borderId="2" xfId="0" applyNumberFormat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43" fontId="0" fillId="3" borderId="2" xfId="1" applyFont="1" applyFill="1" applyBorder="1" applyAlignment="1">
      <alignment horizontal="left" vertical="center"/>
    </xf>
    <xf numFmtId="177" fontId="12" fillId="5" borderId="5" xfId="2" applyNumberFormat="1" applyAlignment="1">
      <alignment horizontal="left" vertical="center"/>
    </xf>
    <xf numFmtId="178" fontId="15" fillId="6" borderId="2" xfId="0" applyNumberFormat="1" applyFont="1" applyFill="1" applyBorder="1" applyAlignment="1">
      <alignment horizontal="left" vertical="center"/>
    </xf>
    <xf numFmtId="0" fontId="0" fillId="6" borderId="0" xfId="0" applyFill="1">
      <alignment vertical="center"/>
    </xf>
    <xf numFmtId="43" fontId="0" fillId="0" borderId="0" xfId="1" applyFont="1" applyFill="1" applyBorder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176" fontId="1" fillId="0" borderId="0" xfId="1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8" fillId="0" borderId="2" xfId="0" applyFont="1" applyFill="1" applyBorder="1" applyAlignment="1">
      <alignment vertical="center"/>
    </xf>
    <xf numFmtId="178" fontId="18" fillId="0" borderId="2" xfId="0" applyNumberFormat="1" applyFont="1" applyFill="1" applyBorder="1" applyAlignment="1">
      <alignment horizontal="right" vertical="center"/>
    </xf>
    <xf numFmtId="178" fontId="18" fillId="0" borderId="2" xfId="1" applyNumberFormat="1" applyFont="1" applyFill="1" applyBorder="1" applyAlignment="1">
      <alignment horizontal="right"/>
    </xf>
    <xf numFmtId="178" fontId="18" fillId="0" borderId="2" xfId="1" applyNumberFormat="1" applyFont="1" applyFill="1" applyBorder="1" applyAlignment="1">
      <alignment horizontal="right" vertical="center"/>
    </xf>
    <xf numFmtId="178" fontId="19" fillId="0" borderId="2" xfId="1" applyNumberFormat="1" applyFont="1" applyFill="1" applyBorder="1" applyAlignment="1">
      <alignment horizontal="right" vertical="center"/>
    </xf>
    <xf numFmtId="178" fontId="19" fillId="0" borderId="2" xfId="1" applyNumberFormat="1" applyFont="1" applyFill="1" applyBorder="1" applyAlignment="1">
      <alignment horizontal="right"/>
    </xf>
    <xf numFmtId="0" fontId="20" fillId="7" borderId="2" xfId="0" applyFont="1" applyFill="1" applyBorder="1" applyAlignment="1">
      <alignment horizontal="center" vertical="center" wrapText="1"/>
    </xf>
    <xf numFmtId="43" fontId="20" fillId="7" borderId="2" xfId="1" applyFont="1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left" vertical="top" wrapText="1"/>
    </xf>
    <xf numFmtId="178" fontId="0" fillId="0" borderId="0" xfId="0" applyNumberFormat="1" applyFont="1" applyFill="1" applyBorder="1" applyAlignment="1">
      <alignment horizontal="left" vertical="top"/>
    </xf>
    <xf numFmtId="0" fontId="21" fillId="8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right" vertical="top" wrapText="1"/>
    </xf>
    <xf numFmtId="0" fontId="22" fillId="0" borderId="0" xfId="0" applyFon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10" fillId="0" borderId="2" xfId="0" applyNumberFormat="1" applyFont="1" applyBorder="1" applyAlignment="1">
      <alignment horizontal="left" vertical="center"/>
    </xf>
    <xf numFmtId="49" fontId="10" fillId="3" borderId="2" xfId="1" applyNumberFormat="1" applyFont="1" applyFill="1" applyBorder="1" applyAlignment="1">
      <alignment horizontal="left" vertical="center"/>
    </xf>
    <xf numFmtId="178" fontId="10" fillId="3" borderId="3" xfId="0" applyNumberFormat="1" applyFont="1" applyFill="1" applyBorder="1" applyAlignment="1">
      <alignment horizontal="center" vertical="center"/>
    </xf>
    <xf numFmtId="178" fontId="10" fillId="3" borderId="4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top" wrapText="1"/>
    </xf>
  </cellXfs>
  <cellStyles count="3">
    <cellStyle name="常规" xfId="0" builtinId="0"/>
    <cellStyle name="计算" xfId="2" builtinId="2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Normal="100" workbookViewId="0">
      <pane ySplit="1" topLeftCell="A2" activePane="bottomLeft" state="frozen"/>
      <selection pane="bottomLeft" activeCell="L2" sqref="L2"/>
    </sheetView>
  </sheetViews>
  <sheetFormatPr defaultColWidth="22" defaultRowHeight="13.8" x14ac:dyDescent="0.25"/>
  <cols>
    <col min="1" max="1" width="14.6640625" style="77" bestFit="1" customWidth="1"/>
    <col min="2" max="3" width="16.6640625" style="77" bestFit="1" customWidth="1"/>
    <col min="4" max="4" width="13.77734375" style="77" bestFit="1" customWidth="1"/>
    <col min="5" max="5" width="12.33203125" style="77" bestFit="1" customWidth="1"/>
    <col min="6" max="6" width="12.88671875" style="75" bestFit="1" customWidth="1"/>
    <col min="7" max="7" width="15.33203125" style="77" bestFit="1" customWidth="1"/>
    <col min="8" max="8" width="9.44140625" style="77" bestFit="1" customWidth="1"/>
    <col min="9" max="10" width="16.6640625" style="77" bestFit="1" customWidth="1"/>
    <col min="11" max="11" width="13.77734375" style="75" bestFit="1" customWidth="1"/>
    <col min="12" max="12" width="13.44140625" style="77" bestFit="1" customWidth="1"/>
    <col min="13" max="13" width="22" style="75"/>
    <col min="14" max="14" width="22" style="76"/>
    <col min="15" max="16384" width="22" style="77"/>
  </cols>
  <sheetData>
    <row r="1" spans="1:12" ht="34.799999999999997" x14ac:dyDescent="0.25">
      <c r="A1" s="84" t="s">
        <v>31</v>
      </c>
      <c r="B1" s="84" t="s">
        <v>0</v>
      </c>
      <c r="C1" s="84" t="s">
        <v>32</v>
      </c>
      <c r="D1" s="84" t="s">
        <v>33</v>
      </c>
      <c r="E1" s="85" t="s">
        <v>34</v>
      </c>
      <c r="F1" s="84" t="s">
        <v>35</v>
      </c>
      <c r="G1" s="84" t="s">
        <v>36</v>
      </c>
      <c r="H1" s="84" t="s">
        <v>41</v>
      </c>
      <c r="I1" s="85" t="s">
        <v>37</v>
      </c>
      <c r="J1" s="84" t="s">
        <v>38</v>
      </c>
      <c r="K1" s="85" t="s">
        <v>39</v>
      </c>
      <c r="L1" s="85" t="s">
        <v>40</v>
      </c>
    </row>
    <row r="2" spans="1:12" ht="25.8" customHeight="1" x14ac:dyDescent="0.4">
      <c r="A2" s="78" t="s">
        <v>1</v>
      </c>
      <c r="B2" s="79" ph="1">
        <v>1766766</v>
      </c>
      <c r="C2" s="79">
        <v>1253166.58</v>
      </c>
      <c r="D2" s="80">
        <v>2000</v>
      </c>
      <c r="E2" s="81">
        <v>1664.66</v>
      </c>
      <c r="F2" s="79">
        <v>543.94000000000005</v>
      </c>
      <c r="G2" s="79">
        <v>-42</v>
      </c>
      <c r="H2" s="79"/>
      <c r="I2" s="81">
        <v>2567143.59</v>
      </c>
      <c r="J2" s="79">
        <v>445936.12</v>
      </c>
      <c r="K2" s="81">
        <v>6547.54</v>
      </c>
      <c r="L2" s="82">
        <f>B2+C2+D2-E2-F2+G2-I2-J2-K2+H2</f>
        <v>54.730000000135078</v>
      </c>
    </row>
    <row r="3" spans="1:12" ht="25.8" customHeight="1" x14ac:dyDescent="0.4">
      <c r="A3" s="78" t="s">
        <v>2</v>
      </c>
      <c r="B3" s="79">
        <v>1775949</v>
      </c>
      <c r="C3" s="79">
        <v>1629334.26</v>
      </c>
      <c r="D3" s="80">
        <v>3000</v>
      </c>
      <c r="E3" s="81">
        <v>2571</v>
      </c>
      <c r="F3" s="79">
        <v>1114.0600000000002</v>
      </c>
      <c r="G3" s="79">
        <v>-54</v>
      </c>
      <c r="H3" s="79"/>
      <c r="I3" s="81">
        <v>2910441.46</v>
      </c>
      <c r="J3" s="79">
        <v>486410.57</v>
      </c>
      <c r="K3" s="81">
        <v>7763.3</v>
      </c>
      <c r="L3" s="82">
        <f t="shared" ref="L2:L32" si="0">B3+C3+D3-E3-F3+G3-I3-J3-K3+H3</f>
        <v>-71.130000000249311</v>
      </c>
    </row>
    <row r="4" spans="1:12" ht="25.8" customHeight="1" x14ac:dyDescent="0.4">
      <c r="A4" s="78" t="s">
        <v>163</v>
      </c>
      <c r="B4" s="79">
        <v>1625571</v>
      </c>
      <c r="C4" s="79">
        <v>1676409.37</v>
      </c>
      <c r="D4" s="80">
        <v>6000</v>
      </c>
      <c r="E4" s="81">
        <v>2287.5</v>
      </c>
      <c r="F4" s="79">
        <v>1317.5099999999998</v>
      </c>
      <c r="G4" s="79">
        <v>-78</v>
      </c>
      <c r="H4" s="79">
        <v>45.5</v>
      </c>
      <c r="I4" s="81">
        <v>2829069.32</v>
      </c>
      <c r="J4" s="79">
        <v>469141.35</v>
      </c>
      <c r="K4" s="81">
        <v>12378.58</v>
      </c>
      <c r="L4" s="82">
        <f t="shared" si="0"/>
        <v>-6246.3899999994737</v>
      </c>
    </row>
    <row r="5" spans="1:12" ht="25.8" customHeight="1" x14ac:dyDescent="0.4">
      <c r="A5" s="78" t="s">
        <v>3</v>
      </c>
      <c r="B5" s="79">
        <v>769311</v>
      </c>
      <c r="C5" s="79">
        <v>801659.33</v>
      </c>
      <c r="D5" s="80">
        <v>3000</v>
      </c>
      <c r="E5" s="81">
        <v>1395</v>
      </c>
      <c r="F5" s="79">
        <v>625.55999999999995</v>
      </c>
      <c r="G5" s="79">
        <v>-48</v>
      </c>
      <c r="H5" s="79">
        <v>9.5</v>
      </c>
      <c r="I5" s="81">
        <v>1348641.83</v>
      </c>
      <c r="J5" s="79">
        <v>220271.59</v>
      </c>
      <c r="K5" s="81">
        <v>0</v>
      </c>
      <c r="L5" s="82">
        <f t="shared" si="0"/>
        <v>2997.8499999999476</v>
      </c>
    </row>
    <row r="6" spans="1:12" ht="25.8" customHeight="1" x14ac:dyDescent="0.4">
      <c r="A6" s="78" t="s">
        <v>4</v>
      </c>
      <c r="B6" s="79">
        <v>675066</v>
      </c>
      <c r="C6" s="79">
        <v>733125.27</v>
      </c>
      <c r="D6" s="80">
        <v>1000</v>
      </c>
      <c r="E6" s="81">
        <v>685.5</v>
      </c>
      <c r="F6" s="79">
        <v>518.14</v>
      </c>
      <c r="G6" s="79">
        <v>-12</v>
      </c>
      <c r="H6" s="79"/>
      <c r="I6" s="81">
        <v>1206731.74</v>
      </c>
      <c r="J6" s="79">
        <v>197882.54</v>
      </c>
      <c r="K6" s="81">
        <v>0</v>
      </c>
      <c r="L6" s="82">
        <f t="shared" si="0"/>
        <v>3361.3500000001222</v>
      </c>
    </row>
    <row r="7" spans="1:12" ht="25.8" customHeight="1" x14ac:dyDescent="0.4">
      <c r="A7" s="78" t="s">
        <v>5</v>
      </c>
      <c r="B7" s="79">
        <v>1546761</v>
      </c>
      <c r="C7" s="79">
        <v>1568249.55</v>
      </c>
      <c r="D7" s="80">
        <v>5000</v>
      </c>
      <c r="E7" s="81">
        <v>2461.5</v>
      </c>
      <c r="F7" s="79">
        <v>899.26</v>
      </c>
      <c r="G7" s="79">
        <v>-84</v>
      </c>
      <c r="H7" s="79">
        <v>12</v>
      </c>
      <c r="I7" s="81">
        <v>2665079</v>
      </c>
      <c r="J7" s="79">
        <v>445194.23999999999</v>
      </c>
      <c r="K7" s="81">
        <v>6222.74</v>
      </c>
      <c r="L7" s="82">
        <f t="shared" si="0"/>
        <v>81.810000000046784</v>
      </c>
    </row>
    <row r="8" spans="1:12" ht="25.8" customHeight="1" x14ac:dyDescent="0.4">
      <c r="A8" s="78" t="s">
        <v>6</v>
      </c>
      <c r="B8" s="79">
        <v>1709595</v>
      </c>
      <c r="C8" s="79">
        <v>1814281.69</v>
      </c>
      <c r="D8" s="80">
        <v>3000</v>
      </c>
      <c r="E8" s="81">
        <v>3231.64</v>
      </c>
      <c r="F8" s="79">
        <v>1198.6099999999999</v>
      </c>
      <c r="G8" s="79">
        <v>-42</v>
      </c>
      <c r="H8" s="79">
        <v>10.5</v>
      </c>
      <c r="I8" s="81">
        <v>3010772.0999999996</v>
      </c>
      <c r="J8" s="79">
        <v>504593.01</v>
      </c>
      <c r="K8" s="81">
        <v>7191.44</v>
      </c>
      <c r="L8" s="82">
        <f t="shared" si="0"/>
        <v>-141.60999999969226</v>
      </c>
    </row>
    <row r="9" spans="1:12" ht="25.8" customHeight="1" x14ac:dyDescent="0.4">
      <c r="A9" s="78" t="s">
        <v>7</v>
      </c>
      <c r="B9" s="79">
        <v>1571934</v>
      </c>
      <c r="C9" s="79">
        <v>1662698.33</v>
      </c>
      <c r="D9" s="80">
        <v>3000</v>
      </c>
      <c r="E9" s="81">
        <v>2094.5</v>
      </c>
      <c r="F9" s="79">
        <v>1022.34</v>
      </c>
      <c r="G9" s="79">
        <v>-48</v>
      </c>
      <c r="H9" s="79">
        <v>37.799999999999997</v>
      </c>
      <c r="I9" s="81">
        <v>2790976.95</v>
      </c>
      <c r="J9" s="79">
        <v>438504.3</v>
      </c>
      <c r="K9" s="81">
        <v>5111.29</v>
      </c>
      <c r="L9" s="82">
        <f t="shared" si="0"/>
        <v>-87.249999999951072</v>
      </c>
    </row>
    <row r="10" spans="1:12" ht="25.8" customHeight="1" x14ac:dyDescent="0.4">
      <c r="A10" s="78" t="s">
        <v>8</v>
      </c>
      <c r="B10" s="79">
        <v>1721403</v>
      </c>
      <c r="C10" s="79">
        <v>1790998.13</v>
      </c>
      <c r="D10" s="83">
        <v>6000</v>
      </c>
      <c r="E10" s="81">
        <v>4820.1400000000003</v>
      </c>
      <c r="F10" s="79">
        <v>805.51</v>
      </c>
      <c r="G10" s="79">
        <v>-84</v>
      </c>
      <c r="H10" s="79"/>
      <c r="I10" s="81">
        <v>3040154.1</v>
      </c>
      <c r="J10" s="79">
        <v>467057.6</v>
      </c>
      <c r="K10" s="81">
        <v>5179.42</v>
      </c>
      <c r="L10" s="82">
        <f t="shared" si="0"/>
        <v>300.35999999991145</v>
      </c>
    </row>
    <row r="11" spans="1:12" ht="25.8" customHeight="1" x14ac:dyDescent="0.4">
      <c r="A11" s="78" t="s">
        <v>9</v>
      </c>
      <c r="B11" s="79">
        <v>1694721</v>
      </c>
      <c r="C11" s="79">
        <v>1767216.69</v>
      </c>
      <c r="D11" s="80">
        <v>3000</v>
      </c>
      <c r="E11" s="81">
        <v>3019.65</v>
      </c>
      <c r="F11" s="79">
        <v>867.24</v>
      </c>
      <c r="G11" s="79">
        <v>-66</v>
      </c>
      <c r="H11" s="79">
        <v>19</v>
      </c>
      <c r="I11" s="81">
        <v>2969174.7800000003</v>
      </c>
      <c r="J11" s="79">
        <v>487206.75</v>
      </c>
      <c r="K11" s="81">
        <v>10186.35</v>
      </c>
      <c r="L11" s="82">
        <f t="shared" si="0"/>
        <v>-5564.0800000004474</v>
      </c>
    </row>
    <row r="12" spans="1:12" ht="25.8" customHeight="1" x14ac:dyDescent="0.4">
      <c r="A12" s="78" t="s">
        <v>10</v>
      </c>
      <c r="B12" s="79">
        <v>820659</v>
      </c>
      <c r="C12" s="79">
        <v>819165.22</v>
      </c>
      <c r="D12" s="80"/>
      <c r="E12" s="81">
        <v>1444</v>
      </c>
      <c r="F12" s="79">
        <v>587.31000000000006</v>
      </c>
      <c r="G12" s="79">
        <v>-6</v>
      </c>
      <c r="H12" s="79"/>
      <c r="I12" s="81">
        <v>1393875.71</v>
      </c>
      <c r="J12" s="79">
        <v>241139.57</v>
      </c>
      <c r="K12" s="81">
        <v>0</v>
      </c>
      <c r="L12" s="82">
        <f t="shared" si="0"/>
        <v>2771.6299999999464</v>
      </c>
    </row>
    <row r="13" spans="1:12" ht="25.8" customHeight="1" x14ac:dyDescent="0.4">
      <c r="A13" s="78" t="s">
        <v>11</v>
      </c>
      <c r="B13" s="79">
        <v>702513</v>
      </c>
      <c r="C13" s="79">
        <v>726151.52</v>
      </c>
      <c r="D13" s="80">
        <v>1000</v>
      </c>
      <c r="E13" s="81">
        <v>1121</v>
      </c>
      <c r="F13" s="79">
        <v>623.9</v>
      </c>
      <c r="G13" s="79">
        <v>-30</v>
      </c>
      <c r="H13" s="79">
        <v>3</v>
      </c>
      <c r="I13" s="81">
        <v>1220749.06</v>
      </c>
      <c r="J13" s="79">
        <v>204645.04</v>
      </c>
      <c r="K13" s="81">
        <v>0</v>
      </c>
      <c r="L13" s="82">
        <f t="shared" si="0"/>
        <v>2498.5200000000477</v>
      </c>
    </row>
    <row r="14" spans="1:12" ht="25.8" customHeight="1" x14ac:dyDescent="0.4">
      <c r="A14" s="78" t="s">
        <v>12</v>
      </c>
      <c r="B14" s="79">
        <v>1704378</v>
      </c>
      <c r="C14" s="79">
        <v>1823950.96</v>
      </c>
      <c r="D14" s="80">
        <v>16300</v>
      </c>
      <c r="E14" s="81">
        <v>4124</v>
      </c>
      <c r="F14" s="79">
        <v>1221.6599999999999</v>
      </c>
      <c r="G14" s="79">
        <v>-42</v>
      </c>
      <c r="H14" s="79"/>
      <c r="I14" s="81">
        <v>3041425.11</v>
      </c>
      <c r="J14" s="79">
        <v>492116.22</v>
      </c>
      <c r="K14" s="81">
        <v>5613.62</v>
      </c>
      <c r="L14" s="82">
        <f t="shared" si="0"/>
        <v>86.349999999972169</v>
      </c>
    </row>
    <row r="15" spans="1:12" ht="25.8" customHeight="1" x14ac:dyDescent="0.4">
      <c r="A15" s="78" t="s">
        <v>13</v>
      </c>
      <c r="B15" s="79">
        <v>1630416</v>
      </c>
      <c r="C15" s="79">
        <v>1818557.75</v>
      </c>
      <c r="D15" s="80"/>
      <c r="E15" s="81">
        <v>2793.19</v>
      </c>
      <c r="F15" s="79">
        <v>1253.27</v>
      </c>
      <c r="G15" s="79">
        <v>-36</v>
      </c>
      <c r="H15" s="79">
        <v>12.5</v>
      </c>
      <c r="I15" s="81">
        <v>2966031.41</v>
      </c>
      <c r="J15" s="79">
        <v>473217.43</v>
      </c>
      <c r="K15" s="81">
        <v>5658.3499999999995</v>
      </c>
      <c r="L15" s="82">
        <f t="shared" si="0"/>
        <v>-3.4000000001042281</v>
      </c>
    </row>
    <row r="16" spans="1:12" ht="25.8" customHeight="1" x14ac:dyDescent="0.4">
      <c r="A16" s="78" t="s">
        <v>14</v>
      </c>
      <c r="B16" s="79">
        <v>1696299</v>
      </c>
      <c r="C16" s="79">
        <v>1805192.34</v>
      </c>
      <c r="D16" s="80">
        <v>4000</v>
      </c>
      <c r="E16" s="81">
        <v>4564</v>
      </c>
      <c r="F16" s="79">
        <v>944.61000000000013</v>
      </c>
      <c r="G16" s="79">
        <v>-54</v>
      </c>
      <c r="H16" s="79">
        <v>24</v>
      </c>
      <c r="I16" s="81">
        <v>3006767.8600000003</v>
      </c>
      <c r="J16" s="79">
        <v>487080.26</v>
      </c>
      <c r="K16" s="81">
        <v>6053.53</v>
      </c>
      <c r="L16" s="82">
        <f t="shared" si="0"/>
        <v>51.079999999637039</v>
      </c>
    </row>
    <row r="17" spans="1:12" ht="25.8" customHeight="1" x14ac:dyDescent="0.4">
      <c r="A17" s="78" t="s">
        <v>15</v>
      </c>
      <c r="B17" s="79">
        <v>1694487</v>
      </c>
      <c r="C17" s="79">
        <v>1843397.56</v>
      </c>
      <c r="D17" s="83">
        <v>9000</v>
      </c>
      <c r="E17" s="81">
        <v>2181</v>
      </c>
      <c r="F17" s="79">
        <v>842.97</v>
      </c>
      <c r="G17" s="79">
        <v>-78</v>
      </c>
      <c r="H17" s="79">
        <v>19.559999999999999</v>
      </c>
      <c r="I17" s="81">
        <v>3051214.53</v>
      </c>
      <c r="J17" s="79">
        <v>487162.66</v>
      </c>
      <c r="K17" s="81">
        <v>5397.96</v>
      </c>
      <c r="L17" s="82">
        <f t="shared" si="0"/>
        <v>27.000000000081453</v>
      </c>
    </row>
    <row r="18" spans="1:12" ht="25.8" customHeight="1" x14ac:dyDescent="0.4">
      <c r="A18" s="78" t="s">
        <v>16</v>
      </c>
      <c r="B18" s="79">
        <v>1786722</v>
      </c>
      <c r="C18" s="79">
        <v>1896222.22</v>
      </c>
      <c r="D18" s="83">
        <v>10000</v>
      </c>
      <c r="E18" s="81">
        <v>2396</v>
      </c>
      <c r="F18" s="79">
        <v>1346.5500000000002</v>
      </c>
      <c r="G18" s="79">
        <v>-48</v>
      </c>
      <c r="H18" s="79"/>
      <c r="I18" s="81">
        <v>3182607.93</v>
      </c>
      <c r="J18" s="79">
        <v>501013.99</v>
      </c>
      <c r="K18" s="81">
        <v>14103.369999999999</v>
      </c>
      <c r="L18" s="82">
        <f t="shared" si="0"/>
        <v>-8571.6200000002318</v>
      </c>
    </row>
    <row r="19" spans="1:12" ht="25.8" customHeight="1" x14ac:dyDescent="0.4">
      <c r="A19" s="78" t="s">
        <v>17</v>
      </c>
      <c r="B19" s="79">
        <v>874566</v>
      </c>
      <c r="C19" s="79">
        <v>990381.91</v>
      </c>
      <c r="D19" s="80"/>
      <c r="E19" s="81">
        <v>21</v>
      </c>
      <c r="F19" s="79">
        <v>361.05</v>
      </c>
      <c r="G19" s="79"/>
      <c r="H19" s="79"/>
      <c r="I19" s="81">
        <v>1609286.23</v>
      </c>
      <c r="J19" s="79">
        <v>251389.43</v>
      </c>
      <c r="K19" s="81">
        <v>0</v>
      </c>
      <c r="L19" s="82">
        <f t="shared" si="0"/>
        <v>3890.2000000001281</v>
      </c>
    </row>
    <row r="20" spans="1:12" ht="25.8" customHeight="1" x14ac:dyDescent="0.4">
      <c r="A20" s="78" t="s">
        <v>18</v>
      </c>
      <c r="B20" s="79">
        <v>782997</v>
      </c>
      <c r="C20" s="79">
        <v>901180.91</v>
      </c>
      <c r="D20" s="80"/>
      <c r="E20" s="81">
        <v>3737.2</v>
      </c>
      <c r="F20" s="79">
        <v>704.62</v>
      </c>
      <c r="G20" s="79">
        <v>-60</v>
      </c>
      <c r="H20" s="79"/>
      <c r="I20" s="81">
        <v>1444012.5699999998</v>
      </c>
      <c r="J20" s="79">
        <v>230930.37</v>
      </c>
      <c r="K20" s="81">
        <v>0</v>
      </c>
      <c r="L20" s="82">
        <f t="shared" si="0"/>
        <v>4733.1500000002561</v>
      </c>
    </row>
    <row r="21" spans="1:12" ht="25.8" customHeight="1" x14ac:dyDescent="0.4">
      <c r="A21" s="78" t="s">
        <v>19</v>
      </c>
      <c r="B21" s="79">
        <v>1711041</v>
      </c>
      <c r="C21" s="79">
        <v>1807147.71</v>
      </c>
      <c r="D21" s="80">
        <v>10000</v>
      </c>
      <c r="E21" s="81">
        <v>2347.5</v>
      </c>
      <c r="F21" s="79">
        <v>1122.7900000000002</v>
      </c>
      <c r="G21" s="79">
        <v>-60</v>
      </c>
      <c r="H21" s="79">
        <v>13.5</v>
      </c>
      <c r="I21" s="81">
        <v>3038172.16</v>
      </c>
      <c r="J21" s="79">
        <v>460623.35999999999</v>
      </c>
      <c r="K21" s="81">
        <v>25503.85</v>
      </c>
      <c r="L21" s="82">
        <f t="shared" si="0"/>
        <v>372.54999999979191</v>
      </c>
    </row>
    <row r="22" spans="1:12" ht="25.8" customHeight="1" x14ac:dyDescent="0.4">
      <c r="A22" s="78" t="s">
        <v>20</v>
      </c>
      <c r="B22" s="79">
        <v>1818639</v>
      </c>
      <c r="C22" s="79">
        <v>1802602.94</v>
      </c>
      <c r="D22" s="80">
        <v>2000</v>
      </c>
      <c r="E22" s="81">
        <v>3091.28</v>
      </c>
      <c r="F22" s="79">
        <v>995.6400000000001</v>
      </c>
      <c r="G22" s="79">
        <v>-84</v>
      </c>
      <c r="H22" s="79">
        <v>18.5</v>
      </c>
      <c r="I22" s="81">
        <v>3067027.43</v>
      </c>
      <c r="J22" s="79">
        <v>486011.26</v>
      </c>
      <c r="K22" s="81">
        <v>66198.78</v>
      </c>
      <c r="L22" s="82">
        <f t="shared" si="0"/>
        <v>-147.95000000015716</v>
      </c>
    </row>
    <row r="23" spans="1:12" ht="25.8" customHeight="1" x14ac:dyDescent="0.4">
      <c r="A23" s="78" t="s">
        <v>21</v>
      </c>
      <c r="B23" s="79">
        <v>1777707</v>
      </c>
      <c r="C23" s="79">
        <v>1756440.26</v>
      </c>
      <c r="D23" s="80">
        <v>4000</v>
      </c>
      <c r="E23" s="81">
        <v>2364</v>
      </c>
      <c r="F23" s="79">
        <v>1011.7900000000001</v>
      </c>
      <c r="G23" s="79">
        <v>-36</v>
      </c>
      <c r="H23" s="79"/>
      <c r="I23" s="81">
        <v>3017308.58</v>
      </c>
      <c r="J23" s="79">
        <v>477212.41</v>
      </c>
      <c r="K23" s="81">
        <v>39813.61</v>
      </c>
      <c r="L23" s="82">
        <f t="shared" si="0"/>
        <v>400.86999999968975</v>
      </c>
    </row>
    <row r="24" spans="1:12" ht="25.8" customHeight="1" x14ac:dyDescent="0.4">
      <c r="A24" s="78" t="s">
        <v>22</v>
      </c>
      <c r="B24" s="79">
        <v>1774779</v>
      </c>
      <c r="C24" s="79">
        <v>1919494.78</v>
      </c>
      <c r="D24" s="80">
        <v>10000</v>
      </c>
      <c r="E24" s="81">
        <v>2842.5</v>
      </c>
      <c r="F24" s="79">
        <v>1224.6600000000001</v>
      </c>
      <c r="G24" s="79">
        <v>-66</v>
      </c>
      <c r="H24" s="79">
        <v>3</v>
      </c>
      <c r="I24" s="81">
        <v>3148514.4299999997</v>
      </c>
      <c r="J24" s="79">
        <v>519023.82</v>
      </c>
      <c r="K24" s="81">
        <v>32530.080000000002</v>
      </c>
      <c r="L24" s="82">
        <f t="shared" si="0"/>
        <v>75.290000000401051</v>
      </c>
    </row>
    <row r="25" spans="1:12" ht="25.8" customHeight="1" x14ac:dyDescent="0.4">
      <c r="A25" s="78" t="s">
        <v>23</v>
      </c>
      <c r="B25" s="79">
        <v>1698852</v>
      </c>
      <c r="C25" s="79">
        <v>1914498.45</v>
      </c>
      <c r="D25" s="80">
        <v>4000</v>
      </c>
      <c r="E25" s="81">
        <v>2304</v>
      </c>
      <c r="F25" s="79">
        <v>1141.2300000000002</v>
      </c>
      <c r="G25" s="79">
        <v>-72</v>
      </c>
      <c r="H25" s="79">
        <v>17</v>
      </c>
      <c r="I25" s="81">
        <v>3103172.37</v>
      </c>
      <c r="J25" s="79">
        <v>481897.39</v>
      </c>
      <c r="K25" s="81">
        <v>78968.959999999992</v>
      </c>
      <c r="L25" s="82">
        <f t="shared" si="0"/>
        <v>-50188.499999999913</v>
      </c>
    </row>
    <row r="26" spans="1:12" ht="25.8" customHeight="1" x14ac:dyDescent="0.4">
      <c r="A26" s="78" t="s">
        <v>24</v>
      </c>
      <c r="B26" s="79">
        <v>891345</v>
      </c>
      <c r="C26" s="79">
        <v>1058248.0099999399</v>
      </c>
      <c r="D26" s="80">
        <v>3000</v>
      </c>
      <c r="E26" s="81">
        <v>844.5</v>
      </c>
      <c r="F26" s="79">
        <v>805.64</v>
      </c>
      <c r="G26" s="79">
        <v>-42</v>
      </c>
      <c r="H26" s="79"/>
      <c r="I26" s="81">
        <v>1661585.23</v>
      </c>
      <c r="J26" s="79">
        <v>270865.44</v>
      </c>
      <c r="K26" s="81">
        <v>0</v>
      </c>
      <c r="L26" s="82">
        <f t="shared" si="0"/>
        <v>18450.199999940058</v>
      </c>
    </row>
    <row r="27" spans="1:12" ht="25.8" customHeight="1" x14ac:dyDescent="0.4">
      <c r="A27" s="78" t="s">
        <v>25</v>
      </c>
      <c r="B27" s="79">
        <v>813996</v>
      </c>
      <c r="C27" s="79">
        <v>963328.14999994403</v>
      </c>
      <c r="D27" s="80"/>
      <c r="E27" s="81">
        <v>1189</v>
      </c>
      <c r="F27" s="79">
        <v>813.64</v>
      </c>
      <c r="G27" s="79">
        <v>-36</v>
      </c>
      <c r="H27" s="79"/>
      <c r="I27" s="81">
        <v>1497538.1</v>
      </c>
      <c r="J27" s="79">
        <v>246074.56</v>
      </c>
      <c r="K27" s="81">
        <v>0</v>
      </c>
      <c r="L27" s="82">
        <f t="shared" si="0"/>
        <v>31672.849999944039</v>
      </c>
    </row>
    <row r="28" spans="1:12" ht="25.8" customHeight="1" x14ac:dyDescent="0.4">
      <c r="A28" s="78" t="s">
        <v>26</v>
      </c>
      <c r="B28" s="79">
        <v>1726833</v>
      </c>
      <c r="C28" s="79">
        <v>2055567.04999995</v>
      </c>
      <c r="D28" s="80">
        <v>2000</v>
      </c>
      <c r="E28" s="81">
        <v>4808</v>
      </c>
      <c r="F28" s="79">
        <v>750</v>
      </c>
      <c r="G28" s="79">
        <v>-72</v>
      </c>
      <c r="H28" s="79"/>
      <c r="I28" s="81">
        <v>3260557.6399999997</v>
      </c>
      <c r="J28" s="79">
        <v>508350.11</v>
      </c>
      <c r="K28" s="81">
        <v>9694.2999999999993</v>
      </c>
      <c r="L28" s="82">
        <f t="shared" si="0"/>
        <v>167.99999995033795</v>
      </c>
    </row>
    <row r="29" spans="1:12" ht="25.8" customHeight="1" x14ac:dyDescent="0.4">
      <c r="A29" s="78" t="s">
        <v>27</v>
      </c>
      <c r="B29" s="79">
        <v>1748640</v>
      </c>
      <c r="C29" s="79">
        <v>1988652.5199999199</v>
      </c>
      <c r="D29" s="80">
        <v>5000</v>
      </c>
      <c r="E29" s="81">
        <v>3739.06</v>
      </c>
      <c r="F29" s="79">
        <v>917.57</v>
      </c>
      <c r="G29" s="79">
        <v>-66</v>
      </c>
      <c r="H29" s="79">
        <v>111</v>
      </c>
      <c r="I29" s="81">
        <v>3222266.7800000003</v>
      </c>
      <c r="J29" s="79">
        <v>506345.26</v>
      </c>
      <c r="K29" s="81">
        <v>9337.85</v>
      </c>
      <c r="L29" s="82">
        <f t="shared" si="0"/>
        <v>-269.0000000802338</v>
      </c>
    </row>
    <row r="30" spans="1:12" ht="25.8" customHeight="1" x14ac:dyDescent="0.4">
      <c r="A30" s="78" t="s">
        <v>28</v>
      </c>
      <c r="B30" s="79">
        <v>1782048</v>
      </c>
      <c r="C30" s="79">
        <v>1993493.8299999419</v>
      </c>
      <c r="D30" s="83">
        <v>2000</v>
      </c>
      <c r="E30" s="81">
        <v>3082.5</v>
      </c>
      <c r="F30" s="79">
        <v>1233.7500000000002</v>
      </c>
      <c r="G30" s="79">
        <v>-72</v>
      </c>
      <c r="H30" s="79">
        <v>6.5</v>
      </c>
      <c r="I30" s="81">
        <v>3245075.1700000004</v>
      </c>
      <c r="J30" s="79">
        <v>519005.78</v>
      </c>
      <c r="K30" s="81">
        <v>9083.630000000001</v>
      </c>
      <c r="L30" s="82">
        <f t="shared" si="0"/>
        <v>-4.5000000585532689</v>
      </c>
    </row>
    <row r="31" spans="1:12" ht="25.8" customHeight="1" x14ac:dyDescent="0.4">
      <c r="A31" s="78" t="s">
        <v>29</v>
      </c>
      <c r="B31" s="79">
        <v>1794921</v>
      </c>
      <c r="C31" s="79">
        <v>2021485.2999999633</v>
      </c>
      <c r="D31" s="83">
        <v>3000</v>
      </c>
      <c r="E31" s="81">
        <v>2894.43</v>
      </c>
      <c r="F31" s="79">
        <v>942.10000000000014</v>
      </c>
      <c r="G31" s="79">
        <v>-66</v>
      </c>
      <c r="H31" s="79">
        <v>6</v>
      </c>
      <c r="I31" s="81">
        <v>3286372.19</v>
      </c>
      <c r="J31" s="79">
        <v>520993.93</v>
      </c>
      <c r="K31" s="81">
        <v>8130.7</v>
      </c>
      <c r="L31" s="82">
        <f t="shared" si="0"/>
        <v>12.949999963294431</v>
      </c>
    </row>
    <row r="32" spans="1:12" ht="25.8" customHeight="1" x14ac:dyDescent="0.4">
      <c r="A32" s="78" t="s">
        <v>30</v>
      </c>
      <c r="B32" s="79">
        <v>1887660</v>
      </c>
      <c r="C32" s="79">
        <v>2096687.37</v>
      </c>
      <c r="D32" s="80">
        <v>2000</v>
      </c>
      <c r="E32" s="81">
        <v>3571.5</v>
      </c>
      <c r="F32" s="79">
        <v>1177.7499999999998</v>
      </c>
      <c r="G32" s="79">
        <v>-60</v>
      </c>
      <c r="H32" s="79"/>
      <c r="I32" s="81">
        <v>3426064.3800000004</v>
      </c>
      <c r="J32" s="79">
        <v>547951.76</v>
      </c>
      <c r="K32" s="81">
        <v>7536.9800000000005</v>
      </c>
      <c r="L32" s="82">
        <f t="shared" si="0"/>
        <v>-15.00000000025193</v>
      </c>
    </row>
    <row r="33" spans="1:12" ht="25.8" customHeight="1" x14ac:dyDescent="0.4">
      <c r="A33" s="78"/>
      <c r="B33" s="79"/>
      <c r="C33" s="79"/>
      <c r="D33" s="80">
        <v>-8000</v>
      </c>
      <c r="E33" s="81"/>
      <c r="F33" s="79"/>
      <c r="G33" s="79"/>
      <c r="H33" s="79">
        <v>368.86</v>
      </c>
      <c r="I33" s="81"/>
      <c r="J33" s="79"/>
      <c r="K33" s="81"/>
      <c r="L33" s="82">
        <f>SUM(L2:L32)</f>
        <v>696.30999965858609</v>
      </c>
    </row>
    <row r="34" spans="1:12" ht="25.8" customHeight="1" x14ac:dyDescent="0.25">
      <c r="A34" s="78" t="s">
        <v>233</v>
      </c>
      <c r="B34" s="79">
        <f>SUM(B2:B32)</f>
        <v>45976575</v>
      </c>
      <c r="C34" s="79">
        <f>SUM(C2:C32)</f>
        <v>48698985.959999658</v>
      </c>
      <c r="D34" s="79">
        <f>SUM(D2:D33)+8000</f>
        <v>122300</v>
      </c>
      <c r="E34" s="79">
        <f>SUM(E2:E33)</f>
        <v>79690.749999999985</v>
      </c>
      <c r="F34" s="79">
        <f>SUM(F2:F33)</f>
        <v>28934.669999999995</v>
      </c>
      <c r="G34" s="79">
        <f>SUM(G2:G33)</f>
        <v>-1644</v>
      </c>
      <c r="H34" s="79">
        <v>368.86</v>
      </c>
      <c r="I34" s="79">
        <f>SUM(I2:I33)</f>
        <v>81227809.73999998</v>
      </c>
      <c r="J34" s="79">
        <f>13075248.12</f>
        <v>13075248.119999999</v>
      </c>
      <c r="K34" s="81">
        <f>SUM(K2:K33)</f>
        <v>384206.23</v>
      </c>
      <c r="L34" s="82">
        <f>B34+C34+D34-E34-F34+G34-I34-J34-K34+H34</f>
        <v>696.30999967003243</v>
      </c>
    </row>
    <row r="35" spans="1:12" ht="24.6" customHeight="1" x14ac:dyDescent="0.25">
      <c r="K35" s="86"/>
    </row>
    <row r="36" spans="1:12" ht="31.2" x14ac:dyDescent="0.25">
      <c r="A36" s="88" t="s">
        <v>229</v>
      </c>
      <c r="B36" s="88" t="s">
        <v>234</v>
      </c>
      <c r="C36" s="88" t="s">
        <v>235</v>
      </c>
      <c r="D36" s="88" t="s">
        <v>236</v>
      </c>
      <c r="E36" s="88" t="s">
        <v>237</v>
      </c>
      <c r="K36" s="74"/>
    </row>
    <row r="37" spans="1:12" ht="24.6" customHeight="1" x14ac:dyDescent="0.25">
      <c r="A37" s="89">
        <v>696.31</v>
      </c>
      <c r="B37" s="89">
        <v>-507</v>
      </c>
      <c r="C37" s="89">
        <v>-317</v>
      </c>
      <c r="D37" s="89">
        <v>72</v>
      </c>
      <c r="E37" s="90">
        <f>SUM(A37:D37)</f>
        <v>-55.690000000000055</v>
      </c>
      <c r="K37" s="74"/>
    </row>
    <row r="38" spans="1:12" ht="24.6" customHeight="1" x14ac:dyDescent="0.25">
      <c r="L38" s="87"/>
    </row>
    <row r="39" spans="1:12" ht="24.6" customHeight="1" x14ac:dyDescent="0.25"/>
    <row r="40" spans="1:12" ht="24.6" customHeight="1" x14ac:dyDescent="0.25"/>
    <row r="41" spans="1:12" ht="24.6" customHeight="1" x14ac:dyDescent="0.25"/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27CB-E520-4427-A51F-51A7504A2232}">
  <sheetPr filterMode="1"/>
  <dimension ref="A1:C73"/>
  <sheetViews>
    <sheetView topLeftCell="A13" workbookViewId="0">
      <selection activeCell="C3" sqref="C3:C73"/>
    </sheetView>
  </sheetViews>
  <sheetFormatPr defaultRowHeight="13.8" x14ac:dyDescent="0.25"/>
  <cols>
    <col min="1" max="1" width="10.109375" bestFit="1" customWidth="1"/>
  </cols>
  <sheetData>
    <row r="1" spans="1:3" x14ac:dyDescent="0.25">
      <c r="A1" t="s">
        <v>31</v>
      </c>
      <c r="B1" t="s">
        <v>158</v>
      </c>
      <c r="C1" t="s">
        <v>159</v>
      </c>
    </row>
    <row r="2" spans="1:3" hidden="1" x14ac:dyDescent="0.25">
      <c r="A2" s="4">
        <v>43313</v>
      </c>
      <c r="B2">
        <v>1</v>
      </c>
      <c r="C2">
        <v>101.18</v>
      </c>
    </row>
    <row r="3" spans="1:3" x14ac:dyDescent="0.25">
      <c r="A3" s="4">
        <v>43313</v>
      </c>
      <c r="B3">
        <v>2</v>
      </c>
      <c r="C3">
        <v>442.76</v>
      </c>
    </row>
    <row r="4" spans="1:3" x14ac:dyDescent="0.25">
      <c r="A4" s="4">
        <v>43314</v>
      </c>
      <c r="B4">
        <v>2</v>
      </c>
      <c r="C4">
        <v>1044.33</v>
      </c>
    </row>
    <row r="5" spans="1:3" hidden="1" x14ac:dyDescent="0.25">
      <c r="A5" s="4">
        <v>43314</v>
      </c>
      <c r="B5">
        <v>1</v>
      </c>
      <c r="C5">
        <v>69.73</v>
      </c>
    </row>
    <row r="6" spans="1:3" hidden="1" x14ac:dyDescent="0.25">
      <c r="A6" s="4">
        <v>43315</v>
      </c>
      <c r="B6">
        <v>1</v>
      </c>
      <c r="C6">
        <v>359</v>
      </c>
    </row>
    <row r="7" spans="1:3" x14ac:dyDescent="0.25">
      <c r="A7" s="4">
        <v>43315</v>
      </c>
      <c r="B7">
        <v>2</v>
      </c>
      <c r="C7">
        <v>1565.01</v>
      </c>
    </row>
    <row r="8" spans="1:3" hidden="1" x14ac:dyDescent="0.25">
      <c r="A8" s="4">
        <v>43315</v>
      </c>
      <c r="B8">
        <v>3</v>
      </c>
      <c r="C8">
        <v>24</v>
      </c>
    </row>
    <row r="9" spans="1:3" x14ac:dyDescent="0.25">
      <c r="A9" s="4">
        <v>43316</v>
      </c>
      <c r="B9">
        <v>2</v>
      </c>
      <c r="C9">
        <v>555.05999999999995</v>
      </c>
    </row>
    <row r="10" spans="1:3" hidden="1" x14ac:dyDescent="0.25">
      <c r="A10" s="4">
        <v>43316</v>
      </c>
      <c r="B10">
        <v>1</v>
      </c>
      <c r="C10">
        <v>62.5</v>
      </c>
    </row>
    <row r="11" spans="1:3" hidden="1" x14ac:dyDescent="0.25">
      <c r="A11" s="4">
        <v>43316</v>
      </c>
      <c r="B11">
        <v>3</v>
      </c>
      <c r="C11">
        <v>8</v>
      </c>
    </row>
    <row r="12" spans="1:3" hidden="1" x14ac:dyDescent="0.25">
      <c r="A12" s="4">
        <v>43317</v>
      </c>
      <c r="B12">
        <v>1</v>
      </c>
      <c r="C12">
        <v>32.5</v>
      </c>
    </row>
    <row r="13" spans="1:3" x14ac:dyDescent="0.25">
      <c r="A13" s="4">
        <v>43317</v>
      </c>
      <c r="B13">
        <v>2</v>
      </c>
      <c r="C13">
        <v>485.64</v>
      </c>
    </row>
    <row r="14" spans="1:3" x14ac:dyDescent="0.25">
      <c r="A14" s="4">
        <v>43318</v>
      </c>
      <c r="B14">
        <v>2</v>
      </c>
      <c r="C14">
        <v>882.76</v>
      </c>
    </row>
    <row r="15" spans="1:3" hidden="1" x14ac:dyDescent="0.25">
      <c r="A15" s="4">
        <v>43318</v>
      </c>
      <c r="B15">
        <v>1</v>
      </c>
      <c r="C15">
        <v>16.5</v>
      </c>
    </row>
    <row r="16" spans="1:3" x14ac:dyDescent="0.25">
      <c r="A16" s="4">
        <v>43319</v>
      </c>
      <c r="B16">
        <v>2</v>
      </c>
      <c r="C16">
        <v>971.61</v>
      </c>
    </row>
    <row r="17" spans="1:3" hidden="1" x14ac:dyDescent="0.25">
      <c r="A17" s="4">
        <v>43319</v>
      </c>
      <c r="B17">
        <v>1</v>
      </c>
      <c r="C17">
        <v>374</v>
      </c>
    </row>
    <row r="18" spans="1:3" x14ac:dyDescent="0.25">
      <c r="A18" s="4">
        <v>43320</v>
      </c>
      <c r="B18">
        <v>2</v>
      </c>
      <c r="C18">
        <v>974.94</v>
      </c>
    </row>
    <row r="19" spans="1:3" hidden="1" x14ac:dyDescent="0.25">
      <c r="A19" s="4">
        <v>43320</v>
      </c>
      <c r="B19">
        <v>1</v>
      </c>
      <c r="C19">
        <v>70.5</v>
      </c>
    </row>
    <row r="20" spans="1:3" x14ac:dyDescent="0.25">
      <c r="A20" s="4">
        <v>43321</v>
      </c>
      <c r="B20">
        <v>2</v>
      </c>
      <c r="C20">
        <v>749.21</v>
      </c>
    </row>
    <row r="21" spans="1:3" hidden="1" x14ac:dyDescent="0.25">
      <c r="A21" s="4">
        <v>43321</v>
      </c>
      <c r="B21">
        <v>1</v>
      </c>
      <c r="C21">
        <v>65.900000000000006</v>
      </c>
    </row>
    <row r="22" spans="1:3" hidden="1" x14ac:dyDescent="0.25">
      <c r="A22" s="4">
        <v>43322</v>
      </c>
      <c r="B22">
        <v>1</v>
      </c>
      <c r="C22">
        <v>100.14</v>
      </c>
    </row>
    <row r="23" spans="1:3" x14ac:dyDescent="0.25">
      <c r="A23" s="4">
        <v>43322</v>
      </c>
      <c r="B23">
        <v>2</v>
      </c>
      <c r="C23">
        <v>788.1</v>
      </c>
    </row>
    <row r="24" spans="1:3" hidden="1" x14ac:dyDescent="0.25">
      <c r="A24" s="4">
        <v>43323</v>
      </c>
      <c r="B24">
        <v>1</v>
      </c>
      <c r="C24">
        <v>50.5</v>
      </c>
    </row>
    <row r="25" spans="1:3" x14ac:dyDescent="0.25">
      <c r="A25" s="4">
        <v>43323</v>
      </c>
      <c r="B25">
        <v>2</v>
      </c>
      <c r="C25">
        <v>664.66</v>
      </c>
    </row>
    <row r="26" spans="1:3" hidden="1" x14ac:dyDescent="0.25">
      <c r="A26" s="4">
        <v>43324</v>
      </c>
      <c r="B26">
        <v>1</v>
      </c>
      <c r="C26">
        <v>49.5</v>
      </c>
    </row>
    <row r="27" spans="1:3" x14ac:dyDescent="0.25">
      <c r="A27" s="4">
        <v>43324</v>
      </c>
      <c r="B27">
        <v>2</v>
      </c>
      <c r="C27">
        <v>574.4</v>
      </c>
    </row>
    <row r="28" spans="1:3" x14ac:dyDescent="0.25">
      <c r="A28" s="4">
        <v>43325</v>
      </c>
      <c r="B28">
        <v>2</v>
      </c>
      <c r="C28">
        <v>1095.78</v>
      </c>
    </row>
    <row r="29" spans="1:3" hidden="1" x14ac:dyDescent="0.25">
      <c r="A29" s="4">
        <v>43325</v>
      </c>
      <c r="B29">
        <v>1</v>
      </c>
      <c r="C29">
        <v>112.88</v>
      </c>
    </row>
    <row r="30" spans="1:3" hidden="1" x14ac:dyDescent="0.25">
      <c r="A30" s="4">
        <v>43325</v>
      </c>
      <c r="B30">
        <v>3</v>
      </c>
      <c r="C30">
        <v>13</v>
      </c>
    </row>
    <row r="31" spans="1:3" x14ac:dyDescent="0.25">
      <c r="A31" s="4">
        <v>43326</v>
      </c>
      <c r="B31">
        <v>2</v>
      </c>
      <c r="C31">
        <v>1056.5999999999999</v>
      </c>
    </row>
    <row r="32" spans="1:3" hidden="1" x14ac:dyDescent="0.25">
      <c r="A32" s="4">
        <v>43326</v>
      </c>
      <c r="B32">
        <v>1</v>
      </c>
      <c r="C32">
        <v>248</v>
      </c>
    </row>
    <row r="33" spans="1:3" x14ac:dyDescent="0.25">
      <c r="A33" s="4">
        <v>43327</v>
      </c>
      <c r="B33">
        <v>2</v>
      </c>
      <c r="C33">
        <v>922.47</v>
      </c>
    </row>
    <row r="34" spans="1:3" hidden="1" x14ac:dyDescent="0.25">
      <c r="A34" s="4">
        <v>43327</v>
      </c>
      <c r="B34">
        <v>1</v>
      </c>
      <c r="C34">
        <v>63.5</v>
      </c>
    </row>
    <row r="35" spans="1:3" x14ac:dyDescent="0.25">
      <c r="A35" s="4">
        <v>43328</v>
      </c>
      <c r="B35">
        <v>2</v>
      </c>
      <c r="C35">
        <v>707.97</v>
      </c>
    </row>
    <row r="36" spans="1:3" hidden="1" x14ac:dyDescent="0.25">
      <c r="A36" s="4">
        <v>43328</v>
      </c>
      <c r="B36">
        <v>1</v>
      </c>
      <c r="C36">
        <v>135</v>
      </c>
    </row>
    <row r="37" spans="1:3" x14ac:dyDescent="0.25">
      <c r="A37" s="4">
        <v>43329</v>
      </c>
      <c r="B37">
        <v>2</v>
      </c>
      <c r="C37">
        <v>1110.05</v>
      </c>
    </row>
    <row r="38" spans="1:3" hidden="1" x14ac:dyDescent="0.25">
      <c r="A38" s="4">
        <v>43329</v>
      </c>
      <c r="B38">
        <v>1</v>
      </c>
      <c r="C38">
        <v>236.5</v>
      </c>
    </row>
    <row r="39" spans="1:3" hidden="1" x14ac:dyDescent="0.25">
      <c r="A39" s="4">
        <v>43330</v>
      </c>
      <c r="B39">
        <v>1</v>
      </c>
      <c r="C39">
        <v>12.5</v>
      </c>
    </row>
    <row r="40" spans="1:3" x14ac:dyDescent="0.25">
      <c r="A40" s="4">
        <v>43330</v>
      </c>
      <c r="B40">
        <v>2</v>
      </c>
      <c r="C40">
        <v>402.28</v>
      </c>
    </row>
    <row r="41" spans="1:3" x14ac:dyDescent="0.25">
      <c r="A41" s="4">
        <v>43331</v>
      </c>
      <c r="B41">
        <v>2</v>
      </c>
      <c r="C41">
        <v>598.52</v>
      </c>
    </row>
    <row r="42" spans="1:3" hidden="1" x14ac:dyDescent="0.25">
      <c r="A42" s="4">
        <v>43331</v>
      </c>
      <c r="B42">
        <v>1</v>
      </c>
      <c r="C42">
        <v>106.1</v>
      </c>
    </row>
    <row r="43" spans="1:3" hidden="1" x14ac:dyDescent="0.25">
      <c r="A43" s="4">
        <v>43332</v>
      </c>
      <c r="B43">
        <v>3</v>
      </c>
      <c r="C43">
        <v>30.5</v>
      </c>
    </row>
    <row r="44" spans="1:3" x14ac:dyDescent="0.25">
      <c r="A44" s="4">
        <v>43332</v>
      </c>
      <c r="B44">
        <v>2</v>
      </c>
      <c r="C44">
        <v>1046.3800000000001</v>
      </c>
    </row>
    <row r="45" spans="1:3" hidden="1" x14ac:dyDescent="0.25">
      <c r="A45" s="4">
        <v>43332</v>
      </c>
      <c r="B45">
        <v>1</v>
      </c>
      <c r="C45">
        <v>99.91</v>
      </c>
    </row>
    <row r="46" spans="1:3" hidden="1" x14ac:dyDescent="0.25">
      <c r="A46" s="4">
        <v>43333</v>
      </c>
      <c r="B46">
        <v>3</v>
      </c>
      <c r="C46">
        <v>31.5</v>
      </c>
    </row>
    <row r="47" spans="1:3" x14ac:dyDescent="0.25">
      <c r="A47" s="4">
        <v>43333</v>
      </c>
      <c r="B47">
        <v>2</v>
      </c>
      <c r="C47">
        <v>838.99</v>
      </c>
    </row>
    <row r="48" spans="1:3" hidden="1" x14ac:dyDescent="0.25">
      <c r="A48" s="4">
        <v>43333</v>
      </c>
      <c r="B48">
        <v>1</v>
      </c>
      <c r="C48">
        <v>167.15</v>
      </c>
    </row>
    <row r="49" spans="1:3" hidden="1" x14ac:dyDescent="0.25">
      <c r="A49" s="4">
        <v>43334</v>
      </c>
      <c r="B49">
        <v>1</v>
      </c>
      <c r="C49">
        <v>163.27000000000001</v>
      </c>
    </row>
    <row r="50" spans="1:3" x14ac:dyDescent="0.25">
      <c r="A50" s="4">
        <v>43334</v>
      </c>
      <c r="B50">
        <v>2</v>
      </c>
      <c r="C50">
        <v>816.52</v>
      </c>
    </row>
    <row r="51" spans="1:3" hidden="1" x14ac:dyDescent="0.25">
      <c r="A51" s="4">
        <v>43334</v>
      </c>
      <c r="B51">
        <v>3</v>
      </c>
      <c r="C51">
        <v>32</v>
      </c>
    </row>
    <row r="52" spans="1:3" x14ac:dyDescent="0.25">
      <c r="A52" s="4">
        <v>43335</v>
      </c>
      <c r="B52">
        <v>2</v>
      </c>
      <c r="C52">
        <v>1121.6600000000001</v>
      </c>
    </row>
    <row r="53" spans="1:3" hidden="1" x14ac:dyDescent="0.25">
      <c r="A53" s="4">
        <v>43335</v>
      </c>
      <c r="B53">
        <v>3</v>
      </c>
      <c r="C53">
        <v>13</v>
      </c>
    </row>
    <row r="54" spans="1:3" hidden="1" x14ac:dyDescent="0.25">
      <c r="A54" s="4">
        <v>43335</v>
      </c>
      <c r="B54">
        <v>1</v>
      </c>
      <c r="C54">
        <v>90</v>
      </c>
    </row>
    <row r="55" spans="1:3" hidden="1" x14ac:dyDescent="0.25">
      <c r="A55" s="4">
        <v>43336</v>
      </c>
      <c r="B55">
        <v>1</v>
      </c>
      <c r="C55">
        <v>105.6</v>
      </c>
    </row>
    <row r="56" spans="1:3" hidden="1" x14ac:dyDescent="0.25">
      <c r="A56" s="4">
        <v>43336</v>
      </c>
      <c r="B56">
        <v>3</v>
      </c>
      <c r="C56">
        <v>32.92</v>
      </c>
    </row>
    <row r="57" spans="1:3" x14ac:dyDescent="0.25">
      <c r="A57" s="4">
        <v>43336</v>
      </c>
      <c r="B57">
        <v>2</v>
      </c>
      <c r="C57">
        <v>1070.81</v>
      </c>
    </row>
    <row r="58" spans="1:3" hidden="1" x14ac:dyDescent="0.25">
      <c r="A58" s="4">
        <v>43337</v>
      </c>
      <c r="B58">
        <v>3</v>
      </c>
      <c r="C58">
        <v>6.5</v>
      </c>
    </row>
    <row r="59" spans="1:3" hidden="1" x14ac:dyDescent="0.25">
      <c r="A59" s="4">
        <v>43337</v>
      </c>
      <c r="B59">
        <v>1</v>
      </c>
      <c r="C59">
        <v>84.38</v>
      </c>
    </row>
    <row r="60" spans="1:3" x14ac:dyDescent="0.25">
      <c r="A60" s="4">
        <v>43337</v>
      </c>
      <c r="B60">
        <v>2</v>
      </c>
      <c r="C60">
        <v>852.76</v>
      </c>
    </row>
    <row r="61" spans="1:3" x14ac:dyDescent="0.25">
      <c r="A61" s="4">
        <v>43338</v>
      </c>
      <c r="B61">
        <v>2</v>
      </c>
      <c r="C61">
        <v>776.64</v>
      </c>
    </row>
    <row r="62" spans="1:3" hidden="1" x14ac:dyDescent="0.25">
      <c r="A62" s="4">
        <v>43338</v>
      </c>
      <c r="B62">
        <v>1</v>
      </c>
      <c r="C62">
        <v>37</v>
      </c>
    </row>
    <row r="63" spans="1:3" x14ac:dyDescent="0.25">
      <c r="A63" s="4">
        <v>43339</v>
      </c>
      <c r="B63">
        <v>2</v>
      </c>
      <c r="C63">
        <v>738.2</v>
      </c>
    </row>
    <row r="64" spans="1:3" hidden="1" x14ac:dyDescent="0.25">
      <c r="A64" s="4">
        <v>43339</v>
      </c>
      <c r="B64">
        <v>1</v>
      </c>
      <c r="C64">
        <v>83.8</v>
      </c>
    </row>
    <row r="65" spans="1:3" x14ac:dyDescent="0.25">
      <c r="A65" s="4">
        <v>43340</v>
      </c>
      <c r="B65">
        <v>2</v>
      </c>
      <c r="C65">
        <v>749.37</v>
      </c>
    </row>
    <row r="66" spans="1:3" hidden="1" x14ac:dyDescent="0.25">
      <c r="A66" s="4">
        <v>43340</v>
      </c>
      <c r="B66">
        <v>1</v>
      </c>
      <c r="C66">
        <v>168.2</v>
      </c>
    </row>
    <row r="67" spans="1:3" x14ac:dyDescent="0.25">
      <c r="A67" s="4">
        <v>43341</v>
      </c>
      <c r="B67">
        <v>2</v>
      </c>
      <c r="C67">
        <v>1157.4000000000001</v>
      </c>
    </row>
    <row r="68" spans="1:3" hidden="1" x14ac:dyDescent="0.25">
      <c r="A68" s="4">
        <v>43341</v>
      </c>
      <c r="B68">
        <v>1</v>
      </c>
      <c r="C68">
        <v>76.349999999999994</v>
      </c>
    </row>
    <row r="69" spans="1:3" hidden="1" x14ac:dyDescent="0.25">
      <c r="A69" s="4">
        <v>43342</v>
      </c>
      <c r="B69">
        <v>1</v>
      </c>
      <c r="C69">
        <v>127.52</v>
      </c>
    </row>
    <row r="70" spans="1:3" hidden="1" x14ac:dyDescent="0.25">
      <c r="A70" s="4">
        <v>43342</v>
      </c>
      <c r="B70">
        <v>3</v>
      </c>
      <c r="C70">
        <v>14</v>
      </c>
    </row>
    <row r="71" spans="1:3" x14ac:dyDescent="0.25">
      <c r="A71" s="4">
        <v>43342</v>
      </c>
      <c r="B71">
        <v>2</v>
      </c>
      <c r="C71">
        <v>800.58</v>
      </c>
    </row>
    <row r="72" spans="1:3" hidden="1" x14ac:dyDescent="0.25">
      <c r="A72" s="4">
        <v>43343</v>
      </c>
      <c r="B72">
        <v>1</v>
      </c>
      <c r="C72">
        <v>181.47</v>
      </c>
    </row>
    <row r="73" spans="1:3" x14ac:dyDescent="0.25">
      <c r="A73" s="4">
        <v>43343</v>
      </c>
      <c r="B73">
        <v>2</v>
      </c>
      <c r="C73">
        <v>996.28</v>
      </c>
    </row>
  </sheetData>
  <autoFilter ref="A1:C73" xr:uid="{36626A40-DA19-41FD-9CC3-92EDCDEBED95}">
    <filterColumn colId="1">
      <filters>
        <filter val="2"/>
      </filters>
    </filterColumn>
    <sortState ref="A2:C73">
      <sortCondition ref="A1"/>
    </sortState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E5C1-D2B9-4E24-969F-8F0527C15315}">
  <sheetPr filterMode="1"/>
  <dimension ref="A1:C262"/>
  <sheetViews>
    <sheetView topLeftCell="A7" workbookViewId="0">
      <selection activeCell="C31" sqref="C31:C50"/>
    </sheetView>
  </sheetViews>
  <sheetFormatPr defaultRowHeight="13.8" x14ac:dyDescent="0.25"/>
  <cols>
    <col min="1" max="1" width="10.109375" bestFit="1" customWidth="1"/>
    <col min="2" max="2" width="9.5546875" bestFit="1" customWidth="1"/>
    <col min="3" max="3" width="16.109375" bestFit="1" customWidth="1"/>
  </cols>
  <sheetData>
    <row r="1" spans="1:3" x14ac:dyDescent="0.25">
      <c r="A1" t="s">
        <v>31</v>
      </c>
      <c r="B1" t="s">
        <v>152</v>
      </c>
      <c r="C1" t="s">
        <v>153</v>
      </c>
    </row>
    <row r="2" spans="1:3" hidden="1" x14ac:dyDescent="0.25">
      <c r="A2" s="4">
        <v>43343</v>
      </c>
      <c r="C2">
        <v>6</v>
      </c>
    </row>
    <row r="3" spans="1:3" x14ac:dyDescent="0.25">
      <c r="A3" s="4">
        <v>43313</v>
      </c>
      <c r="B3">
        <v>2</v>
      </c>
      <c r="C3">
        <v>30</v>
      </c>
    </row>
    <row r="4" spans="1:3" x14ac:dyDescent="0.25">
      <c r="A4" s="4">
        <v>43314</v>
      </c>
      <c r="B4">
        <v>2</v>
      </c>
      <c r="C4">
        <v>48</v>
      </c>
    </row>
    <row r="5" spans="1:3" hidden="1" x14ac:dyDescent="0.25">
      <c r="A5" s="18">
        <v>43342</v>
      </c>
      <c r="B5" s="3"/>
      <c r="C5" s="3">
        <v>12</v>
      </c>
    </row>
    <row r="6" spans="1:3" hidden="1" x14ac:dyDescent="0.25">
      <c r="A6" s="4">
        <v>43341</v>
      </c>
      <c r="C6">
        <v>6</v>
      </c>
    </row>
    <row r="7" spans="1:3" x14ac:dyDescent="0.25">
      <c r="A7" s="4">
        <v>43315</v>
      </c>
      <c r="B7">
        <v>2</v>
      </c>
      <c r="C7">
        <v>108</v>
      </c>
    </row>
    <row r="8" spans="1:3" x14ac:dyDescent="0.25">
      <c r="A8" s="4">
        <v>43316</v>
      </c>
      <c r="B8">
        <v>2</v>
      </c>
      <c r="C8">
        <v>24</v>
      </c>
    </row>
    <row r="9" spans="1:3" x14ac:dyDescent="0.25">
      <c r="A9" s="4">
        <v>43317</v>
      </c>
      <c r="B9">
        <v>2</v>
      </c>
      <c r="C9">
        <v>12</v>
      </c>
    </row>
    <row r="10" spans="1:3" hidden="1" x14ac:dyDescent="0.25">
      <c r="A10" s="4">
        <v>43339</v>
      </c>
      <c r="C10">
        <v>6</v>
      </c>
    </row>
    <row r="11" spans="1:3" x14ac:dyDescent="0.25">
      <c r="A11" s="4">
        <v>43318</v>
      </c>
      <c r="B11">
        <v>2</v>
      </c>
      <c r="C11">
        <v>78</v>
      </c>
    </row>
    <row r="12" spans="1:3" hidden="1" x14ac:dyDescent="0.25">
      <c r="A12" s="4">
        <v>43337</v>
      </c>
      <c r="C12">
        <v>6</v>
      </c>
    </row>
    <row r="13" spans="1:3" x14ac:dyDescent="0.25">
      <c r="A13" s="4">
        <v>43319</v>
      </c>
      <c r="B13">
        <v>2</v>
      </c>
      <c r="C13">
        <v>42</v>
      </c>
    </row>
    <row r="14" spans="1:3" hidden="1" x14ac:dyDescent="0.25">
      <c r="A14" s="4">
        <v>43336</v>
      </c>
      <c r="C14">
        <v>6</v>
      </c>
    </row>
    <row r="15" spans="1:3" x14ac:dyDescent="0.25">
      <c r="A15" s="4">
        <v>43320</v>
      </c>
      <c r="B15">
        <v>2</v>
      </c>
      <c r="C15">
        <v>48</v>
      </c>
    </row>
    <row r="16" spans="1:3" x14ac:dyDescent="0.25">
      <c r="A16" s="4">
        <v>43321</v>
      </c>
      <c r="B16">
        <v>2</v>
      </c>
      <c r="C16">
        <v>84</v>
      </c>
    </row>
    <row r="17" spans="1:3" x14ac:dyDescent="0.25">
      <c r="A17" s="4">
        <v>43322</v>
      </c>
      <c r="B17">
        <v>2</v>
      </c>
      <c r="C17">
        <v>48</v>
      </c>
    </row>
    <row r="18" spans="1:3" hidden="1" x14ac:dyDescent="0.25">
      <c r="A18" s="4">
        <v>43334</v>
      </c>
      <c r="C18">
        <v>6</v>
      </c>
    </row>
    <row r="19" spans="1:3" hidden="1" x14ac:dyDescent="0.25">
      <c r="A19" s="4">
        <v>43333</v>
      </c>
      <c r="C19">
        <v>12</v>
      </c>
    </row>
    <row r="20" spans="1:3" x14ac:dyDescent="0.25">
      <c r="A20" s="4">
        <v>43323</v>
      </c>
      <c r="B20">
        <v>2</v>
      </c>
      <c r="C20">
        <v>18</v>
      </c>
    </row>
    <row r="21" spans="1:3" x14ac:dyDescent="0.25">
      <c r="A21" s="4">
        <v>43324</v>
      </c>
      <c r="B21">
        <v>2</v>
      </c>
      <c r="C21">
        <v>30</v>
      </c>
    </row>
    <row r="22" spans="1:3" x14ac:dyDescent="0.25">
      <c r="A22" s="4">
        <v>43325</v>
      </c>
      <c r="B22">
        <v>2</v>
      </c>
      <c r="C22">
        <v>36</v>
      </c>
    </row>
    <row r="23" spans="1:3" hidden="1" x14ac:dyDescent="0.25">
      <c r="A23" s="4">
        <v>43331</v>
      </c>
      <c r="C23">
        <v>6</v>
      </c>
    </row>
    <row r="24" spans="1:3" x14ac:dyDescent="0.25">
      <c r="A24" s="4">
        <v>43326</v>
      </c>
      <c r="B24">
        <v>2</v>
      </c>
      <c r="C24">
        <v>30</v>
      </c>
    </row>
    <row r="25" spans="1:3" x14ac:dyDescent="0.25">
      <c r="A25" s="4">
        <v>43327</v>
      </c>
      <c r="B25">
        <v>2</v>
      </c>
      <c r="C25">
        <v>54</v>
      </c>
    </row>
    <row r="26" spans="1:3" x14ac:dyDescent="0.25">
      <c r="A26" s="4">
        <v>43328</v>
      </c>
      <c r="B26">
        <v>2</v>
      </c>
      <c r="C26">
        <v>78</v>
      </c>
    </row>
    <row r="27" spans="1:3" hidden="1" x14ac:dyDescent="0.25">
      <c r="A27" s="4">
        <v>43327</v>
      </c>
      <c r="C27">
        <v>12</v>
      </c>
    </row>
    <row r="28" spans="1:3" hidden="1" x14ac:dyDescent="0.25">
      <c r="A28" s="4">
        <v>43326</v>
      </c>
      <c r="C28">
        <v>6</v>
      </c>
    </row>
    <row r="29" spans="1:3" x14ac:dyDescent="0.25">
      <c r="A29" s="4">
        <v>43329</v>
      </c>
      <c r="B29">
        <v>2</v>
      </c>
      <c r="C29">
        <v>48</v>
      </c>
    </row>
    <row r="30" spans="1:3" hidden="1" x14ac:dyDescent="0.25">
      <c r="A30" s="4">
        <v>43325</v>
      </c>
      <c r="C30">
        <v>6</v>
      </c>
    </row>
    <row r="31" spans="1:3" x14ac:dyDescent="0.25">
      <c r="A31" s="4">
        <v>43331</v>
      </c>
      <c r="B31">
        <v>2</v>
      </c>
      <c r="C31">
        <v>54</v>
      </c>
    </row>
    <row r="32" spans="1:3" x14ac:dyDescent="0.25">
      <c r="A32" s="4">
        <v>43332</v>
      </c>
      <c r="B32">
        <v>2</v>
      </c>
      <c r="C32">
        <v>66</v>
      </c>
    </row>
    <row r="33" spans="1:3" x14ac:dyDescent="0.25">
      <c r="A33" s="4">
        <v>43333</v>
      </c>
      <c r="B33">
        <v>2</v>
      </c>
      <c r="C33">
        <v>78</v>
      </c>
    </row>
    <row r="34" spans="1:3" x14ac:dyDescent="0.25">
      <c r="A34" s="4">
        <v>43334</v>
      </c>
      <c r="B34">
        <v>2</v>
      </c>
      <c r="C34">
        <v>30</v>
      </c>
    </row>
    <row r="35" spans="1:3" hidden="1" x14ac:dyDescent="0.25">
      <c r="A35" s="4">
        <v>43322</v>
      </c>
      <c r="C35">
        <v>24</v>
      </c>
    </row>
    <row r="36" spans="1:3" hidden="1" x14ac:dyDescent="0.25">
      <c r="A36" s="4">
        <v>43321</v>
      </c>
      <c r="C36">
        <v>12</v>
      </c>
    </row>
    <row r="37" spans="1:3" x14ac:dyDescent="0.25">
      <c r="A37" s="4">
        <v>43335</v>
      </c>
      <c r="B37">
        <v>2</v>
      </c>
      <c r="C37">
        <v>66</v>
      </c>
    </row>
    <row r="38" spans="1:3" x14ac:dyDescent="0.25">
      <c r="A38" s="4">
        <v>43336</v>
      </c>
      <c r="B38">
        <v>2</v>
      </c>
      <c r="C38">
        <v>72</v>
      </c>
    </row>
    <row r="39" spans="1:3" hidden="1" x14ac:dyDescent="0.25">
      <c r="A39" s="4">
        <v>43320</v>
      </c>
      <c r="C39">
        <v>6</v>
      </c>
    </row>
    <row r="40" spans="1:3" x14ac:dyDescent="0.25">
      <c r="A40" s="4">
        <v>43337</v>
      </c>
      <c r="B40">
        <v>2</v>
      </c>
      <c r="C40">
        <v>42</v>
      </c>
    </row>
    <row r="41" spans="1:3" hidden="1" x14ac:dyDescent="0.25">
      <c r="A41" s="4">
        <v>43318</v>
      </c>
      <c r="C41">
        <v>6</v>
      </c>
    </row>
    <row r="42" spans="1:3" x14ac:dyDescent="0.25">
      <c r="A42" s="4">
        <v>43338</v>
      </c>
      <c r="B42">
        <v>2</v>
      </c>
      <c r="C42">
        <v>36</v>
      </c>
    </row>
    <row r="43" spans="1:3" x14ac:dyDescent="0.25">
      <c r="A43" s="4">
        <v>43339</v>
      </c>
      <c r="B43">
        <v>2</v>
      </c>
      <c r="C43">
        <v>66</v>
      </c>
    </row>
    <row r="44" spans="1:3" hidden="1" x14ac:dyDescent="0.25">
      <c r="A44" s="4">
        <v>43316</v>
      </c>
      <c r="C44">
        <v>24</v>
      </c>
    </row>
    <row r="45" spans="1:3" x14ac:dyDescent="0.25">
      <c r="A45" s="4">
        <v>43340</v>
      </c>
      <c r="B45">
        <v>2</v>
      </c>
      <c r="C45">
        <v>66</v>
      </c>
    </row>
    <row r="46" spans="1:3" x14ac:dyDescent="0.25">
      <c r="A46" s="4">
        <v>43341</v>
      </c>
      <c r="B46">
        <v>2</v>
      </c>
      <c r="C46">
        <v>66</v>
      </c>
    </row>
    <row r="47" spans="1:3" hidden="1" x14ac:dyDescent="0.25">
      <c r="A47" s="4">
        <v>43315</v>
      </c>
      <c r="C47">
        <v>6</v>
      </c>
    </row>
    <row r="48" spans="1:3" x14ac:dyDescent="0.25">
      <c r="A48" s="18">
        <v>43342</v>
      </c>
      <c r="B48" s="3">
        <v>2</v>
      </c>
      <c r="C48" s="3">
        <v>54</v>
      </c>
    </row>
    <row r="49" spans="1:3" hidden="1" x14ac:dyDescent="0.25">
      <c r="A49" s="4">
        <v>43314</v>
      </c>
      <c r="C49">
        <v>6</v>
      </c>
    </row>
    <row r="50" spans="1:3" x14ac:dyDescent="0.25">
      <c r="A50" s="4">
        <v>43343</v>
      </c>
      <c r="B50">
        <v>2</v>
      </c>
      <c r="C50">
        <v>54</v>
      </c>
    </row>
    <row r="51" spans="1:3" hidden="1" x14ac:dyDescent="0.25">
      <c r="A51" s="4">
        <v>43313</v>
      </c>
      <c r="C51">
        <v>12</v>
      </c>
    </row>
    <row r="52" spans="1:3" hidden="1" x14ac:dyDescent="0.25">
      <c r="A52" s="4"/>
    </row>
    <row r="53" spans="1:3" hidden="1" x14ac:dyDescent="0.25">
      <c r="A53" s="4"/>
    </row>
    <row r="54" spans="1:3" hidden="1" x14ac:dyDescent="0.25">
      <c r="A54" s="4"/>
    </row>
    <row r="55" spans="1:3" hidden="1" x14ac:dyDescent="0.25">
      <c r="A55" s="4"/>
    </row>
    <row r="56" spans="1:3" hidden="1" x14ac:dyDescent="0.25">
      <c r="A56" s="4"/>
    </row>
    <row r="57" spans="1:3" hidden="1" x14ac:dyDescent="0.25">
      <c r="A57" s="4"/>
    </row>
    <row r="58" spans="1:3" hidden="1" x14ac:dyDescent="0.25">
      <c r="A58" s="4"/>
    </row>
    <row r="59" spans="1:3" hidden="1" x14ac:dyDescent="0.25">
      <c r="A59" s="4"/>
    </row>
    <row r="60" spans="1:3" hidden="1" x14ac:dyDescent="0.25">
      <c r="A60" s="4"/>
    </row>
    <row r="61" spans="1:3" hidden="1" x14ac:dyDescent="0.25">
      <c r="A61" s="4"/>
    </row>
    <row r="62" spans="1:3" hidden="1" x14ac:dyDescent="0.25">
      <c r="A62" s="4"/>
    </row>
    <row r="63" spans="1:3" hidden="1" x14ac:dyDescent="0.25">
      <c r="A63" s="4"/>
    </row>
    <row r="64" spans="1:3" hidden="1" x14ac:dyDescent="0.25">
      <c r="A64" s="4"/>
    </row>
    <row r="65" spans="1:1" hidden="1" x14ac:dyDescent="0.25">
      <c r="A65" s="4"/>
    </row>
    <row r="66" spans="1:1" hidden="1" x14ac:dyDescent="0.25">
      <c r="A66" s="4"/>
    </row>
    <row r="67" spans="1:1" hidden="1" x14ac:dyDescent="0.25">
      <c r="A67" s="4"/>
    </row>
    <row r="68" spans="1:1" hidden="1" x14ac:dyDescent="0.25">
      <c r="A68" s="4"/>
    </row>
    <row r="69" spans="1:1" hidden="1" x14ac:dyDescent="0.25">
      <c r="A69" s="4"/>
    </row>
    <row r="70" spans="1:1" hidden="1" x14ac:dyDescent="0.25">
      <c r="A70" s="4"/>
    </row>
    <row r="71" spans="1:1" hidden="1" x14ac:dyDescent="0.25">
      <c r="A71" s="4"/>
    </row>
    <row r="72" spans="1:1" hidden="1" x14ac:dyDescent="0.25">
      <c r="A72" s="4"/>
    </row>
    <row r="73" spans="1:1" hidden="1" x14ac:dyDescent="0.25">
      <c r="A73" s="4"/>
    </row>
    <row r="74" spans="1:1" hidden="1" x14ac:dyDescent="0.25">
      <c r="A74" s="4"/>
    </row>
    <row r="75" spans="1:1" hidden="1" x14ac:dyDescent="0.25">
      <c r="A75" s="4"/>
    </row>
    <row r="76" spans="1:1" hidden="1" x14ac:dyDescent="0.25">
      <c r="A76" s="4"/>
    </row>
    <row r="77" spans="1:1" hidden="1" x14ac:dyDescent="0.25">
      <c r="A77" s="4"/>
    </row>
    <row r="78" spans="1:1" hidden="1" x14ac:dyDescent="0.25">
      <c r="A78" s="4"/>
    </row>
    <row r="79" spans="1:1" hidden="1" x14ac:dyDescent="0.25">
      <c r="A79" s="4"/>
    </row>
    <row r="80" spans="1:1" hidden="1" x14ac:dyDescent="0.25">
      <c r="A80" s="4"/>
    </row>
    <row r="81" spans="1:1" hidden="1" x14ac:dyDescent="0.25">
      <c r="A81" s="4"/>
    </row>
    <row r="82" spans="1:1" hidden="1" x14ac:dyDescent="0.25">
      <c r="A82" s="4"/>
    </row>
    <row r="83" spans="1:1" hidden="1" x14ac:dyDescent="0.25">
      <c r="A83" s="4"/>
    </row>
    <row r="84" spans="1:1" hidden="1" x14ac:dyDescent="0.25">
      <c r="A84" s="4"/>
    </row>
    <row r="85" spans="1:1" hidden="1" x14ac:dyDescent="0.25">
      <c r="A85" s="4"/>
    </row>
    <row r="86" spans="1:1" hidden="1" x14ac:dyDescent="0.25">
      <c r="A86" s="4"/>
    </row>
    <row r="87" spans="1:1" hidden="1" x14ac:dyDescent="0.25">
      <c r="A87" s="4"/>
    </row>
    <row r="88" spans="1:1" hidden="1" x14ac:dyDescent="0.25">
      <c r="A88" s="4"/>
    </row>
    <row r="89" spans="1:1" hidden="1" x14ac:dyDescent="0.25">
      <c r="A89" s="4"/>
    </row>
    <row r="90" spans="1:1" hidden="1" x14ac:dyDescent="0.25">
      <c r="A90" s="4"/>
    </row>
    <row r="91" spans="1:1" hidden="1" x14ac:dyDescent="0.25">
      <c r="A91" s="4"/>
    </row>
    <row r="92" spans="1:1" hidden="1" x14ac:dyDescent="0.25">
      <c r="A92" s="4"/>
    </row>
    <row r="93" spans="1:1" hidden="1" x14ac:dyDescent="0.25">
      <c r="A93" s="4"/>
    </row>
    <row r="94" spans="1:1" hidden="1" x14ac:dyDescent="0.25">
      <c r="A94" s="4"/>
    </row>
    <row r="95" spans="1:1" hidden="1" x14ac:dyDescent="0.25">
      <c r="A95" s="4"/>
    </row>
    <row r="96" spans="1:1" hidden="1" x14ac:dyDescent="0.25">
      <c r="A96" s="4"/>
    </row>
    <row r="97" spans="1:1" hidden="1" x14ac:dyDescent="0.25">
      <c r="A97" s="4"/>
    </row>
    <row r="98" spans="1:1" hidden="1" x14ac:dyDescent="0.25">
      <c r="A98" s="4"/>
    </row>
    <row r="99" spans="1:1" hidden="1" x14ac:dyDescent="0.25">
      <c r="A99" s="4"/>
    </row>
    <row r="100" spans="1:1" hidden="1" x14ac:dyDescent="0.25">
      <c r="A100" s="4"/>
    </row>
    <row r="101" spans="1:1" hidden="1" x14ac:dyDescent="0.25">
      <c r="A101" s="4"/>
    </row>
    <row r="102" spans="1:1" hidden="1" x14ac:dyDescent="0.25">
      <c r="A102" s="4"/>
    </row>
    <row r="103" spans="1:1" hidden="1" x14ac:dyDescent="0.25">
      <c r="A103" s="4"/>
    </row>
    <row r="104" spans="1:1" hidden="1" x14ac:dyDescent="0.25">
      <c r="A104" s="4"/>
    </row>
    <row r="105" spans="1:1" hidden="1" x14ac:dyDescent="0.25">
      <c r="A105" s="4"/>
    </row>
    <row r="106" spans="1:1" hidden="1" x14ac:dyDescent="0.25">
      <c r="A106" s="4"/>
    </row>
    <row r="107" spans="1:1" hidden="1" x14ac:dyDescent="0.25">
      <c r="A107" s="4"/>
    </row>
    <row r="108" spans="1:1" hidden="1" x14ac:dyDescent="0.25">
      <c r="A108" s="4"/>
    </row>
    <row r="109" spans="1:1" hidden="1" x14ac:dyDescent="0.25">
      <c r="A109" s="4"/>
    </row>
    <row r="110" spans="1:1" hidden="1" x14ac:dyDescent="0.25">
      <c r="A110" s="4"/>
    </row>
    <row r="111" spans="1:1" hidden="1" x14ac:dyDescent="0.25">
      <c r="A111" s="4"/>
    </row>
    <row r="112" spans="1:1" hidden="1" x14ac:dyDescent="0.25">
      <c r="A112" s="4"/>
    </row>
    <row r="113" spans="1:1" hidden="1" x14ac:dyDescent="0.25">
      <c r="A113" s="4"/>
    </row>
    <row r="114" spans="1:1" hidden="1" x14ac:dyDescent="0.25">
      <c r="A114" s="4"/>
    </row>
    <row r="115" spans="1:1" hidden="1" x14ac:dyDescent="0.25">
      <c r="A115" s="4"/>
    </row>
    <row r="116" spans="1:1" hidden="1" x14ac:dyDescent="0.25">
      <c r="A116" s="4"/>
    </row>
    <row r="117" spans="1:1" hidden="1" x14ac:dyDescent="0.25">
      <c r="A117" s="4"/>
    </row>
    <row r="118" spans="1:1" hidden="1" x14ac:dyDescent="0.25">
      <c r="A118" s="4"/>
    </row>
    <row r="119" spans="1:1" hidden="1" x14ac:dyDescent="0.25">
      <c r="A119" s="4"/>
    </row>
    <row r="120" spans="1:1" hidden="1" x14ac:dyDescent="0.25">
      <c r="A120" s="4"/>
    </row>
    <row r="121" spans="1:1" hidden="1" x14ac:dyDescent="0.25">
      <c r="A121" s="4"/>
    </row>
    <row r="122" spans="1:1" hidden="1" x14ac:dyDescent="0.25">
      <c r="A122" s="4"/>
    </row>
    <row r="123" spans="1:1" hidden="1" x14ac:dyDescent="0.25">
      <c r="A123" s="4"/>
    </row>
    <row r="124" spans="1:1" hidden="1" x14ac:dyDescent="0.25">
      <c r="A124" s="4"/>
    </row>
    <row r="125" spans="1:1" hidden="1" x14ac:dyDescent="0.25">
      <c r="A125" s="4"/>
    </row>
    <row r="126" spans="1:1" hidden="1" x14ac:dyDescent="0.25">
      <c r="A126" s="4"/>
    </row>
    <row r="127" spans="1:1" hidden="1" x14ac:dyDescent="0.25">
      <c r="A127" s="4"/>
    </row>
    <row r="128" spans="1:1" hidden="1" x14ac:dyDescent="0.25">
      <c r="A128" s="4"/>
    </row>
    <row r="129" spans="1:1" hidden="1" x14ac:dyDescent="0.25">
      <c r="A129" s="4"/>
    </row>
    <row r="130" spans="1:1" hidden="1" x14ac:dyDescent="0.25">
      <c r="A130" s="4"/>
    </row>
    <row r="131" spans="1:1" hidden="1" x14ac:dyDescent="0.25">
      <c r="A131" s="4"/>
    </row>
    <row r="132" spans="1:1" hidden="1" x14ac:dyDescent="0.25">
      <c r="A132" s="4"/>
    </row>
    <row r="133" spans="1:1" hidden="1" x14ac:dyDescent="0.25">
      <c r="A133" s="4"/>
    </row>
    <row r="134" spans="1:1" hidden="1" x14ac:dyDescent="0.25">
      <c r="A134" s="4"/>
    </row>
    <row r="135" spans="1:1" hidden="1" x14ac:dyDescent="0.25">
      <c r="A135" s="4"/>
    </row>
    <row r="136" spans="1:1" hidden="1" x14ac:dyDescent="0.25">
      <c r="A136" s="4"/>
    </row>
    <row r="137" spans="1:1" hidden="1" x14ac:dyDescent="0.25">
      <c r="A137" s="4"/>
    </row>
    <row r="138" spans="1:1" hidden="1" x14ac:dyDescent="0.25">
      <c r="A138" s="4"/>
    </row>
    <row r="139" spans="1:1" hidden="1" x14ac:dyDescent="0.25">
      <c r="A139" s="4"/>
    </row>
    <row r="140" spans="1:1" hidden="1" x14ac:dyDescent="0.25">
      <c r="A140" s="4"/>
    </row>
    <row r="141" spans="1:1" hidden="1" x14ac:dyDescent="0.25">
      <c r="A141" s="4"/>
    </row>
    <row r="142" spans="1:1" hidden="1" x14ac:dyDescent="0.25">
      <c r="A142" s="4"/>
    </row>
    <row r="143" spans="1:1" hidden="1" x14ac:dyDescent="0.25">
      <c r="A143" s="4"/>
    </row>
    <row r="144" spans="1:1" hidden="1" x14ac:dyDescent="0.25">
      <c r="A144" s="4"/>
    </row>
    <row r="145" spans="1:1" hidden="1" x14ac:dyDescent="0.25">
      <c r="A145" s="4"/>
    </row>
    <row r="146" spans="1:1" hidden="1" x14ac:dyDescent="0.25">
      <c r="A146" s="4"/>
    </row>
    <row r="147" spans="1:1" hidden="1" x14ac:dyDescent="0.25">
      <c r="A147" s="4"/>
    </row>
    <row r="148" spans="1:1" hidden="1" x14ac:dyDescent="0.25">
      <c r="A148" s="4"/>
    </row>
    <row r="149" spans="1:1" hidden="1" x14ac:dyDescent="0.25">
      <c r="A149" s="4"/>
    </row>
    <row r="150" spans="1:1" hidden="1" x14ac:dyDescent="0.25">
      <c r="A150" s="4"/>
    </row>
    <row r="151" spans="1:1" hidden="1" x14ac:dyDescent="0.25">
      <c r="A151" s="4"/>
    </row>
    <row r="152" spans="1:1" hidden="1" x14ac:dyDescent="0.25">
      <c r="A152" s="4"/>
    </row>
    <row r="153" spans="1:1" hidden="1" x14ac:dyDescent="0.25">
      <c r="A153" s="4"/>
    </row>
    <row r="154" spans="1:1" hidden="1" x14ac:dyDescent="0.25">
      <c r="A154" s="4"/>
    </row>
    <row r="155" spans="1:1" hidden="1" x14ac:dyDescent="0.25">
      <c r="A155" s="4"/>
    </row>
    <row r="156" spans="1:1" hidden="1" x14ac:dyDescent="0.25">
      <c r="A156" s="4"/>
    </row>
    <row r="157" spans="1:1" hidden="1" x14ac:dyDescent="0.25">
      <c r="A157" s="4"/>
    </row>
    <row r="158" spans="1:1" hidden="1" x14ac:dyDescent="0.25">
      <c r="A158" s="4"/>
    </row>
    <row r="159" spans="1:1" hidden="1" x14ac:dyDescent="0.25">
      <c r="A159" s="4"/>
    </row>
    <row r="160" spans="1:1" hidden="1" x14ac:dyDescent="0.25">
      <c r="A160" s="4"/>
    </row>
    <row r="161" spans="1:1" hidden="1" x14ac:dyDescent="0.25">
      <c r="A161" s="4"/>
    </row>
    <row r="162" spans="1:1" hidden="1" x14ac:dyDescent="0.25">
      <c r="A162" s="4"/>
    </row>
    <row r="163" spans="1:1" hidden="1" x14ac:dyDescent="0.25">
      <c r="A163" s="4"/>
    </row>
    <row r="164" spans="1:1" hidden="1" x14ac:dyDescent="0.25">
      <c r="A164" s="4"/>
    </row>
    <row r="165" spans="1:1" hidden="1" x14ac:dyDescent="0.25">
      <c r="A165" s="4"/>
    </row>
    <row r="166" spans="1:1" hidden="1" x14ac:dyDescent="0.25">
      <c r="A166" s="4"/>
    </row>
    <row r="167" spans="1:1" hidden="1" x14ac:dyDescent="0.25">
      <c r="A167" s="4"/>
    </row>
    <row r="168" spans="1:1" hidden="1" x14ac:dyDescent="0.25">
      <c r="A168" s="4"/>
    </row>
    <row r="169" spans="1:1" hidden="1" x14ac:dyDescent="0.25">
      <c r="A169" s="4"/>
    </row>
    <row r="170" spans="1:1" hidden="1" x14ac:dyDescent="0.25">
      <c r="A170" s="4"/>
    </row>
    <row r="171" spans="1:1" hidden="1" x14ac:dyDescent="0.25">
      <c r="A171" s="4"/>
    </row>
    <row r="172" spans="1:1" hidden="1" x14ac:dyDescent="0.25">
      <c r="A172" s="4"/>
    </row>
    <row r="173" spans="1:1" hidden="1" x14ac:dyDescent="0.25">
      <c r="A173" s="4"/>
    </row>
    <row r="174" spans="1:1" hidden="1" x14ac:dyDescent="0.25">
      <c r="A174" s="4"/>
    </row>
    <row r="175" spans="1:1" hidden="1" x14ac:dyDescent="0.25">
      <c r="A175" s="4"/>
    </row>
    <row r="176" spans="1:1" hidden="1" x14ac:dyDescent="0.25">
      <c r="A176" s="4"/>
    </row>
    <row r="177" spans="1:1" hidden="1" x14ac:dyDescent="0.25">
      <c r="A177" s="4"/>
    </row>
    <row r="178" spans="1:1" hidden="1" x14ac:dyDescent="0.25">
      <c r="A178" s="4"/>
    </row>
    <row r="179" spans="1:1" hidden="1" x14ac:dyDescent="0.25">
      <c r="A179" s="4"/>
    </row>
    <row r="180" spans="1:1" hidden="1" x14ac:dyDescent="0.25">
      <c r="A180" s="4"/>
    </row>
    <row r="181" spans="1:1" hidden="1" x14ac:dyDescent="0.25">
      <c r="A181" s="4"/>
    </row>
    <row r="182" spans="1:1" hidden="1" x14ac:dyDescent="0.25">
      <c r="A182" s="4"/>
    </row>
    <row r="183" spans="1:1" hidden="1" x14ac:dyDescent="0.25">
      <c r="A183" s="4"/>
    </row>
    <row r="184" spans="1:1" hidden="1" x14ac:dyDescent="0.25">
      <c r="A184" s="4"/>
    </row>
    <row r="185" spans="1:1" hidden="1" x14ac:dyDescent="0.25">
      <c r="A185" s="4"/>
    </row>
    <row r="186" spans="1:1" hidden="1" x14ac:dyDescent="0.25">
      <c r="A186" s="4"/>
    </row>
    <row r="187" spans="1:1" hidden="1" x14ac:dyDescent="0.25">
      <c r="A187" s="4"/>
    </row>
    <row r="188" spans="1:1" hidden="1" x14ac:dyDescent="0.25">
      <c r="A188" s="4"/>
    </row>
    <row r="189" spans="1:1" hidden="1" x14ac:dyDescent="0.25">
      <c r="A189" s="4"/>
    </row>
    <row r="190" spans="1:1" hidden="1" x14ac:dyDescent="0.25">
      <c r="A190" s="4"/>
    </row>
    <row r="191" spans="1:1" hidden="1" x14ac:dyDescent="0.25">
      <c r="A191" s="4"/>
    </row>
    <row r="192" spans="1:1" hidden="1" x14ac:dyDescent="0.25">
      <c r="A192" s="4"/>
    </row>
    <row r="193" spans="1:1" hidden="1" x14ac:dyDescent="0.25">
      <c r="A193" s="4"/>
    </row>
    <row r="194" spans="1:1" hidden="1" x14ac:dyDescent="0.25">
      <c r="A194" s="4"/>
    </row>
    <row r="195" spans="1:1" hidden="1" x14ac:dyDescent="0.25">
      <c r="A195" s="4"/>
    </row>
    <row r="196" spans="1:1" hidden="1" x14ac:dyDescent="0.25">
      <c r="A196" s="4"/>
    </row>
    <row r="197" spans="1:1" hidden="1" x14ac:dyDescent="0.25">
      <c r="A197" s="4"/>
    </row>
    <row r="198" spans="1:1" hidden="1" x14ac:dyDescent="0.25">
      <c r="A198" s="4"/>
    </row>
    <row r="199" spans="1:1" hidden="1" x14ac:dyDescent="0.25">
      <c r="A199" s="4"/>
    </row>
    <row r="200" spans="1:1" hidden="1" x14ac:dyDescent="0.25">
      <c r="A200" s="4"/>
    </row>
    <row r="201" spans="1:1" hidden="1" x14ac:dyDescent="0.25">
      <c r="A201" s="4"/>
    </row>
    <row r="202" spans="1:1" hidden="1" x14ac:dyDescent="0.25">
      <c r="A202" s="4"/>
    </row>
    <row r="203" spans="1:1" hidden="1" x14ac:dyDescent="0.25">
      <c r="A203" s="4"/>
    </row>
    <row r="204" spans="1:1" hidden="1" x14ac:dyDescent="0.25">
      <c r="A204" s="4"/>
    </row>
    <row r="205" spans="1:1" hidden="1" x14ac:dyDescent="0.25">
      <c r="A205" s="4"/>
    </row>
    <row r="206" spans="1:1" hidden="1" x14ac:dyDescent="0.25">
      <c r="A206" s="4"/>
    </row>
    <row r="207" spans="1:1" hidden="1" x14ac:dyDescent="0.25">
      <c r="A207" s="4"/>
    </row>
    <row r="208" spans="1:1" hidden="1" x14ac:dyDescent="0.25">
      <c r="A208" s="4"/>
    </row>
    <row r="209" spans="1:1" hidden="1" x14ac:dyDescent="0.25">
      <c r="A209" s="4"/>
    </row>
    <row r="210" spans="1:1" hidden="1" x14ac:dyDescent="0.25">
      <c r="A210" s="4"/>
    </row>
    <row r="211" spans="1:1" hidden="1" x14ac:dyDescent="0.25">
      <c r="A211" s="4"/>
    </row>
    <row r="212" spans="1:1" hidden="1" x14ac:dyDescent="0.25">
      <c r="A212" s="4"/>
    </row>
    <row r="213" spans="1:1" hidden="1" x14ac:dyDescent="0.25">
      <c r="A213" s="4"/>
    </row>
    <row r="214" spans="1:1" hidden="1" x14ac:dyDescent="0.25">
      <c r="A214" s="4"/>
    </row>
    <row r="215" spans="1:1" hidden="1" x14ac:dyDescent="0.25">
      <c r="A215" s="4"/>
    </row>
    <row r="216" spans="1:1" hidden="1" x14ac:dyDescent="0.25">
      <c r="A216" s="4"/>
    </row>
    <row r="217" spans="1:1" hidden="1" x14ac:dyDescent="0.25">
      <c r="A217" s="4"/>
    </row>
    <row r="218" spans="1:1" hidden="1" x14ac:dyDescent="0.25">
      <c r="A218" s="4"/>
    </row>
    <row r="219" spans="1:1" hidden="1" x14ac:dyDescent="0.25">
      <c r="A219" s="4"/>
    </row>
    <row r="220" spans="1:1" hidden="1" x14ac:dyDescent="0.25">
      <c r="A220" s="4"/>
    </row>
    <row r="221" spans="1:1" hidden="1" x14ac:dyDescent="0.25">
      <c r="A221" s="4"/>
    </row>
    <row r="222" spans="1:1" hidden="1" x14ac:dyDescent="0.25">
      <c r="A222" s="4"/>
    </row>
    <row r="223" spans="1:1" hidden="1" x14ac:dyDescent="0.25">
      <c r="A223" s="4"/>
    </row>
    <row r="224" spans="1:1" hidden="1" x14ac:dyDescent="0.25">
      <c r="A224" s="4"/>
    </row>
    <row r="225" spans="1:1" hidden="1" x14ac:dyDescent="0.25">
      <c r="A225" s="4"/>
    </row>
    <row r="226" spans="1:1" hidden="1" x14ac:dyDescent="0.25">
      <c r="A226" s="4"/>
    </row>
    <row r="227" spans="1:1" hidden="1" x14ac:dyDescent="0.25">
      <c r="A227" s="4"/>
    </row>
    <row r="228" spans="1:1" hidden="1" x14ac:dyDescent="0.25">
      <c r="A228" s="4"/>
    </row>
    <row r="229" spans="1:1" hidden="1" x14ac:dyDescent="0.25">
      <c r="A229" s="4"/>
    </row>
    <row r="230" spans="1:1" hidden="1" x14ac:dyDescent="0.25">
      <c r="A230" s="4"/>
    </row>
    <row r="231" spans="1:1" hidden="1" x14ac:dyDescent="0.25">
      <c r="A231" s="4"/>
    </row>
    <row r="232" spans="1:1" hidden="1" x14ac:dyDescent="0.25">
      <c r="A232" s="4"/>
    </row>
    <row r="233" spans="1:1" hidden="1" x14ac:dyDescent="0.25">
      <c r="A233" s="4"/>
    </row>
    <row r="234" spans="1:1" hidden="1" x14ac:dyDescent="0.25">
      <c r="A234" s="4"/>
    </row>
    <row r="235" spans="1:1" hidden="1" x14ac:dyDescent="0.25">
      <c r="A235" s="4"/>
    </row>
    <row r="236" spans="1:1" hidden="1" x14ac:dyDescent="0.25">
      <c r="A236" s="4"/>
    </row>
    <row r="237" spans="1:1" hidden="1" x14ac:dyDescent="0.25">
      <c r="A237" s="4"/>
    </row>
    <row r="238" spans="1:1" hidden="1" x14ac:dyDescent="0.25">
      <c r="A238" s="4"/>
    </row>
    <row r="239" spans="1:1" hidden="1" x14ac:dyDescent="0.25">
      <c r="A239" s="4"/>
    </row>
    <row r="240" spans="1:1" hidden="1" x14ac:dyDescent="0.25">
      <c r="A240" s="4"/>
    </row>
    <row r="241" spans="1:1" hidden="1" x14ac:dyDescent="0.25">
      <c r="A241" s="4"/>
    </row>
    <row r="242" spans="1:1" hidden="1" x14ac:dyDescent="0.25">
      <c r="A242" s="4"/>
    </row>
    <row r="243" spans="1:1" hidden="1" x14ac:dyDescent="0.25">
      <c r="A243" s="4"/>
    </row>
    <row r="244" spans="1:1" hidden="1" x14ac:dyDescent="0.25">
      <c r="A244" s="4"/>
    </row>
    <row r="245" spans="1:1" hidden="1" x14ac:dyDescent="0.25">
      <c r="A245" s="4"/>
    </row>
    <row r="246" spans="1:1" hidden="1" x14ac:dyDescent="0.25">
      <c r="A246" s="4"/>
    </row>
    <row r="247" spans="1:1" hidden="1" x14ac:dyDescent="0.25">
      <c r="A247" s="4"/>
    </row>
    <row r="248" spans="1:1" hidden="1" x14ac:dyDescent="0.25">
      <c r="A248" s="4"/>
    </row>
    <row r="249" spans="1:1" hidden="1" x14ac:dyDescent="0.25">
      <c r="A249" s="4"/>
    </row>
    <row r="250" spans="1:1" hidden="1" x14ac:dyDescent="0.25">
      <c r="A250" s="4"/>
    </row>
    <row r="251" spans="1:1" hidden="1" x14ac:dyDescent="0.25">
      <c r="A251" s="4"/>
    </row>
    <row r="252" spans="1:1" hidden="1" x14ac:dyDescent="0.25">
      <c r="A252" s="4"/>
    </row>
    <row r="253" spans="1:1" hidden="1" x14ac:dyDescent="0.25">
      <c r="A253" s="4"/>
    </row>
    <row r="254" spans="1:1" hidden="1" x14ac:dyDescent="0.25">
      <c r="A254" s="4"/>
    </row>
    <row r="255" spans="1:1" hidden="1" x14ac:dyDescent="0.25">
      <c r="A255" s="4"/>
    </row>
    <row r="256" spans="1:1" hidden="1" x14ac:dyDescent="0.25">
      <c r="A256" s="4"/>
    </row>
    <row r="257" spans="1:1" hidden="1" x14ac:dyDescent="0.25">
      <c r="A257" s="4"/>
    </row>
    <row r="258" spans="1:1" hidden="1" x14ac:dyDescent="0.25">
      <c r="A258" s="4"/>
    </row>
    <row r="259" spans="1:1" hidden="1" x14ac:dyDescent="0.25">
      <c r="A259" s="4"/>
    </row>
    <row r="260" spans="1:1" hidden="1" x14ac:dyDescent="0.25">
      <c r="A260" s="4"/>
    </row>
    <row r="261" spans="1:1" hidden="1" x14ac:dyDescent="0.25">
      <c r="A261" s="4"/>
    </row>
    <row r="262" spans="1:1" hidden="1" x14ac:dyDescent="0.25">
      <c r="A262" s="4"/>
    </row>
  </sheetData>
  <autoFilter ref="A1:C262" xr:uid="{9333F56C-228D-4240-AEB3-788417F7EC36}">
    <filterColumn colId="1">
      <customFilters>
        <customFilter operator="notEqual" val=" "/>
      </customFilters>
    </filterColumn>
    <sortState ref="A3:C50">
      <sortCondition ref="A1"/>
    </sortState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C614-6238-4C28-9367-77A4B8C8EC5B}">
  <sheetPr filterMode="1"/>
  <dimension ref="A1:C28"/>
  <sheetViews>
    <sheetView workbookViewId="0">
      <selection activeCell="C1" sqref="C1:C1048576"/>
    </sheetView>
  </sheetViews>
  <sheetFormatPr defaultRowHeight="13.8" x14ac:dyDescent="0.25"/>
  <cols>
    <col min="1" max="1" width="10.109375" bestFit="1" customWidth="1"/>
  </cols>
  <sheetData>
    <row r="1" spans="1:3" x14ac:dyDescent="0.25">
      <c r="A1" t="s">
        <v>151</v>
      </c>
      <c r="B1" t="s">
        <v>155</v>
      </c>
      <c r="C1" t="s">
        <v>43</v>
      </c>
    </row>
    <row r="2" spans="1:3" hidden="1" x14ac:dyDescent="0.25">
      <c r="A2" s="4">
        <v>43315</v>
      </c>
      <c r="B2">
        <v>1</v>
      </c>
      <c r="C2">
        <v>13.5</v>
      </c>
    </row>
    <row r="3" spans="1:3" x14ac:dyDescent="0.25">
      <c r="A3" s="4">
        <v>43315</v>
      </c>
      <c r="B3">
        <v>2</v>
      </c>
      <c r="C3">
        <v>32</v>
      </c>
    </row>
    <row r="4" spans="1:3" hidden="1" x14ac:dyDescent="0.25">
      <c r="A4" s="4">
        <v>43315</v>
      </c>
      <c r="B4">
        <v>0</v>
      </c>
      <c r="C4">
        <v>0</v>
      </c>
    </row>
    <row r="5" spans="1:3" x14ac:dyDescent="0.25">
      <c r="A5" s="4">
        <v>43316</v>
      </c>
      <c r="B5">
        <v>2</v>
      </c>
      <c r="C5">
        <v>9.5</v>
      </c>
    </row>
    <row r="6" spans="1:3" x14ac:dyDescent="0.25">
      <c r="A6" s="4">
        <v>43317</v>
      </c>
      <c r="B6">
        <v>2</v>
      </c>
      <c r="C6">
        <v>6</v>
      </c>
    </row>
    <row r="7" spans="1:3" hidden="1" x14ac:dyDescent="0.25">
      <c r="A7" s="4">
        <v>43318</v>
      </c>
      <c r="B7">
        <v>0</v>
      </c>
      <c r="C7">
        <v>0</v>
      </c>
    </row>
    <row r="8" spans="1:3" x14ac:dyDescent="0.25">
      <c r="A8" s="4">
        <v>43318</v>
      </c>
      <c r="B8">
        <v>2</v>
      </c>
      <c r="C8">
        <v>12</v>
      </c>
    </row>
    <row r="9" spans="1:3" x14ac:dyDescent="0.25">
      <c r="A9" s="4">
        <v>43319</v>
      </c>
      <c r="B9">
        <v>2</v>
      </c>
      <c r="C9">
        <v>10.5</v>
      </c>
    </row>
    <row r="10" spans="1:3" x14ac:dyDescent="0.25">
      <c r="A10" s="4">
        <v>43320</v>
      </c>
      <c r="B10">
        <v>2</v>
      </c>
      <c r="C10">
        <v>37.799999999999997</v>
      </c>
    </row>
    <row r="11" spans="1:3" hidden="1" x14ac:dyDescent="0.25">
      <c r="A11" s="4">
        <v>43320</v>
      </c>
      <c r="B11">
        <v>0</v>
      </c>
      <c r="C11">
        <v>0</v>
      </c>
    </row>
    <row r="12" spans="1:3" hidden="1" x14ac:dyDescent="0.25">
      <c r="A12" s="4">
        <v>43322</v>
      </c>
      <c r="B12">
        <v>0</v>
      </c>
      <c r="C12">
        <v>0</v>
      </c>
    </row>
    <row r="13" spans="1:3" x14ac:dyDescent="0.25">
      <c r="A13" s="4">
        <v>43322</v>
      </c>
      <c r="B13">
        <v>2</v>
      </c>
      <c r="C13">
        <v>13</v>
      </c>
    </row>
    <row r="14" spans="1:3" x14ac:dyDescent="0.25">
      <c r="A14" s="4">
        <v>43324</v>
      </c>
      <c r="B14">
        <v>2</v>
      </c>
      <c r="C14">
        <v>9</v>
      </c>
    </row>
    <row r="15" spans="1:3" hidden="1" x14ac:dyDescent="0.25">
      <c r="A15" s="4">
        <v>43326</v>
      </c>
      <c r="B15">
        <v>0</v>
      </c>
      <c r="C15">
        <v>0</v>
      </c>
    </row>
    <row r="16" spans="1:3" x14ac:dyDescent="0.25">
      <c r="A16" s="4">
        <v>43326</v>
      </c>
      <c r="B16">
        <v>2</v>
      </c>
      <c r="C16">
        <v>6.5</v>
      </c>
    </row>
    <row r="17" spans="1:3" x14ac:dyDescent="0.25">
      <c r="A17" s="4">
        <v>43327</v>
      </c>
      <c r="B17">
        <v>2</v>
      </c>
      <c r="C17">
        <v>24</v>
      </c>
    </row>
    <row r="18" spans="1:3" x14ac:dyDescent="0.25">
      <c r="A18" s="4">
        <v>43328</v>
      </c>
      <c r="B18">
        <v>2</v>
      </c>
      <c r="C18">
        <v>13.56</v>
      </c>
    </row>
    <row r="19" spans="1:3" x14ac:dyDescent="0.25">
      <c r="A19" s="4">
        <v>43332</v>
      </c>
      <c r="B19">
        <v>2</v>
      </c>
      <c r="C19">
        <v>13.5</v>
      </c>
    </row>
    <row r="20" spans="1:3" x14ac:dyDescent="0.25">
      <c r="A20" s="4">
        <v>43333</v>
      </c>
      <c r="B20">
        <v>2</v>
      </c>
      <c r="C20">
        <v>18.5</v>
      </c>
    </row>
    <row r="21" spans="1:3" x14ac:dyDescent="0.25">
      <c r="A21" s="4">
        <v>43335</v>
      </c>
      <c r="B21">
        <v>2</v>
      </c>
      <c r="C21">
        <v>9</v>
      </c>
    </row>
    <row r="22" spans="1:3" x14ac:dyDescent="0.25">
      <c r="A22" s="4">
        <v>43336</v>
      </c>
      <c r="B22">
        <v>2</v>
      </c>
      <c r="C22">
        <v>23</v>
      </c>
    </row>
    <row r="23" spans="1:3" hidden="1" x14ac:dyDescent="0.25">
      <c r="A23" s="4">
        <v>43339</v>
      </c>
      <c r="B23">
        <v>0</v>
      </c>
      <c r="C23">
        <v>0</v>
      </c>
    </row>
    <row r="24" spans="1:3" hidden="1" x14ac:dyDescent="0.25">
      <c r="A24" s="4">
        <v>43340</v>
      </c>
      <c r="B24">
        <v>0</v>
      </c>
      <c r="C24">
        <v>0</v>
      </c>
    </row>
    <row r="25" spans="1:3" x14ac:dyDescent="0.25">
      <c r="A25" s="4">
        <v>43340</v>
      </c>
      <c r="B25">
        <v>2</v>
      </c>
      <c r="C25">
        <v>105</v>
      </c>
    </row>
    <row r="26" spans="1:3" hidden="1" x14ac:dyDescent="0.25">
      <c r="A26" s="4">
        <v>43341</v>
      </c>
      <c r="B26">
        <v>1</v>
      </c>
      <c r="C26">
        <v>12.5</v>
      </c>
    </row>
    <row r="27" spans="1:3" hidden="1" x14ac:dyDescent="0.25">
      <c r="A27" s="4">
        <v>43342</v>
      </c>
      <c r="B27">
        <v>0</v>
      </c>
      <c r="C27">
        <v>0</v>
      </c>
    </row>
    <row r="28" spans="1:3" hidden="1" x14ac:dyDescent="0.25">
      <c r="A28" s="4">
        <v>43343</v>
      </c>
      <c r="B28">
        <v>0</v>
      </c>
      <c r="C28">
        <v>0</v>
      </c>
    </row>
  </sheetData>
  <autoFilter ref="A1:C28" xr:uid="{DE734E56-0F06-4077-B83A-A42300F3C8F7}">
    <filterColumn colId="1">
      <filters>
        <filter val="2"/>
      </filters>
    </filterColumn>
    <sortState ref="A2:C28">
      <sortCondition ref="A1"/>
    </sortState>
  </autoFilter>
  <sortState ref="A2:C28">
    <sortCondition ref="A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62DA-ECBB-49DD-A201-3C6DC1E20D01}">
  <dimension ref="A1:N934"/>
  <sheetViews>
    <sheetView workbookViewId="0">
      <pane ySplit="1" topLeftCell="A8" activePane="bottomLeft" state="frozen"/>
      <selection pane="bottomLeft" activeCell="D30" sqref="D30"/>
    </sheetView>
  </sheetViews>
  <sheetFormatPr defaultColWidth="22" defaultRowHeight="13.8" x14ac:dyDescent="0.25"/>
  <cols>
    <col min="1" max="1" width="12.88671875" style="6" bestFit="1" customWidth="1"/>
    <col min="2" max="2" width="16.77734375" style="6" bestFit="1" customWidth="1"/>
    <col min="3" max="3" width="17.44140625" style="6" customWidth="1"/>
    <col min="4" max="4" width="18.33203125" style="6" bestFit="1" customWidth="1"/>
    <col min="5" max="5" width="12.77734375" style="9" bestFit="1" customWidth="1"/>
    <col min="6" max="6" width="12.77734375" style="6" bestFit="1" customWidth="1"/>
    <col min="7" max="7" width="11.6640625" style="6" bestFit="1" customWidth="1"/>
    <col min="8" max="8" width="8.88671875" style="6" bestFit="1" customWidth="1"/>
    <col min="9" max="9" width="10.109375" style="6" bestFit="1" customWidth="1"/>
    <col min="10" max="10" width="13.88671875" style="6" bestFit="1" customWidth="1"/>
    <col min="11" max="11" width="11.44140625" style="6" bestFit="1" customWidth="1"/>
    <col min="12" max="12" width="16.77734375" style="6" bestFit="1" customWidth="1"/>
    <col min="13" max="13" width="10.44140625" style="11" bestFit="1" customWidth="1"/>
    <col min="14" max="14" width="29.77734375" style="6" bestFit="1" customWidth="1"/>
    <col min="15" max="16384" width="22" style="6"/>
  </cols>
  <sheetData>
    <row r="1" spans="1:14" ht="36" customHeight="1" x14ac:dyDescent="0.25">
      <c r="A1" s="60" t="s">
        <v>31</v>
      </c>
      <c r="B1" s="60" t="s">
        <v>0</v>
      </c>
      <c r="C1" s="60" t="s">
        <v>32</v>
      </c>
      <c r="D1" s="60" t="s">
        <v>33</v>
      </c>
      <c r="E1" s="61" t="s">
        <v>34</v>
      </c>
      <c r="F1" s="60" t="s">
        <v>35</v>
      </c>
      <c r="G1" s="60" t="s">
        <v>36</v>
      </c>
      <c r="H1" s="60" t="s">
        <v>149</v>
      </c>
      <c r="I1" s="60" t="s">
        <v>41</v>
      </c>
      <c r="J1" s="60" t="s">
        <v>219</v>
      </c>
      <c r="K1" s="60" t="s">
        <v>220</v>
      </c>
      <c r="L1" s="60" t="s">
        <v>156</v>
      </c>
      <c r="M1" s="62" t="s">
        <v>40</v>
      </c>
      <c r="N1" s="63" t="s">
        <v>150</v>
      </c>
    </row>
    <row r="2" spans="1:14" ht="25.8" customHeight="1" x14ac:dyDescent="0.25">
      <c r="A2" s="32" t="s">
        <v>1</v>
      </c>
      <c r="B2" s="33">
        <v>1445991</v>
      </c>
      <c r="C2" s="33">
        <v>1120983.58</v>
      </c>
      <c r="D2" s="33">
        <v>2000</v>
      </c>
      <c r="E2" s="37">
        <v>1303.5</v>
      </c>
      <c r="F2" s="56">
        <v>442.76</v>
      </c>
      <c r="G2" s="37">
        <v>30</v>
      </c>
      <c r="H2" s="31">
        <v>0</v>
      </c>
      <c r="I2" s="31"/>
      <c r="J2" s="31"/>
      <c r="K2" s="64">
        <v>-77.069999999999993</v>
      </c>
      <c r="L2" s="34">
        <v>2567143.59</v>
      </c>
      <c r="M2" s="35">
        <f>B2+C2+D2-E2-F2-G2+H2+I2-L2+J2+K2</f>
        <v>-22.339999999552958</v>
      </c>
      <c r="N2" s="67"/>
    </row>
    <row r="3" spans="1:14" ht="25.8" customHeight="1" x14ac:dyDescent="0.25">
      <c r="A3" s="32" t="s">
        <v>2</v>
      </c>
      <c r="B3" s="33">
        <v>1461375</v>
      </c>
      <c r="C3" s="33">
        <v>1450267.56</v>
      </c>
      <c r="D3" s="33">
        <v>2000</v>
      </c>
      <c r="E3" s="37">
        <v>2179.5</v>
      </c>
      <c r="F3" s="56">
        <v>1044.33</v>
      </c>
      <c r="G3" s="37">
        <v>48</v>
      </c>
      <c r="H3" s="31">
        <v>0</v>
      </c>
      <c r="I3" s="31"/>
      <c r="J3" s="31"/>
      <c r="K3" s="64">
        <v>8.6300000000000008</v>
      </c>
      <c r="L3" s="34">
        <v>2910441.46</v>
      </c>
      <c r="M3" s="35">
        <f t="shared" ref="M3:M31" si="0">B3+C3+D3-E3-F3-G3+H3+I3-L3+J3+K3</f>
        <v>-62.099999999981371</v>
      </c>
      <c r="N3" s="67"/>
    </row>
    <row r="4" spans="1:14" ht="25.8" customHeight="1" x14ac:dyDescent="0.25">
      <c r="A4" s="32" t="s">
        <v>163</v>
      </c>
      <c r="B4" s="33">
        <v>1338771</v>
      </c>
      <c r="C4" s="33">
        <v>1491131.87</v>
      </c>
      <c r="D4" s="33">
        <v>3000</v>
      </c>
      <c r="E4" s="37">
        <v>2134.5</v>
      </c>
      <c r="F4" s="56">
        <v>1565.01</v>
      </c>
      <c r="G4" s="37">
        <v>108</v>
      </c>
      <c r="H4" s="31">
        <v>0</v>
      </c>
      <c r="I4" s="33">
        <v>32</v>
      </c>
      <c r="J4" s="33"/>
      <c r="K4" s="64">
        <v>0.64</v>
      </c>
      <c r="L4" s="34">
        <v>2829069.32</v>
      </c>
      <c r="M4" s="35">
        <f t="shared" si="0"/>
        <v>58.680000000502915</v>
      </c>
      <c r="N4" s="67"/>
    </row>
    <row r="5" spans="1:14" ht="25.8" customHeight="1" x14ac:dyDescent="0.25">
      <c r="A5" s="32" t="s">
        <v>3</v>
      </c>
      <c r="B5" s="33">
        <v>636192</v>
      </c>
      <c r="C5" s="33">
        <v>713169.39</v>
      </c>
      <c r="D5" s="33">
        <v>1000</v>
      </c>
      <c r="E5" s="37">
        <v>1152</v>
      </c>
      <c r="F5" s="56">
        <v>555.05999999999995</v>
      </c>
      <c r="G5" s="37">
        <v>24</v>
      </c>
      <c r="H5" s="31">
        <v>0</v>
      </c>
      <c r="I5" s="33">
        <v>9.5</v>
      </c>
      <c r="J5" s="33"/>
      <c r="K5" s="33"/>
      <c r="L5" s="34">
        <v>1348641.83</v>
      </c>
      <c r="M5" s="35">
        <f t="shared" si="0"/>
        <v>-2</v>
      </c>
      <c r="N5" s="67"/>
    </row>
    <row r="6" spans="1:14" ht="25.8" customHeight="1" x14ac:dyDescent="0.25">
      <c r="A6" s="32" t="s">
        <v>4</v>
      </c>
      <c r="B6" s="33">
        <v>559809</v>
      </c>
      <c r="C6" s="33">
        <v>648030.88</v>
      </c>
      <c r="D6" s="33"/>
      <c r="E6" s="37">
        <v>616.5</v>
      </c>
      <c r="F6" s="56">
        <v>485.64</v>
      </c>
      <c r="G6" s="37">
        <v>12</v>
      </c>
      <c r="H6" s="31">
        <v>0</v>
      </c>
      <c r="I6" s="33">
        <v>6</v>
      </c>
      <c r="J6" s="33"/>
      <c r="K6" s="33"/>
      <c r="L6" s="34">
        <v>1206731.74</v>
      </c>
      <c r="M6" s="35">
        <f t="shared" si="0"/>
        <v>0</v>
      </c>
      <c r="N6" s="67"/>
    </row>
    <row r="7" spans="1:14" ht="25.8" customHeight="1" x14ac:dyDescent="0.25">
      <c r="A7" s="32" t="s">
        <v>5</v>
      </c>
      <c r="B7" s="33">
        <v>1268316</v>
      </c>
      <c r="C7" s="33">
        <v>1396918.17</v>
      </c>
      <c r="D7" s="33">
        <v>3000</v>
      </c>
      <c r="E7" s="37">
        <v>1987.5</v>
      </c>
      <c r="F7" s="56">
        <v>882.76</v>
      </c>
      <c r="G7" s="37">
        <v>78</v>
      </c>
      <c r="H7" s="31">
        <v>0</v>
      </c>
      <c r="I7" s="33">
        <v>12</v>
      </c>
      <c r="J7" s="33"/>
      <c r="K7" s="64">
        <v>-171.61999999999901</v>
      </c>
      <c r="L7" s="34">
        <v>2665079</v>
      </c>
      <c r="M7" s="35">
        <f t="shared" si="0"/>
        <v>47.290000000150002</v>
      </c>
      <c r="N7" s="67"/>
    </row>
    <row r="8" spans="1:14" ht="25.8" customHeight="1" x14ac:dyDescent="0.25">
      <c r="A8" s="32" t="s">
        <v>6</v>
      </c>
      <c r="B8" s="33">
        <v>1405308</v>
      </c>
      <c r="C8" s="33">
        <v>1606891.85</v>
      </c>
      <c r="D8" s="33">
        <v>2000</v>
      </c>
      <c r="E8" s="37">
        <v>2433.64</v>
      </c>
      <c r="F8" s="56">
        <v>971.61</v>
      </c>
      <c r="G8" s="37">
        <v>42</v>
      </c>
      <c r="H8" s="31">
        <v>0</v>
      </c>
      <c r="I8" s="33">
        <v>10.5</v>
      </c>
      <c r="J8" s="33"/>
      <c r="K8" s="33"/>
      <c r="L8" s="34">
        <v>3010772.0999999996</v>
      </c>
      <c r="M8" s="35">
        <f t="shared" si="0"/>
        <v>-8.9999999995343387</v>
      </c>
      <c r="N8" s="67"/>
    </row>
    <row r="9" spans="1:14" ht="25.8" customHeight="1" x14ac:dyDescent="0.25">
      <c r="A9" s="32" t="s">
        <v>7</v>
      </c>
      <c r="B9" s="33">
        <v>1308510</v>
      </c>
      <c r="C9" s="33">
        <v>1483096.24</v>
      </c>
      <c r="D9" s="33">
        <v>2000</v>
      </c>
      <c r="E9" s="37">
        <v>1815.5</v>
      </c>
      <c r="F9" s="56">
        <v>974.94</v>
      </c>
      <c r="G9" s="37">
        <v>48</v>
      </c>
      <c r="H9" s="31">
        <v>0</v>
      </c>
      <c r="I9" s="33">
        <v>37.799999999999997</v>
      </c>
      <c r="J9" s="33"/>
      <c r="K9" s="64"/>
      <c r="L9" s="34">
        <v>2790976.95</v>
      </c>
      <c r="M9" s="35">
        <f t="shared" si="0"/>
        <v>-171.35000000009313</v>
      </c>
      <c r="N9" s="67"/>
    </row>
    <row r="10" spans="1:14" ht="25.8" customHeight="1" x14ac:dyDescent="0.25">
      <c r="A10" s="32" t="s">
        <v>8</v>
      </c>
      <c r="B10" s="33">
        <v>1444128</v>
      </c>
      <c r="C10" s="33">
        <v>1600423.59</v>
      </c>
      <c r="D10" s="33">
        <v>1000</v>
      </c>
      <c r="E10" s="37">
        <v>4304</v>
      </c>
      <c r="F10" s="56">
        <v>749.21</v>
      </c>
      <c r="G10" s="37">
        <v>84</v>
      </c>
      <c r="H10" s="31">
        <v>0</v>
      </c>
      <c r="I10" s="31"/>
      <c r="J10" s="31"/>
      <c r="K10" s="64">
        <v>-72.81</v>
      </c>
      <c r="L10" s="34">
        <v>3040154.1</v>
      </c>
      <c r="M10" s="35">
        <f t="shared" si="0"/>
        <v>187.46999999979511</v>
      </c>
      <c r="N10" s="67"/>
    </row>
    <row r="11" spans="1:14" ht="25.8" customHeight="1" x14ac:dyDescent="0.25">
      <c r="A11" s="32" t="s">
        <v>9</v>
      </c>
      <c r="B11" s="33">
        <v>1399953</v>
      </c>
      <c r="C11" s="33">
        <v>1571279.21</v>
      </c>
      <c r="D11" s="33">
        <v>1000</v>
      </c>
      <c r="E11" s="37">
        <v>2359.65</v>
      </c>
      <c r="F11" s="56">
        <v>788.1</v>
      </c>
      <c r="G11" s="37">
        <v>48</v>
      </c>
      <c r="H11" s="31">
        <v>0</v>
      </c>
      <c r="I11" s="33">
        <v>13</v>
      </c>
      <c r="J11" s="33"/>
      <c r="K11" s="64"/>
      <c r="L11" s="34">
        <v>2969174.7800000003</v>
      </c>
      <c r="M11" s="35">
        <f t="shared" si="0"/>
        <v>-125.32000000029802</v>
      </c>
      <c r="N11" s="67"/>
    </row>
    <row r="12" spans="1:14" ht="25.8" customHeight="1" x14ac:dyDescent="0.25">
      <c r="A12" s="32" t="s">
        <v>10</v>
      </c>
      <c r="B12" s="33">
        <v>671676</v>
      </c>
      <c r="C12" s="33">
        <v>724164.37</v>
      </c>
      <c r="D12" s="33"/>
      <c r="E12" s="37">
        <v>1282</v>
      </c>
      <c r="F12" s="56">
        <v>664.66</v>
      </c>
      <c r="G12" s="37">
        <v>18</v>
      </c>
      <c r="H12" s="31">
        <v>0</v>
      </c>
      <c r="I12" s="31"/>
      <c r="J12" s="31"/>
      <c r="K12" s="31"/>
      <c r="L12" s="34">
        <v>1393875.71</v>
      </c>
      <c r="M12" s="35">
        <f t="shared" si="0"/>
        <v>2.3283064365386963E-10</v>
      </c>
      <c r="N12" s="67"/>
    </row>
    <row r="13" spans="1:14" ht="25.8" customHeight="1" x14ac:dyDescent="0.25">
      <c r="A13" s="32" t="s">
        <v>11</v>
      </c>
      <c r="B13" s="33">
        <v>579489</v>
      </c>
      <c r="C13" s="33">
        <v>641715.46</v>
      </c>
      <c r="D13" s="33">
        <v>1000</v>
      </c>
      <c r="E13" s="37">
        <v>860</v>
      </c>
      <c r="F13" s="56">
        <v>574.4</v>
      </c>
      <c r="G13" s="37">
        <v>30</v>
      </c>
      <c r="H13" s="31">
        <v>0</v>
      </c>
      <c r="I13" s="33">
        <v>9</v>
      </c>
      <c r="J13" s="33"/>
      <c r="K13" s="33"/>
      <c r="L13" s="34">
        <v>1220749.06</v>
      </c>
      <c r="M13" s="35">
        <f t="shared" si="0"/>
        <v>0</v>
      </c>
      <c r="N13" s="67"/>
    </row>
    <row r="14" spans="1:14" ht="25.8" customHeight="1" x14ac:dyDescent="0.25">
      <c r="A14" s="71" t="s">
        <v>12</v>
      </c>
      <c r="B14" s="33">
        <v>1411992</v>
      </c>
      <c r="C14" s="33">
        <v>1630910.55</v>
      </c>
      <c r="D14" s="33">
        <v>3300</v>
      </c>
      <c r="E14" s="37">
        <v>3545</v>
      </c>
      <c r="F14" s="56">
        <v>1095.78</v>
      </c>
      <c r="G14" s="37">
        <v>36</v>
      </c>
      <c r="H14" s="31">
        <v>0</v>
      </c>
      <c r="I14" s="31"/>
      <c r="J14" s="31"/>
      <c r="K14" s="64">
        <v>-2</v>
      </c>
      <c r="L14" s="34">
        <v>3041425.11</v>
      </c>
      <c r="M14" s="35">
        <f t="shared" si="0"/>
        <v>98.660000000149012</v>
      </c>
      <c r="N14" s="67"/>
    </row>
    <row r="15" spans="1:14" ht="25.8" customHeight="1" x14ac:dyDescent="0.25">
      <c r="A15" s="32" t="s">
        <v>13</v>
      </c>
      <c r="B15" s="33">
        <v>1352712</v>
      </c>
      <c r="C15" s="33">
        <v>1616429.2</v>
      </c>
      <c r="D15" s="33"/>
      <c r="E15" s="37">
        <v>2029.69</v>
      </c>
      <c r="F15" s="56">
        <v>1056.5999999999999</v>
      </c>
      <c r="G15" s="37">
        <v>30</v>
      </c>
      <c r="H15" s="31">
        <v>0</v>
      </c>
      <c r="I15" s="33">
        <v>6.5</v>
      </c>
      <c r="J15" s="33"/>
      <c r="K15" s="33"/>
      <c r="L15" s="34">
        <v>2966031.41</v>
      </c>
      <c r="M15" s="35">
        <f t="shared" si="0"/>
        <v>0</v>
      </c>
      <c r="N15" s="67"/>
    </row>
    <row r="16" spans="1:14" ht="25.8" customHeight="1" x14ac:dyDescent="0.25">
      <c r="A16" s="32" t="s">
        <v>14</v>
      </c>
      <c r="B16" s="33">
        <v>1405623</v>
      </c>
      <c r="C16" s="33">
        <v>1605190.55</v>
      </c>
      <c r="D16" s="33"/>
      <c r="E16" s="37">
        <v>3068.5</v>
      </c>
      <c r="F16" s="56">
        <v>922.47</v>
      </c>
      <c r="G16" s="37">
        <v>54</v>
      </c>
      <c r="H16" s="31">
        <v>0</v>
      </c>
      <c r="I16" s="33">
        <v>24</v>
      </c>
      <c r="J16" s="33"/>
      <c r="K16" s="33"/>
      <c r="L16" s="34">
        <v>3006767.8600000003</v>
      </c>
      <c r="M16" s="35">
        <f t="shared" si="0"/>
        <v>24.719999999273568</v>
      </c>
      <c r="N16" s="67"/>
    </row>
    <row r="17" spans="1:14" ht="25.8" customHeight="1" x14ac:dyDescent="0.25">
      <c r="A17" s="32" t="s">
        <v>15</v>
      </c>
      <c r="B17" s="33">
        <v>1403439</v>
      </c>
      <c r="C17" s="33">
        <v>1648200.94</v>
      </c>
      <c r="D17" s="33">
        <v>2000</v>
      </c>
      <c r="E17" s="37">
        <v>1635</v>
      </c>
      <c r="F17" s="56">
        <v>707.97</v>
      </c>
      <c r="G17" s="37">
        <v>78</v>
      </c>
      <c r="H17" s="31">
        <v>0</v>
      </c>
      <c r="I17" s="33">
        <v>13.56</v>
      </c>
      <c r="J17" s="33"/>
      <c r="K17" s="64"/>
      <c r="L17" s="34">
        <v>3051214.53</v>
      </c>
      <c r="M17" s="35">
        <f t="shared" si="0"/>
        <v>18</v>
      </c>
      <c r="N17" s="67"/>
    </row>
    <row r="18" spans="1:14" ht="25.8" customHeight="1" x14ac:dyDescent="0.25">
      <c r="A18" s="32" t="s">
        <v>16</v>
      </c>
      <c r="B18" s="33">
        <v>1486692</v>
      </c>
      <c r="C18" s="33">
        <v>1698154.98</v>
      </c>
      <c r="D18" s="33">
        <v>1000</v>
      </c>
      <c r="E18" s="37">
        <v>2081</v>
      </c>
      <c r="F18" s="56">
        <v>1110.05</v>
      </c>
      <c r="G18" s="37">
        <v>48</v>
      </c>
      <c r="H18" s="31">
        <v>0</v>
      </c>
      <c r="I18" s="31"/>
      <c r="J18" s="31"/>
      <c r="K18" s="31"/>
      <c r="L18" s="34">
        <v>3182607.93</v>
      </c>
      <c r="M18" s="35">
        <f t="shared" si="0"/>
        <v>0</v>
      </c>
      <c r="N18" s="67"/>
    </row>
    <row r="19" spans="1:14" ht="25.8" customHeight="1" x14ac:dyDescent="0.25">
      <c r="A19" s="32" t="s">
        <v>17</v>
      </c>
      <c r="B19" s="33">
        <v>725934</v>
      </c>
      <c r="C19" s="33">
        <v>883775.51</v>
      </c>
      <c r="D19" s="33"/>
      <c r="E19" s="37">
        <v>21</v>
      </c>
      <c r="F19" s="56">
        <v>402.28</v>
      </c>
      <c r="G19" s="38"/>
      <c r="H19" s="31">
        <v>0</v>
      </c>
      <c r="I19" s="31"/>
      <c r="J19" s="31"/>
      <c r="K19" s="31"/>
      <c r="L19" s="34">
        <v>1609286.23</v>
      </c>
      <c r="M19" s="35">
        <f t="shared" si="0"/>
        <v>0</v>
      </c>
      <c r="N19" s="67"/>
    </row>
    <row r="20" spans="1:14" ht="25.8" customHeight="1" x14ac:dyDescent="0.25">
      <c r="A20" s="32" t="s">
        <v>18</v>
      </c>
      <c r="B20" s="33">
        <v>642519</v>
      </c>
      <c r="C20" s="33">
        <v>805170.79</v>
      </c>
      <c r="D20" s="33"/>
      <c r="E20" s="37">
        <v>3024.7</v>
      </c>
      <c r="F20" s="56">
        <v>598.52</v>
      </c>
      <c r="G20" s="37">
        <v>54</v>
      </c>
      <c r="H20" s="31">
        <v>0</v>
      </c>
      <c r="I20" s="31"/>
      <c r="J20" s="31"/>
      <c r="K20" s="31"/>
      <c r="L20" s="34">
        <v>1444012.5699999998</v>
      </c>
      <c r="M20" s="35">
        <f t="shared" si="0"/>
        <v>2.3283064365386963E-10</v>
      </c>
      <c r="N20" s="67"/>
    </row>
    <row r="21" spans="1:14" ht="25.8" customHeight="1" x14ac:dyDescent="0.25">
      <c r="A21" s="32" t="s">
        <v>19</v>
      </c>
      <c r="B21" s="33">
        <v>1417905</v>
      </c>
      <c r="C21" s="33">
        <v>1616234.99</v>
      </c>
      <c r="D21" s="33">
        <v>7000</v>
      </c>
      <c r="E21" s="37">
        <v>1869</v>
      </c>
      <c r="F21" s="56">
        <v>1046.3800000000001</v>
      </c>
      <c r="G21" s="37">
        <v>66</v>
      </c>
      <c r="H21" s="31">
        <v>0</v>
      </c>
      <c r="I21" s="33">
        <v>13.5</v>
      </c>
      <c r="J21" s="33"/>
      <c r="K21" s="33"/>
      <c r="L21" s="34">
        <v>3038172.16</v>
      </c>
      <c r="M21" s="35">
        <f t="shared" si="0"/>
        <v>-4.9999999813735485E-2</v>
      </c>
      <c r="N21" s="67"/>
    </row>
    <row r="22" spans="1:14" ht="25.8" customHeight="1" x14ac:dyDescent="0.25">
      <c r="A22" s="32" t="s">
        <v>20</v>
      </c>
      <c r="B22" s="33">
        <v>1479774</v>
      </c>
      <c r="C22" s="33">
        <v>1589953.95</v>
      </c>
      <c r="D22" s="33">
        <v>1000</v>
      </c>
      <c r="E22" s="37">
        <v>2701.28</v>
      </c>
      <c r="F22" s="56">
        <v>838.99</v>
      </c>
      <c r="G22" s="37">
        <v>78</v>
      </c>
      <c r="H22" s="31">
        <v>2</v>
      </c>
      <c r="I22" s="33">
        <v>18.5</v>
      </c>
      <c r="J22" s="33">
        <v>-96</v>
      </c>
      <c r="K22" s="64">
        <v>-3.27</v>
      </c>
      <c r="L22" s="34">
        <v>3067027.43</v>
      </c>
      <c r="M22" s="35">
        <f t="shared" si="0"/>
        <v>3.48</v>
      </c>
      <c r="N22" s="67" t="s">
        <v>217</v>
      </c>
    </row>
    <row r="23" spans="1:14" ht="25.8" customHeight="1" x14ac:dyDescent="0.25">
      <c r="A23" s="32" t="s">
        <v>21</v>
      </c>
      <c r="B23" s="33">
        <v>1464042</v>
      </c>
      <c r="C23" s="33">
        <v>1555250.47</v>
      </c>
      <c r="D23" s="33">
        <v>1000</v>
      </c>
      <c r="E23" s="37">
        <v>2143.5</v>
      </c>
      <c r="F23" s="56">
        <v>816.52</v>
      </c>
      <c r="G23" s="37">
        <v>30</v>
      </c>
      <c r="H23" s="31">
        <v>5</v>
      </c>
      <c r="I23" s="31"/>
      <c r="J23" s="31"/>
      <c r="K23" s="64"/>
      <c r="L23" s="34">
        <v>3017308.58</v>
      </c>
      <c r="M23" s="35">
        <f t="shared" si="0"/>
        <v>-1.1300000003539026</v>
      </c>
      <c r="N23" s="67"/>
    </row>
    <row r="24" spans="1:14" ht="41.4" x14ac:dyDescent="0.25">
      <c r="A24" s="32" t="s">
        <v>22</v>
      </c>
      <c r="B24" s="33">
        <v>1443918</v>
      </c>
      <c r="C24" s="33">
        <v>1702622.53</v>
      </c>
      <c r="D24" s="33">
        <v>6000</v>
      </c>
      <c r="E24" s="37">
        <v>2626.5</v>
      </c>
      <c r="F24" s="56">
        <v>1121.6600000000001</v>
      </c>
      <c r="G24" s="37">
        <v>66</v>
      </c>
      <c r="H24" s="31">
        <v>25</v>
      </c>
      <c r="I24" s="33">
        <v>9</v>
      </c>
      <c r="J24" s="33">
        <v>-276</v>
      </c>
      <c r="K24" s="64">
        <v>0.1</v>
      </c>
      <c r="L24" s="34">
        <v>3148514.4299999997</v>
      </c>
      <c r="M24" s="35">
        <f t="shared" si="0"/>
        <v>-29.959999999590217</v>
      </c>
      <c r="N24" s="65" t="s">
        <v>218</v>
      </c>
    </row>
    <row r="25" spans="1:14" ht="25.8" customHeight="1" x14ac:dyDescent="0.25">
      <c r="A25" s="32" t="s">
        <v>23</v>
      </c>
      <c r="B25" s="33">
        <v>1407753</v>
      </c>
      <c r="C25" s="33">
        <v>1698519.99</v>
      </c>
      <c r="D25" s="33"/>
      <c r="E25" s="37">
        <v>1971</v>
      </c>
      <c r="F25" s="56">
        <v>1070.81</v>
      </c>
      <c r="G25" s="37">
        <v>72</v>
      </c>
      <c r="H25" s="31">
        <v>0</v>
      </c>
      <c r="I25" s="33">
        <v>23</v>
      </c>
      <c r="J25" s="33"/>
      <c r="K25" s="33"/>
      <c r="L25" s="34">
        <v>3103172.37</v>
      </c>
      <c r="M25" s="35">
        <f t="shared" si="0"/>
        <v>9.8100000000558794</v>
      </c>
      <c r="N25" s="67"/>
    </row>
    <row r="26" spans="1:14" ht="25.8" customHeight="1" x14ac:dyDescent="0.25">
      <c r="A26" s="32" t="s">
        <v>24</v>
      </c>
      <c r="B26" s="33">
        <v>728844</v>
      </c>
      <c r="C26" s="33">
        <v>932245.73</v>
      </c>
      <c r="D26" s="33">
        <v>2000</v>
      </c>
      <c r="E26" s="37">
        <v>589.5</v>
      </c>
      <c r="F26" s="56">
        <v>852.76</v>
      </c>
      <c r="G26" s="37">
        <v>42</v>
      </c>
      <c r="H26" s="31">
        <v>0</v>
      </c>
      <c r="I26" s="31"/>
      <c r="J26" s="31"/>
      <c r="K26" s="31"/>
      <c r="L26" s="34">
        <v>1661585.23</v>
      </c>
      <c r="M26" s="35">
        <f t="shared" si="0"/>
        <v>20.239999999990687</v>
      </c>
      <c r="N26" s="67"/>
    </row>
    <row r="27" spans="1:14" ht="25.8" customHeight="1" x14ac:dyDescent="0.25">
      <c r="A27" s="32" t="s">
        <v>25</v>
      </c>
      <c r="B27" s="33">
        <v>659409</v>
      </c>
      <c r="C27" s="33">
        <v>840078.74</v>
      </c>
      <c r="D27" s="33"/>
      <c r="E27" s="37">
        <v>1147</v>
      </c>
      <c r="F27" s="56">
        <v>776.64</v>
      </c>
      <c r="G27" s="37">
        <v>36</v>
      </c>
      <c r="H27" s="31">
        <v>0</v>
      </c>
      <c r="I27" s="31">
        <v>10</v>
      </c>
      <c r="J27" s="31"/>
      <c r="K27" s="31"/>
      <c r="L27" s="34">
        <v>1497538.1</v>
      </c>
      <c r="M27" s="35">
        <f t="shared" si="0"/>
        <v>0</v>
      </c>
      <c r="N27" s="67"/>
    </row>
    <row r="28" spans="1:14" ht="25.8" customHeight="1" x14ac:dyDescent="0.25">
      <c r="A28" s="32" t="s">
        <v>26</v>
      </c>
      <c r="B28" s="33">
        <v>1430889</v>
      </c>
      <c r="C28" s="33">
        <v>1833995.84</v>
      </c>
      <c r="D28" s="33">
        <v>1000</v>
      </c>
      <c r="E28" s="37">
        <v>4523</v>
      </c>
      <c r="F28" s="56">
        <v>738.2</v>
      </c>
      <c r="G28" s="37">
        <v>66</v>
      </c>
      <c r="H28" s="31"/>
      <c r="I28" s="31"/>
      <c r="J28" s="31"/>
      <c r="K28" s="31"/>
      <c r="L28" s="34">
        <v>3260557.6399999997</v>
      </c>
      <c r="M28" s="35">
        <f t="shared" si="0"/>
        <v>0</v>
      </c>
      <c r="N28" s="67"/>
    </row>
    <row r="29" spans="1:14" ht="25.8" customHeight="1" x14ac:dyDescent="0.25">
      <c r="A29" s="32" t="s">
        <v>27</v>
      </c>
      <c r="B29" s="33">
        <v>1447524</v>
      </c>
      <c r="C29" s="33">
        <v>1775692.21</v>
      </c>
      <c r="D29" s="33">
        <v>3000</v>
      </c>
      <c r="E29" s="37">
        <v>3244.06</v>
      </c>
      <c r="F29" s="56">
        <v>749.37</v>
      </c>
      <c r="G29" s="37">
        <v>66</v>
      </c>
      <c r="H29" s="31">
        <v>5</v>
      </c>
      <c r="I29" s="33">
        <v>105</v>
      </c>
      <c r="J29" s="33"/>
      <c r="K29" s="33"/>
      <c r="L29" s="34">
        <v>3222266.7800000003</v>
      </c>
      <c r="M29" s="35">
        <f t="shared" si="0"/>
        <v>-4.6566128730773926E-10</v>
      </c>
      <c r="N29" s="67"/>
    </row>
    <row r="30" spans="1:14" ht="25.8" customHeight="1" x14ac:dyDescent="0.25">
      <c r="A30" s="32" t="s">
        <v>28</v>
      </c>
      <c r="B30" s="33">
        <v>1468902</v>
      </c>
      <c r="C30" s="33">
        <v>1778790.57</v>
      </c>
      <c r="D30" s="33">
        <v>1000</v>
      </c>
      <c r="E30" s="37">
        <v>2392.5</v>
      </c>
      <c r="F30" s="56">
        <v>1157.4000000000001</v>
      </c>
      <c r="G30" s="37">
        <v>66</v>
      </c>
      <c r="H30" s="31">
        <v>5</v>
      </c>
      <c r="I30" s="31"/>
      <c r="J30" s="31"/>
      <c r="K30" s="31"/>
      <c r="L30" s="34">
        <v>3245075.1700000004</v>
      </c>
      <c r="M30" s="35">
        <f t="shared" si="0"/>
        <v>6.5</v>
      </c>
      <c r="N30" s="67"/>
    </row>
    <row r="31" spans="1:14" ht="25.8" customHeight="1" x14ac:dyDescent="0.25">
      <c r="A31" s="32" t="s">
        <v>29</v>
      </c>
      <c r="B31" s="33">
        <v>1487151</v>
      </c>
      <c r="C31" s="33">
        <v>1800629.15</v>
      </c>
      <c r="D31" s="33">
        <v>2000</v>
      </c>
      <c r="E31" s="37">
        <v>2558.4299999999998</v>
      </c>
      <c r="F31" s="56">
        <v>800.58</v>
      </c>
      <c r="G31" s="39">
        <v>54</v>
      </c>
      <c r="H31" s="31">
        <v>5</v>
      </c>
      <c r="I31" s="31">
        <v>0</v>
      </c>
      <c r="J31" s="31"/>
      <c r="K31" s="31">
        <v>0.05</v>
      </c>
      <c r="L31" s="34">
        <v>3286372.19</v>
      </c>
      <c r="M31" s="35">
        <f t="shared" si="0"/>
        <v>-2.7939676960908599E-10</v>
      </c>
      <c r="N31" s="67"/>
    </row>
    <row r="32" spans="1:14" ht="25.8" customHeight="1" x14ac:dyDescent="0.25">
      <c r="A32" s="32" t="s">
        <v>30</v>
      </c>
      <c r="B32" s="33">
        <v>1558056</v>
      </c>
      <c r="C32" s="33">
        <v>1870991.16</v>
      </c>
      <c r="D32" s="33">
        <v>1000</v>
      </c>
      <c r="E32" s="37">
        <v>2947.5</v>
      </c>
      <c r="F32" s="56">
        <v>996.28</v>
      </c>
      <c r="G32" s="37">
        <v>54</v>
      </c>
      <c r="H32" s="31">
        <v>15</v>
      </c>
      <c r="I32" s="31"/>
      <c r="J32" s="31"/>
      <c r="K32" s="31"/>
      <c r="L32" s="36">
        <v>3426064.3800000004</v>
      </c>
      <c r="M32" s="35">
        <f>B32+C32+D32-E32-F32-G32+H32+I32-L32+J32+K32</f>
        <v>0</v>
      </c>
      <c r="N32" s="66"/>
    </row>
    <row r="33" spans="1:14" ht="27.6" customHeight="1" x14ac:dyDescent="0.25">
      <c r="A33" s="57" t="s">
        <v>164</v>
      </c>
      <c r="B33" s="58">
        <f>SUM(B2:B32)</f>
        <v>37942596</v>
      </c>
      <c r="C33" s="58">
        <f t="shared" ref="C33:M33" si="1">SUM(C2:C32)</f>
        <v>43330910.019999996</v>
      </c>
      <c r="D33" s="58">
        <f t="shared" si="1"/>
        <v>49300</v>
      </c>
      <c r="E33" s="59">
        <f t="shared" si="1"/>
        <v>66546.449999999983</v>
      </c>
      <c r="F33" s="59">
        <f t="shared" si="1"/>
        <v>26557.74</v>
      </c>
      <c r="G33" s="59">
        <f t="shared" si="1"/>
        <v>1566</v>
      </c>
      <c r="H33" s="58">
        <f t="shared" si="1"/>
        <v>62</v>
      </c>
      <c r="I33" s="58">
        <f t="shared" si="1"/>
        <v>352.86</v>
      </c>
      <c r="J33" s="72">
        <f t="shared" si="1"/>
        <v>-372</v>
      </c>
      <c r="K33" s="72">
        <f t="shared" si="1"/>
        <v>-317.34999999999894</v>
      </c>
      <c r="L33" s="58">
        <f t="shared" si="1"/>
        <v>81227809.73999998</v>
      </c>
      <c r="M33" s="58">
        <f t="shared" si="1"/>
        <v>51.600000000420096</v>
      </c>
      <c r="N33" s="68"/>
    </row>
    <row r="34" spans="1:14" ht="15.6" x14ac:dyDescent="0.25">
      <c r="A34" s="67"/>
      <c r="B34" s="67"/>
      <c r="C34" s="69"/>
      <c r="D34" s="67"/>
      <c r="E34" s="70"/>
      <c r="F34" s="67"/>
      <c r="G34" s="67"/>
      <c r="H34" s="67"/>
      <c r="I34" s="67"/>
      <c r="J34" s="67"/>
      <c r="K34" s="67"/>
      <c r="L34" s="67"/>
      <c r="M34" s="35">
        <f>B33+C33+D33-E33-F33-G33+H33+I33-L33+J33+K33</f>
        <v>51.600000017882451</v>
      </c>
      <c r="N34" s="67"/>
    </row>
    <row r="35" spans="1:14" x14ac:dyDescent="0.25">
      <c r="B35" s="7"/>
      <c r="D35" s="8"/>
      <c r="F35" s="7"/>
      <c r="G35" s="7"/>
      <c r="H35" s="7"/>
      <c r="M35" s="10"/>
    </row>
    <row r="36" spans="1:14" x14ac:dyDescent="0.25">
      <c r="F36" s="15"/>
    </row>
    <row r="37" spans="1:14" x14ac:dyDescent="0.25">
      <c r="F37" s="15"/>
    </row>
    <row r="38" spans="1:14" x14ac:dyDescent="0.25">
      <c r="F38" s="15"/>
    </row>
    <row r="39" spans="1:14" x14ac:dyDescent="0.25">
      <c r="F39" s="15"/>
      <c r="I39" s="12"/>
      <c r="J39" s="12"/>
      <c r="K39" s="12"/>
      <c r="L39" s="12"/>
    </row>
    <row r="40" spans="1:14" x14ac:dyDescent="0.25">
      <c r="F40" s="15"/>
    </row>
    <row r="41" spans="1:14" x14ac:dyDescent="0.25">
      <c r="F41" s="15"/>
    </row>
    <row r="42" spans="1:14" x14ac:dyDescent="0.25">
      <c r="F42" s="15"/>
    </row>
    <row r="43" spans="1:14" x14ac:dyDescent="0.25">
      <c r="F43" s="15"/>
    </row>
    <row r="44" spans="1:14" x14ac:dyDescent="0.25">
      <c r="F44" s="15"/>
    </row>
    <row r="45" spans="1:14" x14ac:dyDescent="0.25">
      <c r="F45" s="15"/>
    </row>
    <row r="46" spans="1:14" x14ac:dyDescent="0.25">
      <c r="F46" s="43"/>
      <c r="G46" s="14"/>
      <c r="H46" s="14"/>
      <c r="I46" s="14"/>
      <c r="J46" s="14"/>
      <c r="K46" s="14"/>
      <c r="L46" s="14"/>
    </row>
    <row r="47" spans="1:14" x14ac:dyDescent="0.25">
      <c r="B47" s="15"/>
      <c r="C47" s="15"/>
      <c r="D47" s="15"/>
      <c r="E47" s="44"/>
      <c r="F47" s="15"/>
      <c r="G47" s="14"/>
      <c r="H47" s="14"/>
      <c r="I47" s="14"/>
      <c r="J47" s="14"/>
      <c r="K47" s="14"/>
      <c r="L47" s="14"/>
    </row>
    <row r="48" spans="1:14" x14ac:dyDescent="0.25">
      <c r="B48" s="15"/>
      <c r="C48" s="15"/>
      <c r="D48" s="15"/>
      <c r="E48" s="44"/>
      <c r="F48" s="15"/>
      <c r="G48" s="14"/>
      <c r="H48" s="14"/>
      <c r="I48" s="14"/>
      <c r="J48" s="14"/>
      <c r="K48" s="14"/>
      <c r="L48" s="14"/>
    </row>
    <row r="49" spans="2:13" x14ac:dyDescent="0.25">
      <c r="E49" s="6"/>
      <c r="F49" s="14"/>
    </row>
    <row r="51" spans="2:13" x14ac:dyDescent="0.25">
      <c r="G51" s="13"/>
    </row>
    <row r="52" spans="2:13" x14ac:dyDescent="0.25">
      <c r="G52" s="13"/>
    </row>
    <row r="53" spans="2:13" x14ac:dyDescent="0.25">
      <c r="G53" s="13"/>
    </row>
    <row r="54" spans="2:13" x14ac:dyDescent="0.25">
      <c r="B54" s="7"/>
      <c r="D54" s="16"/>
      <c r="F54" s="7"/>
      <c r="G54" s="7"/>
      <c r="H54" s="7"/>
      <c r="I54" s="17"/>
      <c r="J54" s="17"/>
      <c r="K54" s="17"/>
      <c r="L54" s="17"/>
      <c r="M54" s="10"/>
    </row>
    <row r="57" spans="2:13" x14ac:dyDescent="0.25">
      <c r="E57" s="6"/>
    </row>
    <row r="58" spans="2:13" x14ac:dyDescent="0.25">
      <c r="E58" s="6"/>
    </row>
    <row r="61" spans="2:13" x14ac:dyDescent="0.25">
      <c r="B61" s="15"/>
    </row>
    <row r="934" spans="3:3" x14ac:dyDescent="0.25">
      <c r="C934" s="6" t="s">
        <v>42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141D-5304-4895-9D31-54EBC6AAD899}">
  <dimension ref="A1:M15"/>
  <sheetViews>
    <sheetView workbookViewId="0">
      <selection activeCell="F10" sqref="F10"/>
    </sheetView>
  </sheetViews>
  <sheetFormatPr defaultRowHeight="21.6" customHeight="1" x14ac:dyDescent="0.25"/>
  <cols>
    <col min="1" max="1" width="25.109375" style="46" bestFit="1" customWidth="1"/>
    <col min="2" max="3" width="13.21875" style="46" bestFit="1" customWidth="1"/>
    <col min="4" max="4" width="12.88671875" style="46" bestFit="1" customWidth="1"/>
    <col min="5" max="5" width="20.21875" style="46" bestFit="1" customWidth="1"/>
    <col min="6" max="6" width="15.77734375" style="46" bestFit="1" customWidth="1"/>
    <col min="7" max="7" width="8.88671875" style="46"/>
    <col min="8" max="8" width="25.109375" style="46" bestFit="1" customWidth="1"/>
    <col min="9" max="10" width="11" style="46" bestFit="1" customWidth="1"/>
    <col min="11" max="11" width="12.88671875" style="46" bestFit="1" customWidth="1"/>
    <col min="12" max="12" width="21.44140625" style="46" bestFit="1" customWidth="1"/>
    <col min="13" max="13" width="13.5546875" style="46" bestFit="1" customWidth="1"/>
    <col min="14" max="16384" width="8.88671875" style="46"/>
  </cols>
  <sheetData>
    <row r="1" spans="1:13" ht="21.6" customHeight="1" x14ac:dyDescent="0.25">
      <c r="A1" s="46" t="s">
        <v>37</v>
      </c>
      <c r="H1" s="46" t="s">
        <v>38</v>
      </c>
    </row>
    <row r="2" spans="1:13" ht="21.6" customHeight="1" x14ac:dyDescent="0.25">
      <c r="A2" s="45" t="s">
        <v>197</v>
      </c>
      <c r="B2" s="45" t="s">
        <v>201</v>
      </c>
      <c r="C2" s="45" t="s">
        <v>152</v>
      </c>
      <c r="D2" s="45" t="s">
        <v>31</v>
      </c>
      <c r="E2" s="45" t="s">
        <v>200</v>
      </c>
      <c r="F2" s="45" t="s">
        <v>202</v>
      </c>
      <c r="H2" s="45" t="s">
        <v>197</v>
      </c>
      <c r="I2" s="45" t="s">
        <v>201</v>
      </c>
      <c r="J2" s="45" t="s">
        <v>152</v>
      </c>
      <c r="K2" s="45" t="s">
        <v>31</v>
      </c>
      <c r="L2" s="45" t="s">
        <v>200</v>
      </c>
      <c r="M2" s="45" t="s">
        <v>202</v>
      </c>
    </row>
    <row r="3" spans="1:13" ht="21.6" customHeight="1" x14ac:dyDescent="0.25">
      <c r="A3" s="97" t="s">
        <v>194</v>
      </c>
      <c r="B3" s="95">
        <v>96</v>
      </c>
      <c r="C3" s="97" t="s">
        <v>193</v>
      </c>
      <c r="D3" s="94" t="s">
        <v>198</v>
      </c>
      <c r="E3" s="49" t="s">
        <v>203</v>
      </c>
      <c r="F3" s="33">
        <v>96</v>
      </c>
      <c r="H3" s="93" t="s">
        <v>196</v>
      </c>
      <c r="I3" s="51">
        <v>135</v>
      </c>
      <c r="J3" s="93">
        <v>1</v>
      </c>
      <c r="K3" s="94" t="s">
        <v>199</v>
      </c>
      <c r="L3" s="48" t="s">
        <v>213</v>
      </c>
      <c r="M3" s="33">
        <v>135</v>
      </c>
    </row>
    <row r="4" spans="1:13" ht="21.6" customHeight="1" x14ac:dyDescent="0.25">
      <c r="A4" s="97"/>
      <c r="B4" s="96"/>
      <c r="C4" s="97"/>
      <c r="D4" s="94"/>
      <c r="E4" s="47" t="s">
        <v>204</v>
      </c>
      <c r="F4" s="33">
        <v>96</v>
      </c>
      <c r="H4" s="93"/>
      <c r="I4" s="51"/>
      <c r="J4" s="93"/>
      <c r="K4" s="94"/>
      <c r="L4" s="47" t="s">
        <v>214</v>
      </c>
      <c r="M4" s="33">
        <v>135</v>
      </c>
    </row>
    <row r="5" spans="1:13" ht="21.6" customHeight="1" x14ac:dyDescent="0.25">
      <c r="A5" s="97" t="s">
        <v>195</v>
      </c>
      <c r="B5" s="95">
        <v>21</v>
      </c>
      <c r="C5" s="97" t="s">
        <v>193</v>
      </c>
      <c r="D5" s="94" t="s">
        <v>199</v>
      </c>
      <c r="E5" s="47" t="s">
        <v>205</v>
      </c>
      <c r="F5" s="33">
        <v>21</v>
      </c>
      <c r="L5" s="52" t="s">
        <v>216</v>
      </c>
      <c r="M5" s="53">
        <v>135</v>
      </c>
    </row>
    <row r="6" spans="1:13" ht="21.6" customHeight="1" x14ac:dyDescent="0.25">
      <c r="A6" s="97"/>
      <c r="B6" s="96"/>
      <c r="C6" s="97"/>
      <c r="D6" s="94"/>
      <c r="E6" s="47" t="s">
        <v>206</v>
      </c>
      <c r="F6" s="33">
        <v>21</v>
      </c>
    </row>
    <row r="7" spans="1:13" ht="21.6" customHeight="1" x14ac:dyDescent="0.25">
      <c r="A7" s="97" t="s">
        <v>207</v>
      </c>
      <c r="B7" s="95">
        <v>120</v>
      </c>
      <c r="C7" s="97" t="s">
        <v>193</v>
      </c>
      <c r="D7" s="94" t="s">
        <v>199</v>
      </c>
      <c r="E7" s="47" t="s">
        <v>208</v>
      </c>
      <c r="F7" s="33">
        <v>120</v>
      </c>
    </row>
    <row r="8" spans="1:13" ht="21.6" customHeight="1" x14ac:dyDescent="0.25">
      <c r="A8" s="97"/>
      <c r="B8" s="96"/>
      <c r="C8" s="97"/>
      <c r="D8" s="94"/>
      <c r="E8" s="47" t="s">
        <v>209</v>
      </c>
      <c r="F8" s="33">
        <v>120</v>
      </c>
    </row>
    <row r="9" spans="1:13" ht="21.6" customHeight="1" x14ac:dyDescent="0.25">
      <c r="A9" s="97" t="s">
        <v>210</v>
      </c>
      <c r="B9" s="95">
        <v>135</v>
      </c>
      <c r="C9" s="97" t="s">
        <v>193</v>
      </c>
      <c r="D9" s="94" t="s">
        <v>199</v>
      </c>
      <c r="E9" s="47" t="s">
        <v>211</v>
      </c>
      <c r="F9" s="33">
        <v>135</v>
      </c>
    </row>
    <row r="10" spans="1:13" ht="21.6" customHeight="1" x14ac:dyDescent="0.25">
      <c r="A10" s="97"/>
      <c r="B10" s="96"/>
      <c r="C10" s="97"/>
      <c r="D10" s="94"/>
      <c r="E10" s="47" t="s">
        <v>212</v>
      </c>
      <c r="F10" s="33">
        <v>135</v>
      </c>
    </row>
    <row r="11" spans="1:13" ht="21.6" customHeight="1" x14ac:dyDescent="0.25">
      <c r="A11" s="46" t="s">
        <v>215</v>
      </c>
      <c r="B11" s="50">
        <f>SUM(B3:B10)</f>
        <v>372</v>
      </c>
      <c r="F11" s="50">
        <f>SUM(F3:F10)</f>
        <v>744</v>
      </c>
    </row>
    <row r="12" spans="1:13" ht="21.6" customHeight="1" x14ac:dyDescent="0.25">
      <c r="E12" s="54" t="s">
        <v>216</v>
      </c>
      <c r="F12" s="55">
        <f>F11-B11</f>
        <v>372</v>
      </c>
    </row>
    <row r="13" spans="1:13" ht="21.6" customHeight="1" x14ac:dyDescent="0.25">
      <c r="A13" s="91" t="s">
        <v>223</v>
      </c>
      <c r="B13" s="92"/>
      <c r="C13" s="92"/>
      <c r="D13" s="92"/>
      <c r="E13" s="92"/>
      <c r="F13" s="92"/>
    </row>
    <row r="14" spans="1:13" ht="21.6" customHeight="1" x14ac:dyDescent="0.25">
      <c r="A14" s="92"/>
      <c r="B14" s="92"/>
      <c r="C14" s="92"/>
      <c r="D14" s="92"/>
      <c r="E14" s="92"/>
      <c r="F14" s="92"/>
    </row>
    <row r="15" spans="1:13" ht="21.6" customHeight="1" x14ac:dyDescent="0.25">
      <c r="A15" s="92"/>
      <c r="B15" s="92"/>
      <c r="C15" s="92"/>
      <c r="D15" s="92"/>
      <c r="E15" s="92"/>
      <c r="F15" s="92"/>
    </row>
  </sheetData>
  <autoFilter ref="A2:F11" xr:uid="{4414EB90-9E0D-405B-BAB2-99270D12AE4E}"/>
  <mergeCells count="20">
    <mergeCell ref="A7:A8"/>
    <mergeCell ref="C5:C6"/>
    <mergeCell ref="C7:C8"/>
    <mergeCell ref="B9:B10"/>
    <mergeCell ref="A13:F15"/>
    <mergeCell ref="H3:H4"/>
    <mergeCell ref="J3:J4"/>
    <mergeCell ref="K3:K4"/>
    <mergeCell ref="B3:B4"/>
    <mergeCell ref="B5:B6"/>
    <mergeCell ref="B7:B8"/>
    <mergeCell ref="C9:C10"/>
    <mergeCell ref="D5:D6"/>
    <mergeCell ref="D7:D8"/>
    <mergeCell ref="D9:D10"/>
    <mergeCell ref="A9:A10"/>
    <mergeCell ref="A3:A4"/>
    <mergeCell ref="C3:C4"/>
    <mergeCell ref="D3:D4"/>
    <mergeCell ref="A5:A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6416-E48E-431D-BCFF-9D81EB49BE41}">
  <dimension ref="A1:D15"/>
  <sheetViews>
    <sheetView workbookViewId="0">
      <selection activeCell="D11" sqref="D11"/>
    </sheetView>
  </sheetViews>
  <sheetFormatPr defaultRowHeight="13.8" x14ac:dyDescent="0.25"/>
  <cols>
    <col min="1" max="1" width="10.109375" bestFit="1" customWidth="1"/>
  </cols>
  <sheetData>
    <row r="1" spans="1:4" x14ac:dyDescent="0.25">
      <c r="B1" t="s">
        <v>221</v>
      </c>
      <c r="C1" t="s">
        <v>222</v>
      </c>
      <c r="D1" t="s">
        <v>224</v>
      </c>
    </row>
    <row r="2" spans="1:4" x14ac:dyDescent="0.25">
      <c r="A2" s="4">
        <v>43313</v>
      </c>
      <c r="B2">
        <v>321.32</v>
      </c>
      <c r="C2">
        <v>398.39</v>
      </c>
      <c r="D2">
        <v>-77.069999999999993</v>
      </c>
    </row>
    <row r="3" spans="1:4" x14ac:dyDescent="0.25">
      <c r="A3" s="4">
        <v>43314</v>
      </c>
      <c r="B3">
        <v>199.23999999999899</v>
      </c>
      <c r="C3">
        <v>190.60999999999899</v>
      </c>
      <c r="D3">
        <v>8.6299999999999901</v>
      </c>
    </row>
    <row r="4" spans="1:4" x14ac:dyDescent="0.25">
      <c r="A4" s="4">
        <v>43315</v>
      </c>
      <c r="B4">
        <v>17.36</v>
      </c>
      <c r="C4">
        <v>16.72</v>
      </c>
      <c r="D4">
        <v>0.64</v>
      </c>
    </row>
    <row r="5" spans="1:4" x14ac:dyDescent="0.25">
      <c r="A5" s="4">
        <v>43318</v>
      </c>
      <c r="B5">
        <v>0</v>
      </c>
      <c r="C5">
        <v>171.62</v>
      </c>
      <c r="D5">
        <v>-171.62</v>
      </c>
    </row>
    <row r="6" spans="1:4" x14ac:dyDescent="0.25">
      <c r="A6" s="4">
        <v>43321</v>
      </c>
      <c r="B6">
        <v>0</v>
      </c>
      <c r="C6">
        <v>72.81</v>
      </c>
      <c r="D6">
        <v>-72.81</v>
      </c>
    </row>
    <row r="7" spans="1:4" x14ac:dyDescent="0.25">
      <c r="A7" s="4">
        <v>43325</v>
      </c>
      <c r="B7">
        <v>0</v>
      </c>
      <c r="C7">
        <v>2</v>
      </c>
      <c r="D7">
        <v>-2</v>
      </c>
    </row>
    <row r="8" spans="1:4" x14ac:dyDescent="0.25">
      <c r="A8" s="4">
        <v>43333</v>
      </c>
      <c r="B8">
        <v>0</v>
      </c>
      <c r="C8">
        <v>3.27</v>
      </c>
      <c r="D8">
        <v>-3.27</v>
      </c>
    </row>
    <row r="9" spans="1:4" x14ac:dyDescent="0.25">
      <c r="A9" s="4">
        <v>43334</v>
      </c>
      <c r="B9">
        <v>16.100000000000001</v>
      </c>
      <c r="C9">
        <v>16</v>
      </c>
      <c r="D9">
        <v>0.100000000000001</v>
      </c>
    </row>
    <row r="10" spans="1:4" x14ac:dyDescent="0.25">
      <c r="A10" s="4">
        <v>43342</v>
      </c>
      <c r="B10">
        <v>1.05</v>
      </c>
      <c r="C10">
        <v>1</v>
      </c>
      <c r="D10">
        <v>0.05</v>
      </c>
    </row>
    <row r="11" spans="1:4" x14ac:dyDescent="0.25">
      <c r="A11" s="4" t="s">
        <v>157</v>
      </c>
      <c r="B11">
        <f>SUM(B2:B10)</f>
        <v>555.06999999999903</v>
      </c>
      <c r="C11">
        <f>SUM(C2:C10)</f>
        <v>872.41999999999894</v>
      </c>
      <c r="D11" s="73">
        <f>SUM(D2:D10)</f>
        <v>-317.34999999999997</v>
      </c>
    </row>
    <row r="12" spans="1:4" x14ac:dyDescent="0.25">
      <c r="A12" s="4"/>
    </row>
    <row r="13" spans="1:4" x14ac:dyDescent="0.25">
      <c r="A13" s="98" t="s">
        <v>225</v>
      </c>
      <c r="B13" s="98"/>
      <c r="C13" s="98"/>
      <c r="D13" s="98"/>
    </row>
    <row r="14" spans="1:4" x14ac:dyDescent="0.25">
      <c r="A14" s="98"/>
      <c r="B14" s="98"/>
      <c r="C14" s="98"/>
      <c r="D14" s="98"/>
    </row>
    <row r="15" spans="1:4" x14ac:dyDescent="0.25">
      <c r="A15" s="98"/>
      <c r="B15" s="98"/>
      <c r="C15" s="98"/>
      <c r="D15" s="98"/>
    </row>
  </sheetData>
  <mergeCells count="1">
    <mergeCell ref="A13:D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A555-78AB-41B5-93DD-574F997C8A95}">
  <dimension ref="A1:F18"/>
  <sheetViews>
    <sheetView workbookViewId="0">
      <selection activeCell="A17" sqref="A17:F18"/>
    </sheetView>
  </sheetViews>
  <sheetFormatPr defaultColWidth="31.21875" defaultRowHeight="13.8" x14ac:dyDescent="0.25"/>
  <cols>
    <col min="1" max="1" width="11.6640625" style="40" bestFit="1" customWidth="1"/>
    <col min="2" max="2" width="16.109375" style="40" bestFit="1" customWidth="1"/>
    <col min="3" max="3" width="22.6640625" style="40" bestFit="1" customWidth="1"/>
    <col min="4" max="4" width="5.21875" style="40" customWidth="1"/>
    <col min="5" max="5" width="6.21875" style="40" customWidth="1"/>
    <col min="6" max="6" width="8.44140625" style="40" customWidth="1"/>
    <col min="7" max="16384" width="31.21875" style="40"/>
  </cols>
  <sheetData>
    <row r="1" spans="1:6" x14ac:dyDescent="0.25">
      <c r="A1" s="40" t="s">
        <v>226</v>
      </c>
      <c r="B1" s="40" t="s">
        <v>227</v>
      </c>
      <c r="C1" s="40" t="s">
        <v>228</v>
      </c>
      <c r="D1" s="40" t="s">
        <v>230</v>
      </c>
      <c r="E1" s="40" t="s">
        <v>231</v>
      </c>
      <c r="F1" s="40" t="s">
        <v>229</v>
      </c>
    </row>
    <row r="2" spans="1:6" x14ac:dyDescent="0.25">
      <c r="A2" s="40" t="s">
        <v>20</v>
      </c>
      <c r="B2" s="40" t="s">
        <v>165</v>
      </c>
      <c r="C2" s="40" t="s">
        <v>179</v>
      </c>
      <c r="D2" s="1">
        <v>15</v>
      </c>
      <c r="E2" s="1">
        <v>17</v>
      </c>
      <c r="F2" s="28">
        <f>E2-D2</f>
        <v>2</v>
      </c>
    </row>
    <row r="3" spans="1:6" x14ac:dyDescent="0.25">
      <c r="A3" s="40" t="s">
        <v>21</v>
      </c>
      <c r="B3" s="40" t="s">
        <v>166</v>
      </c>
      <c r="C3" s="40" t="s">
        <v>180</v>
      </c>
      <c r="D3" s="1">
        <v>15</v>
      </c>
      <c r="E3" s="1">
        <v>20</v>
      </c>
      <c r="F3" s="28">
        <f t="shared" ref="F3:F15" si="0">E3-D3</f>
        <v>5</v>
      </c>
    </row>
    <row r="4" spans="1:6" s="41" customFormat="1" x14ac:dyDescent="0.25">
      <c r="A4" s="41" t="s">
        <v>22</v>
      </c>
      <c r="B4" s="41" t="s">
        <v>167</v>
      </c>
      <c r="C4" s="41" t="s">
        <v>190</v>
      </c>
      <c r="D4" s="2">
        <v>10</v>
      </c>
      <c r="E4" s="2">
        <v>15</v>
      </c>
      <c r="F4" s="42">
        <f t="shared" si="0"/>
        <v>5</v>
      </c>
    </row>
    <row r="5" spans="1:6" s="41" customFormat="1" x14ac:dyDescent="0.25">
      <c r="A5" s="41" t="s">
        <v>22</v>
      </c>
      <c r="B5" s="41" t="s">
        <v>168</v>
      </c>
      <c r="C5" s="41" t="s">
        <v>191</v>
      </c>
      <c r="D5" s="2">
        <v>10</v>
      </c>
      <c r="E5" s="2">
        <v>15</v>
      </c>
      <c r="F5" s="42">
        <f t="shared" si="0"/>
        <v>5</v>
      </c>
    </row>
    <row r="6" spans="1:6" s="41" customFormat="1" x14ac:dyDescent="0.25">
      <c r="A6" s="41" t="s">
        <v>22</v>
      </c>
      <c r="B6" s="41" t="s">
        <v>169</v>
      </c>
      <c r="C6" s="41" t="s">
        <v>192</v>
      </c>
      <c r="D6" s="2">
        <v>18</v>
      </c>
      <c r="E6" s="2">
        <v>23</v>
      </c>
      <c r="F6" s="42">
        <f t="shared" si="0"/>
        <v>5</v>
      </c>
    </row>
    <row r="7" spans="1:6" s="41" customFormat="1" x14ac:dyDescent="0.25">
      <c r="A7" s="41" t="s">
        <v>22</v>
      </c>
      <c r="B7" s="41" t="s">
        <v>170</v>
      </c>
      <c r="C7" s="41" t="s">
        <v>181</v>
      </c>
      <c r="D7" s="2">
        <v>12</v>
      </c>
      <c r="E7" s="2">
        <v>17</v>
      </c>
      <c r="F7" s="42">
        <f t="shared" si="0"/>
        <v>5</v>
      </c>
    </row>
    <row r="8" spans="1:6" s="41" customFormat="1" x14ac:dyDescent="0.25">
      <c r="A8" s="41" t="s">
        <v>22</v>
      </c>
      <c r="B8" s="41" t="s">
        <v>171</v>
      </c>
      <c r="C8" s="41" t="s">
        <v>182</v>
      </c>
      <c r="D8" s="2">
        <v>12</v>
      </c>
      <c r="E8" s="2">
        <v>17</v>
      </c>
      <c r="F8" s="42">
        <f t="shared" si="0"/>
        <v>5</v>
      </c>
    </row>
    <row r="9" spans="1:6" x14ac:dyDescent="0.25">
      <c r="A9" s="40" t="s">
        <v>25</v>
      </c>
      <c r="B9" s="40" t="s">
        <v>172</v>
      </c>
      <c r="C9" s="40" t="s">
        <v>183</v>
      </c>
      <c r="D9" s="1">
        <v>34</v>
      </c>
      <c r="E9" s="1">
        <v>44</v>
      </c>
      <c r="F9" s="28">
        <f t="shared" si="0"/>
        <v>10</v>
      </c>
    </row>
    <row r="10" spans="1:6" x14ac:dyDescent="0.25">
      <c r="A10" s="40" t="s">
        <v>27</v>
      </c>
      <c r="B10" s="40" t="s">
        <v>173</v>
      </c>
      <c r="C10" s="40" t="s">
        <v>184</v>
      </c>
      <c r="D10" s="1">
        <v>25</v>
      </c>
      <c r="E10" s="1">
        <v>30</v>
      </c>
      <c r="F10" s="28">
        <f t="shared" si="0"/>
        <v>5</v>
      </c>
    </row>
    <row r="11" spans="1:6" x14ac:dyDescent="0.25">
      <c r="A11" s="40" t="s">
        <v>28</v>
      </c>
      <c r="B11" s="40" t="s">
        <v>174</v>
      </c>
      <c r="C11" s="40" t="s">
        <v>185</v>
      </c>
      <c r="D11" s="1">
        <v>12</v>
      </c>
      <c r="E11" s="1">
        <v>17</v>
      </c>
      <c r="F11" s="28">
        <f t="shared" si="0"/>
        <v>5</v>
      </c>
    </row>
    <row r="12" spans="1:6" x14ac:dyDescent="0.25">
      <c r="A12" s="40" t="s">
        <v>29</v>
      </c>
      <c r="B12" s="40" t="s">
        <v>175</v>
      </c>
      <c r="C12" s="40" t="s">
        <v>186</v>
      </c>
      <c r="D12" s="1">
        <v>27</v>
      </c>
      <c r="E12" s="1">
        <v>32</v>
      </c>
      <c r="F12" s="28">
        <f t="shared" si="0"/>
        <v>5</v>
      </c>
    </row>
    <row r="13" spans="1:6" x14ac:dyDescent="0.25">
      <c r="A13" s="40" t="s">
        <v>30</v>
      </c>
      <c r="B13" s="40" t="s">
        <v>176</v>
      </c>
      <c r="C13" s="40" t="s">
        <v>187</v>
      </c>
      <c r="D13" s="1">
        <v>25</v>
      </c>
      <c r="E13" s="1">
        <v>30</v>
      </c>
      <c r="F13" s="28">
        <f t="shared" si="0"/>
        <v>5</v>
      </c>
    </row>
    <row r="14" spans="1:6" x14ac:dyDescent="0.25">
      <c r="A14" s="40" t="s">
        <v>30</v>
      </c>
      <c r="B14" s="40" t="s">
        <v>177</v>
      </c>
      <c r="C14" s="40" t="s">
        <v>188</v>
      </c>
      <c r="D14" s="1">
        <v>12</v>
      </c>
      <c r="E14" s="1">
        <v>17</v>
      </c>
      <c r="F14" s="28">
        <f t="shared" si="0"/>
        <v>5</v>
      </c>
    </row>
    <row r="15" spans="1:6" x14ac:dyDescent="0.25">
      <c r="A15" s="40" t="s">
        <v>30</v>
      </c>
      <c r="B15" s="40" t="s">
        <v>178</v>
      </c>
      <c r="C15" s="40" t="s">
        <v>189</v>
      </c>
      <c r="D15" s="1">
        <v>12</v>
      </c>
      <c r="E15" s="1">
        <v>17</v>
      </c>
      <c r="F15" s="28">
        <f t="shared" si="0"/>
        <v>5</v>
      </c>
    </row>
    <row r="16" spans="1:6" x14ac:dyDescent="0.25">
      <c r="F16" s="40">
        <f>SUM(F2:F15)</f>
        <v>72</v>
      </c>
    </row>
    <row r="17" spans="1:6" x14ac:dyDescent="0.25">
      <c r="A17" s="99" t="s">
        <v>232</v>
      </c>
      <c r="B17" s="99"/>
      <c r="C17" s="99"/>
      <c r="D17" s="99"/>
      <c r="E17" s="99"/>
      <c r="F17" s="99"/>
    </row>
    <row r="18" spans="1:6" x14ac:dyDescent="0.25">
      <c r="A18" s="99"/>
      <c r="B18" s="99"/>
      <c r="C18" s="99"/>
      <c r="D18" s="99"/>
      <c r="E18" s="99"/>
      <c r="F18" s="99"/>
    </row>
  </sheetData>
  <sortState ref="A1:A15">
    <sortCondition ref="A1"/>
  </sortState>
  <mergeCells count="1">
    <mergeCell ref="A17:F1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2652-AE8B-4240-9444-6049F0727CF6}">
  <sheetPr filterMode="1"/>
  <dimension ref="A1:C94"/>
  <sheetViews>
    <sheetView workbookViewId="0">
      <selection activeCell="C1" sqref="C1:C1048576"/>
    </sheetView>
  </sheetViews>
  <sheetFormatPr defaultRowHeight="17.399999999999999" x14ac:dyDescent="0.25"/>
  <cols>
    <col min="1" max="1" width="13.109375" style="22" bestFit="1" customWidth="1"/>
    <col min="2" max="2" width="5.6640625" style="22" bestFit="1" customWidth="1"/>
    <col min="3" max="3" width="11" style="22" bestFit="1" customWidth="1"/>
    <col min="4" max="16384" width="8.88671875" style="22"/>
  </cols>
  <sheetData>
    <row r="1" spans="1:3" x14ac:dyDescent="0.25">
      <c r="A1" s="22" t="s">
        <v>31</v>
      </c>
      <c r="B1" s="22" t="s">
        <v>158</v>
      </c>
      <c r="C1" s="22" t="s">
        <v>153</v>
      </c>
    </row>
    <row r="2" spans="1:3" hidden="1" x14ac:dyDescent="0.25">
      <c r="A2" s="23">
        <v>43343</v>
      </c>
      <c r="B2" s="22">
        <v>1</v>
      </c>
      <c r="C2" s="22">
        <v>325023</v>
      </c>
    </row>
    <row r="3" spans="1:3" hidden="1" x14ac:dyDescent="0.25">
      <c r="A3" s="23">
        <v>43343</v>
      </c>
      <c r="B3" s="22">
        <v>3</v>
      </c>
      <c r="C3" s="22">
        <v>4581</v>
      </c>
    </row>
    <row r="4" spans="1:3" x14ac:dyDescent="0.25">
      <c r="A4" s="23">
        <v>43313</v>
      </c>
      <c r="B4" s="22">
        <v>2</v>
      </c>
      <c r="C4" s="22">
        <v>1445991</v>
      </c>
    </row>
    <row r="5" spans="1:3" hidden="1" x14ac:dyDescent="0.25">
      <c r="A5" s="23">
        <v>43342</v>
      </c>
      <c r="B5" s="22">
        <v>1</v>
      </c>
      <c r="C5" s="22">
        <v>302946</v>
      </c>
    </row>
    <row r="6" spans="1:3" hidden="1" x14ac:dyDescent="0.25">
      <c r="A6" s="23">
        <v>43342</v>
      </c>
      <c r="B6" s="22">
        <v>3</v>
      </c>
      <c r="C6" s="22">
        <v>4824</v>
      </c>
    </row>
    <row r="7" spans="1:3" x14ac:dyDescent="0.25">
      <c r="A7" s="23">
        <v>43314</v>
      </c>
      <c r="B7" s="22">
        <v>2</v>
      </c>
      <c r="C7" s="22">
        <v>1461375</v>
      </c>
    </row>
    <row r="8" spans="1:3" hidden="1" x14ac:dyDescent="0.25">
      <c r="A8" s="23">
        <v>43341</v>
      </c>
      <c r="B8" s="22">
        <v>3</v>
      </c>
      <c r="C8" s="22">
        <v>5604</v>
      </c>
    </row>
    <row r="9" spans="1:3" x14ac:dyDescent="0.25">
      <c r="A9" s="23">
        <v>43315</v>
      </c>
      <c r="B9" s="22">
        <v>2</v>
      </c>
      <c r="C9" s="22">
        <v>1338771</v>
      </c>
    </row>
    <row r="10" spans="1:3" hidden="1" x14ac:dyDescent="0.25">
      <c r="A10" s="23">
        <v>43341</v>
      </c>
      <c r="B10" s="22">
        <v>1</v>
      </c>
      <c r="C10" s="22">
        <v>307542</v>
      </c>
    </row>
    <row r="11" spans="1:3" hidden="1" x14ac:dyDescent="0.25">
      <c r="A11" s="23">
        <v>43340</v>
      </c>
      <c r="B11" s="22">
        <v>3</v>
      </c>
      <c r="C11" s="22">
        <v>5382</v>
      </c>
    </row>
    <row r="12" spans="1:3" x14ac:dyDescent="0.25">
      <c r="A12" s="23">
        <v>43316</v>
      </c>
      <c r="B12" s="22">
        <v>2</v>
      </c>
      <c r="C12" s="22">
        <v>636192</v>
      </c>
    </row>
    <row r="13" spans="1:3" hidden="1" x14ac:dyDescent="0.25">
      <c r="A13" s="23">
        <v>43340</v>
      </c>
      <c r="B13" s="22">
        <v>1</v>
      </c>
      <c r="C13" s="22">
        <v>295734</v>
      </c>
    </row>
    <row r="14" spans="1:3" x14ac:dyDescent="0.25">
      <c r="A14" s="23">
        <v>43317</v>
      </c>
      <c r="B14" s="22">
        <v>2</v>
      </c>
      <c r="C14" s="22">
        <v>559809</v>
      </c>
    </row>
    <row r="15" spans="1:3" hidden="1" x14ac:dyDescent="0.25">
      <c r="A15" s="23">
        <v>43339</v>
      </c>
      <c r="B15" s="22">
        <v>1</v>
      </c>
      <c r="C15" s="22">
        <v>290610</v>
      </c>
    </row>
    <row r="16" spans="1:3" hidden="1" x14ac:dyDescent="0.25">
      <c r="A16" s="23">
        <v>43339</v>
      </c>
      <c r="B16" s="22">
        <v>3</v>
      </c>
      <c r="C16" s="22">
        <v>5334</v>
      </c>
    </row>
    <row r="17" spans="1:3" x14ac:dyDescent="0.25">
      <c r="A17" s="23">
        <v>43318</v>
      </c>
      <c r="B17" s="22">
        <v>2</v>
      </c>
      <c r="C17" s="22">
        <v>1268316</v>
      </c>
    </row>
    <row r="18" spans="1:3" hidden="1" x14ac:dyDescent="0.25">
      <c r="A18" s="23">
        <v>43338</v>
      </c>
      <c r="B18" s="22">
        <v>3</v>
      </c>
      <c r="C18" s="22">
        <v>12663</v>
      </c>
    </row>
    <row r="19" spans="1:3" hidden="1" x14ac:dyDescent="0.25">
      <c r="A19" s="23">
        <v>43338</v>
      </c>
      <c r="B19" s="22">
        <v>1</v>
      </c>
      <c r="C19" s="22">
        <v>141924</v>
      </c>
    </row>
    <row r="20" spans="1:3" hidden="1" x14ac:dyDescent="0.25">
      <c r="A20" s="23">
        <v>43337</v>
      </c>
      <c r="B20" s="22">
        <v>3</v>
      </c>
      <c r="C20" s="22">
        <v>6795</v>
      </c>
    </row>
    <row r="21" spans="1:3" hidden="1" x14ac:dyDescent="0.25">
      <c r="A21" s="23">
        <v>43337</v>
      </c>
      <c r="B21" s="22">
        <v>1</v>
      </c>
      <c r="C21" s="22">
        <v>155706</v>
      </c>
    </row>
    <row r="22" spans="1:3" x14ac:dyDescent="0.25">
      <c r="A22" s="23">
        <v>43319</v>
      </c>
      <c r="B22" s="22">
        <v>2</v>
      </c>
      <c r="C22" s="22">
        <v>1405308</v>
      </c>
    </row>
    <row r="23" spans="1:3" hidden="1" x14ac:dyDescent="0.25">
      <c r="A23" s="23">
        <v>43336</v>
      </c>
      <c r="B23" s="22">
        <v>1</v>
      </c>
      <c r="C23" s="22">
        <v>279381</v>
      </c>
    </row>
    <row r="24" spans="1:3" hidden="1" x14ac:dyDescent="0.25">
      <c r="A24" s="23">
        <v>43336</v>
      </c>
      <c r="B24" s="22">
        <v>3</v>
      </c>
      <c r="C24" s="22">
        <v>11718</v>
      </c>
    </row>
    <row r="25" spans="1:3" x14ac:dyDescent="0.25">
      <c r="A25" s="23">
        <v>43320</v>
      </c>
      <c r="B25" s="22">
        <v>2</v>
      </c>
      <c r="C25" s="22">
        <v>1308510</v>
      </c>
    </row>
    <row r="26" spans="1:3" x14ac:dyDescent="0.25">
      <c r="A26" s="23">
        <v>43321</v>
      </c>
      <c r="B26" s="22">
        <v>2</v>
      </c>
      <c r="C26" s="22">
        <v>1444128</v>
      </c>
    </row>
    <row r="27" spans="1:3" hidden="1" x14ac:dyDescent="0.25">
      <c r="A27" s="23">
        <v>43335</v>
      </c>
      <c r="B27" s="22">
        <v>3</v>
      </c>
      <c r="C27" s="22">
        <v>12870</v>
      </c>
    </row>
    <row r="28" spans="1:3" hidden="1" x14ac:dyDescent="0.25">
      <c r="A28" s="23">
        <v>43335</v>
      </c>
      <c r="B28" s="22">
        <v>1</v>
      </c>
      <c r="C28" s="22">
        <v>317991</v>
      </c>
    </row>
    <row r="29" spans="1:3" hidden="1" x14ac:dyDescent="0.25">
      <c r="A29" s="23">
        <v>43334</v>
      </c>
      <c r="B29" s="22">
        <v>1</v>
      </c>
      <c r="C29" s="22">
        <v>297093</v>
      </c>
    </row>
    <row r="30" spans="1:3" x14ac:dyDescent="0.25">
      <c r="A30" s="23">
        <v>43322</v>
      </c>
      <c r="B30" s="22">
        <v>2</v>
      </c>
      <c r="C30" s="22">
        <v>1399953</v>
      </c>
    </row>
    <row r="31" spans="1:3" hidden="1" x14ac:dyDescent="0.25">
      <c r="A31" s="23">
        <v>43334</v>
      </c>
      <c r="B31" s="22">
        <v>3</v>
      </c>
      <c r="C31" s="22">
        <v>16572</v>
      </c>
    </row>
    <row r="32" spans="1:3" hidden="1" x14ac:dyDescent="0.25">
      <c r="A32" s="23">
        <v>43333</v>
      </c>
      <c r="B32" s="22">
        <v>3</v>
      </c>
      <c r="C32" s="22">
        <v>33126</v>
      </c>
    </row>
    <row r="33" spans="1:3" x14ac:dyDescent="0.25">
      <c r="A33" s="23">
        <v>43323</v>
      </c>
      <c r="B33" s="22">
        <v>2</v>
      </c>
      <c r="C33" s="22">
        <v>671676</v>
      </c>
    </row>
    <row r="34" spans="1:3" hidden="1" x14ac:dyDescent="0.25">
      <c r="A34" s="23">
        <v>43333</v>
      </c>
      <c r="B34" s="22">
        <v>1</v>
      </c>
      <c r="C34" s="22">
        <v>305739</v>
      </c>
    </row>
    <row r="35" spans="1:3" hidden="1" x14ac:dyDescent="0.25">
      <c r="A35" s="23">
        <v>43332</v>
      </c>
      <c r="B35" s="22">
        <v>3</v>
      </c>
      <c r="C35" s="22">
        <v>13665</v>
      </c>
    </row>
    <row r="36" spans="1:3" x14ac:dyDescent="0.25">
      <c r="A36" s="23">
        <v>43324</v>
      </c>
      <c r="B36" s="22">
        <v>2</v>
      </c>
      <c r="C36" s="22">
        <v>579489</v>
      </c>
    </row>
    <row r="37" spans="1:3" hidden="1" x14ac:dyDescent="0.25">
      <c r="A37" s="23">
        <v>43332</v>
      </c>
      <c r="B37" s="22">
        <v>1</v>
      </c>
      <c r="C37" s="22">
        <v>279471</v>
      </c>
    </row>
    <row r="38" spans="1:3" hidden="1" x14ac:dyDescent="0.25">
      <c r="A38" s="23">
        <v>43331</v>
      </c>
      <c r="B38" s="22">
        <v>3</v>
      </c>
      <c r="C38" s="22">
        <v>3237</v>
      </c>
    </row>
    <row r="39" spans="1:3" x14ac:dyDescent="0.25">
      <c r="A39" s="23">
        <v>43325</v>
      </c>
      <c r="B39" s="22">
        <v>2</v>
      </c>
      <c r="C39" s="22">
        <v>1411992</v>
      </c>
    </row>
    <row r="40" spans="1:3" hidden="1" x14ac:dyDescent="0.25">
      <c r="A40" s="23">
        <v>43331</v>
      </c>
      <c r="B40" s="22">
        <v>1</v>
      </c>
      <c r="C40" s="22">
        <v>137241</v>
      </c>
    </row>
    <row r="41" spans="1:3" hidden="1" x14ac:dyDescent="0.25">
      <c r="A41" s="23">
        <v>43330</v>
      </c>
      <c r="B41" s="22">
        <v>3</v>
      </c>
      <c r="C41" s="22">
        <v>2460</v>
      </c>
    </row>
    <row r="42" spans="1:3" hidden="1" x14ac:dyDescent="0.25">
      <c r="A42" s="23">
        <v>43330</v>
      </c>
      <c r="B42" s="22">
        <v>1</v>
      </c>
      <c r="C42" s="22">
        <v>146172</v>
      </c>
    </row>
    <row r="43" spans="1:3" x14ac:dyDescent="0.25">
      <c r="A43" s="23">
        <v>43326</v>
      </c>
      <c r="B43" s="22">
        <v>2</v>
      </c>
      <c r="C43" s="22">
        <v>1352712</v>
      </c>
    </row>
    <row r="44" spans="1:3" x14ac:dyDescent="0.25">
      <c r="A44" s="23">
        <v>43327</v>
      </c>
      <c r="B44" s="22">
        <v>2</v>
      </c>
      <c r="C44" s="22">
        <v>1405623</v>
      </c>
    </row>
    <row r="45" spans="1:3" hidden="1" x14ac:dyDescent="0.25">
      <c r="A45" s="23">
        <v>43329</v>
      </c>
      <c r="B45" s="22">
        <v>3</v>
      </c>
      <c r="C45" s="22">
        <v>3216</v>
      </c>
    </row>
    <row r="46" spans="1:3" hidden="1" x14ac:dyDescent="0.25">
      <c r="A46" s="23">
        <v>43329</v>
      </c>
      <c r="B46" s="22">
        <v>1</v>
      </c>
      <c r="C46" s="22">
        <v>296814</v>
      </c>
    </row>
    <row r="47" spans="1:3" hidden="1" x14ac:dyDescent="0.25">
      <c r="A47" s="23">
        <v>43328</v>
      </c>
      <c r="B47" s="22">
        <v>3</v>
      </c>
      <c r="C47" s="22">
        <v>2703</v>
      </c>
    </row>
    <row r="48" spans="1:3" x14ac:dyDescent="0.25">
      <c r="A48" s="23">
        <v>43328</v>
      </c>
      <c r="B48" s="22">
        <v>2</v>
      </c>
      <c r="C48" s="22">
        <v>1403439</v>
      </c>
    </row>
    <row r="49" spans="1:3" hidden="1" x14ac:dyDescent="0.25">
      <c r="A49" s="23">
        <v>43328</v>
      </c>
      <c r="B49" s="22">
        <v>1</v>
      </c>
      <c r="C49" s="22">
        <v>288345</v>
      </c>
    </row>
    <row r="50" spans="1:3" x14ac:dyDescent="0.25">
      <c r="A50" s="23">
        <v>43329</v>
      </c>
      <c r="B50" s="22">
        <v>2</v>
      </c>
      <c r="C50" s="22">
        <v>1486692</v>
      </c>
    </row>
    <row r="51" spans="1:3" hidden="1" x14ac:dyDescent="0.25">
      <c r="A51" s="23">
        <v>43327</v>
      </c>
      <c r="B51" s="22">
        <v>3</v>
      </c>
      <c r="C51" s="22">
        <v>3498</v>
      </c>
    </row>
    <row r="52" spans="1:3" hidden="1" x14ac:dyDescent="0.25">
      <c r="A52" s="23">
        <v>43327</v>
      </c>
      <c r="B52" s="22">
        <v>1</v>
      </c>
      <c r="C52" s="22">
        <v>287178</v>
      </c>
    </row>
    <row r="53" spans="1:3" x14ac:dyDescent="0.25">
      <c r="A53" s="23">
        <v>43330</v>
      </c>
      <c r="B53" s="22">
        <v>2</v>
      </c>
      <c r="C53" s="22">
        <v>725934</v>
      </c>
    </row>
    <row r="54" spans="1:3" hidden="1" x14ac:dyDescent="0.25">
      <c r="A54" s="23">
        <v>43326</v>
      </c>
      <c r="B54" s="22">
        <v>1</v>
      </c>
      <c r="C54" s="22">
        <v>274359</v>
      </c>
    </row>
    <row r="55" spans="1:3" hidden="1" x14ac:dyDescent="0.25">
      <c r="A55" s="23">
        <v>43326</v>
      </c>
      <c r="B55" s="22">
        <v>3</v>
      </c>
      <c r="C55" s="22">
        <v>3345</v>
      </c>
    </row>
    <row r="56" spans="1:3" x14ac:dyDescent="0.25">
      <c r="A56" s="23">
        <v>43331</v>
      </c>
      <c r="B56" s="22">
        <v>2</v>
      </c>
      <c r="C56" s="22">
        <v>642519</v>
      </c>
    </row>
    <row r="57" spans="1:3" hidden="1" x14ac:dyDescent="0.25">
      <c r="A57" s="23">
        <v>43325</v>
      </c>
      <c r="B57" s="22">
        <v>1</v>
      </c>
      <c r="C57" s="22">
        <v>288945</v>
      </c>
    </row>
    <row r="58" spans="1:3" hidden="1" x14ac:dyDescent="0.25">
      <c r="A58" s="23">
        <v>43325</v>
      </c>
      <c r="B58" s="22">
        <v>3</v>
      </c>
      <c r="C58" s="22">
        <v>3441</v>
      </c>
    </row>
    <row r="59" spans="1:3" hidden="1" x14ac:dyDescent="0.25">
      <c r="A59" s="23">
        <v>43324</v>
      </c>
      <c r="B59" s="22">
        <v>1</v>
      </c>
      <c r="C59" s="22">
        <v>121731</v>
      </c>
    </row>
    <row r="60" spans="1:3" x14ac:dyDescent="0.25">
      <c r="A60" s="23">
        <v>43332</v>
      </c>
      <c r="B60" s="22">
        <v>2</v>
      </c>
      <c r="C60" s="22">
        <v>1417905</v>
      </c>
    </row>
    <row r="61" spans="1:3" hidden="1" x14ac:dyDescent="0.25">
      <c r="A61" s="23">
        <v>43324</v>
      </c>
      <c r="B61" s="22">
        <v>3</v>
      </c>
      <c r="C61" s="22">
        <v>1293</v>
      </c>
    </row>
    <row r="62" spans="1:3" hidden="1" x14ac:dyDescent="0.25">
      <c r="A62" s="23">
        <v>43323</v>
      </c>
      <c r="B62" s="22">
        <v>1</v>
      </c>
      <c r="C62" s="22">
        <v>147393</v>
      </c>
    </row>
    <row r="63" spans="1:3" hidden="1" x14ac:dyDescent="0.25">
      <c r="A63" s="23">
        <v>43323</v>
      </c>
      <c r="B63" s="22">
        <v>3</v>
      </c>
      <c r="C63" s="22">
        <v>1590</v>
      </c>
    </row>
    <row r="64" spans="1:3" x14ac:dyDescent="0.25">
      <c r="A64" s="23">
        <v>43333</v>
      </c>
      <c r="B64" s="22">
        <v>2</v>
      </c>
      <c r="C64" s="22">
        <v>1479774</v>
      </c>
    </row>
    <row r="65" spans="1:3" hidden="1" x14ac:dyDescent="0.25">
      <c r="A65" s="23">
        <v>43322</v>
      </c>
      <c r="B65" s="22">
        <v>3</v>
      </c>
      <c r="C65" s="22">
        <v>2397</v>
      </c>
    </row>
    <row r="66" spans="1:3" hidden="1" x14ac:dyDescent="0.25">
      <c r="A66" s="23">
        <v>43322</v>
      </c>
      <c r="B66" s="22">
        <v>1</v>
      </c>
      <c r="C66" s="22">
        <v>292371</v>
      </c>
    </row>
    <row r="67" spans="1:3" x14ac:dyDescent="0.25">
      <c r="A67" s="23">
        <v>43334</v>
      </c>
      <c r="B67" s="22">
        <v>2</v>
      </c>
      <c r="C67" s="22">
        <v>1464042</v>
      </c>
    </row>
    <row r="68" spans="1:3" hidden="1" x14ac:dyDescent="0.25">
      <c r="A68" s="23">
        <v>43321</v>
      </c>
      <c r="B68" s="22">
        <v>3</v>
      </c>
      <c r="C68" s="22">
        <v>2895</v>
      </c>
    </row>
    <row r="69" spans="1:3" x14ac:dyDescent="0.25">
      <c r="A69" s="23">
        <v>43335</v>
      </c>
      <c r="B69" s="22">
        <v>2</v>
      </c>
      <c r="C69" s="22">
        <v>1443918</v>
      </c>
    </row>
    <row r="70" spans="1:3" hidden="1" x14ac:dyDescent="0.25">
      <c r="A70" s="23">
        <v>43321</v>
      </c>
      <c r="B70" s="22">
        <v>1</v>
      </c>
      <c r="C70" s="22">
        <v>274380</v>
      </c>
    </row>
    <row r="71" spans="1:3" hidden="1" x14ac:dyDescent="0.25">
      <c r="A71" s="23">
        <v>43320</v>
      </c>
      <c r="B71" s="22">
        <v>3</v>
      </c>
      <c r="C71" s="22">
        <v>2679</v>
      </c>
    </row>
    <row r="72" spans="1:3" x14ac:dyDescent="0.25">
      <c r="A72" s="23">
        <v>43336</v>
      </c>
      <c r="B72" s="22">
        <v>2</v>
      </c>
      <c r="C72" s="22">
        <v>1407753</v>
      </c>
    </row>
    <row r="73" spans="1:3" hidden="1" x14ac:dyDescent="0.25">
      <c r="A73" s="23">
        <v>43320</v>
      </c>
      <c r="B73" s="22">
        <v>1</v>
      </c>
      <c r="C73" s="22">
        <v>260745</v>
      </c>
    </row>
    <row r="74" spans="1:3" x14ac:dyDescent="0.25">
      <c r="A74" s="23">
        <v>43337</v>
      </c>
      <c r="B74" s="22">
        <v>2</v>
      </c>
      <c r="C74" s="22">
        <v>728844</v>
      </c>
    </row>
    <row r="75" spans="1:3" hidden="1" x14ac:dyDescent="0.25">
      <c r="A75" s="23">
        <v>43319</v>
      </c>
      <c r="B75" s="22">
        <v>1</v>
      </c>
      <c r="C75" s="22">
        <v>300147</v>
      </c>
    </row>
    <row r="76" spans="1:3" hidden="1" x14ac:dyDescent="0.25">
      <c r="A76" s="23">
        <v>43319</v>
      </c>
      <c r="B76" s="22">
        <v>3</v>
      </c>
      <c r="C76" s="22">
        <v>4140</v>
      </c>
    </row>
    <row r="77" spans="1:3" hidden="1" x14ac:dyDescent="0.25">
      <c r="A77" s="23">
        <v>43318</v>
      </c>
      <c r="B77" s="22">
        <v>3</v>
      </c>
      <c r="C77" s="22">
        <v>3918</v>
      </c>
    </row>
    <row r="78" spans="1:3" x14ac:dyDescent="0.25">
      <c r="A78" s="23">
        <v>43338</v>
      </c>
      <c r="B78" s="22">
        <v>2</v>
      </c>
      <c r="C78" s="22">
        <v>659409</v>
      </c>
    </row>
    <row r="79" spans="1:3" hidden="1" x14ac:dyDescent="0.25">
      <c r="A79" s="23">
        <v>43318</v>
      </c>
      <c r="B79" s="22">
        <v>1</v>
      </c>
      <c r="C79" s="22">
        <v>274527</v>
      </c>
    </row>
    <row r="80" spans="1:3" hidden="1" x14ac:dyDescent="0.25">
      <c r="A80" s="23">
        <v>43317</v>
      </c>
      <c r="B80" s="22">
        <v>1</v>
      </c>
      <c r="C80" s="22">
        <v>113133</v>
      </c>
    </row>
    <row r="81" spans="1:3" x14ac:dyDescent="0.25">
      <c r="A81" s="23">
        <v>43339</v>
      </c>
      <c r="B81" s="22">
        <v>2</v>
      </c>
      <c r="C81" s="22">
        <v>1430889</v>
      </c>
    </row>
    <row r="82" spans="1:3" hidden="1" x14ac:dyDescent="0.25">
      <c r="A82" s="23">
        <v>43317</v>
      </c>
      <c r="B82" s="22">
        <v>3</v>
      </c>
      <c r="C82" s="22">
        <v>2124</v>
      </c>
    </row>
    <row r="83" spans="1:3" x14ac:dyDescent="0.25">
      <c r="A83" s="23">
        <v>43340</v>
      </c>
      <c r="B83" s="22">
        <v>2</v>
      </c>
      <c r="C83" s="22">
        <v>1447524</v>
      </c>
    </row>
    <row r="84" spans="1:3" hidden="1" x14ac:dyDescent="0.25">
      <c r="A84" s="23">
        <v>43316</v>
      </c>
      <c r="B84" s="22">
        <v>1</v>
      </c>
      <c r="C84" s="22">
        <v>131640</v>
      </c>
    </row>
    <row r="85" spans="1:3" hidden="1" x14ac:dyDescent="0.25">
      <c r="A85" s="23">
        <v>43316</v>
      </c>
      <c r="B85" s="22">
        <v>3</v>
      </c>
      <c r="C85" s="22">
        <v>1479</v>
      </c>
    </row>
    <row r="86" spans="1:3" hidden="1" x14ac:dyDescent="0.25">
      <c r="A86" s="23">
        <v>43315</v>
      </c>
      <c r="B86" s="22">
        <v>1</v>
      </c>
      <c r="C86" s="22">
        <v>283494</v>
      </c>
    </row>
    <row r="87" spans="1:3" x14ac:dyDescent="0.25">
      <c r="A87" s="23">
        <v>43341</v>
      </c>
      <c r="B87" s="22">
        <v>2</v>
      </c>
      <c r="C87" s="22">
        <v>1468902</v>
      </c>
    </row>
    <row r="88" spans="1:3" hidden="1" x14ac:dyDescent="0.25">
      <c r="A88" s="23">
        <v>43315</v>
      </c>
      <c r="B88" s="22">
        <v>3</v>
      </c>
      <c r="C88" s="22">
        <v>3306</v>
      </c>
    </row>
    <row r="89" spans="1:3" x14ac:dyDescent="0.25">
      <c r="A89" s="23">
        <v>43342</v>
      </c>
      <c r="B89" s="22">
        <v>2</v>
      </c>
      <c r="C89" s="22">
        <v>1487151</v>
      </c>
    </row>
    <row r="90" spans="1:3" hidden="1" x14ac:dyDescent="0.25">
      <c r="A90" s="23">
        <v>43314</v>
      </c>
      <c r="B90" s="22">
        <v>1</v>
      </c>
      <c r="C90" s="22">
        <v>309741</v>
      </c>
    </row>
    <row r="91" spans="1:3" hidden="1" x14ac:dyDescent="0.25">
      <c r="A91" s="23">
        <v>43314</v>
      </c>
      <c r="B91" s="22">
        <v>3</v>
      </c>
      <c r="C91" s="22">
        <v>4833</v>
      </c>
    </row>
    <row r="92" spans="1:3" hidden="1" x14ac:dyDescent="0.25">
      <c r="A92" s="23">
        <v>43313</v>
      </c>
      <c r="B92" s="22">
        <v>3</v>
      </c>
      <c r="C92" s="22">
        <v>4743</v>
      </c>
    </row>
    <row r="93" spans="1:3" hidden="1" x14ac:dyDescent="0.25">
      <c r="A93" s="23">
        <v>43313</v>
      </c>
      <c r="B93" s="22">
        <v>1</v>
      </c>
      <c r="C93" s="22">
        <v>316032</v>
      </c>
    </row>
    <row r="94" spans="1:3" x14ac:dyDescent="0.25">
      <c r="A94" s="23">
        <v>43343</v>
      </c>
      <c r="B94" s="22">
        <v>2</v>
      </c>
      <c r="C94" s="22">
        <v>1558056</v>
      </c>
    </row>
  </sheetData>
  <autoFilter ref="A1:B94" xr:uid="{CC07BCEB-9C13-4004-81B2-C2828C5E0485}">
    <filterColumn colId="1">
      <filters>
        <filter val="2"/>
      </filters>
    </filterColumn>
  </autoFilter>
  <sortState ref="A4:C95">
    <sortCondition ref="A1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6395-74EC-46AB-B45D-9FAEE5DEC011}">
  <sheetPr filterMode="1"/>
  <dimension ref="A1:C126"/>
  <sheetViews>
    <sheetView topLeftCell="A46" workbookViewId="0">
      <selection activeCell="C6" sqref="C6:C125"/>
    </sheetView>
  </sheetViews>
  <sheetFormatPr defaultRowHeight="17.399999999999999" x14ac:dyDescent="0.25"/>
  <cols>
    <col min="1" max="1" width="13.109375" style="22" bestFit="1" customWidth="1"/>
    <col min="2" max="2" width="5.6640625" style="22" bestFit="1" customWidth="1"/>
    <col min="3" max="3" width="11.77734375" style="22" bestFit="1" customWidth="1"/>
    <col min="4" max="16384" width="8.88671875" style="22"/>
  </cols>
  <sheetData>
    <row r="1" spans="1:3" x14ac:dyDescent="0.25">
      <c r="A1" t="s">
        <v>31</v>
      </c>
      <c r="B1" t="s">
        <v>158</v>
      </c>
      <c r="C1" t="s">
        <v>153</v>
      </c>
    </row>
    <row r="2" spans="1:3" hidden="1" x14ac:dyDescent="0.25">
      <c r="A2" s="4">
        <v>43313</v>
      </c>
      <c r="B2">
        <v>0</v>
      </c>
      <c r="C2">
        <v>0</v>
      </c>
    </row>
    <row r="3" spans="1:3" hidden="1" x14ac:dyDescent="0.25">
      <c r="A3" s="4">
        <v>43313</v>
      </c>
      <c r="B3">
        <v>0</v>
      </c>
      <c r="C3">
        <v>0</v>
      </c>
    </row>
    <row r="4" spans="1:3" hidden="1" x14ac:dyDescent="0.25">
      <c r="A4" s="4">
        <v>43313</v>
      </c>
      <c r="B4">
        <v>3</v>
      </c>
      <c r="C4">
        <v>1804.54</v>
      </c>
    </row>
    <row r="5" spans="1:3" hidden="1" x14ac:dyDescent="0.25">
      <c r="A5" s="4">
        <v>43313</v>
      </c>
      <c r="B5">
        <v>1</v>
      </c>
      <c r="C5">
        <v>130378.46</v>
      </c>
    </row>
    <row r="6" spans="1:3" x14ac:dyDescent="0.25">
      <c r="A6" s="4">
        <v>43313</v>
      </c>
      <c r="B6">
        <v>2</v>
      </c>
      <c r="C6">
        <v>1120983.58</v>
      </c>
    </row>
    <row r="7" spans="1:3" x14ac:dyDescent="0.25">
      <c r="A7" s="4">
        <v>43314</v>
      </c>
      <c r="B7">
        <v>2</v>
      </c>
      <c r="C7">
        <v>1450267.56</v>
      </c>
    </row>
    <row r="8" spans="1:3" hidden="1" x14ac:dyDescent="0.25">
      <c r="A8" s="4">
        <v>43314</v>
      </c>
      <c r="B8">
        <v>0</v>
      </c>
      <c r="C8">
        <v>0</v>
      </c>
    </row>
    <row r="9" spans="1:3" hidden="1" x14ac:dyDescent="0.25">
      <c r="A9" s="4">
        <v>43314</v>
      </c>
      <c r="B9">
        <v>1</v>
      </c>
      <c r="C9">
        <v>176136.4</v>
      </c>
    </row>
    <row r="10" spans="1:3" hidden="1" x14ac:dyDescent="0.25">
      <c r="A10" s="4">
        <v>43314</v>
      </c>
      <c r="B10">
        <v>3</v>
      </c>
      <c r="C10">
        <v>2930.3</v>
      </c>
    </row>
    <row r="11" spans="1:3" hidden="1" x14ac:dyDescent="0.25">
      <c r="A11" s="4">
        <v>43315</v>
      </c>
      <c r="B11">
        <v>1</v>
      </c>
      <c r="C11">
        <v>183150.82</v>
      </c>
    </row>
    <row r="12" spans="1:3" x14ac:dyDescent="0.25">
      <c r="A12" s="4">
        <v>43315</v>
      </c>
      <c r="B12">
        <v>2</v>
      </c>
      <c r="C12">
        <v>1491131.87</v>
      </c>
    </row>
    <row r="13" spans="1:3" hidden="1" x14ac:dyDescent="0.25">
      <c r="A13" s="4">
        <v>43315</v>
      </c>
      <c r="B13">
        <v>3</v>
      </c>
      <c r="C13">
        <v>2872.18</v>
      </c>
    </row>
    <row r="14" spans="1:3" hidden="1" x14ac:dyDescent="0.25">
      <c r="A14" s="4">
        <v>43315</v>
      </c>
      <c r="B14">
        <v>0</v>
      </c>
      <c r="C14">
        <v>0</v>
      </c>
    </row>
    <row r="15" spans="1:3" x14ac:dyDescent="0.25">
      <c r="A15" s="4">
        <v>43316</v>
      </c>
      <c r="B15">
        <v>2</v>
      </c>
      <c r="C15">
        <v>713169.39</v>
      </c>
    </row>
    <row r="16" spans="1:3" hidden="1" x14ac:dyDescent="0.25">
      <c r="A16" s="4">
        <v>43316</v>
      </c>
      <c r="B16">
        <v>1</v>
      </c>
      <c r="C16">
        <v>86961.09</v>
      </c>
    </row>
    <row r="17" spans="1:3" hidden="1" x14ac:dyDescent="0.25">
      <c r="A17" s="4">
        <v>43316</v>
      </c>
      <c r="B17">
        <v>3</v>
      </c>
      <c r="C17">
        <v>1528.85</v>
      </c>
    </row>
    <row r="18" spans="1:3" hidden="1" x14ac:dyDescent="0.25">
      <c r="A18" s="4">
        <v>43316</v>
      </c>
      <c r="B18">
        <v>0</v>
      </c>
      <c r="C18">
        <v>0</v>
      </c>
    </row>
    <row r="19" spans="1:3" hidden="1" x14ac:dyDescent="0.25">
      <c r="A19" s="4">
        <v>43317</v>
      </c>
      <c r="B19">
        <v>0</v>
      </c>
      <c r="C19">
        <v>0</v>
      </c>
    </row>
    <row r="20" spans="1:3" hidden="1" x14ac:dyDescent="0.25">
      <c r="A20" s="4">
        <v>43317</v>
      </c>
      <c r="B20">
        <v>1</v>
      </c>
      <c r="C20">
        <v>83851.039999999994</v>
      </c>
    </row>
    <row r="21" spans="1:3" x14ac:dyDescent="0.25">
      <c r="A21" s="4">
        <v>43317</v>
      </c>
      <c r="B21">
        <v>2</v>
      </c>
      <c r="C21">
        <v>648030.88</v>
      </c>
    </row>
    <row r="22" spans="1:3" hidden="1" x14ac:dyDescent="0.25">
      <c r="A22" s="4">
        <v>43317</v>
      </c>
      <c r="B22">
        <v>3</v>
      </c>
      <c r="C22">
        <v>1243.3499999999999</v>
      </c>
    </row>
    <row r="23" spans="1:3" hidden="1" x14ac:dyDescent="0.25">
      <c r="A23" s="4">
        <v>43318</v>
      </c>
      <c r="B23">
        <v>0</v>
      </c>
      <c r="C23">
        <v>0</v>
      </c>
    </row>
    <row r="24" spans="1:3" hidden="1" x14ac:dyDescent="0.25">
      <c r="A24" s="4">
        <v>43318</v>
      </c>
      <c r="B24">
        <v>3</v>
      </c>
      <c r="C24">
        <v>2184.7399999999998</v>
      </c>
    </row>
    <row r="25" spans="1:3" x14ac:dyDescent="0.25">
      <c r="A25" s="4">
        <v>43318</v>
      </c>
      <c r="B25">
        <v>2</v>
      </c>
      <c r="C25">
        <v>1396918.17</v>
      </c>
    </row>
    <row r="26" spans="1:3" hidden="1" x14ac:dyDescent="0.25">
      <c r="A26" s="4">
        <v>43318</v>
      </c>
      <c r="B26">
        <v>1</v>
      </c>
      <c r="C26">
        <v>169146.64</v>
      </c>
    </row>
    <row r="27" spans="1:3" x14ac:dyDescent="0.25">
      <c r="A27" s="4">
        <v>43319</v>
      </c>
      <c r="B27">
        <v>2</v>
      </c>
      <c r="C27">
        <v>1606891.85</v>
      </c>
    </row>
    <row r="28" spans="1:3" hidden="1" x14ac:dyDescent="0.25">
      <c r="A28" s="4">
        <v>43319</v>
      </c>
      <c r="B28">
        <v>1</v>
      </c>
      <c r="C28">
        <v>204514.5</v>
      </c>
    </row>
    <row r="29" spans="1:3" hidden="1" x14ac:dyDescent="0.25">
      <c r="A29" s="4">
        <v>43319</v>
      </c>
      <c r="B29">
        <v>3</v>
      </c>
      <c r="C29">
        <v>3051.44</v>
      </c>
    </row>
    <row r="30" spans="1:3" hidden="1" x14ac:dyDescent="0.25">
      <c r="A30" s="4">
        <v>43319</v>
      </c>
      <c r="B30">
        <v>0</v>
      </c>
      <c r="C30">
        <v>0</v>
      </c>
    </row>
    <row r="31" spans="1:3" hidden="1" x14ac:dyDescent="0.25">
      <c r="A31" s="4">
        <v>43320</v>
      </c>
      <c r="B31">
        <v>3</v>
      </c>
      <c r="C31">
        <v>2432.29</v>
      </c>
    </row>
    <row r="32" spans="1:3" x14ac:dyDescent="0.25">
      <c r="A32" s="4">
        <v>43320</v>
      </c>
      <c r="B32">
        <v>2</v>
      </c>
      <c r="C32">
        <v>1483096.24</v>
      </c>
    </row>
    <row r="33" spans="1:3" hidden="1" x14ac:dyDescent="0.25">
      <c r="A33" s="4">
        <v>43320</v>
      </c>
      <c r="B33">
        <v>0</v>
      </c>
      <c r="C33">
        <v>0</v>
      </c>
    </row>
    <row r="34" spans="1:3" hidden="1" x14ac:dyDescent="0.25">
      <c r="A34" s="4">
        <v>43320</v>
      </c>
      <c r="B34">
        <v>1</v>
      </c>
      <c r="C34">
        <v>177196.79999999999</v>
      </c>
    </row>
    <row r="35" spans="1:3" hidden="1" x14ac:dyDescent="0.25">
      <c r="A35" s="4">
        <v>43321</v>
      </c>
      <c r="B35">
        <v>3</v>
      </c>
      <c r="C35">
        <v>2284.42</v>
      </c>
    </row>
    <row r="36" spans="1:3" x14ac:dyDescent="0.25">
      <c r="A36" s="4">
        <v>43321</v>
      </c>
      <c r="B36">
        <v>2</v>
      </c>
      <c r="C36">
        <v>1600423.59</v>
      </c>
    </row>
    <row r="37" spans="1:3" hidden="1" x14ac:dyDescent="0.25">
      <c r="A37" s="4">
        <v>43321</v>
      </c>
      <c r="B37">
        <v>0</v>
      </c>
      <c r="C37">
        <v>0</v>
      </c>
    </row>
    <row r="38" spans="1:3" hidden="1" x14ac:dyDescent="0.25">
      <c r="A38" s="4">
        <v>43321</v>
      </c>
      <c r="B38">
        <v>1</v>
      </c>
      <c r="C38">
        <v>188311.72</v>
      </c>
    </row>
    <row r="39" spans="1:3" hidden="1" x14ac:dyDescent="0.25">
      <c r="A39" s="4">
        <v>43322</v>
      </c>
      <c r="B39">
        <v>0</v>
      </c>
      <c r="C39">
        <v>0</v>
      </c>
    </row>
    <row r="40" spans="1:3" hidden="1" x14ac:dyDescent="0.25">
      <c r="A40" s="4">
        <v>43322</v>
      </c>
      <c r="B40">
        <v>3</v>
      </c>
      <c r="C40">
        <v>2392.54</v>
      </c>
    </row>
    <row r="41" spans="1:3" hidden="1" x14ac:dyDescent="0.25">
      <c r="A41" s="4">
        <v>43322</v>
      </c>
      <c r="B41">
        <v>1</v>
      </c>
      <c r="C41">
        <v>193590.84</v>
      </c>
    </row>
    <row r="42" spans="1:3" x14ac:dyDescent="0.25">
      <c r="A42" s="4">
        <v>43322</v>
      </c>
      <c r="B42">
        <v>2</v>
      </c>
      <c r="C42">
        <v>1571279.21</v>
      </c>
    </row>
    <row r="43" spans="1:3" hidden="1" x14ac:dyDescent="0.25">
      <c r="A43" s="4">
        <v>43323</v>
      </c>
      <c r="B43">
        <v>1</v>
      </c>
      <c r="C43">
        <v>93959.07</v>
      </c>
    </row>
    <row r="44" spans="1:3" hidden="1" x14ac:dyDescent="0.25">
      <c r="A44" s="4">
        <v>43323</v>
      </c>
      <c r="B44">
        <v>3</v>
      </c>
      <c r="C44">
        <v>1302.29</v>
      </c>
    </row>
    <row r="45" spans="1:3" hidden="1" x14ac:dyDescent="0.25">
      <c r="A45" s="4">
        <v>43323</v>
      </c>
      <c r="B45">
        <v>0</v>
      </c>
      <c r="C45">
        <v>0</v>
      </c>
    </row>
    <row r="46" spans="1:3" x14ac:dyDescent="0.25">
      <c r="A46" s="4">
        <v>43323</v>
      </c>
      <c r="B46">
        <v>2</v>
      </c>
      <c r="C46">
        <v>724164.37</v>
      </c>
    </row>
    <row r="47" spans="1:3" hidden="1" x14ac:dyDescent="0.25">
      <c r="A47" s="4">
        <v>43324</v>
      </c>
      <c r="B47">
        <v>1</v>
      </c>
      <c r="C47">
        <v>83224.539999999994</v>
      </c>
    </row>
    <row r="48" spans="1:3" x14ac:dyDescent="0.25">
      <c r="A48" s="4">
        <v>43324</v>
      </c>
      <c r="B48">
        <v>2</v>
      </c>
      <c r="C48">
        <v>641715.46</v>
      </c>
    </row>
    <row r="49" spans="1:3" hidden="1" x14ac:dyDescent="0.25">
      <c r="A49" s="4">
        <v>43324</v>
      </c>
      <c r="B49">
        <v>0</v>
      </c>
      <c r="C49">
        <v>0</v>
      </c>
    </row>
    <row r="50" spans="1:3" hidden="1" x14ac:dyDescent="0.25">
      <c r="A50" s="4">
        <v>43324</v>
      </c>
      <c r="B50">
        <v>3</v>
      </c>
      <c r="C50">
        <v>1211.52</v>
      </c>
    </row>
    <row r="51" spans="1:3" hidden="1" x14ac:dyDescent="0.25">
      <c r="A51" s="4">
        <v>43325</v>
      </c>
      <c r="B51">
        <v>0</v>
      </c>
      <c r="C51">
        <v>0</v>
      </c>
    </row>
    <row r="52" spans="1:3" x14ac:dyDescent="0.25">
      <c r="A52" s="4">
        <v>43325</v>
      </c>
      <c r="B52">
        <v>2</v>
      </c>
      <c r="C52">
        <v>1630910.55</v>
      </c>
    </row>
    <row r="53" spans="1:3" hidden="1" x14ac:dyDescent="0.25">
      <c r="A53" s="4">
        <v>43325</v>
      </c>
      <c r="B53">
        <v>1</v>
      </c>
      <c r="C53">
        <v>190894.12</v>
      </c>
    </row>
    <row r="54" spans="1:3" hidden="1" x14ac:dyDescent="0.25">
      <c r="A54" s="4">
        <v>43325</v>
      </c>
      <c r="B54">
        <v>3</v>
      </c>
      <c r="C54">
        <v>2197.62</v>
      </c>
    </row>
    <row r="55" spans="1:3" hidden="1" x14ac:dyDescent="0.25">
      <c r="A55" s="4">
        <v>43326</v>
      </c>
      <c r="B55">
        <v>0</v>
      </c>
      <c r="C55">
        <v>0</v>
      </c>
    </row>
    <row r="56" spans="1:3" x14ac:dyDescent="0.25">
      <c r="A56" s="4">
        <v>43326</v>
      </c>
      <c r="B56">
        <v>2</v>
      </c>
      <c r="C56">
        <v>1616429.2</v>
      </c>
    </row>
    <row r="57" spans="1:3" hidden="1" x14ac:dyDescent="0.25">
      <c r="A57" s="4">
        <v>43326</v>
      </c>
      <c r="B57">
        <v>1</v>
      </c>
      <c r="C57">
        <v>199868.93</v>
      </c>
    </row>
    <row r="58" spans="1:3" hidden="1" x14ac:dyDescent="0.25">
      <c r="A58" s="4">
        <v>43326</v>
      </c>
      <c r="B58">
        <v>3</v>
      </c>
      <c r="C58">
        <v>2313.35</v>
      </c>
    </row>
    <row r="59" spans="1:3" x14ac:dyDescent="0.25">
      <c r="A59" s="4">
        <v>43327</v>
      </c>
      <c r="B59">
        <v>2</v>
      </c>
      <c r="C59">
        <v>1605190.55</v>
      </c>
    </row>
    <row r="60" spans="1:3" hidden="1" x14ac:dyDescent="0.25">
      <c r="A60" s="4">
        <v>43327</v>
      </c>
      <c r="B60">
        <v>3</v>
      </c>
      <c r="C60">
        <v>2555.5300000000002</v>
      </c>
    </row>
    <row r="61" spans="1:3" hidden="1" x14ac:dyDescent="0.25">
      <c r="A61" s="4">
        <v>43327</v>
      </c>
      <c r="B61">
        <v>1</v>
      </c>
      <c r="C61">
        <v>197478.26</v>
      </c>
    </row>
    <row r="62" spans="1:3" hidden="1" x14ac:dyDescent="0.25">
      <c r="A62" s="4">
        <v>43327</v>
      </c>
      <c r="B62">
        <v>0</v>
      </c>
      <c r="C62">
        <v>0</v>
      </c>
    </row>
    <row r="63" spans="1:3" hidden="1" x14ac:dyDescent="0.25">
      <c r="A63" s="4">
        <v>43328</v>
      </c>
      <c r="B63">
        <v>3</v>
      </c>
      <c r="C63">
        <v>2694.96</v>
      </c>
    </row>
    <row r="64" spans="1:3" x14ac:dyDescent="0.25">
      <c r="A64" s="4">
        <v>43328</v>
      </c>
      <c r="B64">
        <v>2</v>
      </c>
      <c r="C64">
        <v>1648200.94</v>
      </c>
    </row>
    <row r="65" spans="1:3" hidden="1" x14ac:dyDescent="0.25">
      <c r="A65" s="4">
        <v>43328</v>
      </c>
      <c r="B65">
        <v>1</v>
      </c>
      <c r="C65">
        <v>192501.66</v>
      </c>
    </row>
    <row r="66" spans="1:3" hidden="1" x14ac:dyDescent="0.25">
      <c r="A66" s="4">
        <v>43328</v>
      </c>
      <c r="B66">
        <v>0</v>
      </c>
      <c r="C66">
        <v>0</v>
      </c>
    </row>
    <row r="67" spans="1:3" x14ac:dyDescent="0.25">
      <c r="A67" s="4">
        <v>43329</v>
      </c>
      <c r="B67">
        <v>2</v>
      </c>
      <c r="C67">
        <v>1698154.98</v>
      </c>
    </row>
    <row r="68" spans="1:3" hidden="1" x14ac:dyDescent="0.25">
      <c r="A68" s="4">
        <v>43329</v>
      </c>
      <c r="B68">
        <v>3</v>
      </c>
      <c r="C68">
        <v>2317.75</v>
      </c>
    </row>
    <row r="69" spans="1:3" hidden="1" x14ac:dyDescent="0.25">
      <c r="A69" s="4">
        <v>43329</v>
      </c>
      <c r="B69">
        <v>0</v>
      </c>
      <c r="C69">
        <v>0</v>
      </c>
    </row>
    <row r="70" spans="1:3" hidden="1" x14ac:dyDescent="0.25">
      <c r="A70" s="4">
        <v>43329</v>
      </c>
      <c r="B70">
        <v>1</v>
      </c>
      <c r="C70">
        <v>195749.49</v>
      </c>
    </row>
    <row r="71" spans="1:3" hidden="1" x14ac:dyDescent="0.25">
      <c r="A71" s="4">
        <v>43330</v>
      </c>
      <c r="B71">
        <v>3</v>
      </c>
      <c r="C71">
        <v>1376.47</v>
      </c>
    </row>
    <row r="72" spans="1:3" hidden="1" x14ac:dyDescent="0.25">
      <c r="A72" s="4">
        <v>43330</v>
      </c>
      <c r="B72">
        <v>1</v>
      </c>
      <c r="C72">
        <v>105229.93</v>
      </c>
    </row>
    <row r="73" spans="1:3" hidden="1" x14ac:dyDescent="0.25">
      <c r="A73" s="4">
        <v>43330</v>
      </c>
      <c r="B73">
        <v>0</v>
      </c>
      <c r="C73">
        <v>0</v>
      </c>
    </row>
    <row r="74" spans="1:3" x14ac:dyDescent="0.25">
      <c r="A74" s="4">
        <v>43330</v>
      </c>
      <c r="B74">
        <v>2</v>
      </c>
      <c r="C74">
        <v>883775.51</v>
      </c>
    </row>
    <row r="75" spans="1:3" hidden="1" x14ac:dyDescent="0.25">
      <c r="A75" s="4">
        <v>43331</v>
      </c>
      <c r="B75">
        <v>3</v>
      </c>
      <c r="C75">
        <v>1586.15</v>
      </c>
    </row>
    <row r="76" spans="1:3" x14ac:dyDescent="0.25">
      <c r="A76" s="4">
        <v>43331</v>
      </c>
      <c r="B76">
        <v>2</v>
      </c>
      <c r="C76">
        <v>805170.79</v>
      </c>
    </row>
    <row r="77" spans="1:3" hidden="1" x14ac:dyDescent="0.25">
      <c r="A77" s="4">
        <v>43331</v>
      </c>
      <c r="B77">
        <v>0</v>
      </c>
      <c r="C77">
        <v>0</v>
      </c>
    </row>
    <row r="78" spans="1:3" hidden="1" x14ac:dyDescent="0.25">
      <c r="A78" s="4">
        <v>43331</v>
      </c>
      <c r="B78">
        <v>1</v>
      </c>
      <c r="C78">
        <v>94423.97</v>
      </c>
    </row>
    <row r="79" spans="1:3" hidden="1" x14ac:dyDescent="0.25">
      <c r="A79" s="4">
        <v>43332</v>
      </c>
      <c r="B79">
        <v>3</v>
      </c>
      <c r="C79">
        <v>12247.35</v>
      </c>
    </row>
    <row r="80" spans="1:3" x14ac:dyDescent="0.25">
      <c r="A80" s="4">
        <v>43332</v>
      </c>
      <c r="B80">
        <v>2</v>
      </c>
      <c r="C80">
        <v>1616234.99</v>
      </c>
    </row>
    <row r="81" spans="1:3" hidden="1" x14ac:dyDescent="0.25">
      <c r="A81" s="4">
        <v>43332</v>
      </c>
      <c r="B81">
        <v>1</v>
      </c>
      <c r="C81">
        <v>178725.37</v>
      </c>
    </row>
    <row r="82" spans="1:3" hidden="1" x14ac:dyDescent="0.25">
      <c r="A82" s="4">
        <v>43332</v>
      </c>
      <c r="B82">
        <v>0</v>
      </c>
      <c r="C82">
        <v>0</v>
      </c>
    </row>
    <row r="83" spans="1:3" hidden="1" x14ac:dyDescent="0.25">
      <c r="A83" s="4">
        <v>43333</v>
      </c>
      <c r="B83">
        <v>3</v>
      </c>
      <c r="C83">
        <v>32893.279999999999</v>
      </c>
    </row>
    <row r="84" spans="1:3" x14ac:dyDescent="0.25">
      <c r="A84" s="4">
        <v>43333</v>
      </c>
      <c r="B84">
        <v>2</v>
      </c>
      <c r="C84">
        <v>1589953.95</v>
      </c>
    </row>
    <row r="85" spans="1:3" hidden="1" x14ac:dyDescent="0.25">
      <c r="A85" s="4">
        <v>43333</v>
      </c>
      <c r="B85">
        <v>0</v>
      </c>
      <c r="C85">
        <v>0</v>
      </c>
    </row>
    <row r="86" spans="1:3" hidden="1" x14ac:dyDescent="0.25">
      <c r="A86" s="4">
        <v>43333</v>
      </c>
      <c r="B86">
        <v>1</v>
      </c>
      <c r="C86">
        <v>179803.71</v>
      </c>
    </row>
    <row r="87" spans="1:3" hidden="1" x14ac:dyDescent="0.25">
      <c r="A87" s="4">
        <v>43334</v>
      </c>
      <c r="B87">
        <v>0</v>
      </c>
      <c r="C87">
        <v>0</v>
      </c>
    </row>
    <row r="88" spans="1:3" hidden="1" x14ac:dyDescent="0.25">
      <c r="A88" s="4">
        <v>43334</v>
      </c>
      <c r="B88">
        <v>1</v>
      </c>
      <c r="C88">
        <v>177508.18</v>
      </c>
    </row>
    <row r="89" spans="1:3" x14ac:dyDescent="0.25">
      <c r="A89" s="4">
        <v>43334</v>
      </c>
      <c r="B89">
        <v>2</v>
      </c>
      <c r="C89">
        <v>1555250.47</v>
      </c>
    </row>
    <row r="90" spans="1:3" hidden="1" x14ac:dyDescent="0.25">
      <c r="A90" s="4">
        <v>43334</v>
      </c>
      <c r="B90">
        <v>3</v>
      </c>
      <c r="C90">
        <v>23681.61</v>
      </c>
    </row>
    <row r="91" spans="1:3" hidden="1" x14ac:dyDescent="0.25">
      <c r="A91" s="4">
        <v>43335</v>
      </c>
      <c r="B91">
        <v>0</v>
      </c>
      <c r="C91">
        <v>0</v>
      </c>
    </row>
    <row r="92" spans="1:3" x14ac:dyDescent="0.25">
      <c r="A92" s="4">
        <v>43335</v>
      </c>
      <c r="B92">
        <v>2</v>
      </c>
      <c r="C92">
        <v>1702622.53</v>
      </c>
    </row>
    <row r="93" spans="1:3" hidden="1" x14ac:dyDescent="0.25">
      <c r="A93" s="4">
        <v>43335</v>
      </c>
      <c r="B93">
        <v>3</v>
      </c>
      <c r="C93">
        <v>19421.43</v>
      </c>
    </row>
    <row r="94" spans="1:3" hidden="1" x14ac:dyDescent="0.25">
      <c r="A94" s="4">
        <v>43335</v>
      </c>
      <c r="B94">
        <v>1</v>
      </c>
      <c r="C94">
        <v>197474.82</v>
      </c>
    </row>
    <row r="95" spans="1:3" hidden="1" x14ac:dyDescent="0.25">
      <c r="A95" s="4">
        <v>43336</v>
      </c>
      <c r="B95">
        <v>1</v>
      </c>
      <c r="C95">
        <v>198960.99</v>
      </c>
    </row>
    <row r="96" spans="1:3" hidden="1" x14ac:dyDescent="0.25">
      <c r="A96" s="4">
        <v>43336</v>
      </c>
      <c r="B96">
        <v>0</v>
      </c>
      <c r="C96">
        <v>0</v>
      </c>
    </row>
    <row r="97" spans="1:3" hidden="1" x14ac:dyDescent="0.25">
      <c r="A97" s="4">
        <v>43336</v>
      </c>
      <c r="B97">
        <v>3</v>
      </c>
      <c r="C97">
        <v>17115.57</v>
      </c>
    </row>
    <row r="98" spans="1:3" x14ac:dyDescent="0.25">
      <c r="A98" s="4">
        <v>43336</v>
      </c>
      <c r="B98">
        <v>2</v>
      </c>
      <c r="C98">
        <v>1698519.99</v>
      </c>
    </row>
    <row r="99" spans="1:3" hidden="1" x14ac:dyDescent="0.25">
      <c r="A99" s="4">
        <v>43337</v>
      </c>
      <c r="B99">
        <v>0</v>
      </c>
      <c r="C99">
        <v>0</v>
      </c>
    </row>
    <row r="100" spans="1:3" hidden="1" x14ac:dyDescent="0.25">
      <c r="A100" s="4">
        <v>43337</v>
      </c>
      <c r="B100">
        <v>3</v>
      </c>
      <c r="C100">
        <v>11641.46</v>
      </c>
    </row>
    <row r="101" spans="1:3" hidden="1" x14ac:dyDescent="0.25">
      <c r="A101" s="4">
        <v>43337</v>
      </c>
      <c r="B101">
        <v>1</v>
      </c>
      <c r="C101">
        <v>114504.82</v>
      </c>
    </row>
    <row r="102" spans="1:3" x14ac:dyDescent="0.25">
      <c r="A102" s="4">
        <v>43337</v>
      </c>
      <c r="B102">
        <v>2</v>
      </c>
      <c r="C102">
        <v>932245.73</v>
      </c>
    </row>
    <row r="103" spans="1:3" x14ac:dyDescent="0.25">
      <c r="A103" s="4">
        <v>43338</v>
      </c>
      <c r="B103">
        <v>2</v>
      </c>
      <c r="C103">
        <v>840078.74</v>
      </c>
    </row>
    <row r="104" spans="1:3" hidden="1" x14ac:dyDescent="0.25">
      <c r="A104" s="4">
        <v>43338</v>
      </c>
      <c r="B104">
        <v>0</v>
      </c>
      <c r="C104">
        <v>0</v>
      </c>
    </row>
    <row r="105" spans="1:3" hidden="1" x14ac:dyDescent="0.25">
      <c r="A105" s="4">
        <v>43338</v>
      </c>
      <c r="B105">
        <v>3</v>
      </c>
      <c r="C105">
        <v>19061.849999999999</v>
      </c>
    </row>
    <row r="106" spans="1:3" hidden="1" x14ac:dyDescent="0.25">
      <c r="A106" s="4">
        <v>43338</v>
      </c>
      <c r="B106">
        <v>1</v>
      </c>
      <c r="C106">
        <v>104187.56</v>
      </c>
    </row>
    <row r="107" spans="1:3" x14ac:dyDescent="0.25">
      <c r="A107" s="4">
        <v>43339</v>
      </c>
      <c r="B107">
        <v>2</v>
      </c>
      <c r="C107">
        <v>1833995.84</v>
      </c>
    </row>
    <row r="108" spans="1:3" hidden="1" x14ac:dyDescent="0.25">
      <c r="A108" s="4">
        <v>43339</v>
      </c>
      <c r="B108">
        <v>0</v>
      </c>
      <c r="C108">
        <v>0</v>
      </c>
    </row>
    <row r="109" spans="1:3" hidden="1" x14ac:dyDescent="0.25">
      <c r="A109" s="4">
        <v>43339</v>
      </c>
      <c r="B109">
        <v>1</v>
      </c>
      <c r="C109">
        <v>217114.91</v>
      </c>
    </row>
    <row r="110" spans="1:3" hidden="1" x14ac:dyDescent="0.25">
      <c r="A110" s="4">
        <v>43339</v>
      </c>
      <c r="B110">
        <v>3</v>
      </c>
      <c r="C110">
        <v>4480.3</v>
      </c>
    </row>
    <row r="111" spans="1:3" hidden="1" x14ac:dyDescent="0.25">
      <c r="A111" s="4">
        <v>43340</v>
      </c>
      <c r="B111">
        <v>0</v>
      </c>
      <c r="C111">
        <v>0</v>
      </c>
    </row>
    <row r="112" spans="1:3" hidden="1" x14ac:dyDescent="0.25">
      <c r="A112" s="4">
        <v>43340</v>
      </c>
      <c r="B112">
        <v>3</v>
      </c>
      <c r="C112">
        <v>3685.85</v>
      </c>
    </row>
    <row r="113" spans="1:3" x14ac:dyDescent="0.25">
      <c r="A113" s="4">
        <v>43340</v>
      </c>
      <c r="B113">
        <v>2</v>
      </c>
      <c r="C113">
        <v>1775692.21</v>
      </c>
    </row>
    <row r="114" spans="1:3" hidden="1" x14ac:dyDescent="0.25">
      <c r="A114" s="4">
        <v>43340</v>
      </c>
      <c r="B114">
        <v>1</v>
      </c>
      <c r="C114">
        <v>209274.46</v>
      </c>
    </row>
    <row r="115" spans="1:3" hidden="1" x14ac:dyDescent="0.25">
      <c r="A115" s="4">
        <v>43341</v>
      </c>
      <c r="B115">
        <v>0</v>
      </c>
      <c r="C115">
        <v>0</v>
      </c>
    </row>
    <row r="116" spans="1:3" hidden="1" x14ac:dyDescent="0.25">
      <c r="A116" s="4">
        <v>43341</v>
      </c>
      <c r="B116">
        <v>3</v>
      </c>
      <c r="C116">
        <v>3479.63</v>
      </c>
    </row>
    <row r="117" spans="1:3" x14ac:dyDescent="0.25">
      <c r="A117" s="4">
        <v>43341</v>
      </c>
      <c r="B117">
        <v>2</v>
      </c>
      <c r="C117">
        <v>1778790.57</v>
      </c>
    </row>
    <row r="118" spans="1:3" hidden="1" x14ac:dyDescent="0.25">
      <c r="A118" s="4">
        <v>43341</v>
      </c>
      <c r="B118">
        <v>1</v>
      </c>
      <c r="C118">
        <v>211223.63</v>
      </c>
    </row>
    <row r="119" spans="1:3" hidden="1" x14ac:dyDescent="0.25">
      <c r="A119" s="4">
        <v>43342</v>
      </c>
      <c r="B119">
        <v>0</v>
      </c>
      <c r="C119">
        <v>0</v>
      </c>
    </row>
    <row r="120" spans="1:3" hidden="1" x14ac:dyDescent="0.25">
      <c r="A120" s="4">
        <v>43342</v>
      </c>
      <c r="B120">
        <v>1</v>
      </c>
      <c r="C120">
        <v>217523.45</v>
      </c>
    </row>
    <row r="121" spans="1:3" hidden="1" x14ac:dyDescent="0.25">
      <c r="A121" s="4">
        <v>43342</v>
      </c>
      <c r="B121">
        <v>3</v>
      </c>
      <c r="C121">
        <v>3332.7</v>
      </c>
    </row>
    <row r="122" spans="1:3" x14ac:dyDescent="0.25">
      <c r="A122" s="4">
        <v>43342</v>
      </c>
      <c r="B122">
        <v>2</v>
      </c>
      <c r="C122">
        <v>1800629.15</v>
      </c>
    </row>
    <row r="123" spans="1:3" hidden="1" x14ac:dyDescent="0.25">
      <c r="A123" s="4">
        <v>43343</v>
      </c>
      <c r="B123">
        <v>1</v>
      </c>
      <c r="C123">
        <v>222635.23</v>
      </c>
    </row>
    <row r="124" spans="1:3" hidden="1" x14ac:dyDescent="0.25">
      <c r="A124" s="4">
        <v>43343</v>
      </c>
      <c r="B124">
        <v>3</v>
      </c>
      <c r="C124">
        <v>3060.98</v>
      </c>
    </row>
    <row r="125" spans="1:3" x14ac:dyDescent="0.25">
      <c r="A125" s="4">
        <v>43343</v>
      </c>
      <c r="B125">
        <v>2</v>
      </c>
      <c r="C125">
        <v>1870991.16</v>
      </c>
    </row>
    <row r="126" spans="1:3" hidden="1" x14ac:dyDescent="0.25">
      <c r="A126" s="4">
        <v>43343</v>
      </c>
      <c r="B126">
        <v>0</v>
      </c>
      <c r="C126">
        <v>0</v>
      </c>
    </row>
  </sheetData>
  <autoFilter ref="A1:C126" xr:uid="{C894280B-8BBA-4A5F-8A2F-A4E855430C23}">
    <filterColumn colId="1">
      <filters>
        <filter val="2"/>
      </filters>
    </filterColumn>
    <sortState ref="A2:C126">
      <sortCondition ref="A1"/>
    </sortState>
  </autoFilter>
  <sortState ref="A2:C125">
    <sortCondition ref="A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A5D4-8967-4C4D-BFCD-DBC9BAE833C2}">
  <sheetPr filterMode="1"/>
  <dimension ref="A1:H237"/>
  <sheetViews>
    <sheetView workbookViewId="0">
      <selection activeCell="B1" sqref="B1:B1048576"/>
    </sheetView>
  </sheetViews>
  <sheetFormatPr defaultColWidth="47.109375" defaultRowHeight="13.8" x14ac:dyDescent="0.25"/>
  <cols>
    <col min="1" max="1" width="37.5546875" customWidth="1"/>
    <col min="2" max="2" width="16.109375" bestFit="1" customWidth="1"/>
    <col min="3" max="3" width="15" bestFit="1" customWidth="1"/>
    <col min="4" max="4" width="11.77734375" bestFit="1" customWidth="1"/>
    <col min="5" max="5" width="16.109375" bestFit="1" customWidth="1"/>
    <col min="6" max="6" width="11.77734375" bestFit="1" customWidth="1"/>
    <col min="7" max="7" width="16.109375" bestFit="1" customWidth="1"/>
    <col min="8" max="8" width="11.77734375" bestFit="1" customWidth="1"/>
  </cols>
  <sheetData>
    <row r="1" spans="1:8" x14ac:dyDescent="0.25">
      <c r="A1" t="s">
        <v>44</v>
      </c>
      <c r="B1" t="s">
        <v>45</v>
      </c>
      <c r="C1" t="s">
        <v>154</v>
      </c>
      <c r="D1" t="s">
        <v>46</v>
      </c>
    </row>
    <row r="2" spans="1:8" x14ac:dyDescent="0.25">
      <c r="A2" t="s">
        <v>74</v>
      </c>
      <c r="B2">
        <v>1000</v>
      </c>
      <c r="C2" s="4">
        <v>43343</v>
      </c>
      <c r="D2" t="s">
        <v>47</v>
      </c>
      <c r="F2" s="1"/>
    </row>
    <row r="3" spans="1:8" x14ac:dyDescent="0.25">
      <c r="A3" t="s">
        <v>60</v>
      </c>
      <c r="B3" s="28">
        <v>1000</v>
      </c>
      <c r="C3" s="4">
        <v>43313</v>
      </c>
      <c r="D3" t="s">
        <v>51</v>
      </c>
      <c r="F3" s="1"/>
    </row>
    <row r="4" spans="1:8" hidden="1" x14ac:dyDescent="0.25">
      <c r="A4" s="20" t="s">
        <v>62</v>
      </c>
      <c r="B4" s="20">
        <v>1000</v>
      </c>
      <c r="C4" s="21">
        <v>43342</v>
      </c>
      <c r="D4" s="20" t="s">
        <v>49</v>
      </c>
      <c r="F4" s="2"/>
      <c r="G4" s="3"/>
      <c r="H4" s="3"/>
    </row>
    <row r="5" spans="1:8" x14ac:dyDescent="0.25">
      <c r="A5" s="25" t="s">
        <v>101</v>
      </c>
      <c r="B5" s="29">
        <v>1000</v>
      </c>
      <c r="C5" s="27">
        <v>43313</v>
      </c>
      <c r="D5" s="25" t="s">
        <v>51</v>
      </c>
      <c r="F5" s="1"/>
    </row>
    <row r="6" spans="1:8" x14ac:dyDescent="0.25">
      <c r="A6" s="25" t="s">
        <v>102</v>
      </c>
      <c r="B6" s="29">
        <v>1000</v>
      </c>
      <c r="C6" s="27">
        <v>43314</v>
      </c>
      <c r="D6" s="25" t="s">
        <v>51</v>
      </c>
      <c r="F6" s="1"/>
    </row>
    <row r="7" spans="1:8" hidden="1" x14ac:dyDescent="0.25">
      <c r="A7" s="20" t="s">
        <v>92</v>
      </c>
      <c r="B7" s="20">
        <v>1000</v>
      </c>
      <c r="C7" s="21">
        <v>43342</v>
      </c>
      <c r="D7" s="20" t="s">
        <v>49</v>
      </c>
      <c r="F7" s="1"/>
    </row>
    <row r="8" spans="1:8" hidden="1" x14ac:dyDescent="0.25">
      <c r="A8" s="20" t="s">
        <v>107</v>
      </c>
      <c r="B8" s="20">
        <v>1000</v>
      </c>
      <c r="C8" s="21">
        <v>43342</v>
      </c>
      <c r="D8" s="20" t="s">
        <v>49</v>
      </c>
      <c r="F8" s="1"/>
    </row>
    <row r="9" spans="1:8" x14ac:dyDescent="0.25">
      <c r="A9" s="5" t="s">
        <v>122</v>
      </c>
      <c r="B9" s="5">
        <v>1000</v>
      </c>
      <c r="C9" s="19">
        <v>43342</v>
      </c>
      <c r="D9" s="5" t="s">
        <v>47</v>
      </c>
      <c r="F9" s="1"/>
    </row>
    <row r="10" spans="1:8" hidden="1" x14ac:dyDescent="0.25">
      <c r="A10" t="s">
        <v>82</v>
      </c>
      <c r="B10">
        <v>1000</v>
      </c>
      <c r="C10" s="4">
        <v>43341</v>
      </c>
      <c r="D10" t="s">
        <v>49</v>
      </c>
      <c r="F10" s="1"/>
    </row>
    <row r="11" spans="1:8" x14ac:dyDescent="0.25">
      <c r="A11" t="s">
        <v>91</v>
      </c>
      <c r="B11">
        <v>1000</v>
      </c>
      <c r="C11" s="4">
        <v>43341</v>
      </c>
      <c r="D11" t="s">
        <v>47</v>
      </c>
      <c r="F11" s="1"/>
    </row>
    <row r="12" spans="1:8" x14ac:dyDescent="0.25">
      <c r="A12" t="s">
        <v>137</v>
      </c>
      <c r="B12" s="28">
        <v>1000</v>
      </c>
      <c r="C12" s="4">
        <v>43314</v>
      </c>
      <c r="D12" t="s">
        <v>51</v>
      </c>
      <c r="F12" s="1"/>
    </row>
    <row r="13" spans="1:8" x14ac:dyDescent="0.25">
      <c r="A13" t="s">
        <v>72</v>
      </c>
      <c r="B13" s="28">
        <v>1000</v>
      </c>
      <c r="C13" s="4">
        <v>43315</v>
      </c>
      <c r="D13" t="s">
        <v>51</v>
      </c>
      <c r="F13" s="1"/>
    </row>
    <row r="14" spans="1:8" x14ac:dyDescent="0.25">
      <c r="A14" t="s">
        <v>87</v>
      </c>
      <c r="B14">
        <v>1000</v>
      </c>
      <c r="C14" s="4">
        <v>43340</v>
      </c>
      <c r="D14" t="s">
        <v>47</v>
      </c>
      <c r="F14" s="1"/>
    </row>
    <row r="15" spans="1:8" x14ac:dyDescent="0.25">
      <c r="A15" t="s">
        <v>84</v>
      </c>
      <c r="B15" s="28">
        <v>1000</v>
      </c>
      <c r="C15" s="4">
        <v>43315</v>
      </c>
      <c r="D15" t="s">
        <v>51</v>
      </c>
      <c r="F15" s="1"/>
    </row>
    <row r="16" spans="1:8" x14ac:dyDescent="0.25">
      <c r="A16" t="s">
        <v>98</v>
      </c>
      <c r="B16" s="28">
        <v>1000</v>
      </c>
      <c r="C16" s="4">
        <v>43315</v>
      </c>
      <c r="D16" t="s">
        <v>51</v>
      </c>
      <c r="F16" s="1"/>
    </row>
    <row r="17" spans="1:6" x14ac:dyDescent="0.25">
      <c r="A17" t="s">
        <v>136</v>
      </c>
      <c r="B17">
        <v>1000</v>
      </c>
      <c r="C17" s="4">
        <v>43340</v>
      </c>
      <c r="D17" t="s">
        <v>47</v>
      </c>
      <c r="F17" s="1"/>
    </row>
    <row r="18" spans="1:6" x14ac:dyDescent="0.25">
      <c r="A18" t="s">
        <v>90</v>
      </c>
      <c r="B18">
        <v>1000</v>
      </c>
      <c r="C18" s="4">
        <v>43339</v>
      </c>
      <c r="D18" t="s">
        <v>47</v>
      </c>
      <c r="F18" s="1"/>
    </row>
    <row r="19" spans="1:6" x14ac:dyDescent="0.25">
      <c r="A19" t="s">
        <v>124</v>
      </c>
      <c r="B19" s="28">
        <v>1000</v>
      </c>
      <c r="C19" s="4">
        <v>43316</v>
      </c>
      <c r="D19" t="s">
        <v>51</v>
      </c>
      <c r="F19" s="1"/>
    </row>
    <row r="20" spans="1:6" x14ac:dyDescent="0.25">
      <c r="A20" t="s">
        <v>70</v>
      </c>
      <c r="B20" s="28">
        <v>1000</v>
      </c>
      <c r="C20" s="4">
        <v>43318</v>
      </c>
      <c r="D20" t="s">
        <v>51</v>
      </c>
      <c r="F20" s="1"/>
    </row>
    <row r="21" spans="1:6" x14ac:dyDescent="0.25">
      <c r="A21" t="s">
        <v>93</v>
      </c>
      <c r="B21">
        <v>1000</v>
      </c>
      <c r="C21" s="4">
        <v>43337</v>
      </c>
      <c r="D21" t="s">
        <v>47</v>
      </c>
      <c r="F21" s="1"/>
    </row>
    <row r="22" spans="1:6" x14ac:dyDescent="0.25">
      <c r="A22" t="s">
        <v>83</v>
      </c>
      <c r="B22" s="28">
        <v>1000</v>
      </c>
      <c r="C22" s="4">
        <v>43318</v>
      </c>
      <c r="D22" t="s">
        <v>51</v>
      </c>
      <c r="F22" s="1"/>
    </row>
    <row r="23" spans="1:6" x14ac:dyDescent="0.25">
      <c r="A23" t="s">
        <v>104</v>
      </c>
      <c r="B23">
        <v>1000</v>
      </c>
      <c r="C23" s="4">
        <v>43336</v>
      </c>
      <c r="D23" t="s">
        <v>47</v>
      </c>
      <c r="F23" s="1"/>
    </row>
    <row r="24" spans="1:6" x14ac:dyDescent="0.25">
      <c r="A24" t="s">
        <v>130</v>
      </c>
      <c r="B24">
        <v>1000</v>
      </c>
      <c r="C24" s="4">
        <v>43336</v>
      </c>
      <c r="D24" t="s">
        <v>47</v>
      </c>
      <c r="F24" s="1"/>
    </row>
    <row r="25" spans="1:6" x14ac:dyDescent="0.25">
      <c r="A25" t="s">
        <v>138</v>
      </c>
      <c r="B25">
        <v>1000</v>
      </c>
      <c r="C25" s="4">
        <v>43336</v>
      </c>
      <c r="D25" t="s">
        <v>47</v>
      </c>
      <c r="F25" s="1"/>
    </row>
    <row r="26" spans="1:6" x14ac:dyDescent="0.25">
      <c r="A26" t="s">
        <v>140</v>
      </c>
      <c r="B26">
        <v>1000</v>
      </c>
      <c r="C26" s="4">
        <v>43336</v>
      </c>
      <c r="D26" t="s">
        <v>47</v>
      </c>
      <c r="F26" s="1"/>
    </row>
    <row r="27" spans="1:6" x14ac:dyDescent="0.25">
      <c r="A27" t="s">
        <v>71</v>
      </c>
      <c r="B27">
        <v>1000</v>
      </c>
      <c r="C27" s="4">
        <v>43335</v>
      </c>
      <c r="D27" t="s">
        <v>47</v>
      </c>
      <c r="F27" s="1"/>
    </row>
    <row r="28" spans="1:6" x14ac:dyDescent="0.25">
      <c r="A28" t="s">
        <v>113</v>
      </c>
      <c r="B28" s="28">
        <v>1000</v>
      </c>
      <c r="C28" s="4">
        <v>43318</v>
      </c>
      <c r="D28" t="s">
        <v>51</v>
      </c>
      <c r="F28" s="1"/>
    </row>
    <row r="29" spans="1:6" x14ac:dyDescent="0.25">
      <c r="A29" t="s">
        <v>137</v>
      </c>
      <c r="B29" s="28">
        <v>2000</v>
      </c>
      <c r="C29" s="4">
        <v>43319</v>
      </c>
      <c r="D29" t="s">
        <v>51</v>
      </c>
      <c r="F29" s="1"/>
    </row>
    <row r="30" spans="1:6" x14ac:dyDescent="0.25">
      <c r="A30" t="s">
        <v>85</v>
      </c>
      <c r="B30" s="28">
        <v>1000</v>
      </c>
      <c r="C30" s="4">
        <v>43320</v>
      </c>
      <c r="D30" t="s">
        <v>51</v>
      </c>
      <c r="F30" s="1"/>
    </row>
    <row r="31" spans="1:6" x14ac:dyDescent="0.25">
      <c r="A31" t="s">
        <v>109</v>
      </c>
      <c r="B31">
        <v>1000</v>
      </c>
      <c r="C31" s="4">
        <v>43335</v>
      </c>
      <c r="D31" t="s">
        <v>47</v>
      </c>
      <c r="F31" s="1"/>
    </row>
    <row r="32" spans="1:6" x14ac:dyDescent="0.25">
      <c r="A32" t="s">
        <v>147</v>
      </c>
      <c r="B32" s="28">
        <v>1000</v>
      </c>
      <c r="C32" s="4">
        <v>43320</v>
      </c>
      <c r="D32" t="s">
        <v>51</v>
      </c>
      <c r="F32" s="1"/>
    </row>
    <row r="33" spans="1:8" x14ac:dyDescent="0.25">
      <c r="A33" t="s">
        <v>133</v>
      </c>
      <c r="B33" s="28">
        <v>1000</v>
      </c>
      <c r="C33" s="4">
        <v>43321</v>
      </c>
      <c r="D33" t="s">
        <v>51</v>
      </c>
      <c r="F33" s="1"/>
    </row>
    <row r="34" spans="1:8" x14ac:dyDescent="0.25">
      <c r="A34" t="s">
        <v>144</v>
      </c>
      <c r="B34">
        <v>1000</v>
      </c>
      <c r="C34" s="4">
        <v>43335</v>
      </c>
      <c r="D34" t="s">
        <v>47</v>
      </c>
      <c r="F34" s="1"/>
    </row>
    <row r="35" spans="1:8" x14ac:dyDescent="0.25">
      <c r="A35" t="s">
        <v>106</v>
      </c>
      <c r="B35" s="28">
        <v>1000</v>
      </c>
      <c r="C35" s="4">
        <v>43322</v>
      </c>
      <c r="D35" t="s">
        <v>51</v>
      </c>
      <c r="F35" s="2"/>
      <c r="G35" s="3"/>
      <c r="H35" s="3"/>
    </row>
    <row r="36" spans="1:8" x14ac:dyDescent="0.25">
      <c r="A36" t="s">
        <v>146</v>
      </c>
      <c r="B36">
        <v>1000</v>
      </c>
      <c r="C36" s="4">
        <v>43335</v>
      </c>
      <c r="D36" t="s">
        <v>47</v>
      </c>
      <c r="F36" s="1"/>
    </row>
    <row r="37" spans="1:8" x14ac:dyDescent="0.25">
      <c r="A37" t="s">
        <v>53</v>
      </c>
      <c r="B37" s="28">
        <v>1000</v>
      </c>
      <c r="C37" s="4">
        <v>43324</v>
      </c>
      <c r="D37" t="s">
        <v>51</v>
      </c>
      <c r="F37" s="1"/>
    </row>
    <row r="38" spans="1:8" x14ac:dyDescent="0.25">
      <c r="A38" t="s">
        <v>80</v>
      </c>
      <c r="B38">
        <v>1000</v>
      </c>
      <c r="C38" s="4">
        <v>43334</v>
      </c>
      <c r="D38" t="s">
        <v>47</v>
      </c>
      <c r="F38" s="1"/>
    </row>
    <row r="39" spans="1:8" x14ac:dyDescent="0.25">
      <c r="A39" t="s">
        <v>139</v>
      </c>
      <c r="B39">
        <v>2000</v>
      </c>
      <c r="C39" s="4">
        <v>43334</v>
      </c>
      <c r="D39" t="s">
        <v>47</v>
      </c>
      <c r="F39" s="1"/>
    </row>
    <row r="40" spans="1:8" x14ac:dyDescent="0.25">
      <c r="A40" t="s">
        <v>132</v>
      </c>
      <c r="B40" s="28">
        <v>1000</v>
      </c>
      <c r="C40" s="4">
        <v>43325</v>
      </c>
      <c r="D40" t="s">
        <v>51</v>
      </c>
      <c r="F40" s="2"/>
      <c r="G40" s="3"/>
      <c r="H40" s="3"/>
    </row>
    <row r="41" spans="1:8" x14ac:dyDescent="0.25">
      <c r="A41" t="s">
        <v>73</v>
      </c>
      <c r="B41">
        <v>1000</v>
      </c>
      <c r="C41" s="4">
        <v>43333</v>
      </c>
      <c r="D41" t="s">
        <v>47</v>
      </c>
      <c r="F41" s="1"/>
    </row>
    <row r="42" spans="1:8" x14ac:dyDescent="0.25">
      <c r="A42" t="s">
        <v>54</v>
      </c>
      <c r="B42">
        <v>1000</v>
      </c>
      <c r="C42" s="4">
        <v>43332</v>
      </c>
      <c r="D42" t="s">
        <v>47</v>
      </c>
      <c r="F42" s="1"/>
    </row>
    <row r="43" spans="1:8" x14ac:dyDescent="0.25">
      <c r="A43" t="s">
        <v>63</v>
      </c>
      <c r="B43">
        <v>1000</v>
      </c>
      <c r="C43" s="4">
        <v>43332</v>
      </c>
      <c r="D43" t="s">
        <v>47</v>
      </c>
      <c r="F43" s="1"/>
    </row>
    <row r="44" spans="1:8" x14ac:dyDescent="0.25">
      <c r="A44" t="s">
        <v>141</v>
      </c>
      <c r="B44" s="28">
        <v>2300</v>
      </c>
      <c r="C44" s="4">
        <v>43325</v>
      </c>
      <c r="D44" t="s">
        <v>51</v>
      </c>
      <c r="F44" s="1"/>
    </row>
    <row r="45" spans="1:8" x14ac:dyDescent="0.25">
      <c r="A45" t="s">
        <v>89</v>
      </c>
      <c r="B45">
        <v>1000</v>
      </c>
      <c r="C45" s="4">
        <v>43332</v>
      </c>
      <c r="D45" t="s">
        <v>47</v>
      </c>
      <c r="F45" s="1"/>
    </row>
    <row r="46" spans="1:8" x14ac:dyDescent="0.25">
      <c r="A46" t="s">
        <v>76</v>
      </c>
      <c r="B46" s="28">
        <v>1000</v>
      </c>
      <c r="C46" s="4">
        <v>43328</v>
      </c>
      <c r="D46" t="s">
        <v>51</v>
      </c>
      <c r="F46" s="1"/>
    </row>
    <row r="47" spans="1:8" x14ac:dyDescent="0.25">
      <c r="A47" t="s">
        <v>79</v>
      </c>
      <c r="B47" s="28">
        <v>1000</v>
      </c>
      <c r="C47" s="4">
        <v>43328</v>
      </c>
      <c r="D47" t="s">
        <v>51</v>
      </c>
      <c r="F47" s="1"/>
    </row>
    <row r="48" spans="1:8" x14ac:dyDescent="0.25">
      <c r="A48" t="s">
        <v>55</v>
      </c>
      <c r="B48">
        <v>1000</v>
      </c>
      <c r="C48" s="4">
        <v>43329</v>
      </c>
      <c r="D48" t="s">
        <v>47</v>
      </c>
      <c r="F48" s="1"/>
    </row>
    <row r="49" spans="1:6" hidden="1" x14ac:dyDescent="0.25">
      <c r="A49" t="s">
        <v>64</v>
      </c>
      <c r="B49">
        <v>1000</v>
      </c>
      <c r="C49" s="4">
        <v>43329</v>
      </c>
      <c r="D49" t="s">
        <v>49</v>
      </c>
      <c r="F49" s="1"/>
    </row>
    <row r="50" spans="1:6" x14ac:dyDescent="0.25">
      <c r="A50" t="s">
        <v>65</v>
      </c>
      <c r="B50" s="28">
        <v>1000</v>
      </c>
      <c r="C50" s="4">
        <v>43329</v>
      </c>
      <c r="D50" t="s">
        <v>51</v>
      </c>
      <c r="F50" s="1"/>
    </row>
    <row r="51" spans="1:6" x14ac:dyDescent="0.25">
      <c r="A51" t="s">
        <v>77</v>
      </c>
      <c r="B51">
        <v>5000</v>
      </c>
      <c r="C51" s="4">
        <v>43329</v>
      </c>
      <c r="D51" t="s">
        <v>47</v>
      </c>
      <c r="F51" s="1"/>
    </row>
    <row r="52" spans="1:6" x14ac:dyDescent="0.25">
      <c r="A52" t="s">
        <v>100</v>
      </c>
      <c r="B52">
        <v>1000</v>
      </c>
      <c r="C52" s="4">
        <v>43329</v>
      </c>
      <c r="D52" t="s">
        <v>47</v>
      </c>
      <c r="F52" s="1"/>
    </row>
    <row r="53" spans="1:6" x14ac:dyDescent="0.25">
      <c r="A53" t="s">
        <v>111</v>
      </c>
      <c r="B53">
        <v>1000</v>
      </c>
      <c r="C53" s="4">
        <v>43329</v>
      </c>
      <c r="D53" t="s">
        <v>47</v>
      </c>
      <c r="F53" s="1"/>
    </row>
    <row r="54" spans="1:6" x14ac:dyDescent="0.25">
      <c r="A54" t="s">
        <v>125</v>
      </c>
      <c r="B54">
        <v>1000</v>
      </c>
      <c r="C54" s="4">
        <v>43329</v>
      </c>
      <c r="D54" t="s">
        <v>47</v>
      </c>
      <c r="F54" s="1"/>
    </row>
    <row r="55" spans="1:6" x14ac:dyDescent="0.25">
      <c r="A55" t="s">
        <v>59</v>
      </c>
      <c r="B55">
        <v>1000</v>
      </c>
      <c r="C55" s="4">
        <v>43328</v>
      </c>
      <c r="D55" t="s">
        <v>47</v>
      </c>
      <c r="F55" s="1"/>
    </row>
    <row r="56" spans="1:6" x14ac:dyDescent="0.25">
      <c r="A56" t="s">
        <v>68</v>
      </c>
      <c r="B56">
        <v>1000</v>
      </c>
      <c r="C56" s="4">
        <v>43328</v>
      </c>
      <c r="D56" t="s">
        <v>47</v>
      </c>
      <c r="F56" s="1"/>
    </row>
    <row r="57" spans="1:6" x14ac:dyDescent="0.25">
      <c r="A57" t="s">
        <v>78</v>
      </c>
      <c r="B57" s="28">
        <v>5000</v>
      </c>
      <c r="C57" s="4">
        <v>43332</v>
      </c>
      <c r="D57" t="s">
        <v>51</v>
      </c>
      <c r="F57" s="1"/>
    </row>
    <row r="58" spans="1:6" x14ac:dyDescent="0.25">
      <c r="A58" t="s">
        <v>77</v>
      </c>
      <c r="B58">
        <v>5000</v>
      </c>
      <c r="C58" s="4">
        <v>43328</v>
      </c>
      <c r="D58" t="s">
        <v>47</v>
      </c>
      <c r="F58" s="1"/>
    </row>
    <row r="59" spans="1:6" x14ac:dyDescent="0.25">
      <c r="A59" t="s">
        <v>117</v>
      </c>
      <c r="B59" s="28">
        <v>1000</v>
      </c>
      <c r="C59" s="4">
        <v>43332</v>
      </c>
      <c r="D59" t="s">
        <v>51</v>
      </c>
      <c r="F59" s="1"/>
    </row>
    <row r="60" spans="1:6" hidden="1" x14ac:dyDescent="0.25">
      <c r="A60" t="s">
        <v>94</v>
      </c>
      <c r="B60">
        <v>1000</v>
      </c>
      <c r="C60" s="4">
        <v>43328</v>
      </c>
      <c r="D60" t="s">
        <v>49</v>
      </c>
      <c r="F60" s="1"/>
    </row>
    <row r="61" spans="1:6" x14ac:dyDescent="0.25">
      <c r="A61" t="s">
        <v>86</v>
      </c>
      <c r="B61">
        <v>1000</v>
      </c>
      <c r="C61" s="4">
        <v>43327</v>
      </c>
      <c r="D61" t="s">
        <v>47</v>
      </c>
      <c r="F61" s="1"/>
    </row>
    <row r="62" spans="1:6" x14ac:dyDescent="0.25">
      <c r="A62" t="s">
        <v>96</v>
      </c>
      <c r="B62">
        <v>1000</v>
      </c>
      <c r="C62" s="4">
        <v>43327</v>
      </c>
      <c r="D62" t="s">
        <v>47</v>
      </c>
      <c r="F62" s="1"/>
    </row>
    <row r="63" spans="1:6" x14ac:dyDescent="0.25">
      <c r="A63" t="s">
        <v>129</v>
      </c>
      <c r="B63">
        <v>1000</v>
      </c>
      <c r="C63" s="4">
        <v>43327</v>
      </c>
      <c r="D63" t="s">
        <v>47</v>
      </c>
      <c r="F63" s="1"/>
    </row>
    <row r="64" spans="1:6" x14ac:dyDescent="0.25">
      <c r="A64" t="s">
        <v>131</v>
      </c>
      <c r="B64">
        <v>1000</v>
      </c>
      <c r="C64" s="4">
        <v>43327</v>
      </c>
      <c r="D64" t="s">
        <v>47</v>
      </c>
      <c r="F64" s="1"/>
    </row>
    <row r="65" spans="1:8" x14ac:dyDescent="0.25">
      <c r="A65" t="s">
        <v>56</v>
      </c>
      <c r="B65">
        <v>1000</v>
      </c>
      <c r="C65" s="4">
        <v>43325</v>
      </c>
      <c r="D65" t="s">
        <v>47</v>
      </c>
      <c r="F65" s="1"/>
    </row>
    <row r="66" spans="1:8" x14ac:dyDescent="0.25">
      <c r="A66" t="s">
        <v>112</v>
      </c>
      <c r="B66">
        <v>1000</v>
      </c>
      <c r="C66" s="4">
        <v>43325</v>
      </c>
      <c r="D66" t="s">
        <v>47</v>
      </c>
      <c r="F66" s="1"/>
    </row>
    <row r="67" spans="1:8" x14ac:dyDescent="0.25">
      <c r="A67" t="s">
        <v>119</v>
      </c>
      <c r="B67">
        <v>1000</v>
      </c>
      <c r="C67" s="4">
        <v>43325</v>
      </c>
      <c r="D67" t="s">
        <v>47</v>
      </c>
      <c r="F67" s="1"/>
    </row>
    <row r="68" spans="1:8" x14ac:dyDescent="0.25">
      <c r="A68" t="s">
        <v>120</v>
      </c>
      <c r="B68">
        <v>10000</v>
      </c>
      <c r="C68" s="4">
        <v>43325</v>
      </c>
      <c r="D68" t="s">
        <v>47</v>
      </c>
      <c r="F68" s="1"/>
    </row>
    <row r="69" spans="1:8" x14ac:dyDescent="0.25">
      <c r="A69" t="s">
        <v>135</v>
      </c>
      <c r="B69" s="28">
        <v>1000</v>
      </c>
      <c r="C69" s="4">
        <v>43332</v>
      </c>
      <c r="D69" t="s">
        <v>51</v>
      </c>
      <c r="F69" s="1"/>
    </row>
    <row r="70" spans="1:8" x14ac:dyDescent="0.25">
      <c r="A70" t="s">
        <v>52</v>
      </c>
      <c r="B70" s="28">
        <v>1000</v>
      </c>
      <c r="C70" s="4">
        <v>43333</v>
      </c>
      <c r="D70" t="s">
        <v>51</v>
      </c>
      <c r="F70" s="1"/>
    </row>
    <row r="71" spans="1:8" x14ac:dyDescent="0.25">
      <c r="A71" t="s">
        <v>57</v>
      </c>
      <c r="B71" s="28">
        <v>1000</v>
      </c>
      <c r="C71" s="4">
        <v>43334</v>
      </c>
      <c r="D71" t="s">
        <v>51</v>
      </c>
      <c r="F71" s="1"/>
    </row>
    <row r="72" spans="1:8" x14ac:dyDescent="0.25">
      <c r="A72" t="s">
        <v>95</v>
      </c>
      <c r="B72" s="28">
        <v>1000</v>
      </c>
      <c r="C72" s="4">
        <v>43335</v>
      </c>
      <c r="D72" t="s">
        <v>51</v>
      </c>
      <c r="F72" s="1"/>
    </row>
    <row r="73" spans="1:8" x14ac:dyDescent="0.25">
      <c r="A73" t="s">
        <v>121</v>
      </c>
      <c r="B73">
        <v>1000</v>
      </c>
      <c r="C73" s="4">
        <v>43322</v>
      </c>
      <c r="D73" t="s">
        <v>47</v>
      </c>
      <c r="F73" s="1"/>
    </row>
    <row r="74" spans="1:8" x14ac:dyDescent="0.25">
      <c r="A74" t="s">
        <v>138</v>
      </c>
      <c r="B74">
        <v>1000</v>
      </c>
      <c r="C74" s="4">
        <v>43322</v>
      </c>
      <c r="D74" t="s">
        <v>47</v>
      </c>
      <c r="F74" s="1"/>
    </row>
    <row r="75" spans="1:8" hidden="1" x14ac:dyDescent="0.25">
      <c r="A75" t="s">
        <v>48</v>
      </c>
      <c r="B75">
        <v>1000</v>
      </c>
      <c r="C75" s="4">
        <v>43321</v>
      </c>
      <c r="D75" t="s">
        <v>49</v>
      </c>
      <c r="F75" s="1"/>
    </row>
    <row r="76" spans="1:8" x14ac:dyDescent="0.25">
      <c r="A76" t="s">
        <v>50</v>
      </c>
      <c r="B76">
        <v>1000</v>
      </c>
      <c r="C76" s="4">
        <v>43321</v>
      </c>
      <c r="D76" t="s">
        <v>47</v>
      </c>
      <c r="F76" s="1"/>
    </row>
    <row r="77" spans="1:8" x14ac:dyDescent="0.25">
      <c r="A77" t="s">
        <v>103</v>
      </c>
      <c r="B77">
        <v>1000</v>
      </c>
      <c r="C77" s="4">
        <v>43321</v>
      </c>
      <c r="D77" t="s">
        <v>47</v>
      </c>
      <c r="F77" s="1"/>
    </row>
    <row r="78" spans="1:8" x14ac:dyDescent="0.25">
      <c r="A78" t="s">
        <v>110</v>
      </c>
      <c r="B78">
        <v>1000</v>
      </c>
      <c r="C78" s="4">
        <v>43321</v>
      </c>
      <c r="D78" t="s">
        <v>47</v>
      </c>
      <c r="F78" s="2"/>
      <c r="G78" s="3"/>
      <c r="H78" s="3"/>
    </row>
    <row r="79" spans="1:8" hidden="1" x14ac:dyDescent="0.25">
      <c r="A79" t="s">
        <v>114</v>
      </c>
      <c r="B79">
        <v>1000</v>
      </c>
      <c r="C79" s="4">
        <v>43321</v>
      </c>
      <c r="D79" t="s">
        <v>49</v>
      </c>
      <c r="F79" s="1"/>
    </row>
    <row r="80" spans="1:8" x14ac:dyDescent="0.25">
      <c r="A80" t="s">
        <v>116</v>
      </c>
      <c r="B80">
        <v>1000</v>
      </c>
      <c r="C80" s="4">
        <v>43321</v>
      </c>
      <c r="D80" t="s">
        <v>47</v>
      </c>
      <c r="F80" s="1"/>
    </row>
    <row r="81" spans="1:6" x14ac:dyDescent="0.25">
      <c r="A81" t="s">
        <v>105</v>
      </c>
      <c r="B81" s="28">
        <v>1000</v>
      </c>
      <c r="C81" s="4">
        <v>43335</v>
      </c>
      <c r="D81" t="s">
        <v>51</v>
      </c>
      <c r="F81" s="1"/>
    </row>
    <row r="82" spans="1:6" x14ac:dyDescent="0.25">
      <c r="A82" t="s">
        <v>148</v>
      </c>
      <c r="B82">
        <v>1000</v>
      </c>
      <c r="C82" s="4">
        <v>43321</v>
      </c>
      <c r="D82" t="s">
        <v>47</v>
      </c>
      <c r="F82" s="1"/>
    </row>
    <row r="83" spans="1:6" x14ac:dyDescent="0.25">
      <c r="A83" t="s">
        <v>108</v>
      </c>
      <c r="B83" s="28">
        <v>1000</v>
      </c>
      <c r="C83" s="4">
        <v>43335</v>
      </c>
      <c r="D83" t="s">
        <v>51</v>
      </c>
      <c r="F83" s="1"/>
    </row>
    <row r="84" spans="1:6" x14ac:dyDescent="0.25">
      <c r="A84" t="s">
        <v>119</v>
      </c>
      <c r="B84">
        <v>1000</v>
      </c>
      <c r="C84" s="4">
        <v>43320</v>
      </c>
      <c r="D84" t="s">
        <v>47</v>
      </c>
      <c r="F84" s="1"/>
    </row>
    <row r="85" spans="1:6" x14ac:dyDescent="0.25">
      <c r="A85" t="s">
        <v>115</v>
      </c>
      <c r="B85" s="28">
        <v>1000</v>
      </c>
      <c r="C85" s="4">
        <v>43335</v>
      </c>
      <c r="D85" t="s">
        <v>51</v>
      </c>
      <c r="F85" s="1"/>
    </row>
    <row r="86" spans="1:6" x14ac:dyDescent="0.25">
      <c r="A86" t="s">
        <v>58</v>
      </c>
      <c r="B86">
        <v>1000</v>
      </c>
      <c r="C86" s="4">
        <v>43319</v>
      </c>
      <c r="D86" t="s">
        <v>47</v>
      </c>
      <c r="F86" s="1"/>
    </row>
    <row r="87" spans="1:6" x14ac:dyDescent="0.25">
      <c r="A87" t="s">
        <v>143</v>
      </c>
      <c r="B87" s="28">
        <v>1000</v>
      </c>
      <c r="C87" s="4">
        <v>43335</v>
      </c>
      <c r="D87" t="s">
        <v>51</v>
      </c>
      <c r="F87" s="1"/>
    </row>
    <row r="88" spans="1:6" x14ac:dyDescent="0.25">
      <c r="A88" t="s">
        <v>145</v>
      </c>
      <c r="B88" s="28">
        <v>1000</v>
      </c>
      <c r="C88" s="4">
        <v>43335</v>
      </c>
      <c r="D88" t="s">
        <v>51</v>
      </c>
      <c r="F88" s="1"/>
    </row>
    <row r="89" spans="1:6" x14ac:dyDescent="0.25">
      <c r="A89" t="s">
        <v>69</v>
      </c>
      <c r="B89" s="28">
        <v>1000</v>
      </c>
      <c r="C89" s="4">
        <v>43337</v>
      </c>
      <c r="D89" t="s">
        <v>51</v>
      </c>
      <c r="F89" s="1"/>
    </row>
    <row r="90" spans="1:6" x14ac:dyDescent="0.25">
      <c r="A90" t="s">
        <v>126</v>
      </c>
      <c r="B90" s="28">
        <v>1000</v>
      </c>
      <c r="C90" s="4">
        <v>43337</v>
      </c>
      <c r="D90" t="s">
        <v>51</v>
      </c>
      <c r="F90" s="1"/>
    </row>
    <row r="91" spans="1:6" x14ac:dyDescent="0.25">
      <c r="A91" t="s">
        <v>118</v>
      </c>
      <c r="B91">
        <v>1000</v>
      </c>
      <c r="C91" s="4">
        <v>43318</v>
      </c>
      <c r="D91" t="s">
        <v>47</v>
      </c>
      <c r="F91" s="1"/>
    </row>
    <row r="92" spans="1:6" x14ac:dyDescent="0.25">
      <c r="A92" t="s">
        <v>128</v>
      </c>
      <c r="B92">
        <v>1000</v>
      </c>
      <c r="C92" s="4">
        <v>43318</v>
      </c>
      <c r="D92" t="s">
        <v>47</v>
      </c>
      <c r="F92" s="1"/>
    </row>
    <row r="93" spans="1:6" x14ac:dyDescent="0.25">
      <c r="A93" t="s">
        <v>88</v>
      </c>
      <c r="B93">
        <v>1000</v>
      </c>
      <c r="C93" s="4">
        <v>43317</v>
      </c>
      <c r="D93" t="s">
        <v>47</v>
      </c>
      <c r="F93" s="1"/>
    </row>
    <row r="94" spans="1:6" x14ac:dyDescent="0.25">
      <c r="A94" t="s">
        <v>99</v>
      </c>
      <c r="B94">
        <v>2000</v>
      </c>
      <c r="C94" s="4">
        <v>43316</v>
      </c>
      <c r="D94" t="s">
        <v>47</v>
      </c>
      <c r="F94" s="1"/>
    </row>
    <row r="95" spans="1:6" x14ac:dyDescent="0.25">
      <c r="A95" t="s">
        <v>134</v>
      </c>
      <c r="B95" s="28">
        <v>1000</v>
      </c>
      <c r="C95" s="4">
        <v>43339</v>
      </c>
      <c r="D95" t="s">
        <v>51</v>
      </c>
      <c r="F95" s="1"/>
    </row>
    <row r="96" spans="1:6" x14ac:dyDescent="0.25">
      <c r="A96" t="s">
        <v>61</v>
      </c>
      <c r="B96" s="28">
        <v>1000</v>
      </c>
      <c r="C96" s="4">
        <v>43340</v>
      </c>
      <c r="D96" t="s">
        <v>51</v>
      </c>
      <c r="F96" s="1"/>
    </row>
    <row r="97" spans="1:6" x14ac:dyDescent="0.25">
      <c r="A97" t="s">
        <v>81</v>
      </c>
      <c r="B97">
        <v>2000</v>
      </c>
      <c r="C97" s="4">
        <v>43315</v>
      </c>
      <c r="D97" t="s">
        <v>47</v>
      </c>
      <c r="F97" s="1"/>
    </row>
    <row r="98" spans="1:6" x14ac:dyDescent="0.25">
      <c r="A98" t="s">
        <v>97</v>
      </c>
      <c r="B98" s="28">
        <v>1000</v>
      </c>
      <c r="C98" s="4">
        <v>43340</v>
      </c>
      <c r="D98" t="s">
        <v>51</v>
      </c>
      <c r="F98" s="1"/>
    </row>
    <row r="99" spans="1:6" x14ac:dyDescent="0.25">
      <c r="A99" t="s">
        <v>123</v>
      </c>
      <c r="B99" s="28">
        <v>1000</v>
      </c>
      <c r="C99" s="4">
        <v>43340</v>
      </c>
      <c r="D99" t="s">
        <v>51</v>
      </c>
      <c r="F99" s="1"/>
    </row>
    <row r="100" spans="1:6" x14ac:dyDescent="0.25">
      <c r="A100" t="s">
        <v>119</v>
      </c>
      <c r="B100">
        <v>1000</v>
      </c>
      <c r="C100" s="4">
        <v>43315</v>
      </c>
      <c r="D100" t="s">
        <v>47</v>
      </c>
      <c r="F100" s="1"/>
    </row>
    <row r="101" spans="1:6" x14ac:dyDescent="0.25">
      <c r="A101" t="s">
        <v>66</v>
      </c>
      <c r="B101">
        <v>1000</v>
      </c>
      <c r="C101" s="4">
        <v>43314</v>
      </c>
      <c r="D101" t="s">
        <v>47</v>
      </c>
      <c r="F101" s="1"/>
    </row>
    <row r="102" spans="1:6" x14ac:dyDescent="0.25">
      <c r="A102" t="s">
        <v>127</v>
      </c>
      <c r="B102" s="28">
        <v>1000</v>
      </c>
      <c r="C102" s="4">
        <v>43341</v>
      </c>
      <c r="D102" t="s">
        <v>51</v>
      </c>
      <c r="F102" s="1"/>
    </row>
    <row r="103" spans="1:6" x14ac:dyDescent="0.25">
      <c r="A103" s="24" t="s">
        <v>67</v>
      </c>
      <c r="B103" s="30">
        <v>1000</v>
      </c>
      <c r="C103" s="26">
        <v>43342</v>
      </c>
      <c r="D103" s="24" t="s">
        <v>51</v>
      </c>
      <c r="F103" s="1"/>
    </row>
    <row r="104" spans="1:6" x14ac:dyDescent="0.25">
      <c r="A104" s="24" t="s">
        <v>75</v>
      </c>
      <c r="B104" s="30">
        <v>1000</v>
      </c>
      <c r="C104" s="26">
        <v>43342</v>
      </c>
      <c r="D104" s="24" t="s">
        <v>51</v>
      </c>
      <c r="F104" s="1"/>
    </row>
    <row r="105" spans="1:6" x14ac:dyDescent="0.25">
      <c r="A105" t="s">
        <v>142</v>
      </c>
      <c r="B105" s="28">
        <v>1000</v>
      </c>
      <c r="C105" s="4">
        <v>43343</v>
      </c>
      <c r="D105" t="s">
        <v>51</v>
      </c>
      <c r="F105" s="1"/>
    </row>
    <row r="106" spans="1:6" x14ac:dyDescent="0.25">
      <c r="F106" s="1"/>
    </row>
    <row r="107" spans="1:6" x14ac:dyDescent="0.25">
      <c r="F107" s="1"/>
    </row>
    <row r="108" spans="1:6" x14ac:dyDescent="0.25">
      <c r="F108" s="1"/>
    </row>
    <row r="109" spans="1:6" x14ac:dyDescent="0.25">
      <c r="F109" s="1"/>
    </row>
    <row r="110" spans="1:6" x14ac:dyDescent="0.25">
      <c r="F110" s="1"/>
    </row>
    <row r="111" spans="1:6" x14ac:dyDescent="0.25">
      <c r="F111" s="1"/>
    </row>
    <row r="112" spans="1:6" x14ac:dyDescent="0.25">
      <c r="F112" s="1"/>
    </row>
    <row r="113" spans="6:8" x14ac:dyDescent="0.25">
      <c r="F113" s="2"/>
      <c r="G113" s="3"/>
      <c r="H113" s="3"/>
    </row>
    <row r="114" spans="6:8" x14ac:dyDescent="0.25">
      <c r="F114" s="1"/>
    </row>
    <row r="115" spans="6:8" x14ac:dyDescent="0.25">
      <c r="F115" s="1"/>
    </row>
    <row r="116" spans="6:8" x14ac:dyDescent="0.25">
      <c r="F116" s="1"/>
    </row>
    <row r="117" spans="6:8" x14ac:dyDescent="0.25">
      <c r="F117" s="2"/>
      <c r="G117" s="3"/>
      <c r="H117" s="3"/>
    </row>
    <row r="118" spans="6:8" x14ac:dyDescent="0.25">
      <c r="F118" s="1"/>
    </row>
    <row r="119" spans="6:8" x14ac:dyDescent="0.25">
      <c r="F119" s="1"/>
    </row>
    <row r="120" spans="6:8" x14ac:dyDescent="0.25">
      <c r="F120" s="1"/>
    </row>
    <row r="121" spans="6:8" x14ac:dyDescent="0.25">
      <c r="F121" s="1"/>
    </row>
    <row r="122" spans="6:8" x14ac:dyDescent="0.25">
      <c r="F122" s="1"/>
    </row>
    <row r="123" spans="6:8" x14ac:dyDescent="0.25">
      <c r="F123" s="1"/>
    </row>
    <row r="124" spans="6:8" x14ac:dyDescent="0.25">
      <c r="F124" s="1"/>
    </row>
    <row r="125" spans="6:8" x14ac:dyDescent="0.25">
      <c r="F125" s="1"/>
    </row>
    <row r="126" spans="6:8" x14ac:dyDescent="0.25">
      <c r="F126" s="1"/>
    </row>
    <row r="127" spans="6:8" x14ac:dyDescent="0.25">
      <c r="F127" s="1"/>
    </row>
    <row r="128" spans="6:8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8" x14ac:dyDescent="0.25">
      <c r="F145" s="2"/>
      <c r="G145" s="3"/>
      <c r="H145" s="3"/>
    </row>
    <row r="146" spans="6:8" x14ac:dyDescent="0.25">
      <c r="F146" s="1"/>
    </row>
    <row r="147" spans="6:8" x14ac:dyDescent="0.25">
      <c r="F147" s="1"/>
    </row>
    <row r="148" spans="6:8" x14ac:dyDescent="0.25">
      <c r="F148" s="1"/>
    </row>
    <row r="149" spans="6:8" x14ac:dyDescent="0.25">
      <c r="F149" s="1"/>
    </row>
    <row r="150" spans="6:8" x14ac:dyDescent="0.25">
      <c r="F150" s="1"/>
    </row>
    <row r="151" spans="6:8" x14ac:dyDescent="0.25">
      <c r="F151" s="1"/>
    </row>
    <row r="152" spans="6:8" x14ac:dyDescent="0.25">
      <c r="F152" s="1"/>
    </row>
    <row r="153" spans="6:8" x14ac:dyDescent="0.25">
      <c r="F153" s="1"/>
    </row>
    <row r="154" spans="6:8" x14ac:dyDescent="0.25">
      <c r="F154" s="1"/>
    </row>
    <row r="155" spans="6:8" x14ac:dyDescent="0.25">
      <c r="F155" s="1"/>
    </row>
    <row r="156" spans="6:8" x14ac:dyDescent="0.25">
      <c r="F156" s="1"/>
    </row>
    <row r="157" spans="6:8" x14ac:dyDescent="0.25">
      <c r="F157" s="1"/>
    </row>
    <row r="158" spans="6:8" x14ac:dyDescent="0.25">
      <c r="F158" s="2"/>
      <c r="G158" s="3"/>
      <c r="H158" s="3"/>
    </row>
    <row r="159" spans="6:8" x14ac:dyDescent="0.25">
      <c r="F159" s="1"/>
    </row>
    <row r="160" spans="6:8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</sheetData>
  <autoFilter ref="A1:D237" xr:uid="{4B53F46B-8BF8-4366-8704-DD59BF3C89DF}">
    <filterColumn colId="3">
      <filters blank="1">
        <filter val="微信支付"/>
        <filter val="支付宝支付"/>
      </filters>
    </filterColumn>
    <sortState ref="A3:D105">
      <sortCondition ref="C1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FAC3-97BE-4B32-AF13-32221E5F2E05}">
  <sheetPr filterMode="1"/>
  <dimension ref="A1:C67"/>
  <sheetViews>
    <sheetView topLeftCell="A15" workbookViewId="0">
      <selection activeCell="C4" sqref="C4:C67"/>
    </sheetView>
  </sheetViews>
  <sheetFormatPr defaultRowHeight="13.8" x14ac:dyDescent="0.25"/>
  <cols>
    <col min="1" max="1" width="10.109375" bestFit="1" customWidth="1"/>
    <col min="2" max="2" width="11.44140625" bestFit="1" customWidth="1"/>
    <col min="3" max="3" width="9.5546875" bestFit="1" customWidth="1"/>
  </cols>
  <sheetData>
    <row r="1" spans="1:3" x14ac:dyDescent="0.25">
      <c r="A1" t="s">
        <v>160</v>
      </c>
      <c r="B1" t="s">
        <v>161</v>
      </c>
      <c r="C1" t="s">
        <v>162</v>
      </c>
    </row>
    <row r="2" spans="1:3" hidden="1" x14ac:dyDescent="0.25">
      <c r="A2" s="4">
        <v>43343</v>
      </c>
      <c r="B2">
        <v>3</v>
      </c>
      <c r="C2">
        <v>105</v>
      </c>
    </row>
    <row r="3" spans="1:3" hidden="1" x14ac:dyDescent="0.25">
      <c r="A3" s="4">
        <v>43343</v>
      </c>
      <c r="C3">
        <v>519</v>
      </c>
    </row>
    <row r="4" spans="1:3" x14ac:dyDescent="0.25">
      <c r="A4" s="4">
        <v>43313</v>
      </c>
      <c r="B4">
        <v>2</v>
      </c>
      <c r="C4">
        <v>1303.5</v>
      </c>
    </row>
    <row r="5" spans="1:3" hidden="1" x14ac:dyDescent="0.25">
      <c r="A5" s="4">
        <v>43313</v>
      </c>
      <c r="C5">
        <v>361.16</v>
      </c>
    </row>
    <row r="6" spans="1:3" x14ac:dyDescent="0.25">
      <c r="A6" s="4">
        <v>43314</v>
      </c>
      <c r="B6">
        <v>2</v>
      </c>
      <c r="C6">
        <v>2179.5</v>
      </c>
    </row>
    <row r="7" spans="1:3" hidden="1" x14ac:dyDescent="0.25">
      <c r="A7" s="4">
        <v>43314</v>
      </c>
      <c r="C7">
        <v>391.5</v>
      </c>
    </row>
    <row r="8" spans="1:3" x14ac:dyDescent="0.25">
      <c r="A8" s="4">
        <v>43315</v>
      </c>
      <c r="B8">
        <v>2</v>
      </c>
      <c r="C8">
        <v>2134.5</v>
      </c>
    </row>
    <row r="9" spans="1:3" hidden="1" x14ac:dyDescent="0.25">
      <c r="A9" s="4">
        <v>43315</v>
      </c>
      <c r="C9">
        <v>153</v>
      </c>
    </row>
    <row r="10" spans="1:3" hidden="1" x14ac:dyDescent="0.25">
      <c r="A10" s="4">
        <v>43316</v>
      </c>
      <c r="C10">
        <v>243</v>
      </c>
    </row>
    <row r="11" spans="1:3" x14ac:dyDescent="0.25">
      <c r="A11" s="4">
        <v>43316</v>
      </c>
      <c r="B11">
        <v>2</v>
      </c>
      <c r="C11">
        <v>1152</v>
      </c>
    </row>
    <row r="12" spans="1:3" hidden="1" x14ac:dyDescent="0.25">
      <c r="A12" s="4">
        <v>43317</v>
      </c>
      <c r="C12">
        <v>69</v>
      </c>
    </row>
    <row r="13" spans="1:3" x14ac:dyDescent="0.25">
      <c r="A13" s="4">
        <v>43317</v>
      </c>
      <c r="B13">
        <v>2</v>
      </c>
      <c r="C13">
        <v>616.5</v>
      </c>
    </row>
    <row r="14" spans="1:3" hidden="1" x14ac:dyDescent="0.25">
      <c r="A14" s="4">
        <v>43318</v>
      </c>
      <c r="C14">
        <v>474</v>
      </c>
    </row>
    <row r="15" spans="1:3" x14ac:dyDescent="0.25">
      <c r="A15" s="4">
        <v>43318</v>
      </c>
      <c r="B15">
        <v>2</v>
      </c>
      <c r="C15">
        <v>1987.5</v>
      </c>
    </row>
    <row r="16" spans="1:3" x14ac:dyDescent="0.25">
      <c r="A16" s="4">
        <v>43319</v>
      </c>
      <c r="B16">
        <v>2</v>
      </c>
      <c r="C16">
        <v>2433.64</v>
      </c>
    </row>
    <row r="17" spans="1:3" hidden="1" x14ac:dyDescent="0.25">
      <c r="A17" s="4">
        <v>43319</v>
      </c>
      <c r="C17">
        <v>798</v>
      </c>
    </row>
    <row r="18" spans="1:3" x14ac:dyDescent="0.25">
      <c r="A18" s="4">
        <v>43320</v>
      </c>
      <c r="B18">
        <v>2</v>
      </c>
      <c r="C18">
        <v>1815.5</v>
      </c>
    </row>
    <row r="19" spans="1:3" hidden="1" x14ac:dyDescent="0.25">
      <c r="A19" s="4">
        <v>43320</v>
      </c>
      <c r="C19">
        <v>279</v>
      </c>
    </row>
    <row r="20" spans="1:3" hidden="1" x14ac:dyDescent="0.25">
      <c r="A20" s="4">
        <v>43321</v>
      </c>
      <c r="C20">
        <v>516.14</v>
      </c>
    </row>
    <row r="21" spans="1:3" x14ac:dyDescent="0.25">
      <c r="A21" s="4">
        <v>43321</v>
      </c>
      <c r="B21">
        <v>2</v>
      </c>
      <c r="C21">
        <v>4304</v>
      </c>
    </row>
    <row r="22" spans="1:3" x14ac:dyDescent="0.25">
      <c r="A22" s="4">
        <v>43322</v>
      </c>
      <c r="B22">
        <v>2</v>
      </c>
      <c r="C22">
        <v>2359.65</v>
      </c>
    </row>
    <row r="23" spans="1:3" hidden="1" x14ac:dyDescent="0.25">
      <c r="A23" s="4">
        <v>43322</v>
      </c>
      <c r="C23">
        <v>660</v>
      </c>
    </row>
    <row r="24" spans="1:3" hidden="1" x14ac:dyDescent="0.25">
      <c r="A24" s="4">
        <v>43323</v>
      </c>
      <c r="C24">
        <v>162</v>
      </c>
    </row>
    <row r="25" spans="1:3" x14ac:dyDescent="0.25">
      <c r="A25" s="4">
        <v>43323</v>
      </c>
      <c r="B25">
        <v>2</v>
      </c>
      <c r="C25">
        <v>1282</v>
      </c>
    </row>
    <row r="26" spans="1:3" x14ac:dyDescent="0.25">
      <c r="A26" s="4">
        <v>43324</v>
      </c>
      <c r="B26">
        <v>2</v>
      </c>
      <c r="C26">
        <v>860</v>
      </c>
    </row>
    <row r="27" spans="1:3" hidden="1" x14ac:dyDescent="0.25">
      <c r="A27" s="4">
        <v>43324</v>
      </c>
      <c r="C27">
        <v>261</v>
      </c>
    </row>
    <row r="28" spans="1:3" hidden="1" x14ac:dyDescent="0.25">
      <c r="A28" s="4">
        <v>43325</v>
      </c>
      <c r="C28">
        <v>579</v>
      </c>
    </row>
    <row r="29" spans="1:3" x14ac:dyDescent="0.25">
      <c r="A29" s="4">
        <v>43325</v>
      </c>
      <c r="B29">
        <v>2</v>
      </c>
      <c r="C29">
        <v>3545</v>
      </c>
    </row>
    <row r="30" spans="1:3" hidden="1" x14ac:dyDescent="0.25">
      <c r="A30" s="4">
        <v>43326</v>
      </c>
      <c r="C30">
        <v>763.5</v>
      </c>
    </row>
    <row r="31" spans="1:3" x14ac:dyDescent="0.25">
      <c r="A31" s="4">
        <v>43326</v>
      </c>
      <c r="B31">
        <v>2</v>
      </c>
      <c r="C31">
        <v>2029.69</v>
      </c>
    </row>
    <row r="32" spans="1:3" x14ac:dyDescent="0.25">
      <c r="A32" s="4">
        <v>43327</v>
      </c>
      <c r="B32">
        <v>2</v>
      </c>
      <c r="C32">
        <v>3068.5</v>
      </c>
    </row>
    <row r="33" spans="1:3" hidden="1" x14ac:dyDescent="0.25">
      <c r="A33" s="4">
        <v>43327</v>
      </c>
      <c r="C33">
        <v>1495.5</v>
      </c>
    </row>
    <row r="34" spans="1:3" x14ac:dyDescent="0.25">
      <c r="A34" s="4">
        <v>43328</v>
      </c>
      <c r="B34">
        <v>2</v>
      </c>
      <c r="C34">
        <v>1635</v>
      </c>
    </row>
    <row r="35" spans="1:3" hidden="1" x14ac:dyDescent="0.25">
      <c r="A35" s="4">
        <v>43328</v>
      </c>
      <c r="C35">
        <v>573</v>
      </c>
    </row>
    <row r="36" spans="1:3" x14ac:dyDescent="0.25">
      <c r="A36" s="4">
        <v>43329</v>
      </c>
      <c r="B36">
        <v>2</v>
      </c>
      <c r="C36">
        <v>2081</v>
      </c>
    </row>
    <row r="37" spans="1:3" hidden="1" x14ac:dyDescent="0.25">
      <c r="A37" s="4">
        <v>43329</v>
      </c>
      <c r="C37">
        <v>315</v>
      </c>
    </row>
    <row r="38" spans="1:3" x14ac:dyDescent="0.25">
      <c r="A38" s="4">
        <v>43330</v>
      </c>
      <c r="B38">
        <v>2</v>
      </c>
      <c r="C38">
        <v>21</v>
      </c>
    </row>
    <row r="39" spans="1:3" hidden="1" x14ac:dyDescent="0.25">
      <c r="A39" s="4">
        <v>43331</v>
      </c>
      <c r="B39">
        <v>3</v>
      </c>
      <c r="C39">
        <v>90</v>
      </c>
    </row>
    <row r="40" spans="1:3" x14ac:dyDescent="0.25">
      <c r="A40" s="4">
        <v>43331</v>
      </c>
      <c r="B40">
        <v>2</v>
      </c>
      <c r="C40">
        <v>3024.7</v>
      </c>
    </row>
    <row r="41" spans="1:3" hidden="1" x14ac:dyDescent="0.25">
      <c r="A41" s="4">
        <v>43331</v>
      </c>
      <c r="C41">
        <v>622.5</v>
      </c>
    </row>
    <row r="42" spans="1:3" hidden="1" x14ac:dyDescent="0.25">
      <c r="A42" s="4">
        <v>43332</v>
      </c>
      <c r="C42">
        <v>478.5</v>
      </c>
    </row>
    <row r="43" spans="1:3" x14ac:dyDescent="0.25">
      <c r="A43" s="4">
        <v>43332</v>
      </c>
      <c r="B43">
        <v>2</v>
      </c>
      <c r="C43">
        <v>1869</v>
      </c>
    </row>
    <row r="44" spans="1:3" hidden="1" x14ac:dyDescent="0.25">
      <c r="A44" s="4">
        <v>43333</v>
      </c>
      <c r="C44">
        <v>348</v>
      </c>
    </row>
    <row r="45" spans="1:3" hidden="1" x14ac:dyDescent="0.25">
      <c r="A45" s="4">
        <v>43333</v>
      </c>
      <c r="B45">
        <v>3</v>
      </c>
      <c r="C45">
        <v>42</v>
      </c>
    </row>
    <row r="46" spans="1:3" x14ac:dyDescent="0.25">
      <c r="A46" s="4">
        <v>43333</v>
      </c>
      <c r="B46">
        <v>2</v>
      </c>
      <c r="C46">
        <v>2701.28</v>
      </c>
    </row>
    <row r="47" spans="1:3" x14ac:dyDescent="0.25">
      <c r="A47" s="4">
        <v>43334</v>
      </c>
      <c r="B47">
        <v>2</v>
      </c>
      <c r="C47">
        <v>2143.5</v>
      </c>
    </row>
    <row r="48" spans="1:3" hidden="1" x14ac:dyDescent="0.25">
      <c r="A48" s="4">
        <v>43334</v>
      </c>
      <c r="C48">
        <v>382.5</v>
      </c>
    </row>
    <row r="49" spans="1:3" x14ac:dyDescent="0.25">
      <c r="A49" s="4">
        <v>43335</v>
      </c>
      <c r="B49">
        <v>2</v>
      </c>
      <c r="C49">
        <v>2626.5</v>
      </c>
    </row>
    <row r="50" spans="1:3" hidden="1" x14ac:dyDescent="0.25">
      <c r="A50" s="4">
        <v>43335</v>
      </c>
      <c r="C50">
        <v>216</v>
      </c>
    </row>
    <row r="51" spans="1:3" hidden="1" x14ac:dyDescent="0.25">
      <c r="A51" s="4">
        <v>43336</v>
      </c>
      <c r="C51">
        <v>333</v>
      </c>
    </row>
    <row r="52" spans="1:3" x14ac:dyDescent="0.25">
      <c r="A52" s="4">
        <v>43336</v>
      </c>
      <c r="B52">
        <v>2</v>
      </c>
      <c r="C52">
        <v>1971</v>
      </c>
    </row>
    <row r="53" spans="1:3" hidden="1" x14ac:dyDescent="0.25">
      <c r="A53" s="4">
        <v>43337</v>
      </c>
      <c r="C53">
        <v>255</v>
      </c>
    </row>
    <row r="54" spans="1:3" x14ac:dyDescent="0.25">
      <c r="A54" s="4">
        <v>43337</v>
      </c>
      <c r="B54">
        <v>2</v>
      </c>
      <c r="C54">
        <v>589.5</v>
      </c>
    </row>
    <row r="55" spans="1:3" x14ac:dyDescent="0.25">
      <c r="A55" s="4">
        <v>43338</v>
      </c>
      <c r="B55">
        <v>2</v>
      </c>
      <c r="C55">
        <v>1147</v>
      </c>
    </row>
    <row r="56" spans="1:3" hidden="1" x14ac:dyDescent="0.25">
      <c r="A56" s="4">
        <v>43338</v>
      </c>
      <c r="B56">
        <v>3</v>
      </c>
      <c r="C56">
        <v>42</v>
      </c>
    </row>
    <row r="57" spans="1:3" x14ac:dyDescent="0.25">
      <c r="A57" s="4">
        <v>43339</v>
      </c>
      <c r="B57">
        <v>2</v>
      </c>
      <c r="C57">
        <v>4523</v>
      </c>
    </row>
    <row r="58" spans="1:3" hidden="1" x14ac:dyDescent="0.25">
      <c r="A58" s="4">
        <v>43339</v>
      </c>
      <c r="C58">
        <v>285</v>
      </c>
    </row>
    <row r="59" spans="1:3" x14ac:dyDescent="0.25">
      <c r="A59" s="4">
        <v>43340</v>
      </c>
      <c r="B59">
        <v>2</v>
      </c>
      <c r="C59">
        <v>3244.06</v>
      </c>
    </row>
    <row r="60" spans="1:3" hidden="1" x14ac:dyDescent="0.25">
      <c r="A60" s="4">
        <v>43340</v>
      </c>
      <c r="C60">
        <v>495</v>
      </c>
    </row>
    <row r="61" spans="1:3" hidden="1" x14ac:dyDescent="0.25">
      <c r="A61" s="4">
        <v>43341</v>
      </c>
      <c r="C61">
        <v>690</v>
      </c>
    </row>
    <row r="62" spans="1:3" x14ac:dyDescent="0.25">
      <c r="A62" s="4">
        <v>43341</v>
      </c>
      <c r="B62">
        <v>2</v>
      </c>
      <c r="C62">
        <v>2392.5</v>
      </c>
    </row>
    <row r="63" spans="1:3" x14ac:dyDescent="0.25">
      <c r="A63" s="4">
        <v>43342</v>
      </c>
      <c r="B63">
        <v>2</v>
      </c>
      <c r="C63">
        <v>2558.4299999999998</v>
      </c>
    </row>
    <row r="64" spans="1:3" hidden="1" x14ac:dyDescent="0.25">
      <c r="A64" s="4">
        <v>43342</v>
      </c>
      <c r="C64">
        <v>336</v>
      </c>
    </row>
    <row r="65" spans="1:3" hidden="1" x14ac:dyDescent="0.25">
      <c r="A65" s="4">
        <v>43343</v>
      </c>
      <c r="B65">
        <v>3</v>
      </c>
      <c r="C65">
        <v>105</v>
      </c>
    </row>
    <row r="66" spans="1:3" hidden="1" x14ac:dyDescent="0.25">
      <c r="A66" s="4">
        <v>43343</v>
      </c>
      <c r="C66">
        <v>519</v>
      </c>
    </row>
    <row r="67" spans="1:3" x14ac:dyDescent="0.25">
      <c r="A67" s="4">
        <v>43343</v>
      </c>
      <c r="B67">
        <v>2</v>
      </c>
      <c r="C67">
        <v>2947.5</v>
      </c>
    </row>
  </sheetData>
  <autoFilter ref="A1:C67" xr:uid="{D006EA45-9A21-489C-A5F2-C3CBF374CE20}">
    <filterColumn colId="1">
      <filters>
        <filter val="2"/>
      </filters>
    </filterColumn>
    <sortState ref="A4:C65">
      <sortCondition ref="A1"/>
    </sortState>
  </autoFilter>
  <sortState ref="A2:C66">
    <sortCondition descending="1"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微信对账</vt:lpstr>
      <vt:lpstr>异常-咖啡库重</vt:lpstr>
      <vt:lpstr>测试单汇总</vt:lpstr>
      <vt:lpstr>小程序错单</vt:lpstr>
      <vt:lpstr>咖啡库订单收款</vt:lpstr>
      <vt:lpstr>订单收款</vt:lpstr>
      <vt:lpstr>企业客户充值收款</vt:lpstr>
      <vt:lpstr>咖啡库券退款</vt:lpstr>
      <vt:lpstr>已完成订单退款-商品</vt:lpstr>
      <vt:lpstr>已完成订单退款-运费</vt:lpstr>
      <vt:lpstr>已取消不退款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niufenjava</cp:lastModifiedBy>
  <dcterms:created xsi:type="dcterms:W3CDTF">2018-09-04T06:59:18Z</dcterms:created>
  <dcterms:modified xsi:type="dcterms:W3CDTF">2018-11-09T07:35:49Z</dcterms:modified>
</cp:coreProperties>
</file>