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e\Tmp\138 - Research\13 - Niusha - Knapsack - Bee Colony\02 - Code\04\Classic_ABC_7\Tunning\"/>
    </mc:Choice>
  </mc:AlternateContent>
  <bookViews>
    <workbookView xWindow="0" yWindow="0" windowWidth="24000" windowHeight="8910" activeTab="1"/>
  </bookViews>
  <sheets>
    <sheet name="Sheet1" sheetId="1" r:id="rId1"/>
    <sheet name="Summary" sheetId="2" r:id="rId2"/>
  </sheets>
  <calcPr calcId="162913"/>
</workbook>
</file>

<file path=xl/calcChain.xml><?xml version="1.0" encoding="utf-8"?>
<calcChain xmlns="http://schemas.openxmlformats.org/spreadsheetml/2006/main">
  <c r="V17" i="2" l="1"/>
  <c r="S17" i="2"/>
  <c r="U17" i="2" s="1"/>
  <c r="O17" i="2"/>
  <c r="R17" i="2"/>
  <c r="V16" i="2"/>
  <c r="S16" i="2"/>
  <c r="U16" i="2" s="1"/>
  <c r="O16" i="2"/>
  <c r="R16" i="2" s="1"/>
  <c r="V15" i="2"/>
  <c r="S15" i="2"/>
  <c r="O15" i="2"/>
  <c r="R15" i="2" s="1"/>
  <c r="U15" i="2"/>
  <c r="V14" i="2"/>
  <c r="S14" i="2"/>
  <c r="U14" i="2" s="1"/>
  <c r="O14" i="2"/>
  <c r="R14" i="2" s="1"/>
  <c r="V13" i="2"/>
  <c r="S13" i="2"/>
  <c r="U13" i="2" s="1"/>
  <c r="O13" i="2"/>
  <c r="R13" i="2" s="1"/>
  <c r="V12" i="2"/>
  <c r="S12" i="2"/>
  <c r="O12" i="2"/>
  <c r="R12" i="2" s="1"/>
  <c r="U12" i="2"/>
  <c r="V11" i="2"/>
  <c r="S11" i="2"/>
  <c r="U11" i="2" s="1"/>
  <c r="O11" i="2"/>
  <c r="R11" i="2" s="1"/>
  <c r="V10" i="2"/>
  <c r="S10" i="2"/>
  <c r="U10" i="2" s="1"/>
  <c r="O10" i="2"/>
  <c r="R10" i="2" s="1"/>
  <c r="V9" i="2" l="1"/>
  <c r="S9" i="2"/>
  <c r="U9" i="2" s="1"/>
  <c r="O9" i="2"/>
  <c r="R9" i="2" s="1"/>
  <c r="V8" i="2"/>
  <c r="S8" i="2"/>
  <c r="U8" i="2" s="1"/>
  <c r="O8" i="2"/>
  <c r="R8" i="2" s="1"/>
  <c r="V7" i="2"/>
  <c r="S6" i="2"/>
  <c r="U6" i="2" s="1"/>
  <c r="S7" i="2"/>
  <c r="U7" i="2" s="1"/>
  <c r="O7" i="2"/>
  <c r="R7" i="2" s="1"/>
  <c r="V6" i="2"/>
  <c r="O6" i="2"/>
  <c r="R6" i="2" s="1"/>
  <c r="V4" i="2"/>
  <c r="V5" i="2"/>
  <c r="S5" i="2"/>
  <c r="U5" i="2" s="1"/>
  <c r="R5" i="2"/>
  <c r="O5" i="2"/>
  <c r="S4" i="2"/>
  <c r="U4" i="2" s="1"/>
  <c r="O4" i="2"/>
  <c r="R4" i="2" s="1"/>
  <c r="V3" i="2"/>
  <c r="S3" i="2"/>
  <c r="U3" i="2" s="1"/>
  <c r="O3" i="2"/>
  <c r="R3" i="2" s="1"/>
  <c r="V2" i="2"/>
  <c r="S2" i="2"/>
  <c r="U2" i="2" s="1"/>
  <c r="O2" i="2"/>
  <c r="R2" i="2" s="1"/>
  <c r="C18" i="2" l="1"/>
  <c r="C2" i="2" l="1"/>
  <c r="B3" i="2"/>
  <c r="B4" i="2" s="1"/>
  <c r="B5" i="2" s="1"/>
  <c r="C3" i="2" l="1"/>
  <c r="C5" i="2"/>
  <c r="B6" i="2"/>
  <c r="C4" i="2"/>
  <c r="B7" i="2" l="1"/>
  <c r="C6" i="2"/>
  <c r="B8" i="2" l="1"/>
  <c r="C7" i="2"/>
  <c r="B9" i="2" l="1"/>
  <c r="C8" i="2"/>
  <c r="B10" i="2" l="1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C16" i="2" l="1"/>
  <c r="B17" i="2"/>
  <c r="C17" i="2" s="1"/>
</calcChain>
</file>

<file path=xl/sharedStrings.xml><?xml version="1.0" encoding="utf-8"?>
<sst xmlns="http://schemas.openxmlformats.org/spreadsheetml/2006/main" count="328" uniqueCount="33">
  <si>
    <t>run_id</t>
  </si>
  <si>
    <t>category</t>
  </si>
  <si>
    <t>problem_num</t>
  </si>
  <si>
    <t>cpu_time_limit</t>
  </si>
  <si>
    <t>employed_bees_num</t>
  </si>
  <si>
    <t>max_try_improve</t>
  </si>
  <si>
    <t>pm</t>
  </si>
  <si>
    <t>k_tournomet</t>
  </si>
  <si>
    <t>crossover_type</t>
  </si>
  <si>
    <t>best_final_fitness</t>
  </si>
  <si>
    <t>best_fitness_time</t>
  </si>
  <si>
    <t>total_iteration_num</t>
  </si>
  <si>
    <t>mknapcb1</t>
  </si>
  <si>
    <t>Roulette Wheel</t>
  </si>
  <si>
    <t>one_point</t>
  </si>
  <si>
    <t>Row</t>
  </si>
  <si>
    <t>Average</t>
  </si>
  <si>
    <t>Run - From</t>
  </si>
  <si>
    <t>Run - To</t>
  </si>
  <si>
    <t>1</t>
  </si>
  <si>
    <t>Std. dev.</t>
  </si>
  <si>
    <t>Best</t>
  </si>
  <si>
    <t>Best Known</t>
  </si>
  <si>
    <t>Gap%</t>
  </si>
  <si>
    <t>Diff. from Max</t>
  </si>
  <si>
    <t>GAP%</t>
  </si>
  <si>
    <t>81</t>
  </si>
  <si>
    <t>selection_type</t>
  </si>
  <si>
    <t>pc_onePoint</t>
  </si>
  <si>
    <t>pc_uniForm</t>
  </si>
  <si>
    <t>uniform</t>
  </si>
  <si>
    <t>Tournoment</t>
  </si>
  <si>
    <t>bees_num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</si>
</sst>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pane ySplit="1" topLeftCell="A68" activePane="bottomLeft" state="frozen"/>
      <selection pane="bottomLeft" activeCell="K77" sqref="K77"/>
    </sheetView>
  </sheetViews>
  <sheetFormatPr defaultRowHeight="15" x14ac:dyDescent="0.25"/>
  <cols>
    <col min="7" max="7" width="12.140625" bestFit="1" customWidth="1"/>
    <col min="8" max="8" width="11.42578125" bestFit="1" customWidth="1"/>
    <col min="10" max="10" width="15.28515625" bestFit="1" customWidth="1"/>
    <col min="13" max="13" width="17" bestFit="1" customWidth="1"/>
    <col min="14" max="14" width="26.140625" bestFit="1" customWidth="1"/>
    <col min="15" max="15" width="17.28515625" bestFit="1" customWidth="1"/>
    <col min="16" max="16" width="19.140625" bestFit="1" customWidth="1"/>
    <col min="17" max="17" width="9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28</v>
      </c>
      <c r="H1" s="11" t="s">
        <v>29</v>
      </c>
      <c r="I1" s="1" t="s">
        <v>6</v>
      </c>
      <c r="J1" s="1" t="s">
        <v>27</v>
      </c>
      <c r="K1" s="1" t="s">
        <v>7</v>
      </c>
      <c r="L1" s="1" t="s">
        <v>8</v>
      </c>
      <c r="M1" s="1" t="s">
        <v>9</v>
      </c>
      <c r="N1" s="12" t="s">
        <v>9</v>
      </c>
      <c r="O1" s="1" t="s">
        <v>10</v>
      </c>
      <c r="P1" s="1" t="s">
        <v>11</v>
      </c>
    </row>
    <row r="2" spans="1:16" x14ac:dyDescent="0.25">
      <c r="A2">
        <v>1</v>
      </c>
      <c r="B2" t="s">
        <v>12</v>
      </c>
      <c r="C2">
        <v>0</v>
      </c>
      <c r="D2">
        <v>60</v>
      </c>
      <c r="E2">
        <v>50</v>
      </c>
      <c r="F2">
        <v>10</v>
      </c>
      <c r="G2">
        <v>0.7</v>
      </c>
      <c r="H2">
        <v>0.7</v>
      </c>
      <c r="I2">
        <v>0.1</v>
      </c>
      <c r="J2" t="s">
        <v>13</v>
      </c>
      <c r="K2">
        <v>10</v>
      </c>
      <c r="L2" t="s">
        <v>14</v>
      </c>
      <c r="M2">
        <v>21065</v>
      </c>
      <c r="N2">
        <v>430</v>
      </c>
      <c r="O2">
        <v>3.9172461032867432</v>
      </c>
      <c r="P2">
        <v>6565</v>
      </c>
    </row>
    <row r="3" spans="1:16" x14ac:dyDescent="0.25">
      <c r="A3">
        <v>2</v>
      </c>
      <c r="B3" t="s">
        <v>12</v>
      </c>
      <c r="C3">
        <v>0</v>
      </c>
      <c r="D3">
        <v>60</v>
      </c>
      <c r="E3">
        <v>50</v>
      </c>
      <c r="F3">
        <v>10</v>
      </c>
      <c r="G3">
        <v>0.7</v>
      </c>
      <c r="H3">
        <v>0.7</v>
      </c>
      <c r="I3">
        <v>0.1</v>
      </c>
      <c r="J3" t="s">
        <v>13</v>
      </c>
      <c r="K3">
        <v>10</v>
      </c>
      <c r="L3" t="s">
        <v>14</v>
      </c>
      <c r="M3">
        <v>21117</v>
      </c>
      <c r="N3">
        <v>274</v>
      </c>
      <c r="O3">
        <v>2.5318601131439209</v>
      </c>
      <c r="P3">
        <v>6703</v>
      </c>
    </row>
    <row r="4" spans="1:16" x14ac:dyDescent="0.25">
      <c r="A4">
        <v>3</v>
      </c>
      <c r="B4" t="s">
        <v>12</v>
      </c>
      <c r="C4">
        <v>0</v>
      </c>
      <c r="D4">
        <v>60</v>
      </c>
      <c r="E4">
        <v>50</v>
      </c>
      <c r="F4">
        <v>10</v>
      </c>
      <c r="G4">
        <v>0.7</v>
      </c>
      <c r="H4">
        <v>0.7</v>
      </c>
      <c r="I4">
        <v>0.1</v>
      </c>
      <c r="J4" t="s">
        <v>13</v>
      </c>
      <c r="K4">
        <v>10</v>
      </c>
      <c r="L4" t="s">
        <v>14</v>
      </c>
      <c r="M4">
        <v>20751</v>
      </c>
      <c r="N4">
        <v>2024</v>
      </c>
      <c r="O4">
        <v>17.453797101974491</v>
      </c>
      <c r="P4">
        <v>7236</v>
      </c>
    </row>
    <row r="5" spans="1:16" x14ac:dyDescent="0.25">
      <c r="A5">
        <v>4</v>
      </c>
      <c r="B5" t="s">
        <v>12</v>
      </c>
      <c r="C5">
        <v>0</v>
      </c>
      <c r="D5">
        <v>60</v>
      </c>
      <c r="E5">
        <v>50</v>
      </c>
      <c r="F5">
        <v>10</v>
      </c>
      <c r="G5">
        <v>0.7</v>
      </c>
      <c r="H5">
        <v>0.7</v>
      </c>
      <c r="I5">
        <v>0.1</v>
      </c>
      <c r="J5" t="s">
        <v>13</v>
      </c>
      <c r="K5">
        <v>10</v>
      </c>
      <c r="L5" t="s">
        <v>14</v>
      </c>
      <c r="M5">
        <v>21066</v>
      </c>
      <c r="N5">
        <v>3488</v>
      </c>
      <c r="O5">
        <v>29.363227605819699</v>
      </c>
      <c r="P5">
        <v>7134</v>
      </c>
    </row>
    <row r="6" spans="1:16" x14ac:dyDescent="0.25">
      <c r="A6">
        <v>5</v>
      </c>
      <c r="B6" t="s">
        <v>12</v>
      </c>
      <c r="C6">
        <v>0</v>
      </c>
      <c r="D6">
        <v>60</v>
      </c>
      <c r="E6">
        <v>50</v>
      </c>
      <c r="F6">
        <v>10</v>
      </c>
      <c r="G6">
        <v>0.7</v>
      </c>
      <c r="H6">
        <v>0.7</v>
      </c>
      <c r="I6">
        <v>0.1</v>
      </c>
      <c r="J6" t="s">
        <v>13</v>
      </c>
      <c r="K6">
        <v>10</v>
      </c>
      <c r="L6" t="s">
        <v>14</v>
      </c>
      <c r="M6">
        <v>20780</v>
      </c>
      <c r="N6">
        <v>4818</v>
      </c>
      <c r="O6">
        <v>40.847790479660027</v>
      </c>
      <c r="P6">
        <v>7155</v>
      </c>
    </row>
    <row r="7" spans="1:16" x14ac:dyDescent="0.25">
      <c r="A7">
        <v>6</v>
      </c>
      <c r="B7" t="s">
        <v>12</v>
      </c>
      <c r="C7">
        <v>0</v>
      </c>
      <c r="D7">
        <v>60</v>
      </c>
      <c r="E7">
        <v>100</v>
      </c>
      <c r="F7">
        <v>10</v>
      </c>
      <c r="G7">
        <v>0.7</v>
      </c>
      <c r="H7">
        <v>0.7</v>
      </c>
      <c r="I7">
        <v>0.1</v>
      </c>
      <c r="J7" t="s">
        <v>13</v>
      </c>
      <c r="K7">
        <v>10</v>
      </c>
      <c r="L7" t="s">
        <v>14</v>
      </c>
      <c r="M7">
        <v>21127</v>
      </c>
      <c r="N7">
        <v>44</v>
      </c>
      <c r="O7">
        <v>0.91330528259277344</v>
      </c>
      <c r="P7">
        <v>3075</v>
      </c>
    </row>
    <row r="8" spans="1:16" x14ac:dyDescent="0.25">
      <c r="A8">
        <v>7</v>
      </c>
      <c r="B8" t="s">
        <v>12</v>
      </c>
      <c r="C8">
        <v>0</v>
      </c>
      <c r="D8">
        <v>60</v>
      </c>
      <c r="E8">
        <v>100</v>
      </c>
      <c r="F8">
        <v>10</v>
      </c>
      <c r="G8">
        <v>0.7</v>
      </c>
      <c r="H8">
        <v>0.7</v>
      </c>
      <c r="I8">
        <v>0.1</v>
      </c>
      <c r="J8" t="s">
        <v>13</v>
      </c>
      <c r="K8">
        <v>10</v>
      </c>
      <c r="L8" t="s">
        <v>14</v>
      </c>
      <c r="M8">
        <v>21043</v>
      </c>
      <c r="N8">
        <v>1810</v>
      </c>
      <c r="O8">
        <v>34.153446674346917</v>
      </c>
      <c r="P8">
        <v>2966</v>
      </c>
    </row>
    <row r="9" spans="1:16" x14ac:dyDescent="0.25">
      <c r="A9">
        <v>8</v>
      </c>
      <c r="B9" t="s">
        <v>12</v>
      </c>
      <c r="C9">
        <v>0</v>
      </c>
      <c r="D9">
        <v>60</v>
      </c>
      <c r="E9">
        <v>100</v>
      </c>
      <c r="F9">
        <v>10</v>
      </c>
      <c r="G9">
        <v>0.7</v>
      </c>
      <c r="H9">
        <v>0.7</v>
      </c>
      <c r="I9">
        <v>0.1</v>
      </c>
      <c r="J9" t="s">
        <v>13</v>
      </c>
      <c r="K9">
        <v>10</v>
      </c>
      <c r="L9" t="s">
        <v>14</v>
      </c>
      <c r="M9">
        <v>21162</v>
      </c>
      <c r="N9">
        <v>600</v>
      </c>
      <c r="O9">
        <v>11.43060517311096</v>
      </c>
      <c r="P9">
        <v>3200</v>
      </c>
    </row>
    <row r="10" spans="1:16" x14ac:dyDescent="0.25">
      <c r="A10">
        <v>9</v>
      </c>
      <c r="B10" t="s">
        <v>12</v>
      </c>
      <c r="C10">
        <v>0</v>
      </c>
      <c r="D10">
        <v>60</v>
      </c>
      <c r="E10">
        <v>100</v>
      </c>
      <c r="F10">
        <v>10</v>
      </c>
      <c r="G10">
        <v>0.7</v>
      </c>
      <c r="H10">
        <v>0.7</v>
      </c>
      <c r="I10">
        <v>0.1</v>
      </c>
      <c r="J10" t="s">
        <v>13</v>
      </c>
      <c r="K10">
        <v>10</v>
      </c>
      <c r="L10" t="s">
        <v>14</v>
      </c>
      <c r="M10">
        <v>21181</v>
      </c>
      <c r="N10">
        <v>965</v>
      </c>
      <c r="O10">
        <v>17.868932247161869</v>
      </c>
      <c r="P10">
        <v>3155</v>
      </c>
    </row>
    <row r="11" spans="1:16" x14ac:dyDescent="0.25">
      <c r="A11">
        <v>10</v>
      </c>
      <c r="B11" t="s">
        <v>12</v>
      </c>
      <c r="C11">
        <v>0</v>
      </c>
      <c r="D11">
        <v>60</v>
      </c>
      <c r="E11">
        <v>100</v>
      </c>
      <c r="F11">
        <v>10</v>
      </c>
      <c r="G11">
        <v>0.7</v>
      </c>
      <c r="H11">
        <v>0.7</v>
      </c>
      <c r="I11">
        <v>0.1</v>
      </c>
      <c r="J11" t="s">
        <v>13</v>
      </c>
      <c r="K11">
        <v>10</v>
      </c>
      <c r="L11" t="s">
        <v>14</v>
      </c>
      <c r="M11">
        <v>20928</v>
      </c>
      <c r="N11">
        <v>1087</v>
      </c>
      <c r="O11">
        <v>20.168227434158329</v>
      </c>
      <c r="P11">
        <v>3187</v>
      </c>
    </row>
    <row r="12" spans="1:16" x14ac:dyDescent="0.25">
      <c r="A12">
        <v>11</v>
      </c>
      <c r="B12" t="s">
        <v>12</v>
      </c>
      <c r="C12">
        <v>0</v>
      </c>
      <c r="D12">
        <v>60</v>
      </c>
      <c r="E12">
        <v>200</v>
      </c>
      <c r="F12">
        <v>10</v>
      </c>
      <c r="G12">
        <v>0.7</v>
      </c>
      <c r="H12">
        <v>0.7</v>
      </c>
      <c r="I12">
        <v>0.1</v>
      </c>
      <c r="J12" t="s">
        <v>13</v>
      </c>
      <c r="K12">
        <v>10</v>
      </c>
      <c r="L12" t="s">
        <v>14</v>
      </c>
      <c r="M12">
        <v>21075</v>
      </c>
      <c r="N12">
        <v>399</v>
      </c>
      <c r="O12">
        <v>15.40414333343506</v>
      </c>
      <c r="P12">
        <v>1539</v>
      </c>
    </row>
    <row r="13" spans="1:16" x14ac:dyDescent="0.25">
      <c r="A13">
        <v>12</v>
      </c>
      <c r="B13" t="s">
        <v>12</v>
      </c>
      <c r="C13">
        <v>0</v>
      </c>
      <c r="D13">
        <v>60</v>
      </c>
      <c r="E13">
        <v>200</v>
      </c>
      <c r="F13">
        <v>10</v>
      </c>
      <c r="G13">
        <v>0.7</v>
      </c>
      <c r="H13">
        <v>0.7</v>
      </c>
      <c r="I13">
        <v>0.1</v>
      </c>
      <c r="J13" t="s">
        <v>13</v>
      </c>
      <c r="K13">
        <v>10</v>
      </c>
      <c r="L13" t="s">
        <v>14</v>
      </c>
      <c r="M13">
        <v>21257</v>
      </c>
      <c r="N13">
        <v>1104</v>
      </c>
      <c r="O13">
        <v>42.039481401443481</v>
      </c>
      <c r="P13">
        <v>1581</v>
      </c>
    </row>
    <row r="14" spans="1:16" x14ac:dyDescent="0.25">
      <c r="A14">
        <v>13</v>
      </c>
      <c r="B14" t="s">
        <v>12</v>
      </c>
      <c r="C14">
        <v>0</v>
      </c>
      <c r="D14">
        <v>60</v>
      </c>
      <c r="E14">
        <v>200</v>
      </c>
      <c r="F14">
        <v>10</v>
      </c>
      <c r="G14">
        <v>0.7</v>
      </c>
      <c r="H14">
        <v>0.7</v>
      </c>
      <c r="I14">
        <v>0.1</v>
      </c>
      <c r="J14" t="s">
        <v>13</v>
      </c>
      <c r="K14">
        <v>10</v>
      </c>
      <c r="L14" t="s">
        <v>14</v>
      </c>
      <c r="M14">
        <v>20807</v>
      </c>
      <c r="N14">
        <v>1042</v>
      </c>
      <c r="O14">
        <v>40.192022085189819</v>
      </c>
      <c r="P14">
        <v>1551</v>
      </c>
    </row>
    <row r="15" spans="1:16" x14ac:dyDescent="0.25">
      <c r="A15">
        <v>14</v>
      </c>
      <c r="B15" t="s">
        <v>12</v>
      </c>
      <c r="C15">
        <v>0</v>
      </c>
      <c r="D15">
        <v>60</v>
      </c>
      <c r="E15">
        <v>200</v>
      </c>
      <c r="F15">
        <v>10</v>
      </c>
      <c r="G15">
        <v>0.7</v>
      </c>
      <c r="H15">
        <v>0.7</v>
      </c>
      <c r="I15">
        <v>0.1</v>
      </c>
      <c r="J15" t="s">
        <v>13</v>
      </c>
      <c r="K15">
        <v>10</v>
      </c>
      <c r="L15" t="s">
        <v>14</v>
      </c>
      <c r="M15">
        <v>20952</v>
      </c>
      <c r="N15">
        <v>585</v>
      </c>
      <c r="O15">
        <v>22.766776561737061</v>
      </c>
      <c r="P15">
        <v>1566</v>
      </c>
    </row>
    <row r="16" spans="1:16" x14ac:dyDescent="0.25">
      <c r="A16">
        <v>15</v>
      </c>
      <c r="B16" t="s">
        <v>12</v>
      </c>
      <c r="C16">
        <v>0</v>
      </c>
      <c r="D16">
        <v>60</v>
      </c>
      <c r="E16">
        <v>200</v>
      </c>
      <c r="F16">
        <v>10</v>
      </c>
      <c r="G16">
        <v>0.7</v>
      </c>
      <c r="H16">
        <v>0.7</v>
      </c>
      <c r="I16">
        <v>0.1</v>
      </c>
      <c r="J16" t="s">
        <v>13</v>
      </c>
      <c r="K16">
        <v>10</v>
      </c>
      <c r="L16" t="s">
        <v>14</v>
      </c>
      <c r="M16">
        <v>21507</v>
      </c>
      <c r="N16">
        <v>81</v>
      </c>
      <c r="O16">
        <v>3.564391136169434</v>
      </c>
      <c r="P16">
        <v>1473</v>
      </c>
    </row>
    <row r="17" spans="1:16" x14ac:dyDescent="0.25">
      <c r="A17">
        <v>16</v>
      </c>
      <c r="B17" t="s">
        <v>12</v>
      </c>
      <c r="C17">
        <v>0</v>
      </c>
      <c r="D17">
        <v>60</v>
      </c>
      <c r="E17">
        <v>200</v>
      </c>
      <c r="F17">
        <v>10</v>
      </c>
      <c r="G17">
        <v>0.7</v>
      </c>
      <c r="H17">
        <v>0.7</v>
      </c>
      <c r="I17">
        <v>0.05</v>
      </c>
      <c r="J17" t="s">
        <v>13</v>
      </c>
      <c r="K17">
        <v>10</v>
      </c>
      <c r="L17" t="s">
        <v>14</v>
      </c>
      <c r="M17">
        <v>21363</v>
      </c>
      <c r="N17">
        <v>1112</v>
      </c>
      <c r="O17">
        <v>42.794751167297363</v>
      </c>
      <c r="P17">
        <v>1551</v>
      </c>
    </row>
    <row r="18" spans="1:16" x14ac:dyDescent="0.25">
      <c r="A18">
        <v>17</v>
      </c>
      <c r="B18" t="s">
        <v>12</v>
      </c>
      <c r="C18">
        <v>0</v>
      </c>
      <c r="D18">
        <v>60</v>
      </c>
      <c r="E18">
        <v>200</v>
      </c>
      <c r="F18">
        <v>10</v>
      </c>
      <c r="G18">
        <v>0.7</v>
      </c>
      <c r="H18">
        <v>0.7</v>
      </c>
      <c r="I18">
        <v>0.05</v>
      </c>
      <c r="J18" t="s">
        <v>13</v>
      </c>
      <c r="K18">
        <v>10</v>
      </c>
      <c r="L18" t="s">
        <v>14</v>
      </c>
      <c r="M18">
        <v>21366</v>
      </c>
      <c r="N18">
        <v>1</v>
      </c>
      <c r="O18">
        <v>4.0891647338867188E-2</v>
      </c>
      <c r="P18">
        <v>1579</v>
      </c>
    </row>
    <row r="19" spans="1:16" x14ac:dyDescent="0.25">
      <c r="A19">
        <v>18</v>
      </c>
      <c r="B19" t="s">
        <v>12</v>
      </c>
      <c r="C19">
        <v>0</v>
      </c>
      <c r="D19">
        <v>60</v>
      </c>
      <c r="E19">
        <v>200</v>
      </c>
      <c r="F19">
        <v>10</v>
      </c>
      <c r="G19">
        <v>0.7</v>
      </c>
      <c r="H19">
        <v>0.7</v>
      </c>
      <c r="I19">
        <v>0.05</v>
      </c>
      <c r="J19" t="s">
        <v>13</v>
      </c>
      <c r="K19">
        <v>10</v>
      </c>
      <c r="L19" t="s">
        <v>14</v>
      </c>
      <c r="M19">
        <v>21484</v>
      </c>
      <c r="N19">
        <v>222</v>
      </c>
      <c r="O19">
        <v>8.8914062976837158</v>
      </c>
      <c r="P19">
        <v>1532</v>
      </c>
    </row>
    <row r="20" spans="1:16" x14ac:dyDescent="0.25">
      <c r="A20">
        <v>19</v>
      </c>
      <c r="B20" t="s">
        <v>12</v>
      </c>
      <c r="C20">
        <v>0</v>
      </c>
      <c r="D20">
        <v>60</v>
      </c>
      <c r="E20">
        <v>200</v>
      </c>
      <c r="F20">
        <v>10</v>
      </c>
      <c r="G20">
        <v>0.7</v>
      </c>
      <c r="H20">
        <v>0.7</v>
      </c>
      <c r="I20">
        <v>0.05</v>
      </c>
      <c r="J20" t="s">
        <v>13</v>
      </c>
      <c r="K20">
        <v>10</v>
      </c>
      <c r="L20" t="s">
        <v>14</v>
      </c>
      <c r="M20">
        <v>21477</v>
      </c>
      <c r="N20">
        <v>870</v>
      </c>
      <c r="O20">
        <v>34.77291464805603</v>
      </c>
      <c r="P20">
        <v>1496</v>
      </c>
    </row>
    <row r="21" spans="1:16" x14ac:dyDescent="0.25">
      <c r="A21">
        <v>20</v>
      </c>
      <c r="B21" t="s">
        <v>12</v>
      </c>
      <c r="C21">
        <v>0</v>
      </c>
      <c r="D21">
        <v>60</v>
      </c>
      <c r="E21">
        <v>200</v>
      </c>
      <c r="F21">
        <v>10</v>
      </c>
      <c r="G21">
        <v>0.7</v>
      </c>
      <c r="H21">
        <v>0.7</v>
      </c>
      <c r="I21">
        <v>0.05</v>
      </c>
      <c r="J21" t="s">
        <v>13</v>
      </c>
      <c r="K21">
        <v>10</v>
      </c>
      <c r="L21" t="s">
        <v>14</v>
      </c>
      <c r="M21">
        <v>21580</v>
      </c>
      <c r="N21">
        <v>1131</v>
      </c>
      <c r="O21">
        <v>45.503031253814697</v>
      </c>
      <c r="P21">
        <v>1482</v>
      </c>
    </row>
    <row r="22" spans="1:16" x14ac:dyDescent="0.25">
      <c r="A22">
        <v>21</v>
      </c>
      <c r="B22" t="s">
        <v>12</v>
      </c>
      <c r="C22">
        <v>0</v>
      </c>
      <c r="D22">
        <v>60</v>
      </c>
      <c r="E22">
        <v>200</v>
      </c>
      <c r="F22">
        <v>20</v>
      </c>
      <c r="G22">
        <v>0.7</v>
      </c>
      <c r="H22">
        <v>0.7</v>
      </c>
      <c r="I22">
        <v>0.05</v>
      </c>
      <c r="J22" t="s">
        <v>13</v>
      </c>
      <c r="K22">
        <v>10</v>
      </c>
      <c r="L22" t="s">
        <v>14</v>
      </c>
      <c r="M22">
        <v>21643</v>
      </c>
      <c r="N22">
        <v>589</v>
      </c>
      <c r="O22">
        <v>23.14288759231567</v>
      </c>
      <c r="P22">
        <v>1584</v>
      </c>
    </row>
    <row r="23" spans="1:16" x14ac:dyDescent="0.25">
      <c r="A23">
        <v>22</v>
      </c>
      <c r="B23" t="s">
        <v>12</v>
      </c>
      <c r="C23">
        <v>0</v>
      </c>
      <c r="D23">
        <v>60</v>
      </c>
      <c r="E23">
        <v>200</v>
      </c>
      <c r="F23">
        <v>20</v>
      </c>
      <c r="G23">
        <v>0.7</v>
      </c>
      <c r="H23">
        <v>0.7</v>
      </c>
      <c r="I23">
        <v>0.05</v>
      </c>
      <c r="J23" t="s">
        <v>13</v>
      </c>
      <c r="K23">
        <v>10</v>
      </c>
      <c r="L23" t="s">
        <v>14</v>
      </c>
      <c r="M23">
        <v>21588</v>
      </c>
      <c r="N23">
        <v>852</v>
      </c>
      <c r="O23">
        <v>29.005552768707279</v>
      </c>
      <c r="P23">
        <v>1745</v>
      </c>
    </row>
    <row r="24" spans="1:16" x14ac:dyDescent="0.25">
      <c r="A24">
        <v>23</v>
      </c>
      <c r="B24" t="s">
        <v>12</v>
      </c>
      <c r="C24">
        <v>0</v>
      </c>
      <c r="D24">
        <v>60</v>
      </c>
      <c r="E24">
        <v>200</v>
      </c>
      <c r="F24">
        <v>20</v>
      </c>
      <c r="G24">
        <v>0.7</v>
      </c>
      <c r="H24">
        <v>0.7</v>
      </c>
      <c r="I24">
        <v>0.05</v>
      </c>
      <c r="J24" t="s">
        <v>13</v>
      </c>
      <c r="K24">
        <v>10</v>
      </c>
      <c r="L24" t="s">
        <v>14</v>
      </c>
      <c r="M24">
        <v>21913</v>
      </c>
      <c r="N24">
        <v>772</v>
      </c>
      <c r="O24">
        <v>26.816462516784672</v>
      </c>
      <c r="P24">
        <v>1700</v>
      </c>
    </row>
    <row r="25" spans="1:16" x14ac:dyDescent="0.25">
      <c r="A25">
        <v>24</v>
      </c>
      <c r="B25" t="s">
        <v>12</v>
      </c>
      <c r="C25">
        <v>0</v>
      </c>
      <c r="D25">
        <v>60</v>
      </c>
      <c r="E25">
        <v>200</v>
      </c>
      <c r="F25">
        <v>20</v>
      </c>
      <c r="G25">
        <v>0.7</v>
      </c>
      <c r="H25">
        <v>0.7</v>
      </c>
      <c r="I25">
        <v>0.05</v>
      </c>
      <c r="J25" t="s">
        <v>13</v>
      </c>
      <c r="K25">
        <v>10</v>
      </c>
      <c r="L25" t="s">
        <v>14</v>
      </c>
      <c r="M25">
        <v>21613</v>
      </c>
      <c r="N25">
        <v>303</v>
      </c>
      <c r="O25">
        <v>12.137732744216921</v>
      </c>
      <c r="P25">
        <v>1599</v>
      </c>
    </row>
    <row r="26" spans="1:16" x14ac:dyDescent="0.25">
      <c r="A26">
        <v>25</v>
      </c>
      <c r="B26" t="s">
        <v>12</v>
      </c>
      <c r="C26">
        <v>0</v>
      </c>
      <c r="D26">
        <v>60</v>
      </c>
      <c r="E26">
        <v>200</v>
      </c>
      <c r="F26">
        <v>20</v>
      </c>
      <c r="G26">
        <v>0.7</v>
      </c>
      <c r="H26">
        <v>0.7</v>
      </c>
      <c r="I26">
        <v>0.05</v>
      </c>
      <c r="J26" t="s">
        <v>13</v>
      </c>
      <c r="K26">
        <v>10</v>
      </c>
      <c r="L26" t="s">
        <v>14</v>
      </c>
      <c r="M26">
        <v>21627</v>
      </c>
      <c r="N26">
        <v>977</v>
      </c>
      <c r="O26">
        <v>35.599483251571662</v>
      </c>
      <c r="P26">
        <v>1615</v>
      </c>
    </row>
    <row r="27" spans="1:16" x14ac:dyDescent="0.25">
      <c r="A27">
        <v>26</v>
      </c>
      <c r="B27" t="s">
        <v>12</v>
      </c>
      <c r="C27">
        <v>0</v>
      </c>
      <c r="D27">
        <v>60</v>
      </c>
      <c r="E27">
        <v>200</v>
      </c>
      <c r="F27">
        <v>50</v>
      </c>
      <c r="G27">
        <v>0.7</v>
      </c>
      <c r="H27">
        <v>0.7</v>
      </c>
      <c r="I27">
        <v>0.05</v>
      </c>
      <c r="J27" t="s">
        <v>13</v>
      </c>
      <c r="K27">
        <v>10</v>
      </c>
      <c r="L27" t="s">
        <v>14</v>
      </c>
      <c r="M27">
        <v>22598</v>
      </c>
      <c r="N27">
        <v>1186</v>
      </c>
      <c r="O27">
        <v>41.658814668655403</v>
      </c>
      <c r="P27">
        <v>1754</v>
      </c>
    </row>
    <row r="28" spans="1:16" x14ac:dyDescent="0.25">
      <c r="A28">
        <v>27</v>
      </c>
      <c r="B28" t="s">
        <v>12</v>
      </c>
      <c r="C28">
        <v>0</v>
      </c>
      <c r="D28">
        <v>60</v>
      </c>
      <c r="E28">
        <v>200</v>
      </c>
      <c r="F28">
        <v>50</v>
      </c>
      <c r="G28">
        <v>0.7</v>
      </c>
      <c r="H28">
        <v>0.7</v>
      </c>
      <c r="I28">
        <v>0.05</v>
      </c>
      <c r="J28" t="s">
        <v>13</v>
      </c>
      <c r="K28">
        <v>10</v>
      </c>
      <c r="L28" t="s">
        <v>14</v>
      </c>
      <c r="M28">
        <v>23035</v>
      </c>
      <c r="N28">
        <v>1048</v>
      </c>
      <c r="O28">
        <v>33.692625284194953</v>
      </c>
      <c r="P28">
        <v>1891</v>
      </c>
    </row>
    <row r="29" spans="1:16" x14ac:dyDescent="0.25">
      <c r="A29">
        <v>28</v>
      </c>
      <c r="B29" t="s">
        <v>12</v>
      </c>
      <c r="C29">
        <v>0</v>
      </c>
      <c r="D29">
        <v>60</v>
      </c>
      <c r="E29">
        <v>200</v>
      </c>
      <c r="F29">
        <v>50</v>
      </c>
      <c r="G29">
        <v>0.7</v>
      </c>
      <c r="H29">
        <v>0.7</v>
      </c>
      <c r="I29">
        <v>0.05</v>
      </c>
      <c r="J29" t="s">
        <v>13</v>
      </c>
      <c r="K29">
        <v>10</v>
      </c>
      <c r="L29" t="s">
        <v>14</v>
      </c>
      <c r="M29">
        <v>22807</v>
      </c>
      <c r="N29">
        <v>1602</v>
      </c>
      <c r="O29">
        <v>53.534710168838501</v>
      </c>
      <c r="P29">
        <v>1782</v>
      </c>
    </row>
    <row r="30" spans="1:16" x14ac:dyDescent="0.25">
      <c r="A30">
        <v>29</v>
      </c>
      <c r="B30" t="s">
        <v>12</v>
      </c>
      <c r="C30">
        <v>0</v>
      </c>
      <c r="D30">
        <v>60</v>
      </c>
      <c r="E30">
        <v>200</v>
      </c>
      <c r="F30">
        <v>50</v>
      </c>
      <c r="G30">
        <v>0.7</v>
      </c>
      <c r="H30">
        <v>0.7</v>
      </c>
      <c r="I30">
        <v>0.05</v>
      </c>
      <c r="J30" t="s">
        <v>13</v>
      </c>
      <c r="K30">
        <v>10</v>
      </c>
      <c r="L30" t="s">
        <v>14</v>
      </c>
      <c r="M30">
        <v>22224</v>
      </c>
      <c r="N30">
        <v>525</v>
      </c>
      <c r="O30">
        <v>17.832089424133301</v>
      </c>
      <c r="P30">
        <v>1728</v>
      </c>
    </row>
    <row r="31" spans="1:16" x14ac:dyDescent="0.25">
      <c r="A31">
        <v>30</v>
      </c>
      <c r="B31" t="s">
        <v>12</v>
      </c>
      <c r="C31">
        <v>0</v>
      </c>
      <c r="D31">
        <v>60</v>
      </c>
      <c r="E31">
        <v>200</v>
      </c>
      <c r="F31">
        <v>50</v>
      </c>
      <c r="G31">
        <v>0.7</v>
      </c>
      <c r="H31">
        <v>0.7</v>
      </c>
      <c r="I31">
        <v>0.05</v>
      </c>
      <c r="J31" t="s">
        <v>13</v>
      </c>
      <c r="K31">
        <v>10</v>
      </c>
      <c r="L31" t="s">
        <v>14</v>
      </c>
      <c r="M31">
        <v>22271</v>
      </c>
      <c r="N31">
        <v>479</v>
      </c>
      <c r="O31">
        <v>19.155692100524899</v>
      </c>
      <c r="P31">
        <v>1714</v>
      </c>
    </row>
    <row r="32" spans="1:16" x14ac:dyDescent="0.25">
      <c r="A32">
        <v>31</v>
      </c>
      <c r="B32" t="s">
        <v>12</v>
      </c>
      <c r="C32">
        <v>0</v>
      </c>
      <c r="D32">
        <v>60</v>
      </c>
      <c r="E32">
        <v>200</v>
      </c>
      <c r="F32">
        <v>100</v>
      </c>
      <c r="G32">
        <v>0.7</v>
      </c>
      <c r="H32">
        <v>0.7</v>
      </c>
      <c r="I32">
        <v>0.05</v>
      </c>
      <c r="J32" t="s">
        <v>13</v>
      </c>
      <c r="K32">
        <v>10</v>
      </c>
      <c r="L32" t="s">
        <v>14</v>
      </c>
      <c r="M32">
        <v>22817</v>
      </c>
      <c r="N32">
        <v>1153</v>
      </c>
      <c r="O32">
        <v>36.41305947303772</v>
      </c>
      <c r="P32">
        <v>1915</v>
      </c>
    </row>
    <row r="33" spans="1:16" x14ac:dyDescent="0.25">
      <c r="A33">
        <v>32</v>
      </c>
      <c r="B33" t="s">
        <v>12</v>
      </c>
      <c r="C33">
        <v>0</v>
      </c>
      <c r="D33">
        <v>60</v>
      </c>
      <c r="E33">
        <v>200</v>
      </c>
      <c r="F33">
        <v>100</v>
      </c>
      <c r="G33">
        <v>0.7</v>
      </c>
      <c r="H33">
        <v>0.7</v>
      </c>
      <c r="I33">
        <v>0.05</v>
      </c>
      <c r="J33" t="s">
        <v>13</v>
      </c>
      <c r="K33">
        <v>10</v>
      </c>
      <c r="L33" t="s">
        <v>14</v>
      </c>
      <c r="M33">
        <v>22563</v>
      </c>
      <c r="N33">
        <v>1262</v>
      </c>
      <c r="O33">
        <v>42.666454792022712</v>
      </c>
      <c r="P33">
        <v>1777</v>
      </c>
    </row>
    <row r="34" spans="1:16" x14ac:dyDescent="0.25">
      <c r="A34">
        <v>33</v>
      </c>
      <c r="B34" t="s">
        <v>12</v>
      </c>
      <c r="C34">
        <v>0</v>
      </c>
      <c r="D34">
        <v>60</v>
      </c>
      <c r="E34">
        <v>200</v>
      </c>
      <c r="F34">
        <v>100</v>
      </c>
      <c r="G34">
        <v>0.7</v>
      </c>
      <c r="H34">
        <v>0.7</v>
      </c>
      <c r="I34">
        <v>0.05</v>
      </c>
      <c r="J34" t="s">
        <v>13</v>
      </c>
      <c r="K34">
        <v>10</v>
      </c>
      <c r="L34" t="s">
        <v>14</v>
      </c>
      <c r="M34">
        <v>23182</v>
      </c>
      <c r="N34">
        <v>1005</v>
      </c>
      <c r="O34">
        <v>35.991487979888923</v>
      </c>
      <c r="P34">
        <v>1691</v>
      </c>
    </row>
    <row r="35" spans="1:16" x14ac:dyDescent="0.25">
      <c r="A35">
        <v>34</v>
      </c>
      <c r="B35" t="s">
        <v>12</v>
      </c>
      <c r="C35">
        <v>0</v>
      </c>
      <c r="D35">
        <v>60</v>
      </c>
      <c r="E35">
        <v>200</v>
      </c>
      <c r="F35">
        <v>100</v>
      </c>
      <c r="G35">
        <v>0.7</v>
      </c>
      <c r="H35">
        <v>0.7</v>
      </c>
      <c r="I35">
        <v>0.05</v>
      </c>
      <c r="J35" t="s">
        <v>13</v>
      </c>
      <c r="K35">
        <v>10</v>
      </c>
      <c r="L35" t="s">
        <v>14</v>
      </c>
      <c r="M35">
        <v>23070</v>
      </c>
      <c r="N35">
        <v>265</v>
      </c>
      <c r="O35">
        <v>9.4977657794952393</v>
      </c>
      <c r="P35">
        <v>1909</v>
      </c>
    </row>
    <row r="36" spans="1:16" x14ac:dyDescent="0.25">
      <c r="A36">
        <v>35</v>
      </c>
      <c r="B36" t="s">
        <v>12</v>
      </c>
      <c r="C36">
        <v>0</v>
      </c>
      <c r="D36">
        <v>60</v>
      </c>
      <c r="E36">
        <v>200</v>
      </c>
      <c r="F36">
        <v>100</v>
      </c>
      <c r="G36">
        <v>0.7</v>
      </c>
      <c r="H36">
        <v>0.7</v>
      </c>
      <c r="I36">
        <v>0.05</v>
      </c>
      <c r="J36" t="s">
        <v>13</v>
      </c>
      <c r="K36">
        <v>10</v>
      </c>
      <c r="L36" t="s">
        <v>14</v>
      </c>
      <c r="M36">
        <v>22486</v>
      </c>
      <c r="N36">
        <v>391</v>
      </c>
      <c r="O36">
        <v>13.19788217544556</v>
      </c>
      <c r="P36">
        <v>1513</v>
      </c>
    </row>
    <row r="37" spans="1:16" x14ac:dyDescent="0.25">
      <c r="A37">
        <v>36</v>
      </c>
      <c r="B37" t="s">
        <v>12</v>
      </c>
      <c r="C37">
        <v>0</v>
      </c>
      <c r="D37">
        <v>60</v>
      </c>
      <c r="E37">
        <v>200</v>
      </c>
      <c r="F37">
        <v>200</v>
      </c>
      <c r="G37">
        <v>0.7</v>
      </c>
      <c r="H37">
        <v>0.7</v>
      </c>
      <c r="I37">
        <v>0.05</v>
      </c>
      <c r="J37" t="s">
        <v>13</v>
      </c>
      <c r="K37">
        <v>10</v>
      </c>
      <c r="L37" t="s">
        <v>14</v>
      </c>
      <c r="M37">
        <v>23184</v>
      </c>
      <c r="N37">
        <v>523</v>
      </c>
      <c r="O37">
        <v>19.061757326126099</v>
      </c>
      <c r="P37">
        <v>1813</v>
      </c>
    </row>
    <row r="38" spans="1:16" x14ac:dyDescent="0.25">
      <c r="A38">
        <v>37</v>
      </c>
      <c r="B38" t="s">
        <v>12</v>
      </c>
      <c r="C38">
        <v>0</v>
      </c>
      <c r="D38">
        <v>60</v>
      </c>
      <c r="E38">
        <v>200</v>
      </c>
      <c r="F38">
        <v>200</v>
      </c>
      <c r="G38">
        <v>0.7</v>
      </c>
      <c r="H38">
        <v>0.7</v>
      </c>
      <c r="I38">
        <v>0.05</v>
      </c>
      <c r="J38" t="s">
        <v>13</v>
      </c>
      <c r="K38">
        <v>10</v>
      </c>
      <c r="L38" t="s">
        <v>14</v>
      </c>
      <c r="M38">
        <v>23282</v>
      </c>
      <c r="N38">
        <v>1169</v>
      </c>
      <c r="O38">
        <v>37.612672328948968</v>
      </c>
      <c r="P38">
        <v>1894</v>
      </c>
    </row>
    <row r="39" spans="1:16" x14ac:dyDescent="0.25">
      <c r="A39">
        <v>38</v>
      </c>
      <c r="B39" t="s">
        <v>12</v>
      </c>
      <c r="C39">
        <v>0</v>
      </c>
      <c r="D39">
        <v>60</v>
      </c>
      <c r="E39">
        <v>200</v>
      </c>
      <c r="F39">
        <v>200</v>
      </c>
      <c r="G39">
        <v>0.7</v>
      </c>
      <c r="H39">
        <v>0.7</v>
      </c>
      <c r="I39">
        <v>0.05</v>
      </c>
      <c r="J39" t="s">
        <v>13</v>
      </c>
      <c r="K39">
        <v>10</v>
      </c>
      <c r="L39" t="s">
        <v>14</v>
      </c>
      <c r="M39">
        <v>23120</v>
      </c>
      <c r="N39">
        <v>1748</v>
      </c>
      <c r="O39">
        <v>57.018387317657471</v>
      </c>
      <c r="P39">
        <v>1830</v>
      </c>
    </row>
    <row r="40" spans="1:16" x14ac:dyDescent="0.25">
      <c r="A40">
        <v>39</v>
      </c>
      <c r="B40" t="s">
        <v>12</v>
      </c>
      <c r="C40">
        <v>0</v>
      </c>
      <c r="D40">
        <v>60</v>
      </c>
      <c r="E40">
        <v>200</v>
      </c>
      <c r="F40">
        <v>200</v>
      </c>
      <c r="G40">
        <v>0.7</v>
      </c>
      <c r="H40">
        <v>0.7</v>
      </c>
      <c r="I40">
        <v>0.05</v>
      </c>
      <c r="J40" t="s">
        <v>13</v>
      </c>
      <c r="K40">
        <v>10</v>
      </c>
      <c r="L40" t="s">
        <v>14</v>
      </c>
      <c r="M40">
        <v>23347</v>
      </c>
      <c r="N40">
        <v>1467</v>
      </c>
      <c r="O40">
        <v>44.904605865478523</v>
      </c>
      <c r="P40">
        <v>1946</v>
      </c>
    </row>
    <row r="41" spans="1:16" x14ac:dyDescent="0.25">
      <c r="A41">
        <v>40</v>
      </c>
      <c r="B41" t="s">
        <v>12</v>
      </c>
      <c r="C41">
        <v>0</v>
      </c>
      <c r="D41">
        <v>60</v>
      </c>
      <c r="E41">
        <v>200</v>
      </c>
      <c r="F41">
        <v>200</v>
      </c>
      <c r="G41">
        <v>0.7</v>
      </c>
      <c r="H41">
        <v>0.7</v>
      </c>
      <c r="I41">
        <v>0.05</v>
      </c>
      <c r="J41" t="s">
        <v>13</v>
      </c>
      <c r="K41">
        <v>10</v>
      </c>
      <c r="L41" t="s">
        <v>14</v>
      </c>
      <c r="M41">
        <v>23168</v>
      </c>
      <c r="N41">
        <v>1033</v>
      </c>
      <c r="O41">
        <v>33.023284435272217</v>
      </c>
      <c r="P41">
        <v>1903</v>
      </c>
    </row>
    <row r="42" spans="1:16" x14ac:dyDescent="0.25">
      <c r="A42">
        <v>41</v>
      </c>
      <c r="B42" t="s">
        <v>12</v>
      </c>
      <c r="C42">
        <v>0</v>
      </c>
      <c r="D42">
        <v>60</v>
      </c>
      <c r="E42">
        <v>200</v>
      </c>
      <c r="F42">
        <v>200</v>
      </c>
      <c r="G42">
        <v>0.7</v>
      </c>
      <c r="H42">
        <v>0.7</v>
      </c>
      <c r="I42">
        <v>0.05</v>
      </c>
      <c r="J42" t="s">
        <v>13</v>
      </c>
      <c r="K42">
        <v>10</v>
      </c>
      <c r="L42" t="s">
        <v>30</v>
      </c>
      <c r="M42">
        <v>23811</v>
      </c>
      <c r="N42">
        <v>1530</v>
      </c>
      <c r="O42">
        <v>49.295191764831543</v>
      </c>
      <c r="P42">
        <v>1868</v>
      </c>
    </row>
    <row r="43" spans="1:16" x14ac:dyDescent="0.25">
      <c r="A43">
        <v>42</v>
      </c>
      <c r="B43" t="s">
        <v>12</v>
      </c>
      <c r="C43">
        <v>0</v>
      </c>
      <c r="D43">
        <v>60</v>
      </c>
      <c r="E43">
        <v>200</v>
      </c>
      <c r="F43">
        <v>200</v>
      </c>
      <c r="G43">
        <v>0.7</v>
      </c>
      <c r="H43">
        <v>0.7</v>
      </c>
      <c r="I43">
        <v>0.05</v>
      </c>
      <c r="J43" t="s">
        <v>13</v>
      </c>
      <c r="K43">
        <v>10</v>
      </c>
      <c r="L43" t="s">
        <v>30</v>
      </c>
      <c r="M43">
        <v>23546</v>
      </c>
      <c r="N43">
        <v>1021</v>
      </c>
      <c r="O43">
        <v>32.989065647125237</v>
      </c>
      <c r="P43">
        <v>1850</v>
      </c>
    </row>
    <row r="44" spans="1:16" x14ac:dyDescent="0.25">
      <c r="A44">
        <v>43</v>
      </c>
      <c r="B44" t="s">
        <v>12</v>
      </c>
      <c r="C44">
        <v>0</v>
      </c>
      <c r="D44">
        <v>60</v>
      </c>
      <c r="E44">
        <v>200</v>
      </c>
      <c r="F44">
        <v>200</v>
      </c>
      <c r="G44">
        <v>0.7</v>
      </c>
      <c r="H44">
        <v>0.7</v>
      </c>
      <c r="I44">
        <v>0.05</v>
      </c>
      <c r="J44" t="s">
        <v>13</v>
      </c>
      <c r="K44">
        <v>10</v>
      </c>
      <c r="L44" t="s">
        <v>30</v>
      </c>
      <c r="M44">
        <v>23770</v>
      </c>
      <c r="N44">
        <v>924</v>
      </c>
      <c r="O44">
        <v>29.212599515914921</v>
      </c>
      <c r="P44">
        <v>1916</v>
      </c>
    </row>
    <row r="45" spans="1:16" x14ac:dyDescent="0.25">
      <c r="A45">
        <v>44</v>
      </c>
      <c r="B45" t="s">
        <v>12</v>
      </c>
      <c r="C45">
        <v>0</v>
      </c>
      <c r="D45">
        <v>60</v>
      </c>
      <c r="E45">
        <v>200</v>
      </c>
      <c r="F45">
        <v>200</v>
      </c>
      <c r="G45">
        <v>0.7</v>
      </c>
      <c r="H45">
        <v>0.7</v>
      </c>
      <c r="I45">
        <v>0.05</v>
      </c>
      <c r="J45" t="s">
        <v>13</v>
      </c>
      <c r="K45">
        <v>10</v>
      </c>
      <c r="L45" t="s">
        <v>30</v>
      </c>
      <c r="M45">
        <v>23758</v>
      </c>
      <c r="N45">
        <v>1010</v>
      </c>
      <c r="O45">
        <v>34.234753370285027</v>
      </c>
      <c r="P45">
        <v>1755</v>
      </c>
    </row>
    <row r="46" spans="1:16" x14ac:dyDescent="0.25">
      <c r="A46">
        <v>45</v>
      </c>
      <c r="B46" t="s">
        <v>12</v>
      </c>
      <c r="C46">
        <v>0</v>
      </c>
      <c r="D46">
        <v>60</v>
      </c>
      <c r="E46">
        <v>200</v>
      </c>
      <c r="F46">
        <v>200</v>
      </c>
      <c r="G46">
        <v>0.7</v>
      </c>
      <c r="H46">
        <v>0.7</v>
      </c>
      <c r="I46">
        <v>0.05</v>
      </c>
      <c r="J46" t="s">
        <v>13</v>
      </c>
      <c r="K46">
        <v>10</v>
      </c>
      <c r="L46" t="s">
        <v>30</v>
      </c>
      <c r="M46">
        <v>23600</v>
      </c>
      <c r="N46">
        <v>1511</v>
      </c>
      <c r="O46">
        <v>51.432026147842407</v>
      </c>
      <c r="P46">
        <v>1776</v>
      </c>
    </row>
    <row r="47" spans="1:16" x14ac:dyDescent="0.25">
      <c r="A47">
        <v>46</v>
      </c>
      <c r="B47" t="s">
        <v>12</v>
      </c>
      <c r="C47">
        <v>0</v>
      </c>
      <c r="D47">
        <v>60</v>
      </c>
      <c r="E47">
        <v>200</v>
      </c>
      <c r="F47">
        <v>200</v>
      </c>
      <c r="G47">
        <v>0.7</v>
      </c>
      <c r="H47">
        <v>0.5</v>
      </c>
      <c r="I47">
        <v>0.05</v>
      </c>
      <c r="J47" t="s">
        <v>13</v>
      </c>
      <c r="K47">
        <v>10</v>
      </c>
      <c r="L47" t="s">
        <v>30</v>
      </c>
      <c r="M47">
        <v>23401</v>
      </c>
      <c r="N47">
        <v>1331</v>
      </c>
      <c r="O47">
        <v>46.266504526138313</v>
      </c>
      <c r="P47">
        <v>1759</v>
      </c>
    </row>
    <row r="48" spans="1:16" x14ac:dyDescent="0.25">
      <c r="A48">
        <v>47</v>
      </c>
      <c r="B48" t="s">
        <v>12</v>
      </c>
      <c r="C48">
        <v>0</v>
      </c>
      <c r="D48">
        <v>60</v>
      </c>
      <c r="E48">
        <v>200</v>
      </c>
      <c r="F48">
        <v>200</v>
      </c>
      <c r="G48">
        <v>0.7</v>
      </c>
      <c r="H48">
        <v>0.5</v>
      </c>
      <c r="I48">
        <v>0.05</v>
      </c>
      <c r="J48" t="s">
        <v>13</v>
      </c>
      <c r="K48">
        <v>10</v>
      </c>
      <c r="L48" t="s">
        <v>30</v>
      </c>
      <c r="M48">
        <v>23409</v>
      </c>
      <c r="N48">
        <v>1675</v>
      </c>
      <c r="O48">
        <v>54.395486116409302</v>
      </c>
      <c r="P48">
        <v>1856</v>
      </c>
    </row>
    <row r="49" spans="1:16" x14ac:dyDescent="0.25">
      <c r="A49">
        <v>48</v>
      </c>
      <c r="B49" t="s">
        <v>12</v>
      </c>
      <c r="C49">
        <v>0</v>
      </c>
      <c r="D49">
        <v>60</v>
      </c>
      <c r="E49">
        <v>200</v>
      </c>
      <c r="F49">
        <v>200</v>
      </c>
      <c r="G49">
        <v>0.7</v>
      </c>
      <c r="H49">
        <v>0.5</v>
      </c>
      <c r="I49">
        <v>0.05</v>
      </c>
      <c r="J49" t="s">
        <v>13</v>
      </c>
      <c r="K49">
        <v>10</v>
      </c>
      <c r="L49" t="s">
        <v>30</v>
      </c>
      <c r="M49">
        <v>23577</v>
      </c>
      <c r="N49">
        <v>1354</v>
      </c>
      <c r="O49">
        <v>45.002948522567749</v>
      </c>
      <c r="P49">
        <v>1837</v>
      </c>
    </row>
    <row r="50" spans="1:16" x14ac:dyDescent="0.25">
      <c r="A50">
        <v>49</v>
      </c>
      <c r="B50" t="s">
        <v>12</v>
      </c>
      <c r="C50">
        <v>0</v>
      </c>
      <c r="D50">
        <v>60</v>
      </c>
      <c r="E50">
        <v>200</v>
      </c>
      <c r="F50">
        <v>200</v>
      </c>
      <c r="G50">
        <v>0.7</v>
      </c>
      <c r="H50">
        <v>0.5</v>
      </c>
      <c r="I50">
        <v>0.05</v>
      </c>
      <c r="J50" t="s">
        <v>13</v>
      </c>
      <c r="K50">
        <v>10</v>
      </c>
      <c r="L50" t="s">
        <v>30</v>
      </c>
      <c r="M50">
        <v>23497</v>
      </c>
      <c r="N50">
        <v>1631</v>
      </c>
      <c r="O50">
        <v>56.87630820274353</v>
      </c>
      <c r="P50">
        <v>1731</v>
      </c>
    </row>
    <row r="51" spans="1:16" x14ac:dyDescent="0.25">
      <c r="A51">
        <v>50</v>
      </c>
      <c r="B51" t="s">
        <v>12</v>
      </c>
      <c r="C51">
        <v>0</v>
      </c>
      <c r="D51">
        <v>60</v>
      </c>
      <c r="E51">
        <v>200</v>
      </c>
      <c r="F51">
        <v>200</v>
      </c>
      <c r="G51">
        <v>0.7</v>
      </c>
      <c r="H51">
        <v>0.5</v>
      </c>
      <c r="I51">
        <v>0.05</v>
      </c>
      <c r="J51" t="s">
        <v>13</v>
      </c>
      <c r="K51">
        <v>10</v>
      </c>
      <c r="L51" t="s">
        <v>30</v>
      </c>
      <c r="M51">
        <v>23372</v>
      </c>
      <c r="N51">
        <v>1402</v>
      </c>
      <c r="O51">
        <v>46.389745950698853</v>
      </c>
      <c r="P51">
        <v>1814</v>
      </c>
    </row>
    <row r="52" spans="1:16" x14ac:dyDescent="0.25">
      <c r="A52">
        <v>51</v>
      </c>
      <c r="B52" t="s">
        <v>12</v>
      </c>
      <c r="C52">
        <v>0</v>
      </c>
      <c r="D52">
        <v>60</v>
      </c>
      <c r="E52">
        <v>200</v>
      </c>
      <c r="F52">
        <v>200</v>
      </c>
      <c r="G52">
        <v>0.7</v>
      </c>
      <c r="H52">
        <v>0.7</v>
      </c>
      <c r="I52">
        <v>0.05</v>
      </c>
      <c r="J52" t="s">
        <v>31</v>
      </c>
      <c r="K52">
        <v>10</v>
      </c>
      <c r="L52" t="s">
        <v>30</v>
      </c>
      <c r="M52">
        <v>23226</v>
      </c>
      <c r="N52">
        <v>1911</v>
      </c>
      <c r="O52">
        <v>48.403703451156623</v>
      </c>
      <c r="P52">
        <v>2385</v>
      </c>
    </row>
    <row r="53" spans="1:16" x14ac:dyDescent="0.25">
      <c r="A53">
        <v>52</v>
      </c>
      <c r="B53" t="s">
        <v>12</v>
      </c>
      <c r="C53">
        <v>0</v>
      </c>
      <c r="D53">
        <v>60</v>
      </c>
      <c r="E53">
        <v>200</v>
      </c>
      <c r="F53">
        <v>200</v>
      </c>
      <c r="G53">
        <v>0.7</v>
      </c>
      <c r="H53">
        <v>0.7</v>
      </c>
      <c r="I53">
        <v>0.05</v>
      </c>
      <c r="J53" t="s">
        <v>31</v>
      </c>
      <c r="K53">
        <v>10</v>
      </c>
      <c r="L53" t="s">
        <v>30</v>
      </c>
      <c r="M53">
        <v>23146</v>
      </c>
      <c r="N53">
        <v>582</v>
      </c>
      <c r="O53">
        <v>14.17674446105957</v>
      </c>
      <c r="P53">
        <v>2440</v>
      </c>
    </row>
    <row r="54" spans="1:16" x14ac:dyDescent="0.25">
      <c r="A54">
        <v>53</v>
      </c>
      <c r="B54" t="s">
        <v>12</v>
      </c>
      <c r="C54">
        <v>0</v>
      </c>
      <c r="D54">
        <v>60</v>
      </c>
      <c r="E54">
        <v>200</v>
      </c>
      <c r="F54">
        <v>200</v>
      </c>
      <c r="G54">
        <v>0.7</v>
      </c>
      <c r="H54">
        <v>0.7</v>
      </c>
      <c r="I54">
        <v>0.05</v>
      </c>
      <c r="J54" t="s">
        <v>31</v>
      </c>
      <c r="K54">
        <v>10</v>
      </c>
      <c r="L54" t="s">
        <v>30</v>
      </c>
      <c r="M54">
        <v>23307</v>
      </c>
      <c r="N54">
        <v>1387</v>
      </c>
      <c r="O54">
        <v>33.793560028076172</v>
      </c>
      <c r="P54">
        <v>2370</v>
      </c>
    </row>
    <row r="55" spans="1:16" x14ac:dyDescent="0.25">
      <c r="A55">
        <v>54</v>
      </c>
      <c r="B55" t="s">
        <v>12</v>
      </c>
      <c r="C55">
        <v>0</v>
      </c>
      <c r="D55">
        <v>60</v>
      </c>
      <c r="E55">
        <v>200</v>
      </c>
      <c r="F55">
        <v>200</v>
      </c>
      <c r="G55">
        <v>0.7</v>
      </c>
      <c r="H55">
        <v>0.7</v>
      </c>
      <c r="I55">
        <v>0.05</v>
      </c>
      <c r="J55" t="s">
        <v>31</v>
      </c>
      <c r="K55">
        <v>10</v>
      </c>
      <c r="L55" t="s">
        <v>30</v>
      </c>
      <c r="M55">
        <v>23209</v>
      </c>
      <c r="N55">
        <v>1261</v>
      </c>
      <c r="O55">
        <v>33.159155607223511</v>
      </c>
      <c r="P55">
        <v>2363</v>
      </c>
    </row>
    <row r="56" spans="1:16" x14ac:dyDescent="0.25">
      <c r="A56">
        <v>55</v>
      </c>
      <c r="B56" t="s">
        <v>12</v>
      </c>
      <c r="C56">
        <v>0</v>
      </c>
      <c r="D56">
        <v>60</v>
      </c>
      <c r="E56">
        <v>200</v>
      </c>
      <c r="F56">
        <v>200</v>
      </c>
      <c r="G56">
        <v>0.7</v>
      </c>
      <c r="H56">
        <v>0.7</v>
      </c>
      <c r="I56">
        <v>0.05</v>
      </c>
      <c r="J56" t="s">
        <v>31</v>
      </c>
      <c r="K56">
        <v>10</v>
      </c>
      <c r="L56" t="s">
        <v>30</v>
      </c>
      <c r="M56">
        <v>23587</v>
      </c>
      <c r="N56">
        <v>440</v>
      </c>
      <c r="O56">
        <v>10.67676782608032</v>
      </c>
      <c r="P56">
        <v>2539</v>
      </c>
    </row>
    <row r="57" spans="1:16" x14ac:dyDescent="0.25">
      <c r="A57">
        <v>56</v>
      </c>
      <c r="B57" t="s">
        <v>12</v>
      </c>
      <c r="C57">
        <v>0</v>
      </c>
      <c r="D57">
        <v>60</v>
      </c>
      <c r="E57">
        <v>200</v>
      </c>
      <c r="F57">
        <v>200</v>
      </c>
      <c r="G57">
        <v>0.7</v>
      </c>
      <c r="H57">
        <v>0.7</v>
      </c>
      <c r="I57">
        <v>0.02</v>
      </c>
      <c r="J57" t="s">
        <v>13</v>
      </c>
      <c r="K57">
        <v>10</v>
      </c>
      <c r="L57" t="s">
        <v>30</v>
      </c>
      <c r="M57">
        <v>24303</v>
      </c>
      <c r="N57">
        <v>671</v>
      </c>
      <c r="O57">
        <v>22.659410715103149</v>
      </c>
      <c r="P57">
        <v>1798</v>
      </c>
    </row>
    <row r="58" spans="1:16" x14ac:dyDescent="0.25">
      <c r="A58">
        <v>57</v>
      </c>
      <c r="B58" t="s">
        <v>12</v>
      </c>
      <c r="C58">
        <v>0</v>
      </c>
      <c r="D58">
        <v>60</v>
      </c>
      <c r="E58">
        <v>200</v>
      </c>
      <c r="F58">
        <v>200</v>
      </c>
      <c r="G58">
        <v>0.7</v>
      </c>
      <c r="H58">
        <v>0.7</v>
      </c>
      <c r="I58">
        <v>0.02</v>
      </c>
      <c r="J58" t="s">
        <v>13</v>
      </c>
      <c r="K58">
        <v>10</v>
      </c>
      <c r="L58" t="s">
        <v>30</v>
      </c>
      <c r="M58">
        <v>24270</v>
      </c>
      <c r="N58">
        <v>571</v>
      </c>
      <c r="O58">
        <v>18.624660968780521</v>
      </c>
      <c r="P58">
        <v>1777</v>
      </c>
    </row>
    <row r="59" spans="1:16" x14ac:dyDescent="0.25">
      <c r="A59">
        <v>58</v>
      </c>
      <c r="B59" t="s">
        <v>12</v>
      </c>
      <c r="C59">
        <v>0</v>
      </c>
      <c r="D59">
        <v>60</v>
      </c>
      <c r="E59">
        <v>200</v>
      </c>
      <c r="F59">
        <v>200</v>
      </c>
      <c r="G59">
        <v>0.7</v>
      </c>
      <c r="H59">
        <v>0.7</v>
      </c>
      <c r="I59">
        <v>0.02</v>
      </c>
      <c r="J59" t="s">
        <v>13</v>
      </c>
      <c r="K59">
        <v>10</v>
      </c>
      <c r="L59" t="s">
        <v>30</v>
      </c>
      <c r="M59">
        <v>24169</v>
      </c>
      <c r="N59">
        <v>510</v>
      </c>
      <c r="O59">
        <v>17.481745004653931</v>
      </c>
      <c r="P59">
        <v>1776</v>
      </c>
    </row>
    <row r="60" spans="1:16" x14ac:dyDescent="0.25">
      <c r="A60">
        <v>59</v>
      </c>
      <c r="B60" t="s">
        <v>12</v>
      </c>
      <c r="C60">
        <v>0</v>
      </c>
      <c r="D60">
        <v>60</v>
      </c>
      <c r="E60">
        <v>200</v>
      </c>
      <c r="F60">
        <v>200</v>
      </c>
      <c r="G60">
        <v>0.7</v>
      </c>
      <c r="H60">
        <v>0.7</v>
      </c>
      <c r="I60">
        <v>0.02</v>
      </c>
      <c r="J60" t="s">
        <v>13</v>
      </c>
      <c r="K60">
        <v>10</v>
      </c>
      <c r="L60" t="s">
        <v>30</v>
      </c>
      <c r="M60">
        <v>24141</v>
      </c>
      <c r="N60">
        <v>421</v>
      </c>
      <c r="O60">
        <v>14.14637160301208</v>
      </c>
      <c r="P60">
        <v>1803</v>
      </c>
    </row>
    <row r="61" spans="1:16" x14ac:dyDescent="0.25">
      <c r="A61">
        <v>60</v>
      </c>
      <c r="B61" t="s">
        <v>12</v>
      </c>
      <c r="C61">
        <v>0</v>
      </c>
      <c r="D61">
        <v>60</v>
      </c>
      <c r="E61">
        <v>200</v>
      </c>
      <c r="F61">
        <v>200</v>
      </c>
      <c r="G61">
        <v>0.7</v>
      </c>
      <c r="H61">
        <v>0.7</v>
      </c>
      <c r="I61">
        <v>0.02</v>
      </c>
      <c r="J61" t="s">
        <v>13</v>
      </c>
      <c r="K61">
        <v>10</v>
      </c>
      <c r="L61" t="s">
        <v>30</v>
      </c>
      <c r="M61">
        <v>24270</v>
      </c>
      <c r="N61">
        <v>586</v>
      </c>
      <c r="O61">
        <v>20.607778072357181</v>
      </c>
      <c r="P61">
        <v>1744</v>
      </c>
    </row>
    <row r="62" spans="1:16" x14ac:dyDescent="0.25">
      <c r="A62">
        <v>61</v>
      </c>
      <c r="B62" t="s">
        <v>12</v>
      </c>
      <c r="C62">
        <v>0</v>
      </c>
      <c r="D62">
        <v>60</v>
      </c>
      <c r="E62">
        <v>200</v>
      </c>
      <c r="F62">
        <v>200</v>
      </c>
      <c r="G62">
        <v>0.7</v>
      </c>
      <c r="H62">
        <v>0.7</v>
      </c>
      <c r="I62">
        <v>0.01</v>
      </c>
      <c r="J62" t="s">
        <v>13</v>
      </c>
      <c r="K62">
        <v>10</v>
      </c>
      <c r="L62" t="s">
        <v>30</v>
      </c>
      <c r="M62">
        <v>24246</v>
      </c>
      <c r="N62">
        <v>248</v>
      </c>
      <c r="O62">
        <v>8.5989811420440674</v>
      </c>
      <c r="P62">
        <v>1748</v>
      </c>
    </row>
    <row r="63" spans="1:16" x14ac:dyDescent="0.25">
      <c r="A63">
        <v>62</v>
      </c>
      <c r="B63" t="s">
        <v>12</v>
      </c>
      <c r="C63">
        <v>0</v>
      </c>
      <c r="D63">
        <v>60</v>
      </c>
      <c r="E63">
        <v>200</v>
      </c>
      <c r="F63">
        <v>200</v>
      </c>
      <c r="G63">
        <v>0.7</v>
      </c>
      <c r="H63">
        <v>0.7</v>
      </c>
      <c r="I63">
        <v>0.01</v>
      </c>
      <c r="J63" t="s">
        <v>13</v>
      </c>
      <c r="K63">
        <v>10</v>
      </c>
      <c r="L63" t="s">
        <v>30</v>
      </c>
      <c r="M63">
        <v>24255</v>
      </c>
      <c r="N63">
        <v>205</v>
      </c>
      <c r="O63">
        <v>6.6929113864898682</v>
      </c>
      <c r="P63">
        <v>1836</v>
      </c>
    </row>
    <row r="64" spans="1:16" x14ac:dyDescent="0.25">
      <c r="A64">
        <v>63</v>
      </c>
      <c r="B64" t="s">
        <v>12</v>
      </c>
      <c r="C64">
        <v>0</v>
      </c>
      <c r="D64">
        <v>60</v>
      </c>
      <c r="E64">
        <v>200</v>
      </c>
      <c r="F64">
        <v>200</v>
      </c>
      <c r="G64">
        <v>0.7</v>
      </c>
      <c r="H64">
        <v>0.7</v>
      </c>
      <c r="I64">
        <v>0.01</v>
      </c>
      <c r="J64" t="s">
        <v>13</v>
      </c>
      <c r="K64">
        <v>10</v>
      </c>
      <c r="L64" t="s">
        <v>30</v>
      </c>
      <c r="M64">
        <v>24303</v>
      </c>
      <c r="N64">
        <v>430</v>
      </c>
      <c r="O64">
        <v>14.768688917160031</v>
      </c>
      <c r="P64">
        <v>1745</v>
      </c>
    </row>
    <row r="65" spans="1:16" x14ac:dyDescent="0.25">
      <c r="A65">
        <v>64</v>
      </c>
      <c r="B65" t="s">
        <v>12</v>
      </c>
      <c r="C65">
        <v>0</v>
      </c>
      <c r="D65">
        <v>60</v>
      </c>
      <c r="E65">
        <v>200</v>
      </c>
      <c r="F65">
        <v>200</v>
      </c>
      <c r="G65">
        <v>0.7</v>
      </c>
      <c r="H65">
        <v>0.7</v>
      </c>
      <c r="I65">
        <v>0.01</v>
      </c>
      <c r="J65" t="s">
        <v>13</v>
      </c>
      <c r="K65">
        <v>10</v>
      </c>
      <c r="L65" t="s">
        <v>30</v>
      </c>
      <c r="M65">
        <v>24241</v>
      </c>
      <c r="N65">
        <v>167</v>
      </c>
      <c r="O65">
        <v>6.0869054794311523</v>
      </c>
      <c r="P65">
        <v>1729</v>
      </c>
    </row>
    <row r="66" spans="1:16" x14ac:dyDescent="0.25">
      <c r="A66">
        <v>65</v>
      </c>
      <c r="B66" t="s">
        <v>12</v>
      </c>
      <c r="C66">
        <v>0</v>
      </c>
      <c r="D66">
        <v>60</v>
      </c>
      <c r="E66">
        <v>200</v>
      </c>
      <c r="F66">
        <v>200</v>
      </c>
      <c r="G66">
        <v>0.7</v>
      </c>
      <c r="H66">
        <v>0.7</v>
      </c>
      <c r="I66">
        <v>0.01</v>
      </c>
      <c r="J66" t="s">
        <v>13</v>
      </c>
      <c r="K66">
        <v>10</v>
      </c>
      <c r="L66" t="s">
        <v>30</v>
      </c>
      <c r="M66">
        <v>24260</v>
      </c>
      <c r="N66">
        <v>259</v>
      </c>
      <c r="O66">
        <v>8.8772814273834229</v>
      </c>
      <c r="P66">
        <v>1737</v>
      </c>
    </row>
    <row r="67" spans="1:16" x14ac:dyDescent="0.25">
      <c r="A67">
        <v>66</v>
      </c>
      <c r="B67" t="s">
        <v>12</v>
      </c>
      <c r="C67">
        <v>0</v>
      </c>
      <c r="D67">
        <v>60</v>
      </c>
      <c r="E67">
        <v>200</v>
      </c>
      <c r="F67">
        <v>200</v>
      </c>
      <c r="G67">
        <v>0.7</v>
      </c>
      <c r="H67">
        <v>0.7</v>
      </c>
      <c r="I67">
        <v>5.0000000000000001E-3</v>
      </c>
      <c r="J67" t="s">
        <v>13</v>
      </c>
      <c r="K67">
        <v>10</v>
      </c>
      <c r="L67" t="s">
        <v>30</v>
      </c>
      <c r="M67">
        <v>24281</v>
      </c>
      <c r="N67">
        <v>524</v>
      </c>
      <c r="O67">
        <v>19.324991703033451</v>
      </c>
      <c r="P67">
        <v>1693</v>
      </c>
    </row>
    <row r="68" spans="1:16" x14ac:dyDescent="0.25">
      <c r="A68">
        <v>67</v>
      </c>
      <c r="B68" t="s">
        <v>12</v>
      </c>
      <c r="C68">
        <v>0</v>
      </c>
      <c r="D68">
        <v>60</v>
      </c>
      <c r="E68">
        <v>200</v>
      </c>
      <c r="F68">
        <v>200</v>
      </c>
      <c r="G68">
        <v>0.7</v>
      </c>
      <c r="H68">
        <v>0.7</v>
      </c>
      <c r="I68">
        <v>5.0000000000000001E-3</v>
      </c>
      <c r="J68" t="s">
        <v>13</v>
      </c>
      <c r="K68">
        <v>10</v>
      </c>
      <c r="L68" t="s">
        <v>30</v>
      </c>
      <c r="M68">
        <v>24182</v>
      </c>
      <c r="N68">
        <v>778</v>
      </c>
      <c r="O68">
        <v>27.32204627990723</v>
      </c>
      <c r="P68">
        <v>1756</v>
      </c>
    </row>
    <row r="69" spans="1:16" x14ac:dyDescent="0.25">
      <c r="A69">
        <v>68</v>
      </c>
      <c r="B69" t="s">
        <v>12</v>
      </c>
      <c r="C69">
        <v>0</v>
      </c>
      <c r="D69">
        <v>60</v>
      </c>
      <c r="E69">
        <v>200</v>
      </c>
      <c r="F69">
        <v>200</v>
      </c>
      <c r="G69">
        <v>0.7</v>
      </c>
      <c r="H69">
        <v>0.7</v>
      </c>
      <c r="I69">
        <v>5.0000000000000001E-3</v>
      </c>
      <c r="J69" t="s">
        <v>13</v>
      </c>
      <c r="K69">
        <v>10</v>
      </c>
      <c r="L69" t="s">
        <v>30</v>
      </c>
      <c r="M69">
        <v>24118</v>
      </c>
      <c r="N69">
        <v>231</v>
      </c>
      <c r="O69">
        <v>7.8635866641998291</v>
      </c>
      <c r="P69">
        <v>1728</v>
      </c>
    </row>
    <row r="70" spans="1:16" x14ac:dyDescent="0.25">
      <c r="A70">
        <v>69</v>
      </c>
      <c r="B70" t="s">
        <v>12</v>
      </c>
      <c r="C70">
        <v>0</v>
      </c>
      <c r="D70">
        <v>60</v>
      </c>
      <c r="E70">
        <v>200</v>
      </c>
      <c r="F70">
        <v>200</v>
      </c>
      <c r="G70">
        <v>0.7</v>
      </c>
      <c r="H70">
        <v>0.7</v>
      </c>
      <c r="I70">
        <v>5.0000000000000001E-3</v>
      </c>
      <c r="J70" t="s">
        <v>13</v>
      </c>
      <c r="K70">
        <v>10</v>
      </c>
      <c r="L70" t="s">
        <v>30</v>
      </c>
      <c r="M70">
        <v>24073</v>
      </c>
      <c r="N70">
        <v>164</v>
      </c>
      <c r="O70">
        <v>5.6766111850738534</v>
      </c>
      <c r="P70">
        <v>1757</v>
      </c>
    </row>
    <row r="71" spans="1:16" x14ac:dyDescent="0.25">
      <c r="A71">
        <v>70</v>
      </c>
      <c r="B71" t="s">
        <v>12</v>
      </c>
      <c r="C71">
        <v>0</v>
      </c>
      <c r="D71">
        <v>60</v>
      </c>
      <c r="E71">
        <v>200</v>
      </c>
      <c r="F71">
        <v>200</v>
      </c>
      <c r="G71">
        <v>0.7</v>
      </c>
      <c r="H71">
        <v>0.7</v>
      </c>
      <c r="I71">
        <v>5.0000000000000001E-3</v>
      </c>
      <c r="J71" t="s">
        <v>13</v>
      </c>
      <c r="K71">
        <v>10</v>
      </c>
      <c r="L71" t="s">
        <v>30</v>
      </c>
      <c r="M71">
        <v>24160</v>
      </c>
      <c r="N71">
        <v>476</v>
      </c>
      <c r="O71">
        <v>16.45294713973999</v>
      </c>
      <c r="P71">
        <v>1795</v>
      </c>
    </row>
    <row r="72" spans="1:16" x14ac:dyDescent="0.25">
      <c r="A72">
        <v>71</v>
      </c>
      <c r="B72" t="s">
        <v>12</v>
      </c>
      <c r="C72">
        <v>0</v>
      </c>
      <c r="D72">
        <v>60</v>
      </c>
      <c r="E72">
        <v>200</v>
      </c>
      <c r="F72">
        <v>200</v>
      </c>
      <c r="G72">
        <v>0.7</v>
      </c>
      <c r="H72">
        <v>0.7</v>
      </c>
      <c r="I72">
        <v>0.01</v>
      </c>
      <c r="J72" t="s">
        <v>31</v>
      </c>
      <c r="K72">
        <v>5</v>
      </c>
      <c r="L72" t="s">
        <v>30</v>
      </c>
      <c r="M72">
        <v>24143</v>
      </c>
      <c r="N72">
        <v>361</v>
      </c>
      <c r="O72">
        <v>8.5955610275268555</v>
      </c>
      <c r="P72">
        <v>2517</v>
      </c>
    </row>
    <row r="73" spans="1:16" x14ac:dyDescent="0.25">
      <c r="A73">
        <v>72</v>
      </c>
      <c r="B73" t="s">
        <v>12</v>
      </c>
      <c r="C73">
        <v>0</v>
      </c>
      <c r="D73">
        <v>60</v>
      </c>
      <c r="E73">
        <v>200</v>
      </c>
      <c r="F73">
        <v>200</v>
      </c>
      <c r="G73">
        <v>0.7</v>
      </c>
      <c r="H73">
        <v>0.7</v>
      </c>
      <c r="I73">
        <v>0.01</v>
      </c>
      <c r="J73" t="s">
        <v>31</v>
      </c>
      <c r="K73">
        <v>5</v>
      </c>
      <c r="L73" t="s">
        <v>30</v>
      </c>
      <c r="M73">
        <v>24254</v>
      </c>
      <c r="N73">
        <v>515</v>
      </c>
      <c r="O73">
        <v>12.10969018936157</v>
      </c>
      <c r="P73">
        <v>2501</v>
      </c>
    </row>
    <row r="74" spans="1:16" x14ac:dyDescent="0.25">
      <c r="A74">
        <v>73</v>
      </c>
      <c r="B74" t="s">
        <v>12</v>
      </c>
      <c r="C74">
        <v>0</v>
      </c>
      <c r="D74">
        <v>60</v>
      </c>
      <c r="E74">
        <v>200</v>
      </c>
      <c r="F74">
        <v>200</v>
      </c>
      <c r="G74">
        <v>0.7</v>
      </c>
      <c r="H74">
        <v>0.7</v>
      </c>
      <c r="I74">
        <v>0.01</v>
      </c>
      <c r="J74" t="s">
        <v>31</v>
      </c>
      <c r="K74">
        <v>5</v>
      </c>
      <c r="L74" t="s">
        <v>30</v>
      </c>
      <c r="M74">
        <v>24249</v>
      </c>
      <c r="N74">
        <v>200</v>
      </c>
      <c r="O74">
        <v>4.8250131607055664</v>
      </c>
      <c r="P74">
        <v>2584</v>
      </c>
    </row>
    <row r="75" spans="1:16" x14ac:dyDescent="0.25">
      <c r="A75">
        <v>74</v>
      </c>
      <c r="B75" t="s">
        <v>12</v>
      </c>
      <c r="C75">
        <v>0</v>
      </c>
      <c r="D75">
        <v>60</v>
      </c>
      <c r="E75">
        <v>200</v>
      </c>
      <c r="F75">
        <v>200</v>
      </c>
      <c r="G75">
        <v>0.7</v>
      </c>
      <c r="H75">
        <v>0.7</v>
      </c>
      <c r="I75">
        <v>0.01</v>
      </c>
      <c r="J75" t="s">
        <v>31</v>
      </c>
      <c r="K75">
        <v>5</v>
      </c>
      <c r="L75" t="s">
        <v>30</v>
      </c>
      <c r="M75">
        <v>24202</v>
      </c>
      <c r="N75">
        <v>324</v>
      </c>
      <c r="O75">
        <v>7.572840690612793</v>
      </c>
      <c r="P75">
        <v>2552</v>
      </c>
    </row>
    <row r="76" spans="1:16" x14ac:dyDescent="0.25">
      <c r="A76">
        <v>75</v>
      </c>
      <c r="B76" t="s">
        <v>12</v>
      </c>
      <c r="C76">
        <v>0</v>
      </c>
      <c r="D76">
        <v>60</v>
      </c>
      <c r="E76">
        <v>200</v>
      </c>
      <c r="F76">
        <v>200</v>
      </c>
      <c r="G76">
        <v>0.7</v>
      </c>
      <c r="H76">
        <v>0.7</v>
      </c>
      <c r="I76">
        <v>0.01</v>
      </c>
      <c r="J76" t="s">
        <v>31</v>
      </c>
      <c r="K76">
        <v>5</v>
      </c>
      <c r="L76" t="s">
        <v>30</v>
      </c>
      <c r="M76">
        <v>24312</v>
      </c>
      <c r="N76">
        <v>405</v>
      </c>
      <c r="O76">
        <v>9.4903545379638672</v>
      </c>
      <c r="P76">
        <v>2579</v>
      </c>
    </row>
    <row r="77" spans="1:16" x14ac:dyDescent="0.25">
      <c r="A77">
        <v>76</v>
      </c>
      <c r="B77" t="s">
        <v>12</v>
      </c>
      <c r="C77">
        <v>0</v>
      </c>
      <c r="D77">
        <v>60</v>
      </c>
      <c r="E77">
        <v>200</v>
      </c>
      <c r="F77">
        <v>200</v>
      </c>
      <c r="G77">
        <v>0.7</v>
      </c>
      <c r="H77">
        <v>0.7</v>
      </c>
      <c r="I77">
        <v>0.01</v>
      </c>
      <c r="J77" t="s">
        <v>31</v>
      </c>
      <c r="K77">
        <v>3</v>
      </c>
      <c r="L77" t="s">
        <v>30</v>
      </c>
      <c r="M77">
        <v>24189</v>
      </c>
      <c r="N77">
        <v>275</v>
      </c>
      <c r="O77">
        <v>6.6369566917419434</v>
      </c>
      <c r="P77">
        <v>2428</v>
      </c>
    </row>
    <row r="78" spans="1:16" x14ac:dyDescent="0.25">
      <c r="A78">
        <v>77</v>
      </c>
      <c r="B78" t="s">
        <v>12</v>
      </c>
      <c r="C78">
        <v>0</v>
      </c>
      <c r="D78">
        <v>60</v>
      </c>
      <c r="E78">
        <v>200</v>
      </c>
      <c r="F78">
        <v>200</v>
      </c>
      <c r="G78">
        <v>0.7</v>
      </c>
      <c r="H78">
        <v>0.7</v>
      </c>
      <c r="I78">
        <v>0.01</v>
      </c>
      <c r="J78" t="s">
        <v>31</v>
      </c>
      <c r="K78">
        <v>3</v>
      </c>
      <c r="L78" t="s">
        <v>30</v>
      </c>
      <c r="M78">
        <v>24198</v>
      </c>
      <c r="N78">
        <v>359</v>
      </c>
      <c r="O78">
        <v>9.206519603729248</v>
      </c>
      <c r="P78">
        <v>2508</v>
      </c>
    </row>
    <row r="79" spans="1:16" x14ac:dyDescent="0.25">
      <c r="A79">
        <v>78</v>
      </c>
      <c r="B79" t="s">
        <v>12</v>
      </c>
      <c r="C79">
        <v>0</v>
      </c>
      <c r="D79">
        <v>60</v>
      </c>
      <c r="E79">
        <v>200</v>
      </c>
      <c r="F79">
        <v>200</v>
      </c>
      <c r="G79">
        <v>0.7</v>
      </c>
      <c r="H79">
        <v>0.7</v>
      </c>
      <c r="I79">
        <v>0.01</v>
      </c>
      <c r="J79" t="s">
        <v>31</v>
      </c>
      <c r="K79">
        <v>3</v>
      </c>
      <c r="L79" t="s">
        <v>30</v>
      </c>
      <c r="M79">
        <v>24211</v>
      </c>
      <c r="N79">
        <v>231</v>
      </c>
      <c r="O79">
        <v>5.6413767337799072</v>
      </c>
      <c r="P79">
        <v>2446</v>
      </c>
    </row>
    <row r="80" spans="1:16" x14ac:dyDescent="0.25">
      <c r="A80">
        <v>79</v>
      </c>
      <c r="B80" t="s">
        <v>12</v>
      </c>
      <c r="C80">
        <v>0</v>
      </c>
      <c r="D80">
        <v>60</v>
      </c>
      <c r="E80">
        <v>200</v>
      </c>
      <c r="F80">
        <v>200</v>
      </c>
      <c r="G80">
        <v>0.7</v>
      </c>
      <c r="H80">
        <v>0.7</v>
      </c>
      <c r="I80">
        <v>0.01</v>
      </c>
      <c r="J80" t="s">
        <v>31</v>
      </c>
      <c r="K80">
        <v>3</v>
      </c>
      <c r="L80" t="s">
        <v>30</v>
      </c>
      <c r="M80">
        <v>24318</v>
      </c>
      <c r="N80">
        <v>388</v>
      </c>
      <c r="O80">
        <v>9.510688304901123</v>
      </c>
      <c r="P80">
        <v>2338</v>
      </c>
    </row>
    <row r="81" spans="1:16" x14ac:dyDescent="0.25">
      <c r="A81">
        <v>80</v>
      </c>
      <c r="B81" t="s">
        <v>12</v>
      </c>
      <c r="C81">
        <v>0</v>
      </c>
      <c r="D81">
        <v>60</v>
      </c>
      <c r="E81">
        <v>200</v>
      </c>
      <c r="F81">
        <v>200</v>
      </c>
      <c r="G81">
        <v>0.7</v>
      </c>
      <c r="H81">
        <v>0.7</v>
      </c>
      <c r="I81">
        <v>0.01</v>
      </c>
      <c r="J81" t="s">
        <v>31</v>
      </c>
      <c r="K81">
        <v>3</v>
      </c>
      <c r="L81" t="s">
        <v>30</v>
      </c>
      <c r="M81">
        <v>24210</v>
      </c>
      <c r="N81">
        <v>344</v>
      </c>
      <c r="O81">
        <v>12.074074268341059</v>
      </c>
      <c r="P81">
        <v>2131</v>
      </c>
    </row>
    <row r="82" spans="1:16" x14ac:dyDescent="0.25">
      <c r="A82">
        <v>81</v>
      </c>
    </row>
    <row r="83" spans="1:16" x14ac:dyDescent="0.25">
      <c r="A83">
        <v>82</v>
      </c>
    </row>
    <row r="84" spans="1:16" x14ac:dyDescent="0.25">
      <c r="A84">
        <v>83</v>
      </c>
    </row>
    <row r="85" spans="1:16" x14ac:dyDescent="0.25">
      <c r="A85">
        <v>84</v>
      </c>
    </row>
    <row r="86" spans="1:16" x14ac:dyDescent="0.25">
      <c r="A86">
        <v>85</v>
      </c>
    </row>
    <row r="87" spans="1:16" x14ac:dyDescent="0.25">
      <c r="A87">
        <v>86</v>
      </c>
    </row>
    <row r="88" spans="1:16" x14ac:dyDescent="0.25">
      <c r="A88">
        <v>87</v>
      </c>
    </row>
    <row r="89" spans="1:16" x14ac:dyDescent="0.25">
      <c r="A89">
        <v>88</v>
      </c>
    </row>
    <row r="90" spans="1:16" x14ac:dyDescent="0.25">
      <c r="A90">
        <v>89</v>
      </c>
    </row>
    <row r="91" spans="1:16" x14ac:dyDescent="0.25">
      <c r="A91">
        <v>90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G2" sqref="G2"/>
    </sheetView>
  </sheetViews>
  <sheetFormatPr defaultRowHeight="15" x14ac:dyDescent="0.25"/>
  <cols>
    <col min="1" max="1" width="7.28515625" style="2" customWidth="1"/>
    <col min="2" max="2" width="10.5703125" style="2" bestFit="1" customWidth="1"/>
    <col min="3" max="3" width="9.140625" style="2"/>
    <col min="4" max="4" width="10" style="2" bestFit="1" customWidth="1"/>
    <col min="5" max="5" width="13.7109375" style="2" bestFit="1" customWidth="1"/>
    <col min="6" max="6" width="14.5703125" style="2" bestFit="1" customWidth="1"/>
    <col min="7" max="7" width="20.5703125" style="2" bestFit="1" customWidth="1"/>
    <col min="8" max="8" width="16.7109375" style="2" bestFit="1" customWidth="1"/>
    <col min="9" max="9" width="12.140625" style="2" bestFit="1" customWidth="1"/>
    <col min="10" max="10" width="11.42578125" style="2" bestFit="1" customWidth="1"/>
    <col min="11" max="11" width="6" style="2" customWidth="1"/>
    <col min="12" max="12" width="15.28515625" style="2" bestFit="1" customWidth="1"/>
    <col min="13" max="13" width="12.5703125" style="2" bestFit="1" customWidth="1"/>
    <col min="14" max="14" width="14.5703125" style="2" bestFit="1" customWidth="1"/>
    <col min="15" max="15" width="12.140625" style="2" customWidth="1"/>
    <col min="16" max="16" width="13" style="2" customWidth="1"/>
    <col min="17" max="17" width="11.42578125" style="2" bestFit="1" customWidth="1"/>
    <col min="18" max="18" width="12.140625" style="2" customWidth="1"/>
    <col min="20" max="20" width="12.28515625" bestFit="1" customWidth="1"/>
    <col min="21" max="21" width="12.28515625" customWidth="1"/>
    <col min="22" max="22" width="8.42578125" style="2" customWidth="1"/>
  </cols>
  <sheetData>
    <row r="1" spans="1:22" x14ac:dyDescent="0.25">
      <c r="A1" s="7" t="s">
        <v>15</v>
      </c>
      <c r="B1" s="7" t="s">
        <v>17</v>
      </c>
      <c r="C1" s="7" t="s">
        <v>18</v>
      </c>
      <c r="D1" s="7" t="s">
        <v>1</v>
      </c>
      <c r="E1" s="7" t="s">
        <v>2</v>
      </c>
      <c r="F1" s="7" t="s">
        <v>3</v>
      </c>
      <c r="G1" s="7" t="s">
        <v>32</v>
      </c>
      <c r="H1" s="7" t="s">
        <v>5</v>
      </c>
      <c r="I1" s="7" t="s">
        <v>28</v>
      </c>
      <c r="J1" s="7" t="s">
        <v>29</v>
      </c>
      <c r="K1" s="7" t="s">
        <v>6</v>
      </c>
      <c r="L1" s="7" t="s">
        <v>27</v>
      </c>
      <c r="M1" s="7" t="s">
        <v>7</v>
      </c>
      <c r="N1" s="7" t="s">
        <v>8</v>
      </c>
      <c r="O1" s="7" t="s">
        <v>21</v>
      </c>
      <c r="P1" s="7" t="s">
        <v>24</v>
      </c>
      <c r="Q1" s="7" t="s">
        <v>22</v>
      </c>
      <c r="R1" s="7" t="s">
        <v>23</v>
      </c>
      <c r="S1" s="8" t="s">
        <v>16</v>
      </c>
      <c r="T1" s="7" t="s">
        <v>24</v>
      </c>
      <c r="U1" s="7" t="s">
        <v>25</v>
      </c>
      <c r="V1" s="7" t="s">
        <v>20</v>
      </c>
    </row>
    <row r="2" spans="1:22" x14ac:dyDescent="0.25">
      <c r="A2" s="3">
        <v>1</v>
      </c>
      <c r="B2" s="5" t="s">
        <v>19</v>
      </c>
      <c r="C2" s="6">
        <f>B2+4</f>
        <v>5</v>
      </c>
      <c r="D2" s="4" t="s">
        <v>12</v>
      </c>
      <c r="E2" s="4">
        <v>0</v>
      </c>
      <c r="F2" s="4">
        <v>60</v>
      </c>
      <c r="G2" s="4">
        <v>50</v>
      </c>
      <c r="H2" s="4">
        <v>10</v>
      </c>
      <c r="I2" s="4">
        <v>0.7</v>
      </c>
      <c r="J2" s="4">
        <v>0.7</v>
      </c>
      <c r="K2" s="4">
        <v>0.1</v>
      </c>
      <c r="L2" s="4" t="s">
        <v>13</v>
      </c>
      <c r="M2" s="4">
        <v>10</v>
      </c>
      <c r="N2" s="4" t="s">
        <v>14</v>
      </c>
      <c r="O2" s="6">
        <f>MAX(Sheet1!M2:M6)</f>
        <v>21117</v>
      </c>
      <c r="P2" s="6"/>
      <c r="Q2" s="6">
        <v>24381</v>
      </c>
      <c r="R2" s="9">
        <f t="shared" ref="R2:R9" si="0">((O2-Q2)/Q2) * 100</f>
        <v>-13.387473852590132</v>
      </c>
      <c r="S2" s="4">
        <f>AVERAGE(Sheet1!M2:M6)</f>
        <v>20955.8</v>
      </c>
      <c r="T2" s="9"/>
      <c r="U2" s="9">
        <f t="shared" ref="U2:U9" si="1">((S2-Q2)/Q2) * 100</f>
        <v>-14.048644436241339</v>
      </c>
      <c r="V2" s="9">
        <f>_xlfn.STDEV.S(Sheet1!M2:M6)</f>
        <v>175.28747816087721</v>
      </c>
    </row>
    <row r="3" spans="1:22" x14ac:dyDescent="0.25">
      <c r="A3" s="3">
        <v>2</v>
      </c>
      <c r="B3" s="5">
        <f>B2+5</f>
        <v>6</v>
      </c>
      <c r="C3" s="6">
        <f t="shared" ref="C3:C16" si="2">B3+4</f>
        <v>10</v>
      </c>
      <c r="D3" s="4" t="s">
        <v>12</v>
      </c>
      <c r="E3" s="4">
        <v>0</v>
      </c>
      <c r="F3" s="4">
        <v>60</v>
      </c>
      <c r="G3" s="8">
        <v>100</v>
      </c>
      <c r="H3" s="4">
        <v>10</v>
      </c>
      <c r="I3" s="4">
        <v>0.7</v>
      </c>
      <c r="J3" s="4">
        <v>0.7</v>
      </c>
      <c r="K3" s="4">
        <v>0.1</v>
      </c>
      <c r="L3" s="4" t="s">
        <v>13</v>
      </c>
      <c r="M3" s="4">
        <v>10</v>
      </c>
      <c r="N3" s="4" t="s">
        <v>14</v>
      </c>
      <c r="O3" s="6">
        <f>MAX(Sheet1!M7:M11)</f>
        <v>21181</v>
      </c>
      <c r="P3" s="6"/>
      <c r="Q3" s="6">
        <v>24381</v>
      </c>
      <c r="R3" s="13">
        <f t="shared" si="0"/>
        <v>-13.124974365284443</v>
      </c>
      <c r="S3" s="4">
        <f>AVERAGE(Sheet1!M7:M11)</f>
        <v>21088.2</v>
      </c>
      <c r="T3" s="9"/>
      <c r="U3" s="13">
        <f t="shared" si="1"/>
        <v>-13.505598621877688</v>
      </c>
      <c r="V3" s="9">
        <f>_xlfn.STDEV.S(Sheet1!M7:M11)</f>
        <v>104.00817275579838</v>
      </c>
    </row>
    <row r="4" spans="1:22" x14ac:dyDescent="0.25">
      <c r="A4" s="3">
        <v>3</v>
      </c>
      <c r="B4" s="5">
        <f>B3+5</f>
        <v>11</v>
      </c>
      <c r="C4" s="6">
        <f t="shared" si="2"/>
        <v>15</v>
      </c>
      <c r="D4" s="4" t="s">
        <v>12</v>
      </c>
      <c r="E4" s="4">
        <v>0</v>
      </c>
      <c r="F4" s="4">
        <v>60</v>
      </c>
      <c r="G4" s="8">
        <v>200</v>
      </c>
      <c r="H4" s="4">
        <v>10</v>
      </c>
      <c r="I4" s="4">
        <v>0.7</v>
      </c>
      <c r="J4" s="4">
        <v>0.7</v>
      </c>
      <c r="K4" s="4">
        <v>0.1</v>
      </c>
      <c r="L4" s="4" t="s">
        <v>13</v>
      </c>
      <c r="M4" s="4">
        <v>10</v>
      </c>
      <c r="N4" s="4" t="s">
        <v>14</v>
      </c>
      <c r="O4" s="6">
        <f>MAX(Sheet1!M12:M16)</f>
        <v>21507</v>
      </c>
      <c r="P4" s="6"/>
      <c r="Q4" s="6">
        <v>24381</v>
      </c>
      <c r="R4" s="13">
        <f t="shared" si="0"/>
        <v>-11.787867601821091</v>
      </c>
      <c r="S4" s="4">
        <f>AVERAGE(Sheet1!M12:M16)</f>
        <v>21119.599999999999</v>
      </c>
      <c r="T4" s="9"/>
      <c r="U4" s="13">
        <f t="shared" si="1"/>
        <v>-13.376809810918344</v>
      </c>
      <c r="V4" s="9">
        <f>_xlfn.STDEV.S(Sheet1!M12:M16)</f>
        <v>272.37621041493327</v>
      </c>
    </row>
    <row r="5" spans="1:22" x14ac:dyDescent="0.25">
      <c r="A5" s="3">
        <v>4</v>
      </c>
      <c r="B5" s="5">
        <f t="shared" ref="B5:B17" si="3">B4+5</f>
        <v>16</v>
      </c>
      <c r="C5" s="6">
        <f t="shared" si="2"/>
        <v>20</v>
      </c>
      <c r="D5" s="4" t="s">
        <v>12</v>
      </c>
      <c r="E5" s="4">
        <v>0</v>
      </c>
      <c r="F5" s="4">
        <v>60</v>
      </c>
      <c r="G5" s="10">
        <v>200</v>
      </c>
      <c r="H5" s="4">
        <v>10</v>
      </c>
      <c r="I5" s="4">
        <v>0.7</v>
      </c>
      <c r="J5" s="4">
        <v>0.7</v>
      </c>
      <c r="K5" s="8">
        <v>0.05</v>
      </c>
      <c r="L5" s="4" t="s">
        <v>13</v>
      </c>
      <c r="M5" s="4">
        <v>10</v>
      </c>
      <c r="N5" s="4" t="s">
        <v>14</v>
      </c>
      <c r="O5" s="6">
        <f>MAX(Sheet1!M17:M21)</f>
        <v>21580</v>
      </c>
      <c r="P5" s="6"/>
      <c r="Q5" s="6">
        <v>24381</v>
      </c>
      <c r="R5" s="13">
        <f t="shared" si="0"/>
        <v>-11.488454124113039</v>
      </c>
      <c r="S5" s="4">
        <f>AVERAGE(Sheet1!M17:M21)</f>
        <v>21454</v>
      </c>
      <c r="T5" s="4"/>
      <c r="U5" s="13">
        <f t="shared" si="1"/>
        <v>-12.005249989746114</v>
      </c>
      <c r="V5" s="9">
        <f>_xlfn.STDEV.S(Sheet1!M17:M21)</f>
        <v>91.282528448767238</v>
      </c>
    </row>
    <row r="6" spans="1:22" x14ac:dyDescent="0.25">
      <c r="A6" s="3">
        <v>5</v>
      </c>
      <c r="B6" s="5">
        <f t="shared" si="3"/>
        <v>21</v>
      </c>
      <c r="C6" s="6">
        <f t="shared" si="2"/>
        <v>25</v>
      </c>
      <c r="D6" s="4" t="s">
        <v>12</v>
      </c>
      <c r="E6" s="4">
        <v>0</v>
      </c>
      <c r="F6" s="4">
        <v>60</v>
      </c>
      <c r="G6" s="10">
        <v>200</v>
      </c>
      <c r="H6" s="8">
        <v>20</v>
      </c>
      <c r="I6" s="4">
        <v>0.7</v>
      </c>
      <c r="J6" s="4">
        <v>0.7</v>
      </c>
      <c r="K6" s="4">
        <v>0.05</v>
      </c>
      <c r="L6" s="4" t="s">
        <v>13</v>
      </c>
      <c r="M6" s="4">
        <v>10</v>
      </c>
      <c r="N6" s="4" t="s">
        <v>14</v>
      </c>
      <c r="O6" s="6">
        <f>MAX(Sheet1!M22:M26)</f>
        <v>21913</v>
      </c>
      <c r="P6" s="6"/>
      <c r="Q6" s="6">
        <v>24381</v>
      </c>
      <c r="R6" s="13">
        <f t="shared" si="0"/>
        <v>-10.122636479225626</v>
      </c>
      <c r="S6" s="4">
        <f>AVERAGE(Sheet1!M22:M26)</f>
        <v>21676.799999999999</v>
      </c>
      <c r="T6" s="4"/>
      <c r="U6" s="13">
        <f t="shared" si="1"/>
        <v>-11.091423649563186</v>
      </c>
      <c r="V6" s="9">
        <f>_xlfn.STDEV.S(Sheet1!M22:M26)</f>
        <v>133.57469820291564</v>
      </c>
    </row>
    <row r="7" spans="1:22" x14ac:dyDescent="0.25">
      <c r="A7" s="3">
        <v>6</v>
      </c>
      <c r="B7" s="5">
        <f t="shared" si="3"/>
        <v>26</v>
      </c>
      <c r="C7" s="6">
        <f t="shared" si="2"/>
        <v>30</v>
      </c>
      <c r="D7" s="4" t="s">
        <v>12</v>
      </c>
      <c r="E7" s="4">
        <v>0</v>
      </c>
      <c r="F7" s="4">
        <v>60</v>
      </c>
      <c r="G7" s="10">
        <v>200</v>
      </c>
      <c r="H7" s="8">
        <v>50</v>
      </c>
      <c r="I7" s="4">
        <v>0.7</v>
      </c>
      <c r="J7" s="4">
        <v>0.7</v>
      </c>
      <c r="K7" s="4">
        <v>0.05</v>
      </c>
      <c r="L7" s="4" t="s">
        <v>13</v>
      </c>
      <c r="M7" s="4">
        <v>10</v>
      </c>
      <c r="N7" s="4" t="s">
        <v>14</v>
      </c>
      <c r="O7" s="6">
        <f>MAX(Sheet1!M27:M31)</f>
        <v>23035</v>
      </c>
      <c r="P7" s="6"/>
      <c r="Q7" s="6">
        <v>24381</v>
      </c>
      <c r="R7" s="13">
        <f t="shared" si="0"/>
        <v>-5.5206923423977683</v>
      </c>
      <c r="S7" s="4">
        <f>AVERAGE(Sheet1!M27:M31)</f>
        <v>22587</v>
      </c>
      <c r="T7" s="4"/>
      <c r="U7" s="13">
        <f t="shared" si="1"/>
        <v>-7.3581887535375907</v>
      </c>
      <c r="V7" s="9">
        <f>_xlfn.STDEV.S(Sheet1!M27:M31)</f>
        <v>346.71674317805883</v>
      </c>
    </row>
    <row r="8" spans="1:22" x14ac:dyDescent="0.25">
      <c r="A8" s="3">
        <v>7</v>
      </c>
      <c r="B8" s="5">
        <f t="shared" si="3"/>
        <v>31</v>
      </c>
      <c r="C8" s="6">
        <f t="shared" si="2"/>
        <v>35</v>
      </c>
      <c r="D8" s="4" t="s">
        <v>12</v>
      </c>
      <c r="E8" s="4">
        <v>0</v>
      </c>
      <c r="F8" s="4">
        <v>60</v>
      </c>
      <c r="G8" s="10">
        <v>200</v>
      </c>
      <c r="H8" s="8">
        <v>100</v>
      </c>
      <c r="I8" s="4">
        <v>0.7</v>
      </c>
      <c r="J8" s="4">
        <v>0.7</v>
      </c>
      <c r="K8" s="4">
        <v>0.05</v>
      </c>
      <c r="L8" s="4" t="s">
        <v>13</v>
      </c>
      <c r="M8" s="4">
        <v>10</v>
      </c>
      <c r="N8" s="4" t="s">
        <v>14</v>
      </c>
      <c r="O8" s="6">
        <f>MAX(Sheet1!M32:M36)</f>
        <v>23182</v>
      </c>
      <c r="P8" s="6"/>
      <c r="Q8" s="6">
        <v>24381</v>
      </c>
      <c r="R8" s="13">
        <f t="shared" si="0"/>
        <v>-4.9177638324925148</v>
      </c>
      <c r="S8" s="4">
        <f>AVERAGE(Sheet1!M32:M36)</f>
        <v>22823.599999999999</v>
      </c>
      <c r="T8" s="4"/>
      <c r="U8" s="13">
        <f t="shared" si="1"/>
        <v>-6.3877609614043775</v>
      </c>
      <c r="V8" s="9">
        <f>_xlfn.STDEV.S(Sheet1!M32:M36)</f>
        <v>304.58709755995903</v>
      </c>
    </row>
    <row r="9" spans="1:22" x14ac:dyDescent="0.25">
      <c r="A9" s="3">
        <v>8</v>
      </c>
      <c r="B9" s="5">
        <f t="shared" si="3"/>
        <v>36</v>
      </c>
      <c r="C9" s="6">
        <f t="shared" si="2"/>
        <v>40</v>
      </c>
      <c r="D9" s="4" t="s">
        <v>12</v>
      </c>
      <c r="E9" s="4">
        <v>0</v>
      </c>
      <c r="F9" s="4">
        <v>60</v>
      </c>
      <c r="G9" s="10">
        <v>200</v>
      </c>
      <c r="H9" s="8">
        <v>200</v>
      </c>
      <c r="I9" s="4">
        <v>0.7</v>
      </c>
      <c r="J9" s="4">
        <v>0.7</v>
      </c>
      <c r="K9" s="4">
        <v>0.05</v>
      </c>
      <c r="L9" s="4" t="s">
        <v>13</v>
      </c>
      <c r="M9" s="4">
        <v>10</v>
      </c>
      <c r="N9" s="4" t="s">
        <v>14</v>
      </c>
      <c r="O9" s="6">
        <f>MAX(Sheet1!M37:M41)</f>
        <v>23347</v>
      </c>
      <c r="P9" s="6"/>
      <c r="Q9" s="6">
        <v>24381</v>
      </c>
      <c r="R9" s="13">
        <f t="shared" si="0"/>
        <v>-4.2410073417825354</v>
      </c>
      <c r="S9" s="4">
        <f>AVERAGE(Sheet1!M37:M41)</f>
        <v>23220.2</v>
      </c>
      <c r="T9" s="4"/>
      <c r="U9" s="13">
        <f t="shared" si="1"/>
        <v>-4.7610844510069281</v>
      </c>
      <c r="V9" s="9">
        <f>_xlfn.STDEV.S(Sheet1!M37:M41)</f>
        <v>92.158559016512413</v>
      </c>
    </row>
    <row r="10" spans="1:22" x14ac:dyDescent="0.25">
      <c r="A10" s="3">
        <v>9</v>
      </c>
      <c r="B10" s="5">
        <f t="shared" si="3"/>
        <v>41</v>
      </c>
      <c r="C10" s="6">
        <f t="shared" si="2"/>
        <v>45</v>
      </c>
      <c r="D10" s="4" t="s">
        <v>12</v>
      </c>
      <c r="E10" s="4">
        <v>0</v>
      </c>
      <c r="F10" s="4">
        <v>60</v>
      </c>
      <c r="G10" s="10">
        <v>200</v>
      </c>
      <c r="H10" s="10">
        <v>200</v>
      </c>
      <c r="I10" s="4">
        <v>0.7</v>
      </c>
      <c r="J10" s="4">
        <v>0.7</v>
      </c>
      <c r="K10" s="4">
        <v>0.05</v>
      </c>
      <c r="L10" s="4" t="s">
        <v>13</v>
      </c>
      <c r="M10" s="4">
        <v>10</v>
      </c>
      <c r="N10" s="8" t="s">
        <v>30</v>
      </c>
      <c r="O10" s="6">
        <f>MAX(Sheet1!M42:M46)</f>
        <v>23811</v>
      </c>
      <c r="P10" s="6"/>
      <c r="Q10" s="6">
        <v>24381</v>
      </c>
      <c r="R10" s="13">
        <f t="shared" ref="R10" si="4">((O10-Q10)/Q10) * 100</f>
        <v>-2.3378860588162911</v>
      </c>
      <c r="S10" s="4">
        <f>AVERAGE(Sheet1!M42:M46)</f>
        <v>23697</v>
      </c>
      <c r="T10" s="4"/>
      <c r="U10" s="13">
        <f t="shared" ref="U10" si="5">((S10-Q10)/Q10) * 100</f>
        <v>-2.8054632705795499</v>
      </c>
      <c r="V10" s="9">
        <f>_xlfn.STDEV.S(Sheet1!M42:M46)</f>
        <v>116.46458689232534</v>
      </c>
    </row>
    <row r="11" spans="1:22" x14ac:dyDescent="0.25">
      <c r="A11" s="3">
        <v>10</v>
      </c>
      <c r="B11" s="5">
        <f t="shared" si="3"/>
        <v>46</v>
      </c>
      <c r="C11" s="6">
        <f t="shared" si="2"/>
        <v>50</v>
      </c>
      <c r="D11" s="4" t="s">
        <v>12</v>
      </c>
      <c r="E11" s="4">
        <v>0</v>
      </c>
      <c r="F11" s="4">
        <v>60</v>
      </c>
      <c r="G11" s="10">
        <v>200</v>
      </c>
      <c r="H11" s="10">
        <v>200</v>
      </c>
      <c r="I11" s="4">
        <v>0.7</v>
      </c>
      <c r="J11" s="8">
        <v>0.5</v>
      </c>
      <c r="K11" s="4">
        <v>0.05</v>
      </c>
      <c r="L11" s="4" t="s">
        <v>13</v>
      </c>
      <c r="M11" s="4">
        <v>10</v>
      </c>
      <c r="N11" s="4" t="s">
        <v>30</v>
      </c>
      <c r="O11" s="6">
        <f>MAX(Sheet1!M47:M51)</f>
        <v>23577</v>
      </c>
      <c r="P11" s="6"/>
      <c r="Q11" s="6">
        <v>24381</v>
      </c>
      <c r="R11" s="14">
        <f t="shared" ref="R11" si="6">((O11-Q11)/Q11) * 100</f>
        <v>-3.2976498092777162</v>
      </c>
      <c r="S11" s="4">
        <f>AVERAGE(Sheet1!M47:M51)</f>
        <v>23451.200000000001</v>
      </c>
      <c r="T11" s="4"/>
      <c r="U11" s="14">
        <f t="shared" ref="U11" si="7">((S11-Q11)/Q11) * 100</f>
        <v>-3.8136253640129576</v>
      </c>
      <c r="V11" s="9">
        <f>_xlfn.STDEV.S(Sheet1!M47:M51)</f>
        <v>84.404976156622425</v>
      </c>
    </row>
    <row r="12" spans="1:22" x14ac:dyDescent="0.25">
      <c r="A12" s="3">
        <v>11</v>
      </c>
      <c r="B12" s="5">
        <f t="shared" si="3"/>
        <v>51</v>
      </c>
      <c r="C12" s="6">
        <f t="shared" si="2"/>
        <v>55</v>
      </c>
      <c r="D12" s="4" t="s">
        <v>12</v>
      </c>
      <c r="E12" s="4">
        <v>0</v>
      </c>
      <c r="F12" s="4">
        <v>60</v>
      </c>
      <c r="G12" s="10">
        <v>200</v>
      </c>
      <c r="H12" s="10">
        <v>200</v>
      </c>
      <c r="I12" s="4">
        <v>0.7</v>
      </c>
      <c r="J12" s="8">
        <v>0.7</v>
      </c>
      <c r="K12" s="4">
        <v>0.05</v>
      </c>
      <c r="L12" s="8" t="s">
        <v>31</v>
      </c>
      <c r="M12" s="4">
        <v>10</v>
      </c>
      <c r="N12" s="4" t="s">
        <v>30</v>
      </c>
      <c r="O12" s="6">
        <f>MAX(Sheet1!M52:M56)</f>
        <v>23587</v>
      </c>
      <c r="P12" s="6"/>
      <c r="Q12" s="6">
        <v>24381</v>
      </c>
      <c r="R12" s="14">
        <f t="shared" ref="R12" si="8">((O12-Q12)/Q12) * 100</f>
        <v>-3.2566342643862023</v>
      </c>
      <c r="S12" s="4">
        <f>AVERAGE(Sheet1!M52:M56)</f>
        <v>23295</v>
      </c>
      <c r="T12" s="4"/>
      <c r="U12" s="14">
        <f t="shared" ref="U12" si="9">((S12-Q12)/Q12) * 100</f>
        <v>-4.4542881752184078</v>
      </c>
      <c r="V12" s="9">
        <f>_xlfn.STDEV.S(Sheet1!M52:M56)</f>
        <v>173.03612339624348</v>
      </c>
    </row>
    <row r="13" spans="1:22" x14ac:dyDescent="0.25">
      <c r="A13" s="3">
        <v>12</v>
      </c>
      <c r="B13" s="5">
        <f t="shared" si="3"/>
        <v>56</v>
      </c>
      <c r="C13" s="6">
        <f t="shared" si="2"/>
        <v>60</v>
      </c>
      <c r="D13" s="4" t="s">
        <v>12</v>
      </c>
      <c r="E13" s="4">
        <v>0</v>
      </c>
      <c r="F13" s="4">
        <v>60</v>
      </c>
      <c r="G13" s="10">
        <v>200</v>
      </c>
      <c r="H13" s="10">
        <v>200</v>
      </c>
      <c r="I13" s="4">
        <v>0.7</v>
      </c>
      <c r="J13" s="4">
        <v>0.7</v>
      </c>
      <c r="K13" s="8">
        <v>0.02</v>
      </c>
      <c r="L13" s="8" t="s">
        <v>13</v>
      </c>
      <c r="M13" s="4">
        <v>10</v>
      </c>
      <c r="N13" s="4" t="s">
        <v>30</v>
      </c>
      <c r="O13" s="6">
        <f>MAX(Sheet1!M57:M61)</f>
        <v>24303</v>
      </c>
      <c r="P13" s="6"/>
      <c r="Q13" s="6">
        <v>24381</v>
      </c>
      <c r="R13" s="13">
        <f t="shared" ref="R13" si="10">((O13-Q13)/Q13) * 100</f>
        <v>-0.31992125015380829</v>
      </c>
      <c r="S13" s="4">
        <f>AVERAGE(Sheet1!M57:M61)</f>
        <v>24230.6</v>
      </c>
      <c r="T13" s="4"/>
      <c r="U13" s="13">
        <f t="shared" ref="U13" si="11">((S13-Q13)/Q13) * 100</f>
        <v>-0.61687379516837482</v>
      </c>
      <c r="V13" s="9">
        <f>_xlfn.STDEV.S(Sheet1!M57:M61)</f>
        <v>71.00915433942302</v>
      </c>
    </row>
    <row r="14" spans="1:22" x14ac:dyDescent="0.25">
      <c r="A14" s="3">
        <v>13</v>
      </c>
      <c r="B14" s="5">
        <f t="shared" si="3"/>
        <v>61</v>
      </c>
      <c r="C14" s="6">
        <f t="shared" si="2"/>
        <v>65</v>
      </c>
      <c r="D14" s="4" t="s">
        <v>12</v>
      </c>
      <c r="E14" s="4">
        <v>0</v>
      </c>
      <c r="F14" s="4">
        <v>60</v>
      </c>
      <c r="G14" s="10">
        <v>200</v>
      </c>
      <c r="H14" s="10">
        <v>200</v>
      </c>
      <c r="I14" s="4">
        <v>0.7</v>
      </c>
      <c r="J14" s="4">
        <v>0.7</v>
      </c>
      <c r="K14" s="8">
        <v>0.01</v>
      </c>
      <c r="L14" s="4" t="s">
        <v>13</v>
      </c>
      <c r="M14" s="4">
        <v>10</v>
      </c>
      <c r="N14" s="4" t="s">
        <v>30</v>
      </c>
      <c r="O14" s="6">
        <f>MAX(Sheet1!M62:M66)</f>
        <v>24303</v>
      </c>
      <c r="P14" s="6"/>
      <c r="Q14" s="6">
        <v>24381</v>
      </c>
      <c r="R14" s="15">
        <f t="shared" ref="R14" si="12">((O14-Q14)/Q14) * 100</f>
        <v>-0.31992125015380829</v>
      </c>
      <c r="S14" s="4">
        <f>AVERAGE(Sheet1!M62:M66)</f>
        <v>24261</v>
      </c>
      <c r="T14" s="4"/>
      <c r="U14" s="13">
        <f t="shared" ref="U14" si="13">((S14-Q14)/Q14) * 100</f>
        <v>-0.49218653869816664</v>
      </c>
      <c r="V14" s="9">
        <f>_xlfn.STDEV.S(Sheet1!M62:M66)</f>
        <v>24.627220712049503</v>
      </c>
    </row>
    <row r="15" spans="1:22" x14ac:dyDescent="0.25">
      <c r="A15" s="3">
        <v>14</v>
      </c>
      <c r="B15" s="5">
        <f t="shared" si="3"/>
        <v>66</v>
      </c>
      <c r="C15" s="6">
        <f t="shared" si="2"/>
        <v>70</v>
      </c>
      <c r="D15" s="4" t="s">
        <v>12</v>
      </c>
      <c r="E15" s="4">
        <v>0</v>
      </c>
      <c r="F15" s="4">
        <v>60</v>
      </c>
      <c r="G15" s="10">
        <v>200</v>
      </c>
      <c r="H15" s="10">
        <v>200</v>
      </c>
      <c r="I15" s="4">
        <v>0.7</v>
      </c>
      <c r="J15" s="4">
        <v>0.7</v>
      </c>
      <c r="K15" s="8">
        <v>5.0000000000000001E-3</v>
      </c>
      <c r="L15" s="4" t="s">
        <v>13</v>
      </c>
      <c r="M15" s="4">
        <v>10</v>
      </c>
      <c r="N15" s="4" t="s">
        <v>30</v>
      </c>
      <c r="O15" s="6">
        <f>MAX(Sheet1!M67:M71)</f>
        <v>24281</v>
      </c>
      <c r="P15" s="6"/>
      <c r="Q15" s="6">
        <v>24381</v>
      </c>
      <c r="R15" s="14">
        <f t="shared" ref="R15" si="14">((O15-Q15)/Q15) * 100</f>
        <v>-0.41015544891513883</v>
      </c>
      <c r="S15" s="4">
        <f>AVERAGE(Sheet1!M67:M71)</f>
        <v>24162.799999999999</v>
      </c>
      <c r="T15" s="4"/>
      <c r="U15" s="14">
        <f t="shared" ref="U15" si="15">((S15-Q15)/Q15) * 100</f>
        <v>-0.89495918953283593</v>
      </c>
      <c r="V15" s="9">
        <f>_xlfn.STDEV.S(Sheet1!M67:M71)</f>
        <v>78.132579632314716</v>
      </c>
    </row>
    <row r="16" spans="1:22" x14ac:dyDescent="0.25">
      <c r="A16" s="3">
        <v>15</v>
      </c>
      <c r="B16" s="5">
        <f t="shared" si="3"/>
        <v>71</v>
      </c>
      <c r="C16" s="6">
        <f t="shared" si="2"/>
        <v>75</v>
      </c>
      <c r="D16" s="4" t="s">
        <v>12</v>
      </c>
      <c r="E16" s="4">
        <v>0</v>
      </c>
      <c r="F16" s="4">
        <v>60</v>
      </c>
      <c r="G16" s="10">
        <v>200</v>
      </c>
      <c r="H16" s="10">
        <v>200</v>
      </c>
      <c r="I16" s="4">
        <v>0.7</v>
      </c>
      <c r="J16" s="4">
        <v>0.7</v>
      </c>
      <c r="K16" s="7">
        <v>0.01</v>
      </c>
      <c r="L16" s="8" t="s">
        <v>31</v>
      </c>
      <c r="M16" s="8">
        <v>5</v>
      </c>
      <c r="N16" s="4" t="s">
        <v>30</v>
      </c>
      <c r="O16" s="6">
        <f>MAX(Sheet1!M72:M76)</f>
        <v>24312</v>
      </c>
      <c r="P16" s="6"/>
      <c r="Q16" s="6">
        <v>24381</v>
      </c>
      <c r="R16" s="13">
        <f t="shared" ref="R16" si="16">((O16-Q16)/Q16) * 100</f>
        <v>-0.28300725975144581</v>
      </c>
      <c r="S16" s="4">
        <f>AVERAGE(Sheet1!M72:M76)</f>
        <v>24232</v>
      </c>
      <c r="T16" s="4"/>
      <c r="U16" s="14">
        <f t="shared" ref="U16" si="17">((S16-Q16)/Q16) * 100</f>
        <v>-0.61113161888355694</v>
      </c>
      <c r="V16" s="9">
        <f>_xlfn.STDEV.S(Sheet1!M72:M76)</f>
        <v>63.233693550195213</v>
      </c>
    </row>
    <row r="17" spans="1:22" x14ac:dyDescent="0.25">
      <c r="A17" s="3">
        <v>15</v>
      </c>
      <c r="B17" s="5">
        <f t="shared" si="3"/>
        <v>76</v>
      </c>
      <c r="C17" s="6">
        <f t="shared" ref="C17" si="18">B17+4</f>
        <v>80</v>
      </c>
      <c r="D17" s="4" t="s">
        <v>12</v>
      </c>
      <c r="E17" s="4">
        <v>0</v>
      </c>
      <c r="F17" s="4">
        <v>60</v>
      </c>
      <c r="G17" s="10">
        <v>200</v>
      </c>
      <c r="H17" s="10">
        <v>200</v>
      </c>
      <c r="I17" s="4">
        <v>0.7</v>
      </c>
      <c r="J17" s="4">
        <v>0.7</v>
      </c>
      <c r="K17" s="16">
        <v>0.01</v>
      </c>
      <c r="L17" s="10" t="s">
        <v>31</v>
      </c>
      <c r="M17" s="8">
        <v>3</v>
      </c>
      <c r="N17" s="4" t="s">
        <v>30</v>
      </c>
      <c r="O17" s="6">
        <f>MAX(Sheet1!M77:M81)</f>
        <v>24318</v>
      </c>
      <c r="P17" s="6"/>
      <c r="Q17" s="6">
        <v>24381</v>
      </c>
      <c r="R17" s="13">
        <f t="shared" ref="R17" si="19">((O17-Q17)/Q17) * 100</f>
        <v>-0.2583979328165375</v>
      </c>
      <c r="S17" s="4">
        <f>AVERAGE(Sheet1!M77:M81)</f>
        <v>24225.200000000001</v>
      </c>
      <c r="T17" s="4"/>
      <c r="U17" s="14">
        <f t="shared" ref="U17" si="20">((S17-Q17)/Q17) * 100</f>
        <v>-0.63902218940978328</v>
      </c>
      <c r="V17" s="9">
        <f>_xlfn.STDEV.S(Sheet1!M77:M81)</f>
        <v>52.665928264865897</v>
      </c>
    </row>
    <row r="18" spans="1:22" x14ac:dyDescent="0.25">
      <c r="A18" s="3">
        <v>16</v>
      </c>
      <c r="B18" s="5" t="s">
        <v>26</v>
      </c>
      <c r="C18" s="6">
        <f>B18+4</f>
        <v>85</v>
      </c>
      <c r="D18" s="3"/>
      <c r="E18" s="3"/>
      <c r="F18" s="3"/>
      <c r="G18" s="3"/>
      <c r="H18" s="3"/>
      <c r="I18" s="3"/>
      <c r="J18" s="3"/>
      <c r="K18" s="3"/>
      <c r="L18" s="3"/>
      <c r="M18" s="4"/>
      <c r="N18" s="3"/>
      <c r="O18" s="4"/>
      <c r="P18" s="6"/>
      <c r="Q18" s="6"/>
      <c r="R18" s="9"/>
      <c r="S18" s="4"/>
      <c r="T18" s="4"/>
      <c r="U18" s="9"/>
      <c r="V18" s="6"/>
    </row>
    <row r="19" spans="1:22" x14ac:dyDescent="0.25">
      <c r="A19" s="3">
        <v>17</v>
      </c>
      <c r="B19" s="3">
        <v>86</v>
      </c>
      <c r="C19" s="3">
        <v>90</v>
      </c>
      <c r="D19" s="3"/>
      <c r="E19" s="3"/>
      <c r="F19" s="3"/>
      <c r="G19" s="3"/>
      <c r="H19" s="3"/>
      <c r="I19" s="3"/>
      <c r="J19" s="3"/>
      <c r="K19" s="3"/>
      <c r="L19" s="3"/>
      <c r="M19" s="4"/>
      <c r="N19" s="3"/>
      <c r="O19" s="4"/>
      <c r="P19" s="3"/>
      <c r="Q19" s="6"/>
      <c r="R19" s="9"/>
      <c r="S19" s="4"/>
      <c r="T19" s="4"/>
      <c r="U19" s="9"/>
      <c r="V1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Yaghini</cp:lastModifiedBy>
  <dcterms:created xsi:type="dcterms:W3CDTF">2024-02-08T22:57:18Z</dcterms:created>
  <dcterms:modified xsi:type="dcterms:W3CDTF">2024-02-15T06:57:18Z</dcterms:modified>
</cp:coreProperties>
</file>