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Оля\Desktop\UCU\ОП\term_2\mini_project_2\"/>
    </mc:Choice>
  </mc:AlternateContent>
  <bookViews>
    <workbookView xWindow="0" yWindow="0" windowWidth="23040" windowHeight="84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B17" i="1"/>
  <c r="B16" i="1"/>
  <c r="B15" i="1"/>
  <c r="B14" i="1"/>
  <c r="B26" i="1"/>
  <c r="B25" i="1"/>
  <c r="B24" i="1"/>
  <c r="B23" i="1"/>
  <c r="B22" i="1"/>
  <c r="B21" i="1"/>
  <c r="B20" i="1"/>
  <c r="B19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<sst xmlns="http://schemas.openxmlformats.org/spreadsheetml/2006/main" count="79" uniqueCount="29">
  <si>
    <t>Вінницька область</t>
  </si>
  <si>
    <t>Волинська область</t>
  </si>
  <si>
    <t>Дніпропетровська область</t>
  </si>
  <si>
    <t>Донецька область</t>
  </si>
  <si>
    <t>Житомирська область</t>
  </si>
  <si>
    <t>Закарпатська область</t>
  </si>
  <si>
    <t>Запорізька область</t>
  </si>
  <si>
    <t>Івано-Франківська область</t>
  </si>
  <si>
    <t>Київська область</t>
  </si>
  <si>
    <t>Кіровоградська область</t>
  </si>
  <si>
    <t>Луганська область</t>
  </si>
  <si>
    <t>Львівська область</t>
  </si>
  <si>
    <t>Миколаївська область</t>
  </si>
  <si>
    <t>Одеська область</t>
  </si>
  <si>
    <t>Полтавська область</t>
  </si>
  <si>
    <t>Рівненська область</t>
  </si>
  <si>
    <t>Сумська область</t>
  </si>
  <si>
    <t>Тернопільська область</t>
  </si>
  <si>
    <t>Харківська область</t>
  </si>
  <si>
    <t>Херсонська область</t>
  </si>
  <si>
    <t>Хмельницька область</t>
  </si>
  <si>
    <t>Черкаська область</t>
  </si>
  <si>
    <t>Чернівецька область</t>
  </si>
  <si>
    <t>Чернігівська область</t>
  </si>
  <si>
    <t>м.Київ</t>
  </si>
  <si>
    <t>Область</t>
  </si>
  <si>
    <t>Прибулі</t>
  </si>
  <si>
    <t>Вибулі</t>
  </si>
  <si>
    <t>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</si>
</sst>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sz val="10"/>
      <name val="Verdana"/>
      <family val="2"/>
      <charset val="204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3" fontId="4" fillId="0" borderId="0" xfId="1" applyNumberFormat="1" applyFont="1" applyAlignment="1">
      <alignment horizontal="right" wrapText="1"/>
    </xf>
    <xf numFmtId="3" fontId="4" fillId="0" borderId="0" xfId="1" applyNumberFormat="1" applyFont="1" applyAlignment="1">
      <alignment horizontal="right" wrapText="1"/>
    </xf>
  </cellXfs>
  <cellStyles count="2">
    <cellStyle name="Обычный" xfId="0" builtinId="0"/>
    <cellStyle name="Обычный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9" workbookViewId="0">
      <selection activeCell="C27" sqref="C27"/>
    </sheetView>
  </sheetViews>
  <sheetFormatPr defaultRowHeight="14.4" x14ac:dyDescent="0.3"/>
  <cols>
    <col min="1" max="1" width="21.44140625" customWidth="1"/>
    <col min="2" max="2" width="17" customWidth="1"/>
  </cols>
  <sheetData>
    <row r="1" spans="1:4" x14ac:dyDescent="0.3">
      <c r="A1" t="s">
        <v>25</v>
      </c>
      <c r="B1" t="s">
        <v>26</v>
      </c>
      <c r="C1" t="s">
        <v>27</v>
      </c>
      <c r="D1" t="s">
        <v>28</v>
      </c>
    </row>
    <row r="2" spans="1:4" x14ac:dyDescent="0.3">
      <c r="A2" s="1" t="s">
        <v>0</v>
      </c>
      <c r="B2" s="5">
        <f xml:space="preserve"> 21049 + B27+B52</f>
        <v>51331</v>
      </c>
      <c r="C2" s="4">
        <f>23773+C27+C52</f>
        <v>58913</v>
      </c>
      <c r="D2">
        <v>2019</v>
      </c>
    </row>
    <row r="3" spans="1:4" x14ac:dyDescent="0.3">
      <c r="A3" s="1" t="s">
        <v>1</v>
      </c>
      <c r="B3" s="5">
        <f>14641+B53+B28</f>
        <v>36838</v>
      </c>
      <c r="C3" s="4">
        <f>15638+C28+C53</f>
        <v>38363</v>
      </c>
      <c r="D3">
        <v>2019</v>
      </c>
    </row>
    <row r="4" spans="1:4" ht="25.2" x14ac:dyDescent="0.3">
      <c r="A4" s="1" t="s">
        <v>2</v>
      </c>
      <c r="B4" s="5">
        <f xml:space="preserve"> 34983+B29+B54</f>
        <v>92540</v>
      </c>
      <c r="C4" s="4">
        <f>36409+C29+C54</f>
        <v>94881</v>
      </c>
      <c r="D4">
        <v>2019</v>
      </c>
    </row>
    <row r="5" spans="1:4" x14ac:dyDescent="0.3">
      <c r="A5" s="1" t="s">
        <v>3</v>
      </c>
      <c r="B5" s="5">
        <f>17304+B30+B55</f>
        <v>46716</v>
      </c>
      <c r="C5" s="4">
        <f>24984+C30+C55</f>
        <v>65117</v>
      </c>
      <c r="D5">
        <v>2019</v>
      </c>
    </row>
    <row r="6" spans="1:4" ht="25.2" x14ac:dyDescent="0.3">
      <c r="A6" s="1" t="s">
        <v>4</v>
      </c>
      <c r="B6" s="5">
        <f>20231+B31+B56</f>
        <v>52976</v>
      </c>
      <c r="C6" s="4">
        <f>21898+C31+C56</f>
        <v>56627</v>
      </c>
      <c r="D6">
        <v>2019</v>
      </c>
    </row>
    <row r="7" spans="1:4" ht="25.2" x14ac:dyDescent="0.3">
      <c r="A7" s="1" t="s">
        <v>5</v>
      </c>
      <c r="B7" s="5">
        <f>7247+B32+B57</f>
        <v>19415</v>
      </c>
      <c r="C7" s="4">
        <f>7747+C32+C57</f>
        <v>20160</v>
      </c>
      <c r="D7">
        <v>2019</v>
      </c>
    </row>
    <row r="8" spans="1:4" x14ac:dyDescent="0.3">
      <c r="A8" s="1" t="s">
        <v>6</v>
      </c>
      <c r="B8" s="5">
        <f>16761+B33+B58</f>
        <v>43079</v>
      </c>
      <c r="C8" s="4">
        <f>18916+C32+C57</f>
        <v>31329</v>
      </c>
      <c r="D8">
        <v>2019</v>
      </c>
    </row>
    <row r="9" spans="1:4" ht="25.2" x14ac:dyDescent="0.3">
      <c r="A9" s="1" t="s">
        <v>7</v>
      </c>
      <c r="B9" s="5">
        <f>16578+B34+B59</f>
        <v>43664</v>
      </c>
      <c r="C9" s="4">
        <f>16310+C34+C59</f>
        <v>42242</v>
      </c>
      <c r="D9">
        <v>2019</v>
      </c>
    </row>
    <row r="10" spans="1:4" x14ac:dyDescent="0.3">
      <c r="A10" s="1" t="s">
        <v>8</v>
      </c>
      <c r="B10" s="5">
        <f>59518+B35+B60</f>
        <v>166106</v>
      </c>
      <c r="C10" s="4">
        <f>32175+C35+C60</f>
        <v>83907</v>
      </c>
      <c r="D10">
        <v>2019</v>
      </c>
    </row>
    <row r="11" spans="1:4" ht="25.2" x14ac:dyDescent="0.3">
      <c r="A11" s="1" t="s">
        <v>9</v>
      </c>
      <c r="B11" s="5">
        <f>13364+B36+B61</f>
        <v>32663</v>
      </c>
      <c r="C11" s="4">
        <f>16709+C36+C61</f>
        <v>41357</v>
      </c>
      <c r="D11">
        <v>2019</v>
      </c>
    </row>
    <row r="12" spans="1:4" x14ac:dyDescent="0.3">
      <c r="A12" s="1" t="s">
        <v>10</v>
      </c>
      <c r="B12" s="5">
        <f>7131+B37+B62</f>
        <v>18458</v>
      </c>
      <c r="C12" s="4">
        <f>12071+C37+C62</f>
        <v>30266</v>
      </c>
      <c r="D12">
        <v>2019</v>
      </c>
    </row>
    <row r="13" spans="1:4" x14ac:dyDescent="0.3">
      <c r="A13" s="1" t="s">
        <v>11</v>
      </c>
      <c r="B13" s="5">
        <f>35083+B38+B63</f>
        <v>88936</v>
      </c>
      <c r="C13" s="4">
        <f>33984+C38+C63</f>
        <v>86140</v>
      </c>
      <c r="D13">
        <v>2019</v>
      </c>
    </row>
    <row r="14" spans="1:4" ht="25.2" x14ac:dyDescent="0.3">
      <c r="A14" s="1" t="s">
        <v>12</v>
      </c>
      <c r="B14" s="5">
        <f>12534+B39+B64</f>
        <v>31815</v>
      </c>
      <c r="C14" s="4">
        <f>14647+C39+C64</f>
        <v>37478</v>
      </c>
      <c r="D14">
        <v>2019</v>
      </c>
    </row>
    <row r="15" spans="1:4" x14ac:dyDescent="0.3">
      <c r="A15" s="1" t="s">
        <v>13</v>
      </c>
      <c r="B15" s="5">
        <f>38529+B40+B65</f>
        <v>97750</v>
      </c>
      <c r="C15" s="4">
        <f>29454+C40+C65</f>
        <v>77117</v>
      </c>
      <c r="D15">
        <v>2019</v>
      </c>
    </row>
    <row r="16" spans="1:4" x14ac:dyDescent="0.3">
      <c r="A16" s="1" t="s">
        <v>14</v>
      </c>
      <c r="B16" s="5">
        <f>25659+B41+B66</f>
        <v>64993</v>
      </c>
      <c r="C16" s="4">
        <f>25248+C41+C66</f>
        <v>63770</v>
      </c>
      <c r="D16">
        <v>2019</v>
      </c>
    </row>
    <row r="17" spans="1:4" x14ac:dyDescent="0.3">
      <c r="A17" s="1" t="s">
        <v>15</v>
      </c>
      <c r="B17" s="5">
        <f>18563+B42+B67</f>
        <v>48681</v>
      </c>
      <c r="C17" s="4">
        <f>21037+C42+C67</f>
        <v>53607</v>
      </c>
      <c r="D17">
        <v>2019</v>
      </c>
    </row>
    <row r="18" spans="1:4" x14ac:dyDescent="0.3">
      <c r="A18" s="1" t="s">
        <v>16</v>
      </c>
      <c r="B18" s="5">
        <f>16979+B43+B68</f>
        <v>42671</v>
      </c>
      <c r="C18" s="4">
        <f>19229+C43+C68</f>
        <v>49048</v>
      </c>
      <c r="D18">
        <v>2019</v>
      </c>
    </row>
    <row r="19" spans="1:4" ht="25.2" x14ac:dyDescent="0.3">
      <c r="A19" s="1" t="s">
        <v>17</v>
      </c>
      <c r="B19" s="5">
        <f>16232+B44+B69</f>
        <v>39855</v>
      </c>
      <c r="C19" s="4">
        <f>16558+C44+C69</f>
        <v>39614</v>
      </c>
      <c r="D19">
        <v>2019</v>
      </c>
    </row>
    <row r="20" spans="1:4" x14ac:dyDescent="0.3">
      <c r="A20" s="1" t="s">
        <v>18</v>
      </c>
      <c r="B20" s="5">
        <f>48296+B45+B70</f>
        <v>129528</v>
      </c>
      <c r="C20" s="4">
        <f>42860+C45+C70</f>
        <v>116548</v>
      </c>
      <c r="D20">
        <v>2019</v>
      </c>
    </row>
    <row r="21" spans="1:4" x14ac:dyDescent="0.3">
      <c r="A21" s="1" t="s">
        <v>19</v>
      </c>
      <c r="B21" s="5">
        <f>11736+B46+B71</f>
        <v>29000</v>
      </c>
      <c r="C21" s="4">
        <f>13810+C46+C71</f>
        <v>34946</v>
      </c>
      <c r="D21">
        <v>2019</v>
      </c>
    </row>
    <row r="22" spans="1:4" ht="25.2" x14ac:dyDescent="0.3">
      <c r="A22" s="1" t="s">
        <v>20</v>
      </c>
      <c r="B22" s="5">
        <f>22232+B47+B72</f>
        <v>55171</v>
      </c>
      <c r="C22" s="4">
        <f>22775+C47+C72</f>
        <v>55633</v>
      </c>
      <c r="D22">
        <v>2019</v>
      </c>
    </row>
    <row r="23" spans="1:4" x14ac:dyDescent="0.3">
      <c r="A23" s="1" t="s">
        <v>21</v>
      </c>
      <c r="B23" s="5">
        <f>18204+B48+B73</f>
        <v>47619</v>
      </c>
      <c r="C23" s="4">
        <f>20336+C48+C73</f>
        <v>51480</v>
      </c>
      <c r="D23">
        <v>2019</v>
      </c>
    </row>
    <row r="24" spans="1:4" ht="25.2" x14ac:dyDescent="0.3">
      <c r="A24" s="1" t="s">
        <v>22</v>
      </c>
      <c r="B24" s="5">
        <f>9627+B49+B74</f>
        <v>23539</v>
      </c>
      <c r="C24" s="4">
        <f>9580+C49+C74</f>
        <v>23584</v>
      </c>
      <c r="D24">
        <v>2019</v>
      </c>
    </row>
    <row r="25" spans="1:4" ht="25.2" x14ac:dyDescent="0.3">
      <c r="A25" s="1" t="s">
        <v>23</v>
      </c>
      <c r="B25" s="5">
        <f>13211+B50+B75</f>
        <v>34620</v>
      </c>
      <c r="C25" s="4">
        <f>15207+C50+C75</f>
        <v>39064</v>
      </c>
      <c r="D25">
        <v>2019</v>
      </c>
    </row>
    <row r="26" spans="1:4" x14ac:dyDescent="0.3">
      <c r="A26" s="1" t="s">
        <v>24</v>
      </c>
      <c r="B26" s="5">
        <f>60340+B51+B76</f>
        <v>150273</v>
      </c>
      <c r="C26" s="4">
        <f>43165+C51+C76</f>
        <v>127124</v>
      </c>
      <c r="D26">
        <v>2019</v>
      </c>
    </row>
    <row r="27" spans="1:4" x14ac:dyDescent="0.3">
      <c r="A27" s="1" t="s">
        <v>0</v>
      </c>
      <c r="B27" s="3">
        <v>14014</v>
      </c>
      <c r="C27" s="3">
        <v>16414</v>
      </c>
      <c r="D27">
        <v>2020</v>
      </c>
    </row>
    <row r="28" spans="1:4" x14ac:dyDescent="0.3">
      <c r="A28" s="1" t="s">
        <v>1</v>
      </c>
      <c r="B28" s="3">
        <v>10710</v>
      </c>
      <c r="C28" s="3">
        <v>10838</v>
      </c>
      <c r="D28">
        <v>2020</v>
      </c>
    </row>
    <row r="29" spans="1:4" ht="25.2" x14ac:dyDescent="0.3">
      <c r="A29" s="1" t="s">
        <v>2</v>
      </c>
      <c r="B29" s="3">
        <v>27448</v>
      </c>
      <c r="C29" s="3">
        <v>28080</v>
      </c>
      <c r="D29">
        <v>2020</v>
      </c>
    </row>
    <row r="30" spans="1:4" x14ac:dyDescent="0.3">
      <c r="A30" s="1" t="s">
        <v>3</v>
      </c>
      <c r="B30" s="3">
        <v>14293</v>
      </c>
      <c r="C30" s="3">
        <v>19726</v>
      </c>
      <c r="D30">
        <v>2020</v>
      </c>
    </row>
    <row r="31" spans="1:4" ht="25.2" x14ac:dyDescent="0.3">
      <c r="A31" s="1" t="s">
        <v>4</v>
      </c>
      <c r="B31" s="3">
        <v>16125</v>
      </c>
      <c r="C31" s="3">
        <v>16781</v>
      </c>
      <c r="D31">
        <v>2020</v>
      </c>
    </row>
    <row r="32" spans="1:4" ht="25.2" x14ac:dyDescent="0.3">
      <c r="A32" s="1" t="s">
        <v>5</v>
      </c>
      <c r="B32" s="3">
        <v>5468</v>
      </c>
      <c r="C32" s="3">
        <v>5877</v>
      </c>
      <c r="D32">
        <v>2020</v>
      </c>
    </row>
    <row r="33" spans="1:4" x14ac:dyDescent="0.3">
      <c r="A33" s="1" t="s">
        <v>6</v>
      </c>
      <c r="B33" s="3">
        <v>13016</v>
      </c>
      <c r="C33" s="3">
        <v>15037</v>
      </c>
      <c r="D33">
        <v>2020</v>
      </c>
    </row>
    <row r="34" spans="1:4" ht="25.2" x14ac:dyDescent="0.3">
      <c r="A34" s="1" t="s">
        <v>7</v>
      </c>
      <c r="B34" s="3">
        <v>12587</v>
      </c>
      <c r="C34" s="3">
        <v>12191</v>
      </c>
      <c r="D34">
        <v>2020</v>
      </c>
    </row>
    <row r="35" spans="1:4" x14ac:dyDescent="0.3">
      <c r="A35" s="1" t="s">
        <v>8</v>
      </c>
      <c r="B35" s="3">
        <v>49252</v>
      </c>
      <c r="C35" s="3">
        <v>24490</v>
      </c>
      <c r="D35">
        <v>2020</v>
      </c>
    </row>
    <row r="36" spans="1:4" ht="25.2" x14ac:dyDescent="0.3">
      <c r="A36" s="1" t="s">
        <v>9</v>
      </c>
      <c r="B36" s="3">
        <v>10061</v>
      </c>
      <c r="C36" s="3">
        <v>12466</v>
      </c>
      <c r="D36">
        <v>2020</v>
      </c>
    </row>
    <row r="37" spans="1:4" x14ac:dyDescent="0.3">
      <c r="A37" s="1" t="s">
        <v>10</v>
      </c>
      <c r="B37" s="3">
        <v>5605</v>
      </c>
      <c r="C37" s="3">
        <v>9096</v>
      </c>
      <c r="D37">
        <v>2020</v>
      </c>
    </row>
    <row r="38" spans="1:4" x14ac:dyDescent="0.3">
      <c r="A38" s="1" t="s">
        <v>11</v>
      </c>
      <c r="B38" s="3">
        <v>25913</v>
      </c>
      <c r="C38" s="3">
        <v>25049</v>
      </c>
      <c r="D38">
        <v>2020</v>
      </c>
    </row>
    <row r="39" spans="1:4" ht="25.2" x14ac:dyDescent="0.3">
      <c r="A39" s="1" t="s">
        <v>12</v>
      </c>
      <c r="B39" s="3">
        <v>9481</v>
      </c>
      <c r="C39" s="3">
        <v>10817</v>
      </c>
      <c r="D39">
        <v>2020</v>
      </c>
    </row>
    <row r="40" spans="1:4" x14ac:dyDescent="0.3">
      <c r="A40" s="1" t="s">
        <v>13</v>
      </c>
      <c r="B40" s="3">
        <v>28402</v>
      </c>
      <c r="C40" s="3">
        <v>23271</v>
      </c>
      <c r="D40">
        <v>2020</v>
      </c>
    </row>
    <row r="41" spans="1:4" x14ac:dyDescent="0.3">
      <c r="A41" s="1" t="s">
        <v>14</v>
      </c>
      <c r="B41" s="3">
        <v>19038</v>
      </c>
      <c r="C41" s="3">
        <v>18515</v>
      </c>
      <c r="D41">
        <v>2020</v>
      </c>
    </row>
    <row r="42" spans="1:4" x14ac:dyDescent="0.3">
      <c r="A42" s="1" t="s">
        <v>15</v>
      </c>
      <c r="B42" s="3">
        <v>14462</v>
      </c>
      <c r="C42" s="3">
        <v>15579</v>
      </c>
      <c r="D42">
        <v>2020</v>
      </c>
    </row>
    <row r="43" spans="1:4" x14ac:dyDescent="0.3">
      <c r="A43" s="1" t="s">
        <v>16</v>
      </c>
      <c r="B43" s="3">
        <v>12883</v>
      </c>
      <c r="C43" s="3">
        <v>14709</v>
      </c>
      <c r="D43">
        <v>2020</v>
      </c>
    </row>
    <row r="44" spans="1:4" ht="25.2" x14ac:dyDescent="0.3">
      <c r="A44" s="1" t="s">
        <v>17</v>
      </c>
      <c r="B44" s="3">
        <v>10850</v>
      </c>
      <c r="C44" s="3">
        <v>11000</v>
      </c>
      <c r="D44">
        <v>2020</v>
      </c>
    </row>
    <row r="45" spans="1:4" x14ac:dyDescent="0.3">
      <c r="A45" s="1" t="s">
        <v>18</v>
      </c>
      <c r="B45" s="3">
        <v>38711</v>
      </c>
      <c r="C45" s="3">
        <v>35868</v>
      </c>
      <c r="D45">
        <v>2020</v>
      </c>
    </row>
    <row r="46" spans="1:4" x14ac:dyDescent="0.3">
      <c r="A46" s="1" t="s">
        <v>19</v>
      </c>
      <c r="B46" s="3">
        <v>8535</v>
      </c>
      <c r="C46" s="3">
        <v>10334</v>
      </c>
      <c r="D46">
        <v>2020</v>
      </c>
    </row>
    <row r="47" spans="1:4" ht="25.2" x14ac:dyDescent="0.3">
      <c r="A47" s="1" t="s">
        <v>20</v>
      </c>
      <c r="B47" s="3">
        <v>16222</v>
      </c>
      <c r="C47" s="3">
        <v>16008</v>
      </c>
      <c r="D47">
        <v>2020</v>
      </c>
    </row>
    <row r="48" spans="1:4" x14ac:dyDescent="0.3">
      <c r="A48" s="1" t="s">
        <v>21</v>
      </c>
      <c r="B48" s="3">
        <v>14884</v>
      </c>
      <c r="C48" s="3">
        <v>15217</v>
      </c>
      <c r="D48">
        <v>2020</v>
      </c>
    </row>
    <row r="49" spans="1:4" ht="25.2" x14ac:dyDescent="0.3">
      <c r="A49" s="1" t="s">
        <v>22</v>
      </c>
      <c r="B49" s="3">
        <v>6199</v>
      </c>
      <c r="C49" s="3">
        <v>6722</v>
      </c>
      <c r="D49">
        <v>2020</v>
      </c>
    </row>
    <row r="50" spans="1:4" ht="25.2" x14ac:dyDescent="0.3">
      <c r="A50" s="1" t="s">
        <v>23</v>
      </c>
      <c r="B50" s="3">
        <v>10336</v>
      </c>
      <c r="C50" s="3">
        <v>11335</v>
      </c>
      <c r="D50">
        <v>2020</v>
      </c>
    </row>
    <row r="51" spans="1:4" x14ac:dyDescent="0.3">
      <c r="A51" s="1" t="s">
        <v>24</v>
      </c>
      <c r="B51" s="3">
        <v>40785</v>
      </c>
      <c r="C51" s="3">
        <v>40544</v>
      </c>
      <c r="D51">
        <v>2020</v>
      </c>
    </row>
    <row r="52" spans="1:4" x14ac:dyDescent="0.3">
      <c r="A52" s="1" t="s">
        <v>0</v>
      </c>
      <c r="B52" s="2">
        <v>16268</v>
      </c>
      <c r="C52" s="2">
        <v>18726</v>
      </c>
      <c r="D52">
        <v>2021</v>
      </c>
    </row>
    <row r="53" spans="1:4" x14ac:dyDescent="0.3">
      <c r="A53" s="1" t="s">
        <v>1</v>
      </c>
      <c r="B53" s="2">
        <v>11487</v>
      </c>
      <c r="C53" s="2">
        <v>11887</v>
      </c>
      <c r="D53">
        <v>2021</v>
      </c>
    </row>
    <row r="54" spans="1:4" ht="25.2" x14ac:dyDescent="0.3">
      <c r="A54" s="1" t="s">
        <v>2</v>
      </c>
      <c r="B54" s="2">
        <v>30109</v>
      </c>
      <c r="C54" s="2">
        <v>30392</v>
      </c>
      <c r="D54">
        <v>2021</v>
      </c>
    </row>
    <row r="55" spans="1:4" x14ac:dyDescent="0.3">
      <c r="A55" s="1" t="s">
        <v>3</v>
      </c>
      <c r="B55" s="2">
        <v>15119</v>
      </c>
      <c r="C55" s="2">
        <v>20407</v>
      </c>
      <c r="D55">
        <v>2021</v>
      </c>
    </row>
    <row r="56" spans="1:4" ht="25.2" x14ac:dyDescent="0.3">
      <c r="A56" s="1" t="s">
        <v>4</v>
      </c>
      <c r="B56" s="2">
        <v>16620</v>
      </c>
      <c r="C56" s="2">
        <v>17948</v>
      </c>
      <c r="D56">
        <v>2021</v>
      </c>
    </row>
    <row r="57" spans="1:4" ht="25.2" x14ac:dyDescent="0.3">
      <c r="A57" s="1" t="s">
        <v>5</v>
      </c>
      <c r="B57" s="2">
        <v>6700</v>
      </c>
      <c r="C57" s="2">
        <v>6536</v>
      </c>
      <c r="D57">
        <v>2021</v>
      </c>
    </row>
    <row r="58" spans="1:4" x14ac:dyDescent="0.3">
      <c r="A58" s="1" t="s">
        <v>6</v>
      </c>
      <c r="B58" s="2">
        <v>13302</v>
      </c>
      <c r="C58" s="2">
        <v>15209</v>
      </c>
      <c r="D58">
        <v>2021</v>
      </c>
    </row>
    <row r="59" spans="1:4" ht="25.2" x14ac:dyDescent="0.3">
      <c r="A59" s="1" t="s">
        <v>7</v>
      </c>
      <c r="B59" s="2">
        <v>14499</v>
      </c>
      <c r="C59" s="2">
        <v>13741</v>
      </c>
      <c r="D59">
        <v>2021</v>
      </c>
    </row>
    <row r="60" spans="1:4" x14ac:dyDescent="0.3">
      <c r="A60" s="1" t="s">
        <v>8</v>
      </c>
      <c r="B60" s="2">
        <v>57336</v>
      </c>
      <c r="C60" s="2">
        <v>27242</v>
      </c>
      <c r="D60">
        <v>2021</v>
      </c>
    </row>
    <row r="61" spans="1:4" ht="25.2" x14ac:dyDescent="0.3">
      <c r="A61" s="1" t="s">
        <v>9</v>
      </c>
      <c r="B61" s="2">
        <v>9238</v>
      </c>
      <c r="C61" s="2">
        <v>12182</v>
      </c>
      <c r="D61">
        <v>2021</v>
      </c>
    </row>
    <row r="62" spans="1:4" x14ac:dyDescent="0.3">
      <c r="A62" s="1" t="s">
        <v>10</v>
      </c>
      <c r="B62" s="2">
        <v>5722</v>
      </c>
      <c r="C62" s="2">
        <v>9099</v>
      </c>
      <c r="D62">
        <v>2021</v>
      </c>
    </row>
    <row r="63" spans="1:4" x14ac:dyDescent="0.3">
      <c r="A63" s="1" t="s">
        <v>11</v>
      </c>
      <c r="B63" s="2">
        <v>27940</v>
      </c>
      <c r="C63" s="2">
        <v>27107</v>
      </c>
      <c r="D63">
        <v>2021</v>
      </c>
    </row>
    <row r="64" spans="1:4" ht="25.2" x14ac:dyDescent="0.3">
      <c r="A64" s="1" t="s">
        <v>12</v>
      </c>
      <c r="B64" s="2">
        <v>9800</v>
      </c>
      <c r="C64" s="2">
        <v>12014</v>
      </c>
      <c r="D64">
        <v>2021</v>
      </c>
    </row>
    <row r="65" spans="1:4" x14ac:dyDescent="0.3">
      <c r="A65" s="1" t="s">
        <v>13</v>
      </c>
      <c r="B65" s="2">
        <v>30819</v>
      </c>
      <c r="C65" s="2">
        <v>24392</v>
      </c>
      <c r="D65">
        <v>2021</v>
      </c>
    </row>
    <row r="66" spans="1:4" x14ac:dyDescent="0.3">
      <c r="A66" s="1" t="s">
        <v>14</v>
      </c>
      <c r="B66" s="2">
        <v>20296</v>
      </c>
      <c r="C66" s="2">
        <v>20007</v>
      </c>
      <c r="D66">
        <v>2021</v>
      </c>
    </row>
    <row r="67" spans="1:4" x14ac:dyDescent="0.3">
      <c r="A67" s="1" t="s">
        <v>15</v>
      </c>
      <c r="B67" s="2">
        <v>15656</v>
      </c>
      <c r="C67" s="2">
        <v>16991</v>
      </c>
      <c r="D67">
        <v>2021</v>
      </c>
    </row>
    <row r="68" spans="1:4" x14ac:dyDescent="0.3">
      <c r="A68" s="1" t="s">
        <v>16</v>
      </c>
      <c r="B68" s="2">
        <v>12809</v>
      </c>
      <c r="C68" s="2">
        <v>15110</v>
      </c>
      <c r="D68">
        <v>2021</v>
      </c>
    </row>
    <row r="69" spans="1:4" ht="25.2" x14ac:dyDescent="0.3">
      <c r="A69" s="1" t="s">
        <v>17</v>
      </c>
      <c r="B69" s="2">
        <v>12773</v>
      </c>
      <c r="C69" s="2">
        <v>12056</v>
      </c>
      <c r="D69">
        <v>2021</v>
      </c>
    </row>
    <row r="70" spans="1:4" x14ac:dyDescent="0.3">
      <c r="A70" s="1" t="s">
        <v>18</v>
      </c>
      <c r="B70" s="2">
        <v>42521</v>
      </c>
      <c r="C70" s="2">
        <v>37820</v>
      </c>
      <c r="D70">
        <v>2021</v>
      </c>
    </row>
    <row r="71" spans="1:4" x14ac:dyDescent="0.3">
      <c r="A71" s="1" t="s">
        <v>19</v>
      </c>
      <c r="B71" s="2">
        <v>8729</v>
      </c>
      <c r="C71" s="2">
        <v>10802</v>
      </c>
      <c r="D71">
        <v>2021</v>
      </c>
    </row>
    <row r="72" spans="1:4" ht="25.2" x14ac:dyDescent="0.3">
      <c r="A72" s="1" t="s">
        <v>20</v>
      </c>
      <c r="B72" s="2">
        <v>16717</v>
      </c>
      <c r="C72" s="2">
        <v>16850</v>
      </c>
      <c r="D72">
        <v>2021</v>
      </c>
    </row>
    <row r="73" spans="1:4" x14ac:dyDescent="0.3">
      <c r="A73" s="1" t="s">
        <v>21</v>
      </c>
      <c r="B73" s="2">
        <v>14531</v>
      </c>
      <c r="C73" s="2">
        <v>15927</v>
      </c>
      <c r="D73">
        <v>2021</v>
      </c>
    </row>
    <row r="74" spans="1:4" ht="25.2" x14ac:dyDescent="0.3">
      <c r="A74" s="1" t="s">
        <v>22</v>
      </c>
      <c r="B74" s="2">
        <v>7713</v>
      </c>
      <c r="C74" s="2">
        <v>7282</v>
      </c>
      <c r="D74">
        <v>2021</v>
      </c>
    </row>
    <row r="75" spans="1:4" ht="25.2" x14ac:dyDescent="0.3">
      <c r="A75" s="1" t="s">
        <v>23</v>
      </c>
      <c r="B75" s="2">
        <v>11073</v>
      </c>
      <c r="C75" s="2">
        <v>12522</v>
      </c>
      <c r="D75">
        <v>2021</v>
      </c>
    </row>
    <row r="76" spans="1:4" x14ac:dyDescent="0.3">
      <c r="A76" s="1" t="s">
        <v>24</v>
      </c>
      <c r="B76" s="2">
        <v>49148</v>
      </c>
      <c r="C76" s="2">
        <v>43415</v>
      </c>
      <c r="D76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2023-05-17T17:22:05Z</dcterms:created>
  <dcterms:modified xsi:type="dcterms:W3CDTF">2023-05-19T21:00:17Z</dcterms:modified>
</cp:coreProperties>
</file>