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08" yWindow="-108" windowWidth="23256" windowHeight="12456" tabRatio="600" firstSheet="20" activeTab="20" autoFilterDateGrouping="1"/>
  </bookViews>
  <sheets>
    <sheet xmlns:r="http://schemas.openxmlformats.org/officeDocument/2006/relationships" name="JAN.2021" sheetId="1" state="hidden" r:id="rId1"/>
    <sheet xmlns:r="http://schemas.openxmlformats.org/officeDocument/2006/relationships" name="FEV.2021" sheetId="2" state="hidden" r:id="rId2"/>
    <sheet xmlns:r="http://schemas.openxmlformats.org/officeDocument/2006/relationships" name="MAR.2021" sheetId="3" state="hidden" r:id="rId3"/>
    <sheet xmlns:r="http://schemas.openxmlformats.org/officeDocument/2006/relationships" name="ABR.2021" sheetId="4" state="hidden" r:id="rId4"/>
    <sheet xmlns:r="http://schemas.openxmlformats.org/officeDocument/2006/relationships" name="MAI.2021" sheetId="5" state="hidden" r:id="rId5"/>
    <sheet xmlns:r="http://schemas.openxmlformats.org/officeDocument/2006/relationships" name="descontos realizados " sheetId="6" state="hidden" r:id="rId6"/>
    <sheet xmlns:r="http://schemas.openxmlformats.org/officeDocument/2006/relationships" name="JUN.2021" sheetId="7" state="hidden" r:id="rId7"/>
    <sheet xmlns:r="http://schemas.openxmlformats.org/officeDocument/2006/relationships" name="JUL.2021" sheetId="8" state="hidden" r:id="rId8"/>
    <sheet xmlns:r="http://schemas.openxmlformats.org/officeDocument/2006/relationships" name="AGO.2021" sheetId="9" state="hidden" r:id="rId9"/>
    <sheet xmlns:r="http://schemas.openxmlformats.org/officeDocument/2006/relationships" name="SET.2021" sheetId="10" state="hidden" r:id="rId10"/>
    <sheet xmlns:r="http://schemas.openxmlformats.org/officeDocument/2006/relationships" name="OUT.2021" sheetId="11" state="hidden" r:id="rId11"/>
    <sheet xmlns:r="http://schemas.openxmlformats.org/officeDocument/2006/relationships" name="NOV.2021" sheetId="12" state="hidden" r:id="rId12"/>
    <sheet xmlns:r="http://schemas.openxmlformats.org/officeDocument/2006/relationships" name="DEZ.2021" sheetId="13" state="hidden" r:id="rId13"/>
    <sheet xmlns:r="http://schemas.openxmlformats.org/officeDocument/2006/relationships" name="RAQUEL - abril" sheetId="14" state="hidden" r:id="rId14"/>
    <sheet xmlns:r="http://schemas.openxmlformats.org/officeDocument/2006/relationships" name="CARROS NUTRIMAIS" sheetId="15" state="hidden" r:id="rId15"/>
    <sheet xmlns:r="http://schemas.openxmlformats.org/officeDocument/2006/relationships" name="resumo da semana " sheetId="16" state="hidden" r:id="rId16"/>
    <sheet xmlns:r="http://schemas.openxmlformats.org/officeDocument/2006/relationships" name="FORD" sheetId="17" state="hidden" r:id="rId17"/>
    <sheet xmlns:r="http://schemas.openxmlformats.org/officeDocument/2006/relationships" name="MERCEDES " sheetId="18" state="hidden" r:id="rId18"/>
    <sheet xmlns:r="http://schemas.openxmlformats.org/officeDocument/2006/relationships" name="VOLKS " sheetId="19" state="hidden" r:id="rId19"/>
    <sheet xmlns:r="http://schemas.openxmlformats.org/officeDocument/2006/relationships" name="PLACAS-MODELO" sheetId="20" state="hidden" r:id="rId20"/>
    <sheet xmlns:r="http://schemas.openxmlformats.org/officeDocument/2006/relationships" name="Teste" sheetId="21" state="visible" r:id="rId21"/>
  </sheets>
  <definedNames>
    <definedName name="_xlnm._FilterDatabase" localSheetId="0" hidden="1">'JAN.2021'!$B$5:$Q$87</definedName>
    <definedName name="_xlnm._FilterDatabase" localSheetId="1" hidden="1">'FEV.2021'!$C$7:$Q$106</definedName>
    <definedName name="_xlnm._FilterDatabase" localSheetId="2" hidden="1">'MAR.2021'!$B$4:$Q$103</definedName>
    <definedName name="_xlnm._FilterDatabase" localSheetId="3" hidden="1">'ABR.2021'!$B$7:$Q$7</definedName>
    <definedName name="_xlnm._FilterDatabase" localSheetId="4" hidden="1">'MAI.2021'!$B$7:$Q$7</definedName>
    <definedName name="_xlnm._FilterDatabase" localSheetId="6" hidden="1">'JUN.2021'!$B$7:$Q$84</definedName>
    <definedName name="_xlnm._FilterDatabase" localSheetId="7" hidden="1">'JUL.2021'!$B$7:$Q$7</definedName>
    <definedName name="_xlnm._FilterDatabase" localSheetId="8" hidden="1">'AGO.2021'!$B$6:$Q$6</definedName>
    <definedName name="_xlnm._FilterDatabase" localSheetId="9" hidden="1">'SET.2021'!$B$4:$Q$72</definedName>
    <definedName name="_xlnm._FilterDatabase" localSheetId="10" hidden="1">'OUT.2021'!$B$6:$Q$76</definedName>
    <definedName name="_xlnm._FilterDatabase" localSheetId="11" hidden="1">'NOV.2021'!$B$6:$Q$44</definedName>
    <definedName name="_xlnm._FilterDatabase" localSheetId="12" hidden="1">'DEZ.2021'!$B$6:$Q$75</definedName>
    <definedName name="_xlnm._FilterDatabase" localSheetId="14" hidden="1">'CARROS NUTRIMAIS'!$B$7:$Q$27</definedName>
    <definedName name="_xlnm._FilterDatabase" localSheetId="19" hidden="1">'PLACAS-MODELO'!$A$2:$B$2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-&quot;R$&quot;* #,##0.00_-;\-&quot;R$&quot;* #,##0.00_-;_-&quot;R$&quot;* &quot;-&quot;??_-;_-@_-"/>
    <numFmt numFmtId="165" formatCode="_-&quot;R$&quot;\ * #,##0.00_-;\-&quot;R$&quot;\ * #,##0.00_-;_-&quot;R$&quot;\ * &quot;-&quot;??_-;_-@_-"/>
    <numFmt numFmtId="166" formatCode="yyyy\-mm\-dd\ hh:mm:ss"/>
  </numFmts>
  <fonts count="3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9" tint="-0.499984740745262"/>
      <sz val="12"/>
      <scheme val="minor"/>
    </font>
    <font>
      <name val="Calibri"/>
      <family val="2"/>
      <b val="1"/>
      <color theme="4" tint="-0.499984740745262"/>
      <sz val="22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C00000"/>
      <sz val="10"/>
      <scheme val="minor"/>
    </font>
    <font>
      <name val="Calibri"/>
      <family val="2"/>
      <b val="1"/>
      <color theme="9" tint="-0.249977111117893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rgb="FF0070C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8" tint="-0.499984740745262"/>
      <sz val="10"/>
      <scheme val="minor"/>
    </font>
    <font>
      <name val="Calibri"/>
      <family val="2"/>
      <color theme="0"/>
      <sz val="11"/>
      <scheme val="minor"/>
    </font>
    <font>
      <name val="Calibri"/>
      <b val="1"/>
      <sz val="11"/>
    </font>
    <font>
      <b val="1"/>
    </font>
  </fonts>
  <fills count="2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theme="8" tint="-0.249977111117893"/>
      </left>
      <right style="hair">
        <color theme="8" tint="-0.249977111117893"/>
      </right>
      <top style="hair">
        <color theme="8" tint="-0.249977111117893"/>
      </top>
      <bottom/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8" tint="-0.249977111117893"/>
      </left>
      <right style="hair">
        <color theme="8" tint="-0.249977111117893"/>
      </right>
      <top/>
      <bottom/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thin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thin">
        <color theme="7"/>
      </bottom>
      <diagonal/>
    </border>
    <border>
      <left style="thin">
        <color theme="7"/>
      </left>
      <right style="hair">
        <color theme="7"/>
      </right>
      <top style="hair">
        <color theme="7"/>
      </top>
      <bottom style="thin">
        <color theme="7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theme="8" tint="-0.499984740745262"/>
      </top>
      <bottom/>
      <diagonal/>
    </border>
    <border>
      <left/>
      <right style="hair">
        <color theme="8" tint="-0.499984740745262"/>
      </right>
      <top style="hair">
        <color theme="8" tint="-0.499984740745262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164" fontId="1" fillId="0" borderId="0"/>
    <xf numFmtId="9" fontId="1" fillId="0" borderId="0"/>
  </cellStyleXfs>
  <cellXfs count="27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4" fontId="0" fillId="0" borderId="0" pivotButton="0" quotePrefix="0" xfId="0"/>
    <xf numFmtId="0" fontId="0" fillId="0" borderId="1" applyAlignment="1" pivotButton="0" quotePrefix="0" xfId="0">
      <alignment horizontal="center"/>
    </xf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1"/>
    <xf numFmtId="164" fontId="0" fillId="0" borderId="0" pivotButton="0" quotePrefix="0" xfId="1"/>
    <xf numFmtId="164" fontId="0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1">
      <alignment horizontal="center"/>
    </xf>
    <xf numFmtId="0" fontId="4" fillId="0" borderId="0" pivotButton="0" quotePrefix="0" xfId="0"/>
    <xf numFmtId="164" fontId="2" fillId="0" borderId="4" pivotButton="0" quotePrefix="0" xfId="1"/>
    <xf numFmtId="164" fontId="2" fillId="0" borderId="0" pivotButton="0" quotePrefix="0" xfId="1"/>
    <xf numFmtId="0" fontId="5" fillId="0" borderId="2" applyAlignment="1" pivotButton="0" quotePrefix="0" xfId="0">
      <alignment horizontal="center"/>
    </xf>
    <xf numFmtId="164" fontId="2" fillId="0" borderId="4" applyAlignment="1" pivotButton="0" quotePrefix="0" xfId="1">
      <alignment horizontal="center"/>
    </xf>
    <xf numFmtId="164" fontId="2" fillId="0" borderId="5" applyAlignment="1" pivotButton="0" quotePrefix="0" xfId="1">
      <alignment horizontal="center"/>
    </xf>
    <xf numFmtId="164" fontId="2" fillId="0" borderId="5" pivotButton="0" quotePrefix="0" xfId="1"/>
    <xf numFmtId="0" fontId="0" fillId="0" borderId="0" applyAlignment="1" pivotButton="0" quotePrefix="0" xfId="0">
      <alignment vertical="center"/>
    </xf>
    <xf numFmtId="0" fontId="5" fillId="5" borderId="7" applyAlignment="1" pivotButton="0" quotePrefix="0" xfId="0">
      <alignment horizontal="center" vertical="center"/>
    </xf>
    <xf numFmtId="0" fontId="5" fillId="5" borderId="13" applyAlignment="1" pivotButton="0" quotePrefix="0" xfId="0">
      <alignment horizontal="center" vertical="center" wrapText="1"/>
    </xf>
    <xf numFmtId="164" fontId="2" fillId="0" borderId="14" pivotButton="0" quotePrefix="0" xfId="1"/>
    <xf numFmtId="164" fontId="2" fillId="0" borderId="15" pivotButton="0" quotePrefix="0" xfId="1"/>
    <xf numFmtId="0" fontId="0" fillId="0" borderId="14" pivotButton="0" quotePrefix="0" xfId="0"/>
    <xf numFmtId="0" fontId="5" fillId="5" borderId="13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1">
      <alignment horizontal="center" vertical="center"/>
    </xf>
    <xf numFmtId="0" fontId="0" fillId="2" borderId="0" applyAlignment="1" pivotButton="0" quotePrefix="0" xfId="1">
      <alignment horizontal="center" vertical="center"/>
    </xf>
    <xf numFmtId="0" fontId="5" fillId="5" borderId="3" applyAlignment="1" pivotButton="0" quotePrefix="0" xfId="0">
      <alignment horizontal="center" vertical="center"/>
    </xf>
    <xf numFmtId="164" fontId="2" fillId="0" borderId="18" pivotButton="0" quotePrefix="0" xfId="1"/>
    <xf numFmtId="0" fontId="2" fillId="6" borderId="13" applyAlignment="1" pivotButton="0" quotePrefix="0" xfId="0">
      <alignment horizontal="center" vertical="center"/>
    </xf>
    <xf numFmtId="164" fontId="2" fillId="0" borderId="14" applyAlignment="1" pivotButton="0" quotePrefix="0" xfId="1">
      <alignment horizontal="center"/>
    </xf>
    <xf numFmtId="164" fontId="2" fillId="0" borderId="19" pivotButton="0" quotePrefix="0" xfId="1"/>
    <xf numFmtId="164" fontId="2" fillId="0" borderId="15" applyAlignment="1" pivotButton="0" quotePrefix="0" xfId="1">
      <alignment horizontal="center"/>
    </xf>
    <xf numFmtId="164" fontId="5" fillId="0" borderId="5" applyAlignment="1" pivotButton="0" quotePrefix="0" xfId="1">
      <alignment horizontal="center" vertical="center"/>
    </xf>
    <xf numFmtId="164" fontId="5" fillId="0" borderId="6" applyAlignment="1" pivotButton="0" quotePrefix="0" xfId="1">
      <alignment horizontal="center" vertical="center"/>
    </xf>
    <xf numFmtId="0" fontId="5" fillId="15" borderId="21" applyAlignment="1" pivotButton="0" quotePrefix="0" xfId="0">
      <alignment horizontal="left" vertical="center" wrapText="1"/>
    </xf>
    <xf numFmtId="164" fontId="10" fillId="0" borderId="17" applyAlignment="1" pivotButton="0" quotePrefix="0" xfId="1">
      <alignment horizontal="center" vertical="center" wrapText="1"/>
    </xf>
    <xf numFmtId="9" fontId="0" fillId="0" borderId="0" applyAlignment="1" pivotButton="0" quotePrefix="0" xfId="2">
      <alignment horizontal="center" vertical="center"/>
    </xf>
    <xf numFmtId="0" fontId="3" fillId="0" borderId="0" pivotButton="0" quotePrefix="0" xfId="0"/>
    <xf numFmtId="0" fontId="5" fillId="14" borderId="7" applyAlignment="1" pivotButton="0" quotePrefix="0" xfId="0">
      <alignment horizontal="center" vertical="center"/>
    </xf>
    <xf numFmtId="0" fontId="5" fillId="14" borderId="8" applyAlignment="1" pivotButton="0" quotePrefix="0" xfId="0">
      <alignment horizontal="center" vertical="center"/>
    </xf>
    <xf numFmtId="0" fontId="5" fillId="14" borderId="7" applyAlignment="1" pivotButton="0" quotePrefix="0" xfId="0">
      <alignment horizontal="center" vertical="center" wrapText="1"/>
    </xf>
    <xf numFmtId="0" fontId="5" fillId="14" borderId="5" applyAlignment="1" pivotButton="0" quotePrefix="0" xfId="0">
      <alignment horizontal="center" vertical="center" wrapText="1"/>
    </xf>
    <xf numFmtId="0" fontId="5" fillId="3" borderId="7" applyAlignment="1" pivotButton="0" quotePrefix="0" xfId="0">
      <alignment horizontal="center" vertical="center" wrapText="1"/>
    </xf>
    <xf numFmtId="4" fontId="5" fillId="3" borderId="7" applyAlignment="1" pivotButton="0" quotePrefix="0" xfId="0">
      <alignment horizontal="center" vertical="center" wrapText="1"/>
    </xf>
    <xf numFmtId="0" fontId="14" fillId="0" borderId="8" applyAlignment="1" pivotButton="0" quotePrefix="0" xfId="0">
      <alignment horizontal="center" vertical="center" wrapText="1"/>
    </xf>
    <xf numFmtId="164" fontId="5" fillId="3" borderId="5" applyAlignment="1" pivotButton="0" quotePrefix="0" xfId="1">
      <alignment horizontal="center" vertical="center"/>
    </xf>
    <xf numFmtId="9" fontId="5" fillId="0" borderId="9" applyAlignment="1" pivotButton="0" quotePrefix="0" xfId="2">
      <alignment horizontal="center" vertical="center"/>
    </xf>
    <xf numFmtId="0" fontId="5" fillId="0" borderId="0" applyAlignment="1" pivotButton="0" quotePrefix="0" xfId="0">
      <alignment horizontal="center" vertical="center"/>
    </xf>
    <xf numFmtId="9" fontId="5" fillId="0" borderId="6" applyAlignment="1" pivotButton="0" quotePrefix="0" xfId="2">
      <alignment horizontal="center" vertical="center"/>
    </xf>
    <xf numFmtId="9" fontId="15" fillId="0" borderId="8" applyAlignment="1" pivotButton="0" quotePrefix="0" xfId="2">
      <alignment horizontal="center" vertical="center"/>
    </xf>
    <xf numFmtId="164" fontId="5" fillId="0" borderId="11" applyAlignment="1" pivotButton="0" quotePrefix="0" xfId="1">
      <alignment horizontal="center" vertical="center" wrapText="1"/>
    </xf>
    <xf numFmtId="164" fontId="5" fillId="0" borderId="10" applyAlignment="1" pivotButton="0" quotePrefix="0" xfId="1">
      <alignment horizontal="center" vertical="center" wrapText="1"/>
    </xf>
    <xf numFmtId="0" fontId="5" fillId="0" borderId="0" pivotButton="0" quotePrefix="0" xfId="0"/>
    <xf numFmtId="0" fontId="7" fillId="10" borderId="12" applyAlignment="1" pivotButton="0" quotePrefix="0" xfId="0">
      <alignment horizontal="center" vertical="center" wrapText="1"/>
    </xf>
    <xf numFmtId="0" fontId="7" fillId="10" borderId="22" applyAlignment="1" pivotButton="0" quotePrefix="0" xfId="0">
      <alignment horizontal="center" vertical="center" wrapText="1"/>
    </xf>
    <xf numFmtId="0" fontId="7" fillId="10" borderId="22" applyAlignment="1" pivotButton="0" quotePrefix="0" xfId="0">
      <alignment horizontal="center" vertical="center"/>
    </xf>
    <xf numFmtId="0" fontId="12" fillId="4" borderId="22" applyAlignment="1" pivotButton="0" quotePrefix="0" xfId="0">
      <alignment horizontal="center" vertical="center" wrapText="1"/>
    </xf>
    <xf numFmtId="164" fontId="7" fillId="10" borderId="22" applyAlignment="1" pivotButton="0" quotePrefix="0" xfId="1">
      <alignment horizontal="center" vertical="center"/>
    </xf>
    <xf numFmtId="164" fontId="7" fillId="10" borderId="22" applyAlignment="1" pivotButton="0" quotePrefix="0" xfId="1">
      <alignment horizontal="center" vertical="center" wrapText="1"/>
    </xf>
    <xf numFmtId="0" fontId="7" fillId="13" borderId="22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164" fontId="2" fillId="0" borderId="22" applyAlignment="1" pivotButton="0" quotePrefix="0" xfId="1">
      <alignment horizontal="center" vertical="center"/>
    </xf>
    <xf numFmtId="164" fontId="2" fillId="14" borderId="22" applyAlignment="1" pivotButton="0" quotePrefix="0" xfId="1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164" fontId="19" fillId="0" borderId="22" applyAlignment="1" pivotButton="0" quotePrefix="0" xfId="1">
      <alignment horizontal="center" vertical="center"/>
    </xf>
    <xf numFmtId="164" fontId="20" fillId="0" borderId="22" applyAlignment="1" pivotButton="0" quotePrefix="0" xfId="1">
      <alignment horizontal="center" vertical="center"/>
    </xf>
    <xf numFmtId="0" fontId="21" fillId="0" borderId="22" applyAlignment="1" pivotButton="0" quotePrefix="0" xfId="0">
      <alignment horizontal="center" vertical="center"/>
    </xf>
    <xf numFmtId="164" fontId="22" fillId="11" borderId="22" applyAlignment="1" pivotButton="0" quotePrefix="0" xfId="1">
      <alignment horizontal="center" vertical="center"/>
    </xf>
    <xf numFmtId="14" fontId="20" fillId="0" borderId="22" applyAlignment="1" pivotButton="0" quotePrefix="0" xfId="0">
      <alignment horizontal="center" vertical="center"/>
    </xf>
    <xf numFmtId="164" fontId="20" fillId="2" borderId="22" applyAlignment="1" pivotButton="0" quotePrefix="0" xfId="1">
      <alignment horizontal="center" vertical="center"/>
    </xf>
    <xf numFmtId="164" fontId="21" fillId="12" borderId="22" applyAlignment="1" pivotButton="0" quotePrefix="0" xfId="1">
      <alignment horizontal="center" vertical="center"/>
    </xf>
    <xf numFmtId="0" fontId="20" fillId="17" borderId="22" applyAlignment="1" pivotButton="0" quotePrefix="0" xfId="0">
      <alignment horizontal="center" vertical="center"/>
    </xf>
    <xf numFmtId="164" fontId="18" fillId="19" borderId="12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/>
    </xf>
    <xf numFmtId="164" fontId="20" fillId="0" borderId="0" applyAlignment="1" pivotButton="0" quotePrefix="0" xfId="1">
      <alignment horizontal="center" vertical="center"/>
    </xf>
    <xf numFmtId="164" fontId="25" fillId="20" borderId="22" applyAlignment="1" pivotButton="0" quotePrefix="0" xfId="1">
      <alignment horizontal="center" vertical="center"/>
    </xf>
    <xf numFmtId="0" fontId="7" fillId="10" borderId="26" applyAlignment="1" pivotButton="0" quotePrefix="0" xfId="0">
      <alignment horizontal="center" vertical="center" wrapText="1"/>
    </xf>
    <xf numFmtId="0" fontId="7" fillId="10" borderId="26" applyAlignment="1" pivotButton="0" quotePrefix="0" xfId="0">
      <alignment horizontal="center" vertical="center"/>
    </xf>
    <xf numFmtId="0" fontId="12" fillId="4" borderId="26" applyAlignment="1" pivotButton="0" quotePrefix="0" xfId="0">
      <alignment horizontal="center" vertical="center" wrapText="1"/>
    </xf>
    <xf numFmtId="164" fontId="7" fillId="10" borderId="28" applyAlignment="1" pivotButton="0" quotePrefix="0" xfId="1">
      <alignment horizontal="center" vertical="center"/>
    </xf>
    <xf numFmtId="164" fontId="2" fillId="4" borderId="28" applyAlignment="1" pivotButton="0" quotePrefix="0" xfId="1">
      <alignment horizontal="center" vertical="center" wrapText="1"/>
    </xf>
    <xf numFmtId="164" fontId="7" fillId="10" borderId="28" applyAlignment="1" pivotButton="0" quotePrefix="0" xfId="1">
      <alignment horizontal="center" vertical="center" wrapText="1"/>
    </xf>
    <xf numFmtId="0" fontId="7" fillId="10" borderId="28" applyAlignment="1" pivotButton="0" quotePrefix="0" xfId="1">
      <alignment horizontal="center" vertical="center"/>
    </xf>
    <xf numFmtId="0" fontId="7" fillId="10" borderId="27" applyAlignment="1" pivotButton="0" quotePrefix="0" xfId="0">
      <alignment horizontal="center" vertical="center" wrapText="1"/>
    </xf>
    <xf numFmtId="0" fontId="7" fillId="10" borderId="27" applyAlignment="1" pivotButton="0" quotePrefix="0" xfId="0">
      <alignment horizontal="center" vertical="center"/>
    </xf>
    <xf numFmtId="0" fontId="12" fillId="4" borderId="27" applyAlignment="1" pivotButton="0" quotePrefix="0" xfId="0">
      <alignment horizontal="center" vertical="center" wrapText="1"/>
    </xf>
    <xf numFmtId="164" fontId="7" fillId="10" borderId="27" applyAlignment="1" pivotButton="0" quotePrefix="0" xfId="1">
      <alignment horizontal="center" vertical="center"/>
    </xf>
    <xf numFmtId="164" fontId="7" fillId="10" borderId="27" applyAlignment="1" pivotButton="0" quotePrefix="0" xfId="1">
      <alignment horizontal="center" vertical="center" wrapText="1"/>
    </xf>
    <xf numFmtId="0" fontId="7" fillId="10" borderId="27" applyAlignment="1" pivotButton="0" quotePrefix="0" xfId="1">
      <alignment horizontal="center" vertical="center"/>
    </xf>
    <xf numFmtId="0" fontId="20" fillId="2" borderId="29" applyAlignment="1" pivotButton="0" quotePrefix="0" xfId="0">
      <alignment horizontal="center" vertical="center"/>
    </xf>
    <xf numFmtId="14" fontId="20" fillId="2" borderId="29" applyAlignment="1" pivotButton="0" quotePrefix="0" xfId="0">
      <alignment horizontal="center" vertical="center"/>
    </xf>
    <xf numFmtId="164" fontId="20" fillId="2" borderId="29" applyAlignment="1" pivotButton="0" quotePrefix="0" xfId="1">
      <alignment horizontal="center" vertical="center"/>
    </xf>
    <xf numFmtId="0" fontId="20" fillId="2" borderId="29" applyAlignment="1" pivotButton="0" quotePrefix="0" xfId="1">
      <alignment horizontal="center" vertical="center"/>
    </xf>
    <xf numFmtId="164" fontId="20" fillId="0" borderId="29" applyAlignment="1" pivotButton="0" quotePrefix="0" xfId="1">
      <alignment horizontal="center" vertical="center"/>
    </xf>
    <xf numFmtId="14" fontId="20" fillId="0" borderId="29" applyAlignment="1" pivotButton="0" quotePrefix="0" xfId="0">
      <alignment horizontal="center" vertical="center"/>
    </xf>
    <xf numFmtId="0" fontId="20" fillId="0" borderId="29" applyAlignment="1" pivotButton="0" quotePrefix="0" xfId="0">
      <alignment horizontal="center" vertical="center"/>
    </xf>
    <xf numFmtId="0" fontId="26" fillId="11" borderId="29" applyAlignment="1" pivotButton="0" quotePrefix="0" xfId="0">
      <alignment horizontal="center"/>
    </xf>
    <xf numFmtId="0" fontId="2" fillId="11" borderId="29" applyAlignment="1" pivotButton="0" quotePrefix="0" xfId="0">
      <alignment horizontal="center"/>
    </xf>
    <xf numFmtId="14" fontId="19" fillId="0" borderId="29" applyAlignment="1" pivotButton="0" quotePrefix="0" xfId="0">
      <alignment horizontal="center" vertical="center"/>
    </xf>
    <xf numFmtId="0" fontId="19" fillId="0" borderId="29" applyAlignment="1" pivotButton="0" quotePrefix="0" xfId="0">
      <alignment horizontal="center" vertical="center"/>
    </xf>
    <xf numFmtId="164" fontId="19" fillId="0" borderId="29" applyAlignment="1" pivotButton="0" quotePrefix="0" xfId="1">
      <alignment horizontal="center" vertical="center"/>
    </xf>
    <xf numFmtId="0" fontId="21" fillId="0" borderId="29" applyAlignment="1" pivotButton="0" quotePrefix="0" xfId="0">
      <alignment horizontal="center" vertical="center"/>
    </xf>
    <xf numFmtId="164" fontId="22" fillId="11" borderId="29" applyAlignment="1" pivotButton="0" quotePrefix="0" xfId="1">
      <alignment horizontal="center" vertical="center"/>
    </xf>
    <xf numFmtId="164" fontId="21" fillId="12" borderId="29" applyAlignment="1" pivotButton="0" quotePrefix="0" xfId="1">
      <alignment horizontal="center" vertical="center"/>
    </xf>
    <xf numFmtId="14" fontId="20" fillId="12" borderId="29" applyAlignment="1" pivotButton="0" quotePrefix="0" xfId="0">
      <alignment horizontal="center" vertical="center"/>
    </xf>
    <xf numFmtId="0" fontId="19" fillId="12" borderId="29" applyAlignment="1" pivotButton="0" quotePrefix="0" xfId="0">
      <alignment horizontal="center" vertical="center"/>
    </xf>
    <xf numFmtId="0" fontId="20" fillId="2" borderId="29" applyAlignment="1" pivotButton="0" quotePrefix="0" xfId="0">
      <alignment horizontal="center"/>
    </xf>
    <xf numFmtId="0" fontId="21" fillId="2" borderId="29" applyAlignment="1" pivotButton="0" quotePrefix="0" xfId="0">
      <alignment horizontal="center"/>
    </xf>
    <xf numFmtId="0" fontId="26" fillId="2" borderId="29" applyAlignment="1" pivotButton="0" quotePrefix="0" xfId="0">
      <alignment horizontal="center"/>
    </xf>
    <xf numFmtId="0" fontId="23" fillId="2" borderId="29" applyAlignment="1" pivotButton="0" quotePrefix="0" xfId="0">
      <alignment horizontal="center"/>
    </xf>
    <xf numFmtId="0" fontId="2" fillId="2" borderId="29" applyAlignment="1" pivotButton="0" quotePrefix="0" xfId="0">
      <alignment horizontal="center"/>
    </xf>
    <xf numFmtId="0" fontId="19" fillId="2" borderId="29" applyAlignment="1" pivotButton="0" quotePrefix="0" xfId="0">
      <alignment horizontal="center" vertical="center"/>
    </xf>
    <xf numFmtId="164" fontId="19" fillId="2" borderId="29" applyAlignment="1" pivotButton="0" quotePrefix="0" xfId="1">
      <alignment horizontal="center" vertical="center"/>
    </xf>
    <xf numFmtId="0" fontId="21" fillId="2" borderId="29" applyAlignment="1" pivotButton="0" quotePrefix="0" xfId="0">
      <alignment horizontal="center" vertical="center"/>
    </xf>
    <xf numFmtId="164" fontId="22" fillId="2" borderId="29" applyAlignment="1" pivotButton="0" quotePrefix="0" xfId="1">
      <alignment horizontal="center" vertical="center"/>
    </xf>
    <xf numFmtId="0" fontId="27" fillId="4" borderId="29" applyAlignment="1" pivotButton="0" quotePrefix="0" xfId="0">
      <alignment horizontal="center" vertical="center" wrapText="1"/>
    </xf>
    <xf numFmtId="0" fontId="26" fillId="12" borderId="29" applyAlignment="1" pivotButton="0" quotePrefix="0" xfId="0">
      <alignment horizontal="center" vertical="center"/>
    </xf>
    <xf numFmtId="0" fontId="7" fillId="10" borderId="29" applyAlignment="1" pivotButton="0" quotePrefix="0" xfId="0">
      <alignment horizontal="center" vertical="center" wrapText="1"/>
    </xf>
    <xf numFmtId="0" fontId="7" fillId="10" borderId="29" applyAlignment="1" pivotButton="0" quotePrefix="0" xfId="0">
      <alignment horizontal="center" vertical="center"/>
    </xf>
    <xf numFmtId="0" fontId="12" fillId="4" borderId="29" applyAlignment="1" pivotButton="0" quotePrefix="0" xfId="0">
      <alignment horizontal="center" vertical="center" wrapText="1"/>
    </xf>
    <xf numFmtId="164" fontId="7" fillId="10" borderId="29" applyAlignment="1" pivotButton="0" quotePrefix="0" xfId="1">
      <alignment horizontal="center" vertical="center"/>
    </xf>
    <xf numFmtId="164" fontId="2" fillId="4" borderId="29" applyAlignment="1" pivotButton="0" quotePrefix="0" xfId="1">
      <alignment horizontal="center" vertical="center" wrapText="1"/>
    </xf>
    <xf numFmtId="164" fontId="7" fillId="10" borderId="29" applyAlignment="1" pivotButton="0" quotePrefix="0" xfId="1">
      <alignment horizontal="center" vertical="center" wrapText="1"/>
    </xf>
    <xf numFmtId="0" fontId="8" fillId="2" borderId="29" applyAlignment="1" pivotButton="0" quotePrefix="0" xfId="0">
      <alignment horizontal="center"/>
    </xf>
    <xf numFmtId="164" fontId="12" fillId="21" borderId="29" applyAlignment="1" pivotButton="0" quotePrefix="0" xfId="1">
      <alignment horizontal="center" vertical="center"/>
    </xf>
    <xf numFmtId="0" fontId="12" fillId="17" borderId="29" applyAlignment="1" pivotButton="0" quotePrefix="0" xfId="0">
      <alignment horizontal="center" vertical="center"/>
    </xf>
    <xf numFmtId="0" fontId="8" fillId="12" borderId="29" applyAlignment="1" pivotButton="0" quotePrefix="0" xfId="0">
      <alignment horizontal="center"/>
    </xf>
    <xf numFmtId="0" fontId="26" fillId="4" borderId="29" applyAlignment="1" pivotButton="0" quotePrefix="0" xfId="0">
      <alignment horizontal="center" vertical="center" wrapText="1"/>
    </xf>
    <xf numFmtId="164" fontId="2" fillId="14" borderId="31" applyAlignment="1" pivotButton="0" quotePrefix="0" xfId="1">
      <alignment horizontal="center" vertical="center"/>
    </xf>
    <xf numFmtId="164" fontId="24" fillId="3" borderId="29" applyAlignment="1" pivotButton="0" quotePrefix="0" xfId="1">
      <alignment horizontal="center" vertical="center"/>
    </xf>
    <xf numFmtId="164" fontId="24" fillId="16" borderId="29" applyAlignment="1" pivotButton="0" quotePrefix="0" xfId="1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9" fillId="17" borderId="29" applyAlignment="1" pivotButton="0" quotePrefix="0" xfId="0">
      <alignment horizontal="center" vertical="center"/>
    </xf>
    <xf numFmtId="164" fontId="12" fillId="17" borderId="29" applyAlignment="1" pivotButton="0" quotePrefix="0" xfId="1">
      <alignment horizontal="center" vertical="center"/>
    </xf>
    <xf numFmtId="164" fontId="28" fillId="19" borderId="29" applyAlignment="1" pivotButton="0" quotePrefix="0" xfId="1">
      <alignment horizontal="center" vertical="center"/>
    </xf>
    <xf numFmtId="14" fontId="20" fillId="2" borderId="32" applyAlignment="1" pivotButton="0" quotePrefix="0" xfId="0">
      <alignment horizontal="center"/>
    </xf>
    <xf numFmtId="164" fontId="20" fillId="2" borderId="29" applyAlignment="1" pivotButton="0" quotePrefix="0" xfId="1">
      <alignment horizontal="center"/>
    </xf>
    <xf numFmtId="14" fontId="20" fillId="2" borderId="32" applyAlignment="1" pivotButton="0" quotePrefix="0" xfId="0">
      <alignment horizontal="center" vertical="center"/>
    </xf>
    <xf numFmtId="0" fontId="2" fillId="12" borderId="33" applyAlignment="1" pivotButton="0" quotePrefix="0" xfId="0">
      <alignment horizontal="center"/>
    </xf>
    <xf numFmtId="0" fontId="2" fillId="2" borderId="34" applyAlignment="1" pivotButton="0" quotePrefix="0" xfId="0">
      <alignment horizontal="center"/>
    </xf>
    <xf numFmtId="0" fontId="2" fillId="2" borderId="33" applyAlignment="1" pivotButton="0" quotePrefix="0" xfId="0">
      <alignment horizontal="center"/>
    </xf>
    <xf numFmtId="164" fontId="2" fillId="2" borderId="33" applyAlignment="1" pivotButton="0" quotePrefix="0" xfId="0">
      <alignment horizontal="center"/>
    </xf>
    <xf numFmtId="164" fontId="2" fillId="12" borderId="33" applyAlignment="1" pivotButton="0" quotePrefix="0" xfId="0">
      <alignment horizontal="center"/>
    </xf>
    <xf numFmtId="164" fontId="2" fillId="11" borderId="33" applyAlignment="1" pivotButton="0" quotePrefix="0" xfId="0">
      <alignment horizontal="center"/>
    </xf>
    <xf numFmtId="164" fontId="20" fillId="2" borderId="29" pivotButton="0" quotePrefix="0" xfId="1"/>
    <xf numFmtId="164" fontId="0" fillId="0" borderId="0" applyAlignment="1" pivotButton="0" quotePrefix="1" xfId="1">
      <alignment horizontal="center"/>
    </xf>
    <xf numFmtId="164" fontId="26" fillId="2" borderId="29" applyAlignment="1" pivotButton="0" quotePrefix="0" xfId="1">
      <alignment horizontal="center" vertical="center"/>
    </xf>
    <xf numFmtId="164" fontId="26" fillId="2" borderId="29" applyAlignment="1" pivotButton="0" quotePrefix="0" xfId="1">
      <alignment horizontal="center"/>
    </xf>
    <xf numFmtId="0" fontId="0" fillId="2" borderId="29" applyAlignment="1" pivotButton="0" quotePrefix="0" xfId="0">
      <alignment horizontal="center"/>
    </xf>
    <xf numFmtId="14" fontId="26" fillId="2" borderId="32" applyAlignment="1" pivotButton="0" quotePrefix="0" xfId="0">
      <alignment horizontal="center"/>
    </xf>
    <xf numFmtId="0" fontId="26" fillId="2" borderId="33" applyAlignment="1" pivotButton="0" quotePrefix="0" xfId="0">
      <alignment horizontal="center"/>
    </xf>
    <xf numFmtId="164" fontId="2" fillId="12" borderId="29" applyAlignment="1" pivotButton="0" quotePrefix="0" xfId="1">
      <alignment horizontal="center" vertical="center"/>
    </xf>
    <xf numFmtId="164" fontId="2" fillId="16" borderId="29" applyAlignment="1" pivotButton="0" quotePrefix="0" xfId="1">
      <alignment horizontal="center" vertical="center"/>
    </xf>
    <xf numFmtId="0" fontId="2" fillId="22" borderId="29" applyAlignment="1" pivotButton="0" quotePrefix="0" xfId="0">
      <alignment horizontal="center"/>
    </xf>
    <xf numFmtId="14" fontId="19" fillId="2" borderId="32" applyAlignment="1" pivotButton="0" quotePrefix="0" xfId="0">
      <alignment horizontal="center" vertical="center"/>
    </xf>
    <xf numFmtId="0" fontId="2" fillId="16" borderId="29" applyAlignment="1" pivotButton="0" quotePrefix="0" xfId="0">
      <alignment horizontal="center"/>
    </xf>
    <xf numFmtId="0" fontId="13" fillId="17" borderId="33" applyAlignment="1" pivotButton="0" quotePrefix="0" xfId="0">
      <alignment horizontal="center"/>
    </xf>
    <xf numFmtId="164" fontId="1" fillId="17" borderId="29" applyAlignment="1" pivotButton="0" quotePrefix="0" xfId="1">
      <alignment horizontal="center" vertical="center"/>
    </xf>
    <xf numFmtId="0" fontId="1" fillId="17" borderId="29" applyAlignment="1" pivotButton="0" quotePrefix="0" xfId="0">
      <alignment horizontal="center"/>
    </xf>
    <xf numFmtId="164" fontId="1" fillId="17" borderId="29" applyAlignment="1" pivotButton="0" quotePrefix="0" xfId="1">
      <alignment horizontal="center"/>
    </xf>
    <xf numFmtId="164" fontId="2" fillId="16" borderId="29" applyAlignment="1" pivotButton="0" quotePrefix="0" xfId="1">
      <alignment horizontal="center"/>
    </xf>
    <xf numFmtId="164" fontId="2" fillId="17" borderId="29" applyAlignment="1" pivotButton="0" quotePrefix="0" xfId="1">
      <alignment horizontal="center" vertical="center"/>
    </xf>
    <xf numFmtId="164" fontId="2" fillId="0" borderId="29" applyAlignment="1" pivotButton="0" quotePrefix="0" xfId="1">
      <alignment horizontal="center" vertical="center"/>
    </xf>
    <xf numFmtId="164" fontId="19" fillId="2" borderId="30" applyAlignment="1" pivotButton="0" quotePrefix="0" xfId="1">
      <alignment horizontal="center" vertical="center"/>
    </xf>
    <xf numFmtId="164" fontId="2" fillId="14" borderId="29" applyAlignment="1" pivotButton="0" quotePrefix="0" xfId="1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24" fillId="0" borderId="29" applyAlignment="1" pivotButton="0" quotePrefix="0" xfId="0">
      <alignment horizontal="center" vertical="center"/>
    </xf>
    <xf numFmtId="164" fontId="23" fillId="18" borderId="29" applyAlignment="1" pivotButton="0" quotePrefix="0" xfId="1">
      <alignment horizontal="center" vertical="center"/>
    </xf>
    <xf numFmtId="0" fontId="20" fillId="17" borderId="29" applyAlignment="1" pivotButton="0" quotePrefix="0" xfId="0">
      <alignment horizontal="center" vertical="center"/>
    </xf>
    <xf numFmtId="0" fontId="7" fillId="10" borderId="35" applyAlignment="1" pivotButton="0" quotePrefix="0" xfId="0">
      <alignment horizontal="center" vertical="center" wrapText="1"/>
    </xf>
    <xf numFmtId="0" fontId="7" fillId="10" borderId="35" applyAlignment="1" pivotButton="0" quotePrefix="0" xfId="0">
      <alignment horizontal="center" vertical="center"/>
    </xf>
    <xf numFmtId="0" fontId="12" fillId="4" borderId="35" applyAlignment="1" pivotButton="0" quotePrefix="0" xfId="0">
      <alignment horizontal="center" vertical="center" wrapText="1"/>
    </xf>
    <xf numFmtId="164" fontId="7" fillId="10" borderId="35" applyAlignment="1" pivotButton="0" quotePrefix="0" xfId="1">
      <alignment horizontal="center" vertical="center"/>
    </xf>
    <xf numFmtId="164" fontId="7" fillId="10" borderId="35" applyAlignment="1" pivotButton="0" quotePrefix="0" xfId="1">
      <alignment horizontal="center" vertical="center" wrapText="1"/>
    </xf>
    <xf numFmtId="164" fontId="2" fillId="12" borderId="31" applyAlignment="1" pivotButton="0" quotePrefix="0" xfId="1">
      <alignment horizontal="center" vertical="center"/>
    </xf>
    <xf numFmtId="164" fontId="2" fillId="11" borderId="29" applyAlignment="1" pivotButton="0" quotePrefix="0" xfId="1">
      <alignment horizontal="center" vertical="center"/>
    </xf>
    <xf numFmtId="165" fontId="20" fillId="2" borderId="29" applyAlignment="1" pivotButton="0" quotePrefix="0" xfId="1">
      <alignment horizontal="center"/>
    </xf>
    <xf numFmtId="164" fontId="20" fillId="0" borderId="30" applyAlignment="1" pivotButton="0" quotePrefix="0" xfId="1">
      <alignment horizontal="center" vertical="center"/>
    </xf>
    <xf numFmtId="164" fontId="19" fillId="0" borderId="30" applyAlignment="1" pivotButton="0" quotePrefix="0" xfId="1">
      <alignment horizontal="center" vertical="center"/>
    </xf>
    <xf numFmtId="164" fontId="24" fillId="15" borderId="29" applyAlignment="1" pivotButton="0" quotePrefix="0" xfId="1">
      <alignment horizontal="center" vertical="center"/>
    </xf>
    <xf numFmtId="164" fontId="26" fillId="15" borderId="29" applyAlignment="1" pivotButton="0" quotePrefix="0" xfId="1">
      <alignment horizontal="center" vertical="center"/>
    </xf>
    <xf numFmtId="164" fontId="5" fillId="0" borderId="29" applyAlignment="1" pivotButton="0" quotePrefix="0" xfId="1">
      <alignment horizontal="center" vertical="center"/>
    </xf>
    <xf numFmtId="164" fontId="5" fillId="14" borderId="29" applyAlignment="1" pivotButton="0" quotePrefix="0" xfId="1">
      <alignment horizontal="center" vertical="center"/>
    </xf>
    <xf numFmtId="0" fontId="0" fillId="0" borderId="36" pivotButton="0" quotePrefix="0" xfId="0"/>
    <xf numFmtId="49" fontId="0" fillId="0" borderId="36" applyAlignment="1" pivotButton="0" quotePrefix="0" xfId="0">
      <alignment horizontal="center"/>
    </xf>
    <xf numFmtId="164" fontId="0" fillId="0" borderId="36" pivotButton="0" quotePrefix="0" xfId="1"/>
    <xf numFmtId="0" fontId="0" fillId="0" borderId="36" applyAlignment="1" pivotButton="0" quotePrefix="0" xfId="0">
      <alignment horizontal="center"/>
    </xf>
    <xf numFmtId="0" fontId="13" fillId="0" borderId="36" pivotButton="0" quotePrefix="0" xfId="0"/>
    <xf numFmtId="49" fontId="13" fillId="0" borderId="36" applyAlignment="1" pivotButton="0" quotePrefix="0" xfId="0">
      <alignment horizontal="center"/>
    </xf>
    <xf numFmtId="164" fontId="13" fillId="0" borderId="36" pivotButton="0" quotePrefix="0" xfId="1"/>
    <xf numFmtId="0" fontId="13" fillId="0" borderId="36" applyAlignment="1" pivotButton="0" quotePrefix="0" xfId="0">
      <alignment horizontal="center"/>
    </xf>
    <xf numFmtId="0" fontId="13" fillId="0" borderId="0" pivotButton="0" quotePrefix="0" xfId="0"/>
    <xf numFmtId="0" fontId="23" fillId="0" borderId="29" applyAlignment="1" pivotButton="0" quotePrefix="0" xfId="0">
      <alignment horizontal="right" vertical="center"/>
    </xf>
    <xf numFmtId="0" fontId="0" fillId="24" borderId="36" pivotButton="0" quotePrefix="0" xfId="0"/>
    <xf numFmtId="49" fontId="0" fillId="24" borderId="36" applyAlignment="1" pivotButton="0" quotePrefix="0" xfId="0">
      <alignment horizontal="center"/>
    </xf>
    <xf numFmtId="164" fontId="0" fillId="24" borderId="36" pivotButton="0" quotePrefix="0" xfId="1"/>
    <xf numFmtId="0" fontId="0" fillId="24" borderId="36" applyAlignment="1" pivotButton="0" quotePrefix="0" xfId="0">
      <alignment horizontal="center"/>
    </xf>
    <xf numFmtId="0" fontId="0" fillId="24" borderId="0" pivotButton="0" quotePrefix="0" xfId="0"/>
    <xf numFmtId="0" fontId="0" fillId="15" borderId="36" pivotButton="0" quotePrefix="0" xfId="0"/>
    <xf numFmtId="0" fontId="13" fillId="15" borderId="36" pivotButton="0" quotePrefix="0" xfId="0"/>
    <xf numFmtId="49" fontId="0" fillId="15" borderId="36" applyAlignment="1" pivotButton="0" quotePrefix="0" xfId="0">
      <alignment horizontal="center"/>
    </xf>
    <xf numFmtId="164" fontId="0" fillId="15" borderId="36" pivotButton="0" quotePrefix="0" xfId="1"/>
    <xf numFmtId="164" fontId="13" fillId="15" borderId="36" pivotButton="0" quotePrefix="0" xfId="1"/>
    <xf numFmtId="0" fontId="0" fillId="15" borderId="36" applyAlignment="1" pivotButton="0" quotePrefix="0" xfId="0">
      <alignment horizontal="center"/>
    </xf>
    <xf numFmtId="0" fontId="13" fillId="15" borderId="0" pivotButton="0" quotePrefix="0" xfId="0"/>
    <xf numFmtId="0" fontId="0" fillId="15" borderId="0" pivotButton="0" quotePrefix="0" xfId="0"/>
    <xf numFmtId="49" fontId="13" fillId="15" borderId="36" applyAlignment="1" pivotButton="0" quotePrefix="0" xfId="0">
      <alignment horizontal="center"/>
    </xf>
    <xf numFmtId="0" fontId="29" fillId="10" borderId="36" applyAlignment="1" pivotButton="0" quotePrefix="0" xfId="0">
      <alignment horizontal="center" vertical="center"/>
    </xf>
    <xf numFmtId="0" fontId="12" fillId="23" borderId="36" applyAlignment="1" pivotButton="0" quotePrefix="0" xfId="0">
      <alignment horizontal="center" vertical="center"/>
    </xf>
    <xf numFmtId="164" fontId="12" fillId="23" borderId="36" applyAlignment="1" pivotButton="0" quotePrefix="0" xfId="1">
      <alignment horizontal="center" vertical="center"/>
    </xf>
    <xf numFmtId="0" fontId="30" fillId="0" borderId="40" applyAlignment="1" pivotButton="0" quotePrefix="0" xfId="0">
      <alignment horizontal="center" vertical="top"/>
    </xf>
    <xf numFmtId="166" fontId="0" fillId="0" borderId="0" pivotButton="0" quotePrefix="0" xfId="0"/>
    <xf numFmtId="164" fontId="9" fillId="9" borderId="1" applyAlignment="1" pivotButton="0" quotePrefix="0" xfId="1">
      <alignment horizontal="center" vertical="center"/>
    </xf>
    <xf numFmtId="0" fontId="7" fillId="13" borderId="16" applyAlignment="1" pivotButton="0" quotePrefix="0" xfId="0">
      <alignment horizontal="center" vertical="center"/>
    </xf>
    <xf numFmtId="0" fontId="7" fillId="13" borderId="1" applyAlignment="1" pivotButton="0" quotePrefix="0" xfId="0">
      <alignment horizontal="center" vertical="center"/>
    </xf>
    <xf numFmtId="164" fontId="9" fillId="9" borderId="22" applyAlignment="1" pivotButton="0" quotePrefix="0" xfId="1">
      <alignment horizontal="center" vertical="center"/>
    </xf>
    <xf numFmtId="0" fontId="7" fillId="13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0" fillId="0" borderId="20" pivotButton="0" quotePrefix="0" xfId="0"/>
    <xf numFmtId="0" fontId="0" fillId="0" borderId="25" pivotButton="0" quotePrefix="0" xfId="0"/>
    <xf numFmtId="0" fontId="0" fillId="0" borderId="40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 wrapText="1"/>
    </xf>
    <xf numFmtId="14" fontId="0" fillId="0" borderId="40" pivotButton="0" quotePrefix="0" xfId="0"/>
    <xf numFmtId="0" fontId="0" fillId="0" borderId="40" pivotButton="0" quotePrefix="0" xfId="0"/>
    <xf numFmtId="0" fontId="0" fillId="0" borderId="40" applyAlignment="1" pivotButton="0" quotePrefix="0" xfId="0">
      <alignment horizontal="center"/>
    </xf>
    <xf numFmtId="164" fontId="0" fillId="0" borderId="40" pivotButton="0" quotePrefix="0" xfId="1"/>
    <xf numFmtId="164" fontId="0" fillId="0" borderId="40" applyAlignment="1" pivotButton="0" quotePrefix="0" xfId="1">
      <alignment horizontal="center" vertical="center"/>
    </xf>
    <xf numFmtId="164" fontId="0" fillId="0" borderId="40" applyAlignment="1" pivotButton="0" quotePrefix="0" xfId="0">
      <alignment horizontal="center" vertical="center" wrapText="1"/>
    </xf>
    <xf numFmtId="165" fontId="0" fillId="0" borderId="40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7" pivotButton="0" quotePrefix="0" xfId="0"/>
    <xf numFmtId="164" fontId="0" fillId="0" borderId="40" applyAlignment="1" pivotButton="0" quotePrefix="0" xfId="0">
      <alignment horizontal="center" vertical="center"/>
    </xf>
    <xf numFmtId="164" fontId="0" fillId="0" borderId="40" pivotButton="0" quotePrefix="0" xfId="0"/>
    <xf numFmtId="165" fontId="0" fillId="0" borderId="40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0" pivotButton="0" quotePrefix="0" xfId="0"/>
    <xf numFmtId="0" fontId="4" fillId="7" borderId="40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12" pivotButton="0" quotePrefix="0" xfId="0"/>
    <xf numFmtId="0" fontId="9" fillId="8" borderId="40" applyAlignment="1" pivotButton="0" quotePrefix="0" xfId="0">
      <alignment horizontal="center" vertical="center"/>
    </xf>
    <xf numFmtId="0" fontId="5" fillId="14" borderId="40" applyAlignment="1" pivotButton="0" quotePrefix="0" xfId="0">
      <alignment horizontal="center" vertical="center"/>
    </xf>
    <xf numFmtId="0" fontId="5" fillId="14" borderId="40" applyAlignment="1" pivotButton="0" quotePrefix="0" xfId="0">
      <alignment horizontal="center" vertical="center" wrapText="1"/>
    </xf>
    <xf numFmtId="164" fontId="5" fillId="14" borderId="40" applyAlignment="1" pivotButton="0" quotePrefix="0" xfId="1">
      <alignment horizontal="center" vertical="center"/>
    </xf>
    <xf numFmtId="164" fontId="4" fillId="0" borderId="40" applyAlignment="1" pivotButton="0" quotePrefix="0" xfId="1">
      <alignment vertical="center"/>
    </xf>
    <xf numFmtId="164" fontId="14" fillId="0" borderId="40" applyAlignment="1" pivotButton="0" quotePrefix="0" xfId="1">
      <alignment horizontal="center" vertical="center"/>
    </xf>
    <xf numFmtId="9" fontId="14" fillId="0" borderId="40" applyAlignment="1" pivotButton="0" quotePrefix="0" xfId="2">
      <alignment horizontal="center" vertical="center"/>
    </xf>
    <xf numFmtId="164" fontId="14" fillId="0" borderId="40" applyAlignment="1" pivotButton="0" quotePrefix="0" xfId="1">
      <alignment vertical="center"/>
    </xf>
    <xf numFmtId="164" fontId="5" fillId="14" borderId="40" applyAlignment="1" pivotButton="0" quotePrefix="0" xfId="0">
      <alignment vertical="center"/>
    </xf>
    <xf numFmtId="9" fontId="5" fillId="14" borderId="40" applyAlignment="1" pivotButton="0" quotePrefix="0" xfId="2">
      <alignment horizontal="center" vertical="center"/>
    </xf>
    <xf numFmtId="0" fontId="6" fillId="4" borderId="40" applyAlignment="1" pivotButton="0" quotePrefix="0" xfId="0">
      <alignment horizontal="center" vertical="center"/>
    </xf>
    <xf numFmtId="0" fontId="6" fillId="4" borderId="40" applyAlignment="1" pivotButton="0" quotePrefix="0" xfId="0">
      <alignment horizontal="center" vertical="center" wrapText="1"/>
    </xf>
    <xf numFmtId="164" fontId="2" fillId="0" borderId="40" applyAlignment="1" pivotButton="0" quotePrefix="0" xfId="1">
      <alignment horizontal="center"/>
    </xf>
    <xf numFmtId="0" fontId="2" fillId="0" borderId="40" applyAlignment="1" pivotButton="0" quotePrefix="0" xfId="1">
      <alignment horizontal="center"/>
    </xf>
    <xf numFmtId="164" fontId="2" fillId="0" borderId="40" pivotButton="0" quotePrefix="0" xfId="1"/>
    <xf numFmtId="0" fontId="0" fillId="0" borderId="42" pivotButton="0" quotePrefix="0" xfId="0"/>
    <xf numFmtId="0" fontId="0" fillId="0" borderId="43" pivotButton="0" quotePrefix="0" xfId="0"/>
    <xf numFmtId="0" fontId="0" fillId="0" borderId="48" pivotButton="0" quotePrefix="0" xfId="0"/>
    <xf numFmtId="0" fontId="0" fillId="0" borderId="49" pivotButton="0" quotePrefix="0" xfId="0"/>
    <xf numFmtId="0" fontId="31" fillId="0" borderId="50" applyAlignment="1" pivotButton="0" quotePrefix="0" xfId="0">
      <alignment horizontal="center" vertical="top"/>
    </xf>
  </cellXfs>
  <cellStyles count="3">
    <cellStyle name="Normal" xfId="0" builtinId="0"/>
    <cellStyle name="Moeda" xfId="1" builtinId="4"/>
    <cellStyle name="Porcentagem" xfId="2" builtinId="5"/>
  </cellStyles>
  <dxfs count="1"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/><Relationship Type="http://schemas.openxmlformats.org/officeDocument/2006/relationships/image" Target="/xl/media/image16.png" Id="rId2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7.jpeg" Id="rId1"/><Relationship Type="http://schemas.openxmlformats.org/officeDocument/2006/relationships/image" Target="/xl/media/image18.png" Id="rId2"/><Relationship Type="http://schemas.openxmlformats.org/officeDocument/2006/relationships/image" Target="/xl/media/image19.jpeg" Id="rId3"/><Relationship Type="http://schemas.openxmlformats.org/officeDocument/2006/relationships/image" Target="/xl/media/image20.jpeg" Id="rId4"/></Relationships>
</file>

<file path=xl/drawings/_rels/drawing17.xml.rels><Relationships xmlns="http://schemas.openxmlformats.org/package/2006/relationships"><Relationship Type="http://schemas.openxmlformats.org/officeDocument/2006/relationships/image" Target="/xl/media/image21.jpeg" Id="rId1"/><Relationship Type="http://schemas.openxmlformats.org/officeDocument/2006/relationships/image" Target="/xl/media/image22.png" Id="rId2"/><Relationship Type="http://schemas.openxmlformats.org/officeDocument/2006/relationships/image" Target="/xl/media/image23.jpeg" Id="rId3"/><Relationship Type="http://schemas.openxmlformats.org/officeDocument/2006/relationships/image" Target="/xl/media/image24.jpeg" Id="rId4"/><Relationship Type="http://schemas.openxmlformats.org/officeDocument/2006/relationships/image" Target="/xl/media/image25.jpeg" Id="rId5"/><Relationship Type="http://schemas.openxmlformats.org/officeDocument/2006/relationships/image" Target="/xl/media/image26.jpeg" Id="rId6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180976</colOff>
      <row>0</row>
      <rowOff>133351</rowOff>
    </from>
    <to>
      <col>3</col>
      <colOff>114301</colOff>
      <row>3</row>
      <rowOff>92866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0976" y="133351"/>
          <a:ext cx="1924050" cy="6929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1</col>
      <colOff>68036</colOff>
      <row>0</row>
      <rowOff>124732</rowOff>
    </from>
    <to>
      <col>2</col>
      <colOff>733012</colOff>
      <row>2</row>
      <rowOff>158750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8036" y="124732"/>
          <a:ext cx="1594797" cy="5783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1</col>
      <colOff>68036</colOff>
      <row>0</row>
      <rowOff>124732</rowOff>
    </from>
    <to>
      <col>2</col>
      <colOff>733011</colOff>
      <row>2</row>
      <rowOff>158750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8036" y="124732"/>
          <a:ext cx="1598426" cy="57694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1</col>
      <colOff>68036</colOff>
      <row>0</row>
      <rowOff>124732</rowOff>
    </from>
    <to>
      <col>2</col>
      <colOff>733012</colOff>
      <row>2</row>
      <rowOff>158750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8036" y="124732"/>
          <a:ext cx="1598426" cy="57694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15</col>
      <colOff>105073</colOff>
      <row>0</row>
      <rowOff>0</rowOff>
    </from>
    <to>
      <col>15</col>
      <colOff>2321530</colOff>
      <row>3</row>
      <rowOff>66676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335923" y="0"/>
          <a:ext cx="2216457" cy="8001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132329</colOff>
      <row>1</row>
      <rowOff>1361</rowOff>
    </from>
    <to>
      <col>2</col>
      <colOff>598714</colOff>
      <row>4</row>
      <rowOff>167738</rowOff>
    </to>
    <pic>
      <nvPicPr>
        <cNvPr id="5" name="Imagem 4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329" y="191861"/>
          <a:ext cx="2820421" cy="91477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15.xml><?xml version="1.0" encoding="utf-8"?>
<wsDr xmlns="http://schemas.openxmlformats.org/drawingml/2006/spreadsheetDrawing">
  <twoCellAnchor editAs="oneCell">
    <from>
      <col>0</col>
      <colOff>38100</colOff>
      <row>0</row>
      <rowOff>142875</rowOff>
    </from>
    <to>
      <col>1</col>
      <colOff>828794</colOff>
      <row>3</row>
      <rowOff>114300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142875"/>
          <a:ext cx="1400294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800100</colOff>
      <row>0</row>
      <rowOff>171450</rowOff>
    </from>
    <to>
      <col>9</col>
      <colOff>1023325</colOff>
      <row>3</row>
      <rowOff>85725</rowOff>
    </to>
    <pic>
      <nvPicPr>
        <cNvPr id="4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324600" y="171450"/>
          <a:ext cx="1290025" cy="4857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38100</colOff>
      <row>0</row>
      <rowOff>142875</rowOff>
    </from>
    <to>
      <col>0</col>
      <colOff>38100</colOff>
      <row>3</row>
      <rowOff>114300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142875"/>
          <a:ext cx="1400294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800100</colOff>
      <row>0</row>
      <rowOff>171450</rowOff>
    </from>
    <to>
      <col>8</col>
      <colOff>800100</colOff>
      <row>3</row>
      <rowOff>85725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286750" y="171450"/>
          <a:ext cx="1290025" cy="4857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200024</colOff>
      <row>0</row>
      <rowOff>161925</rowOff>
    </from>
    <to>
      <col>2</col>
      <colOff>560624</colOff>
      <row>4</row>
      <rowOff>104775</rowOff>
    </to>
    <pic>
      <nvPicPr>
        <cNvPr id="5" name="Imagem 4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0024" y="161925"/>
          <a:ext cx="1817925" cy="704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819150</colOff>
      <row>0</row>
      <rowOff>133351</rowOff>
    </from>
    <to>
      <col>10</col>
      <colOff>333376</colOff>
      <row>5</row>
      <rowOff>46355</rowOff>
    </to>
    <pic>
      <nvPicPr>
        <cNvPr id="9" name="Imagem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305800" y="133351"/>
          <a:ext cx="1628776" cy="8655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0</col>
      <colOff>38100</colOff>
      <row>0</row>
      <rowOff>142875</rowOff>
    </from>
    <to>
      <col>0</col>
      <colOff>38100</colOff>
      <row>3</row>
      <rowOff>114300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142875"/>
          <a:ext cx="0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800100</colOff>
      <row>0</row>
      <rowOff>171450</rowOff>
    </from>
    <to>
      <col>8</col>
      <colOff>800100</colOff>
      <row>3</row>
      <rowOff>85725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286750" y="171450"/>
          <a:ext cx="0" cy="4857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57149</colOff>
      <row>0</row>
      <rowOff>95250</rowOff>
    </from>
    <to>
      <col>0</col>
      <colOff>57149</colOff>
      <row>3</row>
      <rowOff>123825</rowOff>
    </to>
    <pic>
      <nvPicPr>
        <cNvPr id="5" name="Imagem 4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7149" y="95250"/>
          <a:ext cx="1547693" cy="600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742950</colOff>
      <row>0</row>
      <rowOff>57151</rowOff>
    </from>
    <to>
      <col>8</col>
      <colOff>742950</colOff>
      <row>4</row>
      <rowOff>160655</rowOff>
    </to>
    <pic>
      <nvPicPr>
        <cNvPr id="6" name="Imagem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229600" y="57151"/>
          <a:ext cx="1628776" cy="86550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47625</rowOff>
    </from>
    <to>
      <col>2</col>
      <colOff>90368</colOff>
      <row>3</row>
      <rowOff>76200</rowOff>
    </to>
    <pic>
      <nvPicPr>
        <cNvPr id="7" name="Imagem 6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7625"/>
          <a:ext cx="1547693" cy="600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8</col>
      <colOff>981075</colOff>
      <row>0</row>
      <rowOff>66676</rowOff>
    </from>
    <to>
      <col>10</col>
      <colOff>76200</colOff>
      <row>4</row>
      <rowOff>129504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67725" y="66676"/>
          <a:ext cx="1209675" cy="82482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66675</colOff>
      <row>1</row>
      <rowOff>123825</rowOff>
    </from>
    <to>
      <col>3</col>
      <colOff>602347</colOff>
      <row>5</row>
      <rowOff>1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314325"/>
          <a:ext cx="2221597" cy="80010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</col>
      <colOff>38101</colOff>
      <row>0</row>
      <rowOff>66674</rowOff>
    </from>
    <to>
      <col>3</col>
      <colOff>69238</colOff>
      <row>2</row>
      <rowOff>66674</rowOff>
    </to>
    <pic>
      <nvPicPr>
        <cNvPr id="4" name="Imagem 3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66701" y="66674"/>
          <a:ext cx="1507512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16</col>
      <colOff>112029</colOff>
      <row>0</row>
      <rowOff>142875</rowOff>
    </from>
    <to>
      <col>16</col>
      <colOff>2011653</colOff>
      <row>2</row>
      <rowOff>161925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7961879" y="142875"/>
          <a:ext cx="1899624" cy="5619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108853</colOff>
      <row>0</row>
      <rowOff>58207</rowOff>
    </from>
    <to>
      <col>3</col>
      <colOff>330200</colOff>
      <row>3</row>
      <rowOff>124883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8853" y="58207"/>
          <a:ext cx="2221597" cy="79692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14</col>
      <colOff>479269</colOff>
      <row>0</row>
      <rowOff>37041</rowOff>
    </from>
    <to>
      <col>16</col>
      <colOff>836084</colOff>
      <row>3</row>
      <rowOff>103717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327686" y="37041"/>
          <a:ext cx="2221597" cy="79692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15</col>
      <colOff>422572</colOff>
      <row>1</row>
      <rowOff>3022</rowOff>
    </from>
    <to>
      <col>16</col>
      <colOff>1584475</colOff>
      <row>3</row>
      <rowOff>136071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939626" y="195790"/>
          <a:ext cx="2216457" cy="67733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1</col>
      <colOff>0</colOff>
      <row>0</row>
      <rowOff>56697</rowOff>
    </from>
    <to>
      <col>3</col>
      <colOff>144391</colOff>
      <row>3</row>
      <rowOff>5226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56697"/>
          <a:ext cx="1890641" cy="68558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1</col>
      <colOff>45358</colOff>
      <row>0</row>
      <rowOff>56696</rowOff>
    </from>
    <to>
      <col>2</col>
      <colOff>816429</colOff>
      <row>2</row>
      <rowOff>34017</rowOff>
    </to>
    <pic>
      <nvPicPr>
        <cNvPr id="2" name="Imagem 1" descr="GOLD_HORIZONTAL.jp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358" y="56696"/>
          <a:ext cx="1644196" cy="52160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 codeName="Planilha3" filterMode="1">
    <tabColor rgb="FF002060"/>
    <outlinePr summaryBelow="1" summaryRight="1"/>
    <pageSetUpPr/>
  </sheetPr>
  <dimension ref="A3:Q87"/>
  <sheetViews>
    <sheetView showGridLines="0" workbookViewId="0">
      <pane ySplit="5" topLeftCell="A6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3.42578125" customWidth="1" style="1" min="1" max="1"/>
    <col width="11.7109375" customWidth="1" style="1" min="2" max="2"/>
    <col width="14.7109375" customWidth="1" style="1" min="3" max="3"/>
    <col width="32.28515625" customWidth="1" style="1" min="4" max="4"/>
    <col width="11.28515625" customWidth="1" style="1" min="5" max="5"/>
    <col width="12.28515625" bestFit="1" customWidth="1" style="1" min="6" max="6"/>
    <col width="16.7109375" bestFit="1" customWidth="1" style="1" min="7" max="8"/>
    <col width="19" bestFit="1" customWidth="1" style="1" min="9" max="9"/>
    <col width="5.7109375" bestFit="1" customWidth="1" style="1" min="10" max="10"/>
    <col width="41.140625" bestFit="1" customWidth="1" style="1" min="11" max="11"/>
    <col width="14.7109375" customWidth="1" style="11" min="12" max="12"/>
    <col width="15.140625" customWidth="1" style="11" min="13" max="13"/>
    <col width="11.140625" customWidth="1" style="1" min="14" max="14"/>
    <col width="12.85546875" bestFit="1" customWidth="1" style="11" min="15" max="15"/>
    <col width="14.140625" bestFit="1" customWidth="1" style="11" min="16" max="16"/>
    <col width="22.7109375" customWidth="1" style="1" min="17" max="17"/>
    <col width="9.140625" customWidth="1" style="1" min="18" max="18"/>
    <col width="9.140625" customWidth="1" style="1" min="19" max="16384"/>
  </cols>
  <sheetData>
    <row r="2" ht="27.75" customHeight="1" s="246"/>
    <row r="3">
      <c r="A3" s="26" t="n"/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8" t="n"/>
      <c r="O3" s="27" t="n"/>
      <c r="P3" s="27" t="n"/>
      <c r="Q3" s="26" t="n"/>
    </row>
    <row r="4" ht="25.5" customHeight="1" s="246">
      <c r="A4" s="26" t="n"/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20" t="inlineStr">
        <is>
          <t>VALOR COTAÇÃO</t>
        </is>
      </c>
      <c r="M4" s="228" t="n"/>
      <c r="N4" s="229" t="n"/>
      <c r="O4" s="221" t="inlineStr">
        <is>
          <t>VALOR NEGOCIADO</t>
        </is>
      </c>
      <c r="P4" s="228" t="n"/>
      <c r="Q4" s="26" t="n"/>
    </row>
    <row r="5" ht="28.9" customHeight="1" s="246">
      <c r="A5" s="26" t="n"/>
      <c r="B5" s="123" t="inlineStr">
        <is>
          <t>COMPETENCIA FINANCEIRA</t>
        </is>
      </c>
      <c r="C5" s="84" t="inlineStr">
        <is>
          <t xml:space="preserve">DATA lançamento </t>
        </is>
      </c>
      <c r="D5" s="85" t="inlineStr">
        <is>
          <t xml:space="preserve">FORNECEDOR </t>
        </is>
      </c>
      <c r="E5" s="85" t="inlineStr">
        <is>
          <t xml:space="preserve">PLACA </t>
        </is>
      </c>
      <c r="F5" s="85" t="inlineStr">
        <is>
          <t>MARCA</t>
        </is>
      </c>
      <c r="G5" s="86" t="inlineStr">
        <is>
          <t>Tipo de Manutenção</t>
        </is>
      </c>
      <c r="H5" s="86" t="inlineStr">
        <is>
          <t>Área de Manutenção</t>
        </is>
      </c>
      <c r="I5" s="86" t="inlineStr">
        <is>
          <t>Tipo de Despsa</t>
        </is>
      </c>
      <c r="J5" s="85" t="inlineStr">
        <is>
          <t>QTDE</t>
        </is>
      </c>
      <c r="K5" s="85" t="inlineStr">
        <is>
          <t>PEÇAS</t>
        </is>
      </c>
      <c r="L5" s="87" t="inlineStr">
        <is>
          <t>VALOR UNI.</t>
        </is>
      </c>
      <c r="M5" s="88" t="inlineStr">
        <is>
          <t>VALOR  TOTAL</t>
        </is>
      </c>
      <c r="N5" s="89" t="inlineStr">
        <is>
          <t>N BALCÃO</t>
        </is>
      </c>
      <c r="O5" s="90" t="inlineStr">
        <is>
          <t>DESCONTO</t>
        </is>
      </c>
      <c r="P5" s="87" t="inlineStr">
        <is>
          <t>VALOR FINAL</t>
        </is>
      </c>
      <c r="Q5" s="84" t="inlineStr">
        <is>
          <t xml:space="preserve">FORMA DE PAGAMENTO </t>
        </is>
      </c>
    </row>
    <row r="6">
      <c r="A6" s="26" t="n"/>
      <c r="B6" s="124" t="inlineStr">
        <is>
          <t>JANEIRO</t>
        </is>
      </c>
      <c r="C6" s="145" t="n">
        <v>44170</v>
      </c>
      <c r="D6" s="114" t="inlineStr">
        <is>
          <t xml:space="preserve">POSTO DE LAVAGEM SÃO JOÃO </t>
        </is>
      </c>
      <c r="E6" s="97" t="inlineStr">
        <is>
          <t>PCM-6100</t>
        </is>
      </c>
      <c r="F6" s="114" t="inlineStr">
        <is>
          <t>FORD</t>
        </is>
      </c>
      <c r="G6" s="114" t="inlineStr">
        <is>
          <t>CONSUMO</t>
        </is>
      </c>
      <c r="H6" s="114" t="inlineStr">
        <is>
          <t>LIMPEZA</t>
        </is>
      </c>
      <c r="I6" s="114" t="inlineStr">
        <is>
          <t>MÃO DE OBRA</t>
        </is>
      </c>
      <c r="J6" s="97" t="n">
        <v>1</v>
      </c>
      <c r="K6" s="97" t="inlineStr">
        <is>
          <t>lavagem e lubrificação</t>
        </is>
      </c>
      <c r="L6" s="99" t="n">
        <v>100</v>
      </c>
      <c r="M6" s="144" t="n">
        <v>100</v>
      </c>
      <c r="N6" s="100" t="n"/>
      <c r="O6" s="99" t="n"/>
      <c r="P6" s="144" t="n">
        <v>100</v>
      </c>
      <c r="Q6" s="104" t="inlineStr">
        <is>
          <t>PAGO</t>
        </is>
      </c>
    </row>
    <row r="7">
      <c r="A7" s="26" t="n"/>
      <c r="B7" s="124" t="inlineStr">
        <is>
          <t>JANEIRO</t>
        </is>
      </c>
      <c r="C7" s="145" t="n">
        <v>44170</v>
      </c>
      <c r="D7" s="114" t="inlineStr">
        <is>
          <t xml:space="preserve">POSTO DE LAVAGEM SÃO JOÃO </t>
        </is>
      </c>
      <c r="E7" s="97" t="inlineStr">
        <is>
          <t>PCM-6100</t>
        </is>
      </c>
      <c r="F7" s="114" t="inlineStr">
        <is>
          <t>FORD</t>
        </is>
      </c>
      <c r="G7" s="114" t="inlineStr">
        <is>
          <t>CONSUMO</t>
        </is>
      </c>
      <c r="H7" s="114" t="inlineStr">
        <is>
          <t>LIMPEZA</t>
        </is>
      </c>
      <c r="I7" s="114" t="inlineStr">
        <is>
          <t>MÃO DE OBRA</t>
        </is>
      </c>
      <c r="J7" s="114" t="n">
        <v>1</v>
      </c>
      <c r="K7" s="114" t="inlineStr">
        <is>
          <t>lavagem e lubrificação</t>
        </is>
      </c>
      <c r="L7" s="144" t="n">
        <v>100</v>
      </c>
      <c r="M7" s="144" t="n">
        <v>100</v>
      </c>
      <c r="N7" s="114" t="n"/>
      <c r="O7" s="144" t="n"/>
      <c r="P7" s="144" t="n">
        <v>100</v>
      </c>
      <c r="Q7" s="104" t="inlineStr">
        <is>
          <t>PAGO</t>
        </is>
      </c>
    </row>
    <row r="8">
      <c r="A8" s="26" t="n"/>
      <c r="B8" s="124" t="inlineStr">
        <is>
          <t>JANEIRO</t>
        </is>
      </c>
      <c r="C8" s="145" t="n">
        <v>44170</v>
      </c>
      <c r="D8" s="114" t="inlineStr">
        <is>
          <t xml:space="preserve">POSTO DE LAVAGEM SÃO JOÃO </t>
        </is>
      </c>
      <c r="E8" s="97" t="inlineStr">
        <is>
          <t>PGW-3267</t>
        </is>
      </c>
      <c r="F8" s="114" t="inlineStr">
        <is>
          <t>FORD</t>
        </is>
      </c>
      <c r="G8" s="114" t="inlineStr">
        <is>
          <t>CONSUMO</t>
        </is>
      </c>
      <c r="H8" s="114" t="inlineStr">
        <is>
          <t>LIMPEZA</t>
        </is>
      </c>
      <c r="I8" s="114" t="inlineStr">
        <is>
          <t>MÃO DE OBRA</t>
        </is>
      </c>
      <c r="J8" s="97" t="n">
        <v>1</v>
      </c>
      <c r="K8" s="97" t="inlineStr">
        <is>
          <t>lavagem e lubrificação</t>
        </is>
      </c>
      <c r="L8" s="99" t="n">
        <v>100</v>
      </c>
      <c r="M8" s="144" t="n">
        <v>100</v>
      </c>
      <c r="N8" s="100" t="n"/>
      <c r="O8" s="99" t="n"/>
      <c r="P8" s="144" t="n">
        <v>100</v>
      </c>
      <c r="Q8" s="104" t="inlineStr">
        <is>
          <t>PAGO</t>
        </is>
      </c>
    </row>
    <row r="9">
      <c r="A9" s="26" t="n"/>
      <c r="B9" s="124" t="inlineStr">
        <is>
          <t>JANEIRO</t>
        </is>
      </c>
      <c r="C9" s="145" t="n">
        <v>44170</v>
      </c>
      <c r="D9" s="114" t="inlineStr">
        <is>
          <t xml:space="preserve">POSTO DE LAVAGEM SÃO JOÃO </t>
        </is>
      </c>
      <c r="E9" s="97" t="inlineStr">
        <is>
          <t>PGW-3267</t>
        </is>
      </c>
      <c r="F9" s="114" t="inlineStr">
        <is>
          <t>FORD</t>
        </is>
      </c>
      <c r="G9" s="114" t="inlineStr">
        <is>
          <t>CONSUMO</t>
        </is>
      </c>
      <c r="H9" s="114" t="inlineStr">
        <is>
          <t>LIMPEZA</t>
        </is>
      </c>
      <c r="I9" s="114" t="inlineStr">
        <is>
          <t>MÃO DE OBRA</t>
        </is>
      </c>
      <c r="J9" s="114" t="n">
        <v>1</v>
      </c>
      <c r="K9" s="114" t="inlineStr">
        <is>
          <t>lavagem e lubrificação</t>
        </is>
      </c>
      <c r="L9" s="144" t="n">
        <v>100</v>
      </c>
      <c r="M9" s="144" t="n">
        <v>100</v>
      </c>
      <c r="N9" s="114" t="n"/>
      <c r="O9" s="144" t="n"/>
      <c r="P9" s="144" t="n">
        <v>100</v>
      </c>
      <c r="Q9" s="104" t="inlineStr">
        <is>
          <t>PAGO</t>
        </is>
      </c>
    </row>
    <row r="10">
      <c r="A10" s="26" t="n"/>
      <c r="B10" s="124" t="inlineStr">
        <is>
          <t>JANEIRO</t>
        </is>
      </c>
      <c r="C10" s="143" t="n">
        <v>44170</v>
      </c>
      <c r="D10" s="114" t="inlineStr">
        <is>
          <t xml:space="preserve">POSTO DE LAVAGEM SÃO JOÃO </t>
        </is>
      </c>
      <c r="E10" s="114" t="inlineStr">
        <is>
          <t>PGX-1646</t>
        </is>
      </c>
      <c r="F10" s="114" t="inlineStr">
        <is>
          <t>MERCEDES</t>
        </is>
      </c>
      <c r="G10" s="114" t="inlineStr">
        <is>
          <t>CONSUMO</t>
        </is>
      </c>
      <c r="H10" s="114" t="inlineStr">
        <is>
          <t>LIMPEZA</t>
        </is>
      </c>
      <c r="I10" s="114" t="inlineStr">
        <is>
          <t>MÃO DE OBRA</t>
        </is>
      </c>
      <c r="J10" s="114" t="n">
        <v>1</v>
      </c>
      <c r="K10" s="114" t="inlineStr">
        <is>
          <t>lavagem e lubrificação</t>
        </is>
      </c>
      <c r="L10" s="144" t="n">
        <v>100</v>
      </c>
      <c r="M10" s="144" t="n">
        <v>100</v>
      </c>
      <c r="N10" s="114" t="n"/>
      <c r="O10" s="144" t="n"/>
      <c r="P10" s="144" t="n">
        <v>100</v>
      </c>
      <c r="Q10" s="104" t="inlineStr">
        <is>
          <t>PAGO</t>
        </is>
      </c>
    </row>
    <row r="11">
      <c r="A11" s="26" t="n"/>
      <c r="B11" s="124" t="inlineStr">
        <is>
          <t>JANEIRO</t>
        </is>
      </c>
      <c r="C11" s="145" t="n">
        <v>44170</v>
      </c>
      <c r="D11" s="114" t="inlineStr">
        <is>
          <t xml:space="preserve">POSTO DE LAVAGEM SÃO JOÃO </t>
        </is>
      </c>
      <c r="E11" s="114" t="inlineStr">
        <is>
          <t>PET-7147</t>
        </is>
      </c>
      <c r="F11" s="114" t="inlineStr">
        <is>
          <t>MERCEDES</t>
        </is>
      </c>
      <c r="G11" s="114" t="inlineStr">
        <is>
          <t>CONSUMO</t>
        </is>
      </c>
      <c r="H11" s="114" t="inlineStr">
        <is>
          <t>LIMPEZA</t>
        </is>
      </c>
      <c r="I11" s="114" t="inlineStr">
        <is>
          <t>MÃO DE OBRA</t>
        </is>
      </c>
      <c r="J11" s="97" t="n">
        <v>1</v>
      </c>
      <c r="K11" s="97" t="inlineStr">
        <is>
          <t>lavagem e lubrificação</t>
        </is>
      </c>
      <c r="L11" s="99" t="n">
        <v>100</v>
      </c>
      <c r="M11" s="144" t="n">
        <v>100</v>
      </c>
      <c r="N11" s="100" t="n"/>
      <c r="O11" s="99" t="n"/>
      <c r="P11" s="144" t="n">
        <v>100</v>
      </c>
      <c r="Q11" s="104" t="inlineStr">
        <is>
          <t>PAGO</t>
        </is>
      </c>
    </row>
    <row r="12">
      <c r="A12" s="26" t="n"/>
      <c r="B12" s="124" t="inlineStr">
        <is>
          <t>JANEIRO</t>
        </is>
      </c>
      <c r="C12" s="143" t="n">
        <v>44170</v>
      </c>
      <c r="D12" s="114" t="inlineStr">
        <is>
          <t xml:space="preserve">POSTO DE LAVAGEM SÃO JOÃO </t>
        </is>
      </c>
      <c r="E12" s="114" t="inlineStr">
        <is>
          <t>PET-7147</t>
        </is>
      </c>
      <c r="F12" s="114" t="inlineStr">
        <is>
          <t>MERCEDES</t>
        </is>
      </c>
      <c r="G12" s="114" t="inlineStr">
        <is>
          <t>CONSUMO</t>
        </is>
      </c>
      <c r="H12" s="114" t="inlineStr">
        <is>
          <t>LIMPEZA</t>
        </is>
      </c>
      <c r="I12" s="114" t="inlineStr">
        <is>
          <t>MÃO DE OBRA</t>
        </is>
      </c>
      <c r="J12" s="114" t="n">
        <v>1</v>
      </c>
      <c r="K12" s="114" t="inlineStr">
        <is>
          <t>lavagem e lubrificação</t>
        </is>
      </c>
      <c r="L12" s="144" t="n">
        <v>100</v>
      </c>
      <c r="M12" s="144" t="n">
        <v>100</v>
      </c>
      <c r="N12" s="114" t="n"/>
      <c r="O12" s="144" t="n"/>
      <c r="P12" s="144" t="n">
        <v>100</v>
      </c>
      <c r="Q12" s="104" t="inlineStr">
        <is>
          <t>PAGO</t>
        </is>
      </c>
    </row>
    <row r="13">
      <c r="A13" s="26" t="n"/>
      <c r="B13" s="124" t="inlineStr">
        <is>
          <t>JANEIRO</t>
        </is>
      </c>
      <c r="C13" s="145" t="n">
        <v>44170</v>
      </c>
      <c r="D13" s="114" t="inlineStr">
        <is>
          <t xml:space="preserve">POSTO DE LAVAGEM SÃO JOÃO </t>
        </is>
      </c>
      <c r="E13" s="97" t="inlineStr">
        <is>
          <t>PGX-1646</t>
        </is>
      </c>
      <c r="F13" s="114" t="inlineStr">
        <is>
          <t>MERCEDES</t>
        </is>
      </c>
      <c r="G13" s="114" t="inlineStr">
        <is>
          <t>CONSUMO</t>
        </is>
      </c>
      <c r="H13" s="114" t="inlineStr">
        <is>
          <t>LIMPEZA</t>
        </is>
      </c>
      <c r="I13" s="114" t="inlineStr">
        <is>
          <t>MÃO DE OBRA</t>
        </is>
      </c>
      <c r="J13" s="97" t="n">
        <v>1</v>
      </c>
      <c r="K13" s="97" t="inlineStr">
        <is>
          <t>lavagem e lubrificação</t>
        </is>
      </c>
      <c r="L13" s="99" t="n">
        <v>100</v>
      </c>
      <c r="M13" s="144" t="n">
        <v>100</v>
      </c>
      <c r="N13" s="100" t="n"/>
      <c r="O13" s="99" t="n"/>
      <c r="P13" s="144" t="n">
        <v>100</v>
      </c>
      <c r="Q13" s="104" t="inlineStr">
        <is>
          <t>PAGO</t>
        </is>
      </c>
    </row>
    <row r="14">
      <c r="A14" s="26" t="n"/>
      <c r="B14" s="124" t="inlineStr">
        <is>
          <t>JANEIRO</t>
        </is>
      </c>
      <c r="C14" s="145" t="n">
        <v>44170</v>
      </c>
      <c r="D14" s="114" t="inlineStr">
        <is>
          <t xml:space="preserve">POSTO DE LAVAGEM SÃO JOÃO </t>
        </is>
      </c>
      <c r="E14" s="97" t="inlineStr">
        <is>
          <t>PGX-1686</t>
        </is>
      </c>
      <c r="F14" s="114" t="inlineStr">
        <is>
          <t>MERCEDES</t>
        </is>
      </c>
      <c r="G14" s="114" t="inlineStr">
        <is>
          <t>CONSUMO</t>
        </is>
      </c>
      <c r="H14" s="114" t="inlineStr">
        <is>
          <t>LIMPEZA</t>
        </is>
      </c>
      <c r="I14" s="114" t="inlineStr">
        <is>
          <t>MÃO DE OBRA</t>
        </is>
      </c>
      <c r="J14" s="97" t="n">
        <v>1</v>
      </c>
      <c r="K14" s="97" t="inlineStr">
        <is>
          <t>lavagem e lubrificação</t>
        </is>
      </c>
      <c r="L14" s="99" t="n">
        <v>120</v>
      </c>
      <c r="M14" s="144" t="n">
        <v>120</v>
      </c>
      <c r="N14" s="100" t="n"/>
      <c r="O14" s="99" t="n"/>
      <c r="P14" s="144" t="n">
        <v>120</v>
      </c>
      <c r="Q14" s="104" t="inlineStr">
        <is>
          <t>PAGO</t>
        </is>
      </c>
    </row>
    <row r="15">
      <c r="A15" s="26" t="n"/>
      <c r="B15" s="124" t="inlineStr">
        <is>
          <t>JANEIRO</t>
        </is>
      </c>
      <c r="C15" s="143" t="n">
        <v>44170</v>
      </c>
      <c r="D15" s="114" t="inlineStr">
        <is>
          <t xml:space="preserve">POSTO DE LAVAGEM SÃO JOÃO </t>
        </is>
      </c>
      <c r="E15" s="114" t="inlineStr">
        <is>
          <t>PGX-1686</t>
        </is>
      </c>
      <c r="F15" s="114" t="inlineStr">
        <is>
          <t>MERCEDES</t>
        </is>
      </c>
      <c r="G15" s="114" t="inlineStr">
        <is>
          <t>CONSUMO</t>
        </is>
      </c>
      <c r="H15" s="114" t="inlineStr">
        <is>
          <t>LIMPEZA</t>
        </is>
      </c>
      <c r="I15" s="114" t="inlineStr">
        <is>
          <t>MÃO DE OBRA</t>
        </is>
      </c>
      <c r="J15" s="114" t="n">
        <v>1</v>
      </c>
      <c r="K15" s="114" t="inlineStr">
        <is>
          <t>lavagem e lubrificação</t>
        </is>
      </c>
      <c r="L15" s="144" t="n">
        <v>120</v>
      </c>
      <c r="M15" s="144" t="n">
        <v>120</v>
      </c>
      <c r="N15" s="114" t="n"/>
      <c r="O15" s="144" t="n"/>
      <c r="P15" s="144" t="n">
        <v>120</v>
      </c>
      <c r="Q15" s="104" t="inlineStr">
        <is>
          <t>PAGO</t>
        </is>
      </c>
    </row>
    <row r="16">
      <c r="A16" s="26" t="n"/>
      <c r="B16" s="124" t="inlineStr">
        <is>
          <t>JANEIRO</t>
        </is>
      </c>
      <c r="C16" s="145" t="n">
        <v>44170</v>
      </c>
      <c r="D16" s="114" t="inlineStr">
        <is>
          <t xml:space="preserve">POSTO DE LAVAGEM SÃO JOÃO </t>
        </is>
      </c>
      <c r="E16" s="97" t="inlineStr">
        <is>
          <t>PGX-1736</t>
        </is>
      </c>
      <c r="F16" s="114" t="inlineStr">
        <is>
          <t>MERCEDES</t>
        </is>
      </c>
      <c r="G16" s="114" t="inlineStr">
        <is>
          <t>CONSUMO</t>
        </is>
      </c>
      <c r="H16" s="114" t="inlineStr">
        <is>
          <t>LIMPEZA</t>
        </is>
      </c>
      <c r="I16" s="114" t="inlineStr">
        <is>
          <t>MÃO DE OBRA</t>
        </is>
      </c>
      <c r="J16" s="97" t="n">
        <v>1</v>
      </c>
      <c r="K16" s="97" t="inlineStr">
        <is>
          <t>lavagem e lubrificação</t>
        </is>
      </c>
      <c r="L16" s="99" t="n">
        <v>100</v>
      </c>
      <c r="M16" s="144" t="n">
        <v>100</v>
      </c>
      <c r="N16" s="100" t="n"/>
      <c r="O16" s="99" t="n"/>
      <c r="P16" s="144" t="n">
        <v>100</v>
      </c>
      <c r="Q16" s="104" t="inlineStr">
        <is>
          <t>PAGO</t>
        </is>
      </c>
    </row>
    <row r="17">
      <c r="A17" s="26" t="n"/>
      <c r="B17" s="124" t="inlineStr">
        <is>
          <t>JANEIRO</t>
        </is>
      </c>
      <c r="C17" s="145" t="n">
        <v>44170</v>
      </c>
      <c r="D17" s="114" t="inlineStr">
        <is>
          <t xml:space="preserve">POSTO DE LAVAGEM SÃO JOÃO </t>
        </is>
      </c>
      <c r="E17" s="114" t="inlineStr">
        <is>
          <t>PGX-1736</t>
        </is>
      </c>
      <c r="F17" s="114" t="inlineStr">
        <is>
          <t>MERCEDES</t>
        </is>
      </c>
      <c r="G17" s="114" t="inlineStr">
        <is>
          <t>CONSUMO</t>
        </is>
      </c>
      <c r="H17" s="114" t="inlineStr">
        <is>
          <t>LIMPEZA</t>
        </is>
      </c>
      <c r="I17" s="114" t="inlineStr">
        <is>
          <t>MÃO DE OBRA</t>
        </is>
      </c>
      <c r="J17" s="114" t="n">
        <v>1</v>
      </c>
      <c r="K17" s="114" t="inlineStr">
        <is>
          <t>lavagem e lubrificação</t>
        </is>
      </c>
      <c r="L17" s="144" t="n">
        <v>100</v>
      </c>
      <c r="M17" s="144" t="n">
        <v>100</v>
      </c>
      <c r="N17" s="114" t="n"/>
      <c r="O17" s="144" t="n"/>
      <c r="P17" s="144" t="n">
        <v>100</v>
      </c>
      <c r="Q17" s="104" t="inlineStr">
        <is>
          <t>PAGO</t>
        </is>
      </c>
    </row>
    <row r="18">
      <c r="A18" s="26" t="n"/>
      <c r="B18" s="124" t="inlineStr">
        <is>
          <t>JANEIRO</t>
        </is>
      </c>
      <c r="C18" s="145" t="n">
        <v>44179</v>
      </c>
      <c r="D18" s="114" t="inlineStr">
        <is>
          <t xml:space="preserve">POSTO DE LAVAGEM SÃO JOÃO </t>
        </is>
      </c>
      <c r="E18" s="114" t="inlineStr">
        <is>
          <t>PCZ-2550</t>
        </is>
      </c>
      <c r="F18" s="114" t="inlineStr">
        <is>
          <t>FORD</t>
        </is>
      </c>
      <c r="G18" s="114" t="inlineStr">
        <is>
          <t>CONSUMO</t>
        </is>
      </c>
      <c r="H18" s="114" t="inlineStr">
        <is>
          <t>LIMPEZA</t>
        </is>
      </c>
      <c r="I18" s="114" t="inlineStr">
        <is>
          <t>MÃO DE OBRA</t>
        </is>
      </c>
      <c r="J18" s="97" t="n">
        <v>1</v>
      </c>
      <c r="K18" s="97" t="inlineStr">
        <is>
          <t>lavagem e lubrificação</t>
        </is>
      </c>
      <c r="L18" s="99" t="n">
        <v>100</v>
      </c>
      <c r="M18" s="144" t="n">
        <v>100</v>
      </c>
      <c r="N18" s="100" t="n"/>
      <c r="O18" s="99" t="n"/>
      <c r="P18" s="144" t="n">
        <v>100</v>
      </c>
      <c r="Q18" s="104" t="inlineStr">
        <is>
          <t>PAGO</t>
        </is>
      </c>
    </row>
    <row r="19">
      <c r="A19" s="26" t="n"/>
      <c r="B19" s="124" t="inlineStr">
        <is>
          <t>JANEIRO</t>
        </is>
      </c>
      <c r="C19" s="145" t="n">
        <v>44179</v>
      </c>
      <c r="D19" s="114" t="inlineStr">
        <is>
          <t xml:space="preserve">POSTO DE LAVAGEM SÃO JOÃO </t>
        </is>
      </c>
      <c r="E19" s="97" t="inlineStr">
        <is>
          <t>PGW-5799</t>
        </is>
      </c>
      <c r="F19" s="114" t="inlineStr">
        <is>
          <t>FORD</t>
        </is>
      </c>
      <c r="G19" s="114" t="inlineStr">
        <is>
          <t>CONSUMO</t>
        </is>
      </c>
      <c r="H19" s="114" t="inlineStr">
        <is>
          <t>LIMPEZA</t>
        </is>
      </c>
      <c r="I19" s="114" t="inlineStr">
        <is>
          <t>MÃO DE OBRA</t>
        </is>
      </c>
      <c r="J19" s="97" t="n">
        <v>1</v>
      </c>
      <c r="K19" s="97" t="inlineStr">
        <is>
          <t>lavagem e lubrificação</t>
        </is>
      </c>
      <c r="L19" s="99" t="n">
        <v>100</v>
      </c>
      <c r="M19" s="144" t="n">
        <v>100</v>
      </c>
      <c r="N19" s="100" t="n"/>
      <c r="O19" s="99" t="n"/>
      <c r="P19" s="144" t="n">
        <v>100</v>
      </c>
      <c r="Q19" s="104" t="inlineStr">
        <is>
          <t>PAGO</t>
        </is>
      </c>
    </row>
    <row r="20">
      <c r="A20" s="26" t="n"/>
      <c r="B20" s="124" t="inlineStr">
        <is>
          <t>JANEIRO</t>
        </is>
      </c>
      <c r="C20" s="145" t="n">
        <v>44179</v>
      </c>
      <c r="D20" s="114" t="inlineStr">
        <is>
          <t xml:space="preserve">POSTO DE LAVAGEM SÃO JOÃO </t>
        </is>
      </c>
      <c r="E20" s="97" t="inlineStr">
        <is>
          <t>PCX-1404</t>
        </is>
      </c>
      <c r="F20" s="114" t="inlineStr">
        <is>
          <t>MERCEDES</t>
        </is>
      </c>
      <c r="G20" s="114" t="inlineStr">
        <is>
          <t>CONSUMO</t>
        </is>
      </c>
      <c r="H20" s="114" t="inlineStr">
        <is>
          <t>LIMPEZA</t>
        </is>
      </c>
      <c r="I20" s="114" t="inlineStr">
        <is>
          <t>MÃO DE OBRA</t>
        </is>
      </c>
      <c r="J20" s="97" t="n">
        <v>1</v>
      </c>
      <c r="K20" s="97" t="inlineStr">
        <is>
          <t>lavagem e lubrificação</t>
        </is>
      </c>
      <c r="L20" s="99" t="n">
        <v>100</v>
      </c>
      <c r="M20" s="144" t="n">
        <v>100</v>
      </c>
      <c r="N20" s="100" t="n"/>
      <c r="O20" s="99" t="n"/>
      <c r="P20" s="144" t="n">
        <v>100</v>
      </c>
      <c r="Q20" s="104" t="inlineStr">
        <is>
          <t>PAGO</t>
        </is>
      </c>
    </row>
    <row r="21">
      <c r="A21" s="26" t="n"/>
      <c r="B21" s="124" t="inlineStr">
        <is>
          <t>JANEIRO</t>
        </is>
      </c>
      <c r="C21" s="145" t="n">
        <v>43838</v>
      </c>
      <c r="D21" s="97" t="inlineStr">
        <is>
          <t>OFICINA MEÂNICA 3 BANDEIRAS</t>
        </is>
      </c>
      <c r="E21" s="97" t="inlineStr">
        <is>
          <t>PGN-6009</t>
        </is>
      </c>
      <c r="F21" s="114" t="inlineStr">
        <is>
          <t>FORD</t>
        </is>
      </c>
      <c r="G21" s="114" t="inlineStr">
        <is>
          <t xml:space="preserve">CORRETIVA </t>
        </is>
      </c>
      <c r="H21" s="114" t="inlineStr">
        <is>
          <t>MECÂNICA</t>
        </is>
      </c>
      <c r="I21" s="114" t="inlineStr">
        <is>
          <t>MÃO DE OBRA</t>
        </is>
      </c>
      <c r="J21" s="97" t="n">
        <v>1</v>
      </c>
      <c r="K21" s="97" t="inlineStr">
        <is>
          <t xml:space="preserve">embuchamento de estabilizador </t>
        </is>
      </c>
      <c r="L21" s="99" t="n">
        <v>60</v>
      </c>
      <c r="M21" s="144" t="n">
        <v>60</v>
      </c>
      <c r="N21" s="97" t="n"/>
      <c r="O21" s="99" t="n"/>
      <c r="P21" s="144" t="n">
        <v>60</v>
      </c>
      <c r="Q21" s="104" t="inlineStr">
        <is>
          <t>PAGO</t>
        </is>
      </c>
    </row>
    <row r="22">
      <c r="A22" s="26" t="n"/>
      <c r="B22" s="124" t="inlineStr">
        <is>
          <t>JANEIRO</t>
        </is>
      </c>
      <c r="C22" s="145" t="n">
        <v>43838</v>
      </c>
      <c r="D22" s="97" t="inlineStr">
        <is>
          <t>OFICINA MEÂNICA 3 BANDEIRAS</t>
        </is>
      </c>
      <c r="E22" s="97" t="inlineStr">
        <is>
          <t>PGN-6009</t>
        </is>
      </c>
      <c r="F22" s="114" t="inlineStr">
        <is>
          <t>FORD</t>
        </is>
      </c>
      <c r="G22" s="114" t="inlineStr">
        <is>
          <t xml:space="preserve">CORRETIVA </t>
        </is>
      </c>
      <c r="H22" s="114" t="inlineStr">
        <is>
          <t>MECÂNICA</t>
        </is>
      </c>
      <c r="I22" s="114" t="inlineStr">
        <is>
          <t>MÃO DE OBRA</t>
        </is>
      </c>
      <c r="J22" s="97" t="n">
        <v>1</v>
      </c>
      <c r="K22" s="97" t="inlineStr">
        <is>
          <t xml:space="preserve">embuchamento de estabilizador traseiro </t>
        </is>
      </c>
      <c r="L22" s="99" t="n">
        <v>100</v>
      </c>
      <c r="M22" s="144" t="n">
        <v>100</v>
      </c>
      <c r="N22" s="97" t="n"/>
      <c r="O22" s="99" t="n"/>
      <c r="P22" s="144" t="n">
        <v>100</v>
      </c>
      <c r="Q22" s="104" t="inlineStr">
        <is>
          <t>PAGO</t>
        </is>
      </c>
    </row>
    <row r="23">
      <c r="A23" s="26" t="n"/>
      <c r="B23" s="124" t="inlineStr">
        <is>
          <t>JANEIRO</t>
        </is>
      </c>
      <c r="C23" s="145" t="n">
        <v>43838</v>
      </c>
      <c r="D23" s="97" t="inlineStr">
        <is>
          <t>OFICINA MEÂNICA 3 BANDEIRAS</t>
        </is>
      </c>
      <c r="E23" s="97" t="inlineStr">
        <is>
          <t>PGN-6009</t>
        </is>
      </c>
      <c r="F23" s="114" t="inlineStr">
        <is>
          <t>FORD</t>
        </is>
      </c>
      <c r="G23" s="114" t="inlineStr">
        <is>
          <t xml:space="preserve">CORRETIVA </t>
        </is>
      </c>
      <c r="H23" s="114" t="inlineStr">
        <is>
          <t>MECÂNICA</t>
        </is>
      </c>
      <c r="I23" s="114" t="inlineStr">
        <is>
          <t>MÃO DE OBRA</t>
        </is>
      </c>
      <c r="J23" s="97" t="n">
        <v>1</v>
      </c>
      <c r="K23" s="97" t="inlineStr">
        <is>
          <t xml:space="preserve">embuchamento superior e inferior da lavanca </t>
        </is>
      </c>
      <c r="L23" s="99" t="n">
        <v>120</v>
      </c>
      <c r="M23" s="144" t="n">
        <v>120</v>
      </c>
      <c r="N23" s="97" t="n"/>
      <c r="O23" s="99" t="n"/>
      <c r="P23" s="144" t="n">
        <v>120</v>
      </c>
      <c r="Q23" s="104" t="inlineStr">
        <is>
          <t>PAGO</t>
        </is>
      </c>
    </row>
    <row r="24">
      <c r="A24" s="26" t="n"/>
      <c r="B24" s="124" t="inlineStr">
        <is>
          <t>JANEIRO</t>
        </is>
      </c>
      <c r="C24" s="145" t="n">
        <v>43838</v>
      </c>
      <c r="D24" s="97" t="inlineStr">
        <is>
          <t>OFICINA MEÂNICA 3 BANDEIRAS</t>
        </is>
      </c>
      <c r="E24" s="97" t="inlineStr">
        <is>
          <t>PGN-6009</t>
        </is>
      </c>
      <c r="F24" s="114" t="inlineStr">
        <is>
          <t>FORD</t>
        </is>
      </c>
      <c r="G24" s="114" t="inlineStr">
        <is>
          <t xml:space="preserve">CORRETIVA </t>
        </is>
      </c>
      <c r="H24" s="114" t="inlineStr">
        <is>
          <t>MECÂNICA</t>
        </is>
      </c>
      <c r="I24" s="114" t="inlineStr">
        <is>
          <t>MÃO DE OBRA</t>
        </is>
      </c>
      <c r="J24" s="114" t="n">
        <v>1</v>
      </c>
      <c r="K24" s="114" t="inlineStr">
        <is>
          <t xml:space="preserve">troca de armotercedor trazeiro </t>
        </is>
      </c>
      <c r="L24" s="144" t="n">
        <v>60</v>
      </c>
      <c r="M24" s="144" t="n">
        <v>60</v>
      </c>
      <c r="N24" s="114" t="n"/>
      <c r="O24" s="144" t="n"/>
      <c r="P24" s="144" t="n">
        <v>60</v>
      </c>
      <c r="Q24" s="104" t="inlineStr">
        <is>
          <t>PAGO</t>
        </is>
      </c>
    </row>
    <row r="25">
      <c r="A25" s="26" t="n"/>
      <c r="B25" s="124" t="inlineStr">
        <is>
          <t>JANEIRO</t>
        </is>
      </c>
      <c r="C25" s="145" t="n">
        <v>43838</v>
      </c>
      <c r="D25" s="97" t="inlineStr">
        <is>
          <t>OFICINA MEÂNICA 3 BANDEIRAS</t>
        </is>
      </c>
      <c r="E25" s="97" t="inlineStr">
        <is>
          <t>PGN-6009</t>
        </is>
      </c>
      <c r="F25" s="114" t="inlineStr">
        <is>
          <t>FORD</t>
        </is>
      </c>
      <c r="G25" s="114" t="inlineStr">
        <is>
          <t xml:space="preserve">CORRETIVA </t>
        </is>
      </c>
      <c r="H25" s="114" t="inlineStr">
        <is>
          <t>MECÂNICA</t>
        </is>
      </c>
      <c r="I25" s="114" t="inlineStr">
        <is>
          <t>MÃO DE OBRA</t>
        </is>
      </c>
      <c r="J25" s="97" t="n">
        <v>1</v>
      </c>
      <c r="K25" s="97" t="inlineStr">
        <is>
          <t xml:space="preserve">embuchamento dianteiro </t>
        </is>
      </c>
      <c r="L25" s="99" t="n">
        <v>350</v>
      </c>
      <c r="M25" s="144" t="n">
        <v>350</v>
      </c>
      <c r="N25" s="97" t="n"/>
      <c r="O25" s="99" t="n"/>
      <c r="P25" s="144" t="n">
        <v>350</v>
      </c>
      <c r="Q25" s="104" t="inlineStr">
        <is>
          <t>PAGO</t>
        </is>
      </c>
    </row>
    <row r="26">
      <c r="A26" s="2" t="n"/>
      <c r="B26" s="124" t="inlineStr">
        <is>
          <t>JANEIRO</t>
        </is>
      </c>
      <c r="C26" s="145" t="n">
        <v>43838</v>
      </c>
      <c r="D26" s="97" t="inlineStr">
        <is>
          <t>OFICINA MEÂNICA 3 BANDEIRAS</t>
        </is>
      </c>
      <c r="E26" s="97" t="inlineStr">
        <is>
          <t>PGN-6009</t>
        </is>
      </c>
      <c r="F26" s="114" t="inlineStr">
        <is>
          <t>FORD</t>
        </is>
      </c>
      <c r="G26" s="114" t="inlineStr">
        <is>
          <t xml:space="preserve">CORRETIVA </t>
        </is>
      </c>
      <c r="H26" s="114" t="inlineStr">
        <is>
          <t>MECÂNICA</t>
        </is>
      </c>
      <c r="I26" s="114" t="inlineStr">
        <is>
          <t>MÃO DE OBRA</t>
        </is>
      </c>
      <c r="J26" s="114" t="n">
        <v>1</v>
      </c>
      <c r="K26" s="114" t="inlineStr">
        <is>
          <t xml:space="preserve">torneiro </t>
        </is>
      </c>
      <c r="L26" s="144" t="n">
        <v>300</v>
      </c>
      <c r="M26" s="144" t="n">
        <v>300</v>
      </c>
      <c r="N26" s="114" t="n"/>
      <c r="O26" s="144" t="n"/>
      <c r="P26" s="144" t="n">
        <v>300</v>
      </c>
      <c r="Q26" s="104" t="inlineStr">
        <is>
          <t>PAGO</t>
        </is>
      </c>
    </row>
    <row r="27">
      <c r="A27" s="2" t="n"/>
      <c r="B27" s="124" t="inlineStr">
        <is>
          <t>JANEIRO</t>
        </is>
      </c>
      <c r="C27" s="145" t="n">
        <v>43838</v>
      </c>
      <c r="D27" s="97" t="inlineStr">
        <is>
          <t>OFICINA MEÂNICA 3 BANDEIRAS</t>
        </is>
      </c>
      <c r="E27" s="114" t="inlineStr">
        <is>
          <t>PET-7147</t>
        </is>
      </c>
      <c r="F27" s="114" t="inlineStr">
        <is>
          <t>MERCEDES</t>
        </is>
      </c>
      <c r="G27" s="114" t="inlineStr">
        <is>
          <t xml:space="preserve">CORRETIVA </t>
        </is>
      </c>
      <c r="H27" s="114" t="inlineStr">
        <is>
          <t>MECÂNICA</t>
        </is>
      </c>
      <c r="I27" s="114" t="inlineStr">
        <is>
          <t>MÃO DE OBRA</t>
        </is>
      </c>
      <c r="J27" s="97" t="n">
        <v>1</v>
      </c>
      <c r="K27" s="97" t="inlineStr">
        <is>
          <t xml:space="preserve">mangueria de agua </t>
        </is>
      </c>
      <c r="L27" s="99" t="n">
        <v>60</v>
      </c>
      <c r="M27" s="144" t="n">
        <v>60</v>
      </c>
      <c r="N27" s="97" t="n"/>
      <c r="O27" s="99" t="n"/>
      <c r="P27" s="144" t="n">
        <v>60</v>
      </c>
      <c r="Q27" s="104" t="inlineStr">
        <is>
          <t>PAGO</t>
        </is>
      </c>
    </row>
    <row r="28">
      <c r="A28" s="2" t="n"/>
      <c r="B28" s="124" t="inlineStr">
        <is>
          <t>JANEIRO</t>
        </is>
      </c>
      <c r="C28" s="145" t="n">
        <v>43838</v>
      </c>
      <c r="D28" s="97" t="inlineStr">
        <is>
          <t>OFICINA MEÂNICA 3 BANDEIRAS</t>
        </is>
      </c>
      <c r="E28" s="114" t="inlineStr">
        <is>
          <t>PET-7147</t>
        </is>
      </c>
      <c r="F28" s="114" t="inlineStr">
        <is>
          <t>MERCEDES</t>
        </is>
      </c>
      <c r="G28" s="114" t="inlineStr">
        <is>
          <t xml:space="preserve">CORRETIVA </t>
        </is>
      </c>
      <c r="H28" s="114" t="inlineStr">
        <is>
          <t>MECÂNICA</t>
        </is>
      </c>
      <c r="I28" s="114" t="inlineStr">
        <is>
          <t>MÃO DE OBRA</t>
        </is>
      </c>
      <c r="J28" s="114" t="n">
        <v>1</v>
      </c>
      <c r="K28" s="114" t="inlineStr">
        <is>
          <t xml:space="preserve">socorro </t>
        </is>
      </c>
      <c r="L28" s="144" t="n">
        <v>100</v>
      </c>
      <c r="M28" s="144" t="n">
        <v>100</v>
      </c>
      <c r="N28" s="114" t="n"/>
      <c r="O28" s="144" t="n"/>
      <c r="P28" s="144" t="n">
        <v>100</v>
      </c>
      <c r="Q28" s="104" t="inlineStr">
        <is>
          <t>PAGO</t>
        </is>
      </c>
    </row>
    <row r="29">
      <c r="A29" s="2" t="n"/>
      <c r="B29" s="124" t="inlineStr">
        <is>
          <t>JANEIRO</t>
        </is>
      </c>
      <c r="C29" s="145" t="n">
        <v>43839</v>
      </c>
      <c r="D29" s="97" t="inlineStr">
        <is>
          <t>OFICINA MEÂNICA 3 BANDEIRAS</t>
        </is>
      </c>
      <c r="E29" s="97" t="inlineStr">
        <is>
          <t>PCX-1404</t>
        </is>
      </c>
      <c r="F29" s="114" t="inlineStr">
        <is>
          <t>MERCEDES</t>
        </is>
      </c>
      <c r="G29" s="114" t="inlineStr">
        <is>
          <t xml:space="preserve">CORRETIVA </t>
        </is>
      </c>
      <c r="H29" s="114" t="inlineStr">
        <is>
          <t>MECÂNICA</t>
        </is>
      </c>
      <c r="I29" s="114" t="inlineStr">
        <is>
          <t>MÃO DE OBRA</t>
        </is>
      </c>
      <c r="J29" s="97" t="n">
        <v>1</v>
      </c>
      <c r="K29" s="97" t="inlineStr">
        <is>
          <t xml:space="preserve">embuchamento de manga de eixo dianteiro </t>
        </is>
      </c>
      <c r="L29" s="99" t="n">
        <v>350</v>
      </c>
      <c r="M29" s="144" t="n">
        <v>350</v>
      </c>
      <c r="N29" s="97" t="n"/>
      <c r="O29" s="99" t="n"/>
      <c r="P29" s="144" t="n">
        <v>350</v>
      </c>
      <c r="Q29" s="104" t="inlineStr">
        <is>
          <t>PAGO</t>
        </is>
      </c>
    </row>
    <row r="30">
      <c r="A30" s="2" t="n"/>
      <c r="B30" s="124" t="inlineStr">
        <is>
          <t>JANEIRO</t>
        </is>
      </c>
      <c r="C30" s="145" t="n">
        <v>43840</v>
      </c>
      <c r="D30" s="97" t="inlineStr">
        <is>
          <t>OFICINA MEÂNICA 3 BANDEIRAS</t>
        </is>
      </c>
      <c r="E30" s="97" t="inlineStr">
        <is>
          <t>PCX-1404</t>
        </is>
      </c>
      <c r="F30" s="114" t="inlineStr">
        <is>
          <t>MERCEDES</t>
        </is>
      </c>
      <c r="G30" s="114" t="inlineStr">
        <is>
          <t xml:space="preserve">CORRETIVA </t>
        </is>
      </c>
      <c r="H30" s="114" t="inlineStr">
        <is>
          <t>MECÂNICA</t>
        </is>
      </c>
      <c r="I30" s="114" t="inlineStr">
        <is>
          <t>MÃO DE OBRA</t>
        </is>
      </c>
      <c r="J30" s="97" t="n">
        <v>1</v>
      </c>
      <c r="K30" s="97" t="inlineStr">
        <is>
          <t xml:space="preserve">torneiro </t>
        </is>
      </c>
      <c r="L30" s="99" t="n">
        <v>300</v>
      </c>
      <c r="M30" s="144" t="n">
        <v>300</v>
      </c>
      <c r="N30" s="97" t="n"/>
      <c r="O30" s="99" t="n"/>
      <c r="P30" s="144" t="n">
        <v>300</v>
      </c>
      <c r="Q30" s="104" t="inlineStr">
        <is>
          <t>PAGO</t>
        </is>
      </c>
    </row>
    <row r="31">
      <c r="A31" s="2" t="n"/>
      <c r="B31" s="124" t="inlineStr">
        <is>
          <t>JANEIRO</t>
        </is>
      </c>
      <c r="C31" s="145" t="n">
        <v>43841</v>
      </c>
      <c r="D31" s="97" t="inlineStr">
        <is>
          <t>OFICINA MEÂNICA 3 BANDEIRAS</t>
        </is>
      </c>
      <c r="E31" s="97" t="inlineStr">
        <is>
          <t>PCX-1404</t>
        </is>
      </c>
      <c r="F31" s="114" t="inlineStr">
        <is>
          <t>MERCEDES</t>
        </is>
      </c>
      <c r="G31" s="114" t="inlineStr">
        <is>
          <t xml:space="preserve">CORRETIVA </t>
        </is>
      </c>
      <c r="H31" s="114" t="inlineStr">
        <is>
          <t>MECÂNICA</t>
        </is>
      </c>
      <c r="I31" s="114" t="inlineStr">
        <is>
          <t>MÃO DE OBRA</t>
        </is>
      </c>
      <c r="J31" s="97" t="n">
        <v>1</v>
      </c>
      <c r="K31" s="97" t="inlineStr">
        <is>
          <t xml:space="preserve">terminal da alavanca </t>
        </is>
      </c>
      <c r="L31" s="99" t="n">
        <v>50</v>
      </c>
      <c r="M31" s="144" t="n">
        <v>50</v>
      </c>
      <c r="N31" s="97" t="n"/>
      <c r="O31" s="99" t="n"/>
      <c r="P31" s="144" t="n">
        <v>50</v>
      </c>
      <c r="Q31" s="104" t="inlineStr">
        <is>
          <t>PAGO</t>
        </is>
      </c>
    </row>
    <row r="32">
      <c r="A32" s="2" t="n"/>
      <c r="B32" s="124" t="inlineStr">
        <is>
          <t>JANEIRO</t>
        </is>
      </c>
      <c r="C32" s="145" t="n">
        <v>43842</v>
      </c>
      <c r="D32" s="97" t="inlineStr">
        <is>
          <t>OFICINA MEÂNICA 3 BANDEIRAS</t>
        </is>
      </c>
      <c r="E32" s="97" t="inlineStr">
        <is>
          <t>PCX-1404</t>
        </is>
      </c>
      <c r="F32" s="114" t="inlineStr">
        <is>
          <t>MERCEDES</t>
        </is>
      </c>
      <c r="G32" s="114" t="inlineStr">
        <is>
          <t xml:space="preserve">CORRETIVA </t>
        </is>
      </c>
      <c r="H32" s="114" t="inlineStr">
        <is>
          <t>MECÂNICA</t>
        </is>
      </c>
      <c r="I32" s="114" t="inlineStr">
        <is>
          <t>MÃO DE OBRA</t>
        </is>
      </c>
      <c r="J32" s="97" t="n">
        <v>1</v>
      </c>
      <c r="K32" s="97" t="inlineStr">
        <is>
          <t xml:space="preserve">embuchamento do estabilizador dianteiro </t>
        </is>
      </c>
      <c r="L32" s="99" t="n">
        <v>60</v>
      </c>
      <c r="M32" s="144" t="n">
        <v>60</v>
      </c>
      <c r="N32" s="97" t="n"/>
      <c r="O32" s="99" t="n"/>
      <c r="P32" s="144" t="n">
        <v>60</v>
      </c>
      <c r="Q32" s="104" t="inlineStr">
        <is>
          <t>PAGO</t>
        </is>
      </c>
    </row>
    <row r="33">
      <c r="A33" s="2" t="n"/>
      <c r="B33" s="124" t="inlineStr">
        <is>
          <t>JANEIRO</t>
        </is>
      </c>
      <c r="C33" s="145" t="n">
        <v>43843</v>
      </c>
      <c r="D33" s="97" t="inlineStr">
        <is>
          <t>OFICINA MEÂNICA 3 BANDEIRAS</t>
        </is>
      </c>
      <c r="E33" s="97" t="inlineStr">
        <is>
          <t>PCX-1404</t>
        </is>
      </c>
      <c r="F33" s="114" t="inlineStr">
        <is>
          <t>MERCEDES</t>
        </is>
      </c>
      <c r="G33" s="114" t="inlineStr">
        <is>
          <t xml:space="preserve">CORRETIVA </t>
        </is>
      </c>
      <c r="H33" s="114" t="inlineStr">
        <is>
          <t>MECÂNICA</t>
        </is>
      </c>
      <c r="I33" s="114" t="inlineStr">
        <is>
          <t>MÃO DE OBRA</t>
        </is>
      </c>
      <c r="J33" s="97" t="n">
        <v>1</v>
      </c>
      <c r="K33" s="97" t="inlineStr">
        <is>
          <t xml:space="preserve">embuchamento do estabilizador trazeiro </t>
        </is>
      </c>
      <c r="L33" s="99" t="n">
        <v>100</v>
      </c>
      <c r="M33" s="144" t="n">
        <v>100</v>
      </c>
      <c r="N33" s="97" t="n"/>
      <c r="O33" s="99" t="n"/>
      <c r="P33" s="144" t="n">
        <v>100</v>
      </c>
      <c r="Q33" s="104" t="inlineStr">
        <is>
          <t>PAGO</t>
        </is>
      </c>
    </row>
    <row r="34">
      <c r="A34" s="2" t="n"/>
      <c r="B34" s="124" t="inlineStr">
        <is>
          <t>JANEIRO</t>
        </is>
      </c>
      <c r="C34" s="145" t="n">
        <v>44183</v>
      </c>
      <c r="D34" s="97" t="inlineStr">
        <is>
          <t>JR PEÇAS E SERVIÇO (JÚNIOR)</t>
        </is>
      </c>
      <c r="E34" s="114" t="inlineStr">
        <is>
          <t>PGN-7353</t>
        </is>
      </c>
      <c r="F34" s="114" t="inlineStr">
        <is>
          <t>FORD</t>
        </is>
      </c>
      <c r="G34" s="114" t="inlineStr">
        <is>
          <t xml:space="preserve">CORRETIVA </t>
        </is>
      </c>
      <c r="H34" s="114" t="inlineStr">
        <is>
          <t>MECÂNICA</t>
        </is>
      </c>
      <c r="I34" s="114" t="inlineStr">
        <is>
          <t>MÃO DE OBRA</t>
        </is>
      </c>
      <c r="J34" s="114" t="n">
        <v>1</v>
      </c>
      <c r="K34" s="114" t="inlineStr">
        <is>
          <t xml:space="preserve">troca de manopla de embreagem </t>
        </is>
      </c>
      <c r="L34" s="144" t="n">
        <v>70</v>
      </c>
      <c r="M34" s="144" t="n">
        <v>70</v>
      </c>
      <c r="N34" s="114" t="n"/>
      <c r="O34" s="144" t="n"/>
      <c r="P34" s="144" t="n">
        <v>70</v>
      </c>
      <c r="Q34" s="104" t="inlineStr">
        <is>
          <t>PAGO</t>
        </is>
      </c>
    </row>
    <row r="35">
      <c r="A35" s="2" t="n"/>
      <c r="B35" s="124" t="inlineStr">
        <is>
          <t>JANEIRO</t>
        </is>
      </c>
      <c r="C35" s="145" t="n">
        <v>44183</v>
      </c>
      <c r="D35" s="97" t="inlineStr">
        <is>
          <t>JR PEÇAS E SERVIÇO (JÚNIOR)</t>
        </is>
      </c>
      <c r="E35" s="97" t="inlineStr">
        <is>
          <t>PCX-1404</t>
        </is>
      </c>
      <c r="F35" s="114" t="inlineStr">
        <is>
          <t>FORD</t>
        </is>
      </c>
      <c r="G35" s="114" t="inlineStr">
        <is>
          <t xml:space="preserve">CORRETIVA </t>
        </is>
      </c>
      <c r="H35" s="114" t="inlineStr">
        <is>
          <t>MECÂNICA</t>
        </is>
      </c>
      <c r="I35" s="114" t="inlineStr">
        <is>
          <t>MÃO DE OBRA</t>
        </is>
      </c>
      <c r="J35" s="114" t="n">
        <v>3</v>
      </c>
      <c r="K35" s="114" t="inlineStr">
        <is>
          <t xml:space="preserve">serviço de roda </t>
        </is>
      </c>
      <c r="L35" s="144" t="n">
        <v>70</v>
      </c>
      <c r="M35" s="144" t="n">
        <v>210</v>
      </c>
      <c r="N35" s="114" t="n"/>
      <c r="O35" s="144" t="n"/>
      <c r="P35" s="144" t="n">
        <v>210</v>
      </c>
      <c r="Q35" s="104" t="inlineStr">
        <is>
          <t>PAGO</t>
        </is>
      </c>
    </row>
    <row r="36">
      <c r="A36" s="2" t="n"/>
      <c r="B36" s="124" t="inlineStr">
        <is>
          <t>JANEIRO</t>
        </is>
      </c>
      <c r="C36" s="145" t="n">
        <v>44183</v>
      </c>
      <c r="D36" s="97" t="inlineStr">
        <is>
          <t>JR PEÇAS E SERVIÇO (JÚNIOR)</t>
        </is>
      </c>
      <c r="E36" s="114" t="inlineStr">
        <is>
          <t>PCX-1404</t>
        </is>
      </c>
      <c r="F36" s="114" t="inlineStr">
        <is>
          <t>FORD</t>
        </is>
      </c>
      <c r="G36" s="114" t="inlineStr">
        <is>
          <t xml:space="preserve">CORRETIVA </t>
        </is>
      </c>
      <c r="H36" s="114" t="inlineStr">
        <is>
          <t>MECÂNICA</t>
        </is>
      </c>
      <c r="I36" s="114" t="inlineStr">
        <is>
          <t>MÃO DE OBRA</t>
        </is>
      </c>
      <c r="J36" s="114" t="n">
        <v>1</v>
      </c>
      <c r="K36" s="114" t="inlineStr">
        <is>
          <t xml:space="preserve">lubrificação </t>
        </is>
      </c>
      <c r="L36" s="144" t="n">
        <v>50</v>
      </c>
      <c r="M36" s="144" t="n">
        <v>50</v>
      </c>
      <c r="N36" s="114" t="n"/>
      <c r="O36" s="144" t="n"/>
      <c r="P36" s="144" t="n">
        <v>50</v>
      </c>
      <c r="Q36" s="104" t="inlineStr">
        <is>
          <t>PAGO</t>
        </is>
      </c>
    </row>
    <row r="37">
      <c r="A37" s="26" t="n"/>
      <c r="B37" s="124" t="inlineStr">
        <is>
          <t>JANEIRO</t>
        </is>
      </c>
      <c r="C37" s="145" t="n">
        <v>44183</v>
      </c>
      <c r="D37" s="97" t="inlineStr">
        <is>
          <t>JR PEÇAS E SERVIÇO (JÚNIOR)</t>
        </is>
      </c>
      <c r="E37" s="114" t="inlineStr">
        <is>
          <t>PEU-3897</t>
        </is>
      </c>
      <c r="F37" s="114" t="inlineStr">
        <is>
          <t>MERCEDES</t>
        </is>
      </c>
      <c r="G37" s="114" t="inlineStr">
        <is>
          <t xml:space="preserve">CORRETIVA </t>
        </is>
      </c>
      <c r="H37" s="114" t="inlineStr">
        <is>
          <t>MECÂNICA</t>
        </is>
      </c>
      <c r="I37" s="114" t="inlineStr">
        <is>
          <t>MÃO DE OBRA</t>
        </is>
      </c>
      <c r="J37" s="114" t="n">
        <v>1</v>
      </c>
      <c r="K37" s="114" t="inlineStr">
        <is>
          <t xml:space="preserve">troca de bucha do estabilizador </t>
        </is>
      </c>
      <c r="L37" s="144" t="n">
        <v>30</v>
      </c>
      <c r="M37" s="144" t="n">
        <v>30</v>
      </c>
      <c r="N37" s="114" t="n"/>
      <c r="O37" s="144" t="n"/>
      <c r="P37" s="144" t="n">
        <v>30</v>
      </c>
      <c r="Q37" s="104" t="inlineStr">
        <is>
          <t>PAGO</t>
        </is>
      </c>
    </row>
    <row r="38">
      <c r="A38" s="26" t="n"/>
      <c r="B38" s="124" t="inlineStr">
        <is>
          <t>JANEIRO</t>
        </is>
      </c>
      <c r="C38" s="145" t="n">
        <v>44183</v>
      </c>
      <c r="D38" s="97" t="inlineStr">
        <is>
          <t>JR PEÇAS E SERVIÇO (JÚNIOR)</t>
        </is>
      </c>
      <c r="E38" s="114" t="inlineStr">
        <is>
          <t>PEU-3897</t>
        </is>
      </c>
      <c r="F38" s="114" t="inlineStr">
        <is>
          <t>MERCEDES</t>
        </is>
      </c>
      <c r="G38" s="114" t="inlineStr">
        <is>
          <t xml:space="preserve">CORRETIVA </t>
        </is>
      </c>
      <c r="H38" s="114" t="inlineStr">
        <is>
          <t>MECÂNICA</t>
        </is>
      </c>
      <c r="I38" s="114" t="inlineStr">
        <is>
          <t>MÃO DE OBRA</t>
        </is>
      </c>
      <c r="J38" s="114" t="n">
        <v>1</v>
      </c>
      <c r="K38" s="114" t="inlineStr">
        <is>
          <t xml:space="preserve">troca de parafuso do establizador </t>
        </is>
      </c>
      <c r="L38" s="144" t="n">
        <v>30</v>
      </c>
      <c r="M38" s="144" t="n">
        <v>30</v>
      </c>
      <c r="N38" s="114" t="n"/>
      <c r="O38" s="144" t="n"/>
      <c r="P38" s="144" t="n">
        <v>30</v>
      </c>
      <c r="Q38" s="104" t="inlineStr">
        <is>
          <t>PAGO</t>
        </is>
      </c>
    </row>
    <row r="39">
      <c r="A39" s="26" t="n"/>
      <c r="B39" s="124" t="inlineStr">
        <is>
          <t>JANEIRO</t>
        </is>
      </c>
      <c r="C39" s="145" t="n">
        <v>44206</v>
      </c>
      <c r="D39" s="97" t="inlineStr">
        <is>
          <t>POSTO DE MOLAS SÃO CRISTOVÃO</t>
        </is>
      </c>
      <c r="E39" s="97" t="inlineStr">
        <is>
          <t>PGN-8719</t>
        </is>
      </c>
      <c r="F39" s="97" t="inlineStr">
        <is>
          <t>VOLKS</t>
        </is>
      </c>
      <c r="G39" s="114" t="inlineStr">
        <is>
          <t xml:space="preserve">CORRETIVA </t>
        </is>
      </c>
      <c r="H39" s="97" t="inlineStr">
        <is>
          <t>MECÂNICA</t>
        </is>
      </c>
      <c r="I39" s="114" t="inlineStr">
        <is>
          <t>MÃO DE OBRA</t>
        </is>
      </c>
      <c r="J39" s="114" t="n">
        <v>1</v>
      </c>
      <c r="K39" s="114" t="inlineStr">
        <is>
          <t xml:space="preserve">mão de obra fx mola </t>
        </is>
      </c>
      <c r="L39" s="144" t="n">
        <v>90</v>
      </c>
      <c r="M39" s="144" t="n">
        <v>90</v>
      </c>
      <c r="N39" s="114" t="n"/>
      <c r="O39" s="144" t="n"/>
      <c r="P39" s="144" t="n">
        <v>90</v>
      </c>
      <c r="Q39" s="104" t="inlineStr">
        <is>
          <t>PAGO</t>
        </is>
      </c>
    </row>
    <row r="40">
      <c r="A40" s="26" t="n"/>
      <c r="B40" s="124" t="inlineStr">
        <is>
          <t xml:space="preserve"> JANEIRO</t>
        </is>
      </c>
      <c r="C40" s="143" t="n">
        <v>43837</v>
      </c>
      <c r="D40" s="114" t="inlineStr">
        <is>
          <t>BAÚ REFRIGERAÇÃO</t>
        </is>
      </c>
      <c r="E40" s="114" t="inlineStr">
        <is>
          <t>PDB-5356</t>
        </is>
      </c>
      <c r="F40" s="114" t="inlineStr">
        <is>
          <t>MERCEDES</t>
        </is>
      </c>
      <c r="G40" s="114" t="inlineStr">
        <is>
          <t xml:space="preserve">CORRETIVA </t>
        </is>
      </c>
      <c r="H40" s="114" t="inlineStr">
        <is>
          <t>REFRIGERAÇÃO</t>
        </is>
      </c>
      <c r="I40" s="114" t="inlineStr">
        <is>
          <t>MÃO DE OBRA</t>
        </is>
      </c>
      <c r="J40" s="114" t="n">
        <v>1</v>
      </c>
      <c r="K40" s="114" t="inlineStr">
        <is>
          <t xml:space="preserve">mão de obra   </t>
        </is>
      </c>
      <c r="L40" s="144" t="n">
        <v>160</v>
      </c>
      <c r="M40" s="144" t="n">
        <v>160</v>
      </c>
      <c r="N40" s="114" t="n"/>
      <c r="O40" s="144" t="n"/>
      <c r="P40" s="144" t="n">
        <v>160</v>
      </c>
      <c r="Q40" s="104" t="inlineStr">
        <is>
          <t>PAGO</t>
        </is>
      </c>
    </row>
    <row r="41">
      <c r="A41" s="26" t="n"/>
      <c r="B41" s="124" t="inlineStr">
        <is>
          <t>JANEIRO</t>
        </is>
      </c>
      <c r="C41" s="143" t="n">
        <v>43837</v>
      </c>
      <c r="D41" s="114" t="inlineStr">
        <is>
          <t>BAÚ REFRIGERAÇÃO</t>
        </is>
      </c>
      <c r="E41" s="114" t="inlineStr">
        <is>
          <t>PDB-5356</t>
        </is>
      </c>
      <c r="F41" s="114" t="inlineStr">
        <is>
          <t>MERCEDES</t>
        </is>
      </c>
      <c r="G41" s="114" t="inlineStr">
        <is>
          <t xml:space="preserve">CORRETIVA </t>
        </is>
      </c>
      <c r="H41" s="114" t="inlineStr">
        <is>
          <t>REFRIGERAÇÃO</t>
        </is>
      </c>
      <c r="I41" s="114" t="inlineStr">
        <is>
          <t>MÃO DE OBRA</t>
        </is>
      </c>
      <c r="J41" s="114" t="n">
        <v>1</v>
      </c>
      <c r="K41" s="114" t="inlineStr">
        <is>
          <t xml:space="preserve">serviço de solda </t>
        </is>
      </c>
      <c r="L41" s="144" t="n">
        <v>50</v>
      </c>
      <c r="M41" s="144" t="n">
        <v>50</v>
      </c>
      <c r="N41" s="114" t="n"/>
      <c r="O41" s="144" t="n"/>
      <c r="P41" s="144" t="n">
        <v>50</v>
      </c>
      <c r="Q41" s="104" t="inlineStr">
        <is>
          <t>PAGO</t>
        </is>
      </c>
    </row>
    <row r="42">
      <c r="A42" s="26" t="n"/>
      <c r="B42" s="124" t="inlineStr">
        <is>
          <t>JANEIRO</t>
        </is>
      </c>
      <c r="C42" s="143" t="n">
        <v>43837</v>
      </c>
      <c r="D42" s="114" t="inlineStr">
        <is>
          <t>BAÚ REFRIGERAÇÃO</t>
        </is>
      </c>
      <c r="E42" s="97" t="inlineStr">
        <is>
          <t>PGN-8719</t>
        </is>
      </c>
      <c r="F42" s="97" t="inlineStr">
        <is>
          <t>VOLKS</t>
        </is>
      </c>
      <c r="G42" s="114" t="inlineStr">
        <is>
          <t xml:space="preserve">CORRETIVA </t>
        </is>
      </c>
      <c r="H42" s="114" t="inlineStr">
        <is>
          <t>REFRIGERAÇÃO</t>
        </is>
      </c>
      <c r="I42" s="114" t="inlineStr">
        <is>
          <t>MÃO DE OBRA</t>
        </is>
      </c>
      <c r="J42" s="114" t="n">
        <v>1</v>
      </c>
      <c r="K42" s="114" t="inlineStr">
        <is>
          <t xml:space="preserve">mão de obra </t>
        </is>
      </c>
      <c r="L42" s="144" t="n">
        <v>250</v>
      </c>
      <c r="M42" s="144" t="n">
        <v>250</v>
      </c>
      <c r="N42" s="114" t="n"/>
      <c r="O42" s="144" t="n"/>
      <c r="P42" s="144" t="n">
        <v>250</v>
      </c>
      <c r="Q42" s="104" t="inlineStr">
        <is>
          <t>PAGO</t>
        </is>
      </c>
    </row>
    <row r="43">
      <c r="A43" s="26" t="n"/>
      <c r="B43" s="124" t="inlineStr">
        <is>
          <t>JANEIRO</t>
        </is>
      </c>
      <c r="C43" s="145" t="n">
        <v>44173</v>
      </c>
      <c r="D43" s="97" t="inlineStr">
        <is>
          <t>RC TACÓGRAFO</t>
        </is>
      </c>
      <c r="E43" s="97" t="inlineStr">
        <is>
          <t>PGX-1686</t>
        </is>
      </c>
      <c r="F43" s="114" t="inlineStr">
        <is>
          <t>MERCEDES</t>
        </is>
      </c>
      <c r="G43" s="114" t="inlineStr">
        <is>
          <t>CONSUMO</t>
        </is>
      </c>
      <c r="H43" s="114" t="inlineStr">
        <is>
          <t>TÁCOGRAFO</t>
        </is>
      </c>
      <c r="I43" s="114" t="inlineStr">
        <is>
          <t>MÃO DE OBRA</t>
        </is>
      </c>
      <c r="J43" s="97" t="n">
        <v>1</v>
      </c>
      <c r="K43" s="97" t="inlineStr">
        <is>
          <t xml:space="preserve">aferição de tacografo </t>
        </is>
      </c>
      <c r="L43" s="99" t="n">
        <v>360</v>
      </c>
      <c r="M43" s="144" t="n">
        <v>360</v>
      </c>
      <c r="N43" s="100" t="n"/>
      <c r="O43" s="99" t="n"/>
      <c r="P43" s="144" t="n">
        <v>360</v>
      </c>
      <c r="Q43" s="104" t="inlineStr">
        <is>
          <t>PAGO</t>
        </is>
      </c>
    </row>
    <row r="44">
      <c r="A44" s="26" t="n"/>
      <c r="B44" s="124" t="inlineStr">
        <is>
          <t>JANEIRO</t>
        </is>
      </c>
      <c r="C44" s="145" t="n">
        <v>44173</v>
      </c>
      <c r="D44" s="97" t="inlineStr">
        <is>
          <t>RC TACÓGRAFO</t>
        </is>
      </c>
      <c r="E44" s="114" t="inlineStr">
        <is>
          <t>PGX-1686</t>
        </is>
      </c>
      <c r="F44" s="114" t="inlineStr">
        <is>
          <t>MERCEDES</t>
        </is>
      </c>
      <c r="G44" s="114" t="inlineStr">
        <is>
          <t>CONSUMO</t>
        </is>
      </c>
      <c r="H44" s="114" t="inlineStr">
        <is>
          <t>TÁCOGRAFO</t>
        </is>
      </c>
      <c r="I44" s="114" t="inlineStr">
        <is>
          <t>MÃO DE OBRA</t>
        </is>
      </c>
      <c r="J44" s="97" t="n">
        <v>1</v>
      </c>
      <c r="K44" s="97" t="inlineStr">
        <is>
          <t xml:space="preserve">fita de impressão bvdr </t>
        </is>
      </c>
      <c r="L44" s="99" t="n">
        <v>42</v>
      </c>
      <c r="M44" s="144" t="n">
        <v>42</v>
      </c>
      <c r="N44" s="100" t="n"/>
      <c r="O44" s="99" t="n"/>
      <c r="P44" s="144" t="n">
        <v>42</v>
      </c>
      <c r="Q44" s="104" t="inlineStr">
        <is>
          <t>PAGO</t>
        </is>
      </c>
    </row>
    <row r="45">
      <c r="A45" s="26" t="n"/>
      <c r="B45" s="124" t="inlineStr">
        <is>
          <t>JANEIRO</t>
        </is>
      </c>
      <c r="C45" s="145" t="n">
        <v>44174</v>
      </c>
      <c r="D45" s="97" t="inlineStr">
        <is>
          <t>RC TACÓGRAFO</t>
        </is>
      </c>
      <c r="E45" s="97" t="inlineStr">
        <is>
          <t>PGX-1646</t>
        </is>
      </c>
      <c r="F45" s="114" t="inlineStr">
        <is>
          <t>MERCEDES</t>
        </is>
      </c>
      <c r="G45" s="114" t="inlineStr">
        <is>
          <t>CONSUMO</t>
        </is>
      </c>
      <c r="H45" s="114" t="inlineStr">
        <is>
          <t>TÁCOGRAFO</t>
        </is>
      </c>
      <c r="I45" s="114" t="inlineStr">
        <is>
          <t>MÃO DE OBRA</t>
        </is>
      </c>
      <c r="J45" s="97" t="n">
        <v>1</v>
      </c>
      <c r="K45" s="97" t="inlineStr">
        <is>
          <t xml:space="preserve">aferição de tacografo </t>
        </is>
      </c>
      <c r="L45" s="99" t="n">
        <v>360</v>
      </c>
      <c r="M45" s="144" t="n">
        <v>360</v>
      </c>
      <c r="N45" s="100" t="n"/>
      <c r="O45" s="99" t="n"/>
      <c r="P45" s="144" t="n">
        <v>360</v>
      </c>
      <c r="Q45" s="104" t="inlineStr">
        <is>
          <t>PAGO</t>
        </is>
      </c>
    </row>
    <row r="46">
      <c r="A46" s="26" t="n"/>
      <c r="B46" s="124" t="inlineStr">
        <is>
          <t>JANEIRO</t>
        </is>
      </c>
      <c r="C46" s="145" t="n">
        <v>44175</v>
      </c>
      <c r="D46" s="97" t="inlineStr">
        <is>
          <t>RC TACÓGRAFO</t>
        </is>
      </c>
      <c r="E46" s="97" t="inlineStr">
        <is>
          <t>PGX-1736</t>
        </is>
      </c>
      <c r="F46" s="114" t="inlineStr">
        <is>
          <t>MERCEDES</t>
        </is>
      </c>
      <c r="G46" s="114" t="inlineStr">
        <is>
          <t>CONSUMO</t>
        </is>
      </c>
      <c r="H46" s="114" t="inlineStr">
        <is>
          <t>TÁCOGRAFO</t>
        </is>
      </c>
      <c r="I46" s="114" t="inlineStr">
        <is>
          <t>MÃO DE OBRA</t>
        </is>
      </c>
      <c r="J46" s="97" t="n">
        <v>1</v>
      </c>
      <c r="K46" s="97" t="inlineStr">
        <is>
          <t xml:space="preserve">aferição de tacografo </t>
        </is>
      </c>
      <c r="L46" s="99" t="n">
        <v>360</v>
      </c>
      <c r="M46" s="144" t="n">
        <v>360</v>
      </c>
      <c r="N46" s="100" t="n"/>
      <c r="O46" s="99" t="n"/>
      <c r="P46" s="144" t="n">
        <v>360</v>
      </c>
      <c r="Q46" s="104" t="inlineStr">
        <is>
          <t>PAGO</t>
        </is>
      </c>
    </row>
    <row r="47">
      <c r="A47" s="26" t="n"/>
      <c r="B47" s="124" t="inlineStr">
        <is>
          <t>JANEIRO</t>
        </is>
      </c>
      <c r="C47" s="145" t="n">
        <v>43831</v>
      </c>
      <c r="D47" s="114" t="inlineStr">
        <is>
          <t>SUPER DIESEL</t>
        </is>
      </c>
      <c r="E47" s="114" t="inlineStr">
        <is>
          <t>VÁRIOS</t>
        </is>
      </c>
      <c r="F47" s="114" t="inlineStr">
        <is>
          <t>VÁRIOS</t>
        </is>
      </c>
      <c r="G47" s="114" t="inlineStr">
        <is>
          <t xml:space="preserve">CORRETIVA </t>
        </is>
      </c>
      <c r="H47" s="114" t="inlineStr">
        <is>
          <t>MECÂNICA</t>
        </is>
      </c>
      <c r="I47" s="114" t="inlineStr">
        <is>
          <t>PEÇAS</t>
        </is>
      </c>
      <c r="J47" s="114" t="n">
        <v>1</v>
      </c>
      <c r="K47" s="114" t="inlineStr">
        <is>
          <t xml:space="preserve">transferência </t>
        </is>
      </c>
      <c r="L47" s="144" t="n">
        <v>859</v>
      </c>
      <c r="M47" s="144" t="n">
        <v>859</v>
      </c>
      <c r="N47" s="114" t="n"/>
      <c r="O47" s="144" t="n"/>
      <c r="P47" s="144" t="n">
        <v>859</v>
      </c>
      <c r="Q47" s="104" t="inlineStr">
        <is>
          <t>PAGO</t>
        </is>
      </c>
    </row>
    <row r="48">
      <c r="A48" s="26" t="n"/>
      <c r="B48" s="124" t="inlineStr">
        <is>
          <t>JANEIRO</t>
        </is>
      </c>
      <c r="C48" s="143" t="n">
        <v>44175</v>
      </c>
      <c r="D48" s="97" t="inlineStr">
        <is>
          <t>JR PEÇAS E SERVIÇO (JÚNIOR)</t>
        </is>
      </c>
      <c r="E48" s="114" t="inlineStr">
        <is>
          <t>PET-7147</t>
        </is>
      </c>
      <c r="F48" s="114" t="inlineStr">
        <is>
          <t>MERCEDES</t>
        </is>
      </c>
      <c r="G48" s="114" t="inlineStr">
        <is>
          <t xml:space="preserve">CORRETIVA </t>
        </is>
      </c>
      <c r="H48" s="114" t="inlineStr">
        <is>
          <t>MECÂNICA</t>
        </is>
      </c>
      <c r="I48" s="114" t="inlineStr">
        <is>
          <t>PEÇAS</t>
        </is>
      </c>
      <c r="J48" s="114" t="n">
        <v>2</v>
      </c>
      <c r="K48" s="114" t="inlineStr">
        <is>
          <t>lona de freio 0821t</t>
        </is>
      </c>
      <c r="L48" s="144" t="n">
        <v>138</v>
      </c>
      <c r="M48" s="144" t="n">
        <v>276</v>
      </c>
      <c r="N48" s="114" t="n"/>
      <c r="O48" s="144" t="n"/>
      <c r="P48" s="144" t="n">
        <v>276</v>
      </c>
      <c r="Q48" s="104" t="inlineStr">
        <is>
          <t>PAGO</t>
        </is>
      </c>
    </row>
    <row r="49">
      <c r="A49" s="26" t="n"/>
      <c r="B49" s="124" t="inlineStr">
        <is>
          <t>JANEIRO</t>
        </is>
      </c>
      <c r="C49" s="143" t="n">
        <v>44176</v>
      </c>
      <c r="D49" s="97" t="inlineStr">
        <is>
          <t>JR PEÇAS E SERVIÇO (JÚNIOR)</t>
        </is>
      </c>
      <c r="E49" s="114" t="inlineStr">
        <is>
          <t>PET-7147</t>
        </is>
      </c>
      <c r="F49" s="114" t="inlineStr">
        <is>
          <t>MERCEDES</t>
        </is>
      </c>
      <c r="G49" s="114" t="inlineStr">
        <is>
          <t xml:space="preserve">CORRETIVA </t>
        </is>
      </c>
      <c r="H49" s="114" t="inlineStr">
        <is>
          <t>MECÂNICA</t>
        </is>
      </c>
      <c r="I49" s="114" t="inlineStr">
        <is>
          <t>PEÇAS</t>
        </is>
      </c>
      <c r="J49" s="114" t="n">
        <v>1</v>
      </c>
      <c r="K49" s="114" t="inlineStr">
        <is>
          <t xml:space="preserve">retentor cubo roda dianteiro </t>
        </is>
      </c>
      <c r="L49" s="144" t="n">
        <v>72</v>
      </c>
      <c r="M49" s="144" t="n">
        <v>72</v>
      </c>
      <c r="N49" s="114" t="n"/>
      <c r="O49" s="144" t="n"/>
      <c r="P49" s="144" t="n">
        <v>72</v>
      </c>
      <c r="Q49" s="104" t="inlineStr">
        <is>
          <t>PAGO</t>
        </is>
      </c>
    </row>
    <row r="50">
      <c r="A50" s="26" t="n"/>
      <c r="B50" s="124" t="inlineStr">
        <is>
          <t>JANEIRO</t>
        </is>
      </c>
      <c r="C50" s="143" t="n">
        <v>44177</v>
      </c>
      <c r="D50" s="97" t="inlineStr">
        <is>
          <t>JR PEÇAS E SERVIÇO (JÚNIOR)</t>
        </is>
      </c>
      <c r="E50" s="114" t="inlineStr">
        <is>
          <t>PET-7147</t>
        </is>
      </c>
      <c r="F50" s="114" t="inlineStr">
        <is>
          <t>MERCEDES</t>
        </is>
      </c>
      <c r="G50" s="114" t="inlineStr">
        <is>
          <t xml:space="preserve">CORRETIVA </t>
        </is>
      </c>
      <c r="H50" s="114" t="inlineStr">
        <is>
          <t>MECÂNICA</t>
        </is>
      </c>
      <c r="I50" s="114" t="inlineStr">
        <is>
          <t>PEÇAS</t>
        </is>
      </c>
      <c r="J50" s="114" t="n">
        <v>1</v>
      </c>
      <c r="K50" s="114" t="inlineStr">
        <is>
          <t>rolamento 33111/qvb500</t>
        </is>
      </c>
      <c r="L50" s="144" t="n">
        <v>123</v>
      </c>
      <c r="M50" s="144" t="n">
        <v>123</v>
      </c>
      <c r="N50" s="114" t="n"/>
      <c r="O50" s="144" t="n"/>
      <c r="P50" s="144" t="n">
        <v>123</v>
      </c>
      <c r="Q50" s="104" t="inlineStr">
        <is>
          <t>PAGO</t>
        </is>
      </c>
    </row>
    <row r="51">
      <c r="A51" s="26" t="n"/>
      <c r="B51" s="124" t="inlineStr">
        <is>
          <t>JANEIRO</t>
        </is>
      </c>
      <c r="C51" s="145" t="n">
        <v>44180</v>
      </c>
      <c r="D51" s="97" t="inlineStr">
        <is>
          <t>JR PEÇAS E SERVIÇO (JÚNIOR)</t>
        </is>
      </c>
      <c r="E51" s="97" t="inlineStr">
        <is>
          <t>PCX-1404</t>
        </is>
      </c>
      <c r="F51" s="114" t="inlineStr">
        <is>
          <t>FORD</t>
        </is>
      </c>
      <c r="G51" s="114" t="inlineStr">
        <is>
          <t xml:space="preserve">CORRETIVA </t>
        </is>
      </c>
      <c r="H51" s="114" t="inlineStr">
        <is>
          <t>MECÂNICA</t>
        </is>
      </c>
      <c r="I51" s="97" t="inlineStr">
        <is>
          <t>PEÇAS</t>
        </is>
      </c>
      <c r="J51" s="97" t="n">
        <v>2</v>
      </c>
      <c r="K51" s="97" t="inlineStr">
        <is>
          <t>rolamento ext roda 802728</t>
        </is>
      </c>
      <c r="L51" s="99" t="n">
        <v>70.5</v>
      </c>
      <c r="M51" s="144" t="n">
        <v>141</v>
      </c>
      <c r="N51" s="100" t="n"/>
      <c r="O51" s="99" t="n"/>
      <c r="P51" s="144" t="n">
        <v>141</v>
      </c>
      <c r="Q51" s="104" t="inlineStr">
        <is>
          <t>PAGO</t>
        </is>
      </c>
    </row>
    <row r="52">
      <c r="A52" s="26" t="n"/>
      <c r="B52" s="124" t="inlineStr">
        <is>
          <t>JANEIRO</t>
        </is>
      </c>
      <c r="C52" s="145" t="n">
        <v>44180</v>
      </c>
      <c r="D52" s="97" t="inlineStr">
        <is>
          <t>JR PEÇAS E SERVIÇO (JÚNIOR)</t>
        </is>
      </c>
      <c r="E52" s="97" t="inlineStr">
        <is>
          <t>PCX-1404</t>
        </is>
      </c>
      <c r="F52" s="114" t="inlineStr">
        <is>
          <t>FORD</t>
        </is>
      </c>
      <c r="G52" s="114" t="inlineStr">
        <is>
          <t xml:space="preserve">CORRETIVA </t>
        </is>
      </c>
      <c r="H52" s="114" t="inlineStr">
        <is>
          <t>MECÂNICA</t>
        </is>
      </c>
      <c r="I52" s="97" t="inlineStr">
        <is>
          <t>PEÇAS</t>
        </is>
      </c>
      <c r="J52" s="97" t="n">
        <v>1</v>
      </c>
      <c r="K52" s="97" t="inlineStr">
        <is>
          <t xml:space="preserve">rolamento int roda </t>
        </is>
      </c>
      <c r="L52" s="99" t="n">
        <v>60</v>
      </c>
      <c r="M52" s="144" t="n">
        <v>60</v>
      </c>
      <c r="N52" s="100" t="n"/>
      <c r="O52" s="99" t="n"/>
      <c r="P52" s="144" t="n">
        <v>60</v>
      </c>
      <c r="Q52" s="104" t="inlineStr">
        <is>
          <t>PAGO</t>
        </is>
      </c>
    </row>
    <row r="53">
      <c r="A53" s="26" t="n"/>
      <c r="B53" s="124" t="inlineStr">
        <is>
          <t>JANEIRO</t>
        </is>
      </c>
      <c r="C53" s="145" t="n">
        <v>44181</v>
      </c>
      <c r="D53" s="97" t="inlineStr">
        <is>
          <t>JR PEÇAS E SERVIÇO (JÚNIOR)</t>
        </is>
      </c>
      <c r="E53" s="97" t="inlineStr">
        <is>
          <t>PEB-7353</t>
        </is>
      </c>
      <c r="F53" s="114" t="inlineStr">
        <is>
          <t>FORD</t>
        </is>
      </c>
      <c r="G53" s="114" t="inlineStr">
        <is>
          <t xml:space="preserve">CORRETIVA </t>
        </is>
      </c>
      <c r="H53" s="114" t="inlineStr">
        <is>
          <t>MECÂNICA</t>
        </is>
      </c>
      <c r="I53" s="97" t="inlineStr">
        <is>
          <t>PEÇAS</t>
        </is>
      </c>
      <c r="J53" s="97" t="n">
        <v>1</v>
      </c>
      <c r="K53" s="97" t="inlineStr">
        <is>
          <t xml:space="preserve">cilindro mestre </t>
        </is>
      </c>
      <c r="L53" s="99" t="n">
        <v>175</v>
      </c>
      <c r="M53" s="144" t="n">
        <v>175</v>
      </c>
      <c r="N53" s="100" t="n"/>
      <c r="O53" s="99" t="n"/>
      <c r="P53" s="144" t="n">
        <v>175</v>
      </c>
      <c r="Q53" s="104" t="inlineStr">
        <is>
          <t>PAGO</t>
        </is>
      </c>
    </row>
    <row r="54">
      <c r="A54" s="26" t="n"/>
      <c r="B54" s="124" t="inlineStr">
        <is>
          <t>JANEIRO</t>
        </is>
      </c>
      <c r="C54" s="145" t="n">
        <v>44182</v>
      </c>
      <c r="D54" s="97" t="inlineStr">
        <is>
          <t>JR PEÇAS E SERVIÇO (JÚNIOR)</t>
        </is>
      </c>
      <c r="E54" s="97" t="inlineStr">
        <is>
          <t>PEU-3897</t>
        </is>
      </c>
      <c r="F54" s="114" t="inlineStr">
        <is>
          <t>MERCEDES</t>
        </is>
      </c>
      <c r="G54" s="114" t="inlineStr">
        <is>
          <t xml:space="preserve">CORRETIVA </t>
        </is>
      </c>
      <c r="H54" s="114" t="inlineStr">
        <is>
          <t>MECÂNICA</t>
        </is>
      </c>
      <c r="I54" s="97" t="inlineStr">
        <is>
          <t>PEÇAS</t>
        </is>
      </c>
      <c r="J54" s="97" t="n">
        <v>1</v>
      </c>
      <c r="K54" s="97" t="inlineStr">
        <is>
          <t xml:space="preserve">tambor de freio </t>
        </is>
      </c>
      <c r="L54" s="99" t="n">
        <v>750</v>
      </c>
      <c r="M54" s="144" t="n">
        <v>750</v>
      </c>
      <c r="N54" s="100" t="n"/>
      <c r="O54" s="99" t="n"/>
      <c r="P54" s="144" t="n">
        <v>750</v>
      </c>
      <c r="Q54" s="104" t="inlineStr">
        <is>
          <t>PAGO</t>
        </is>
      </c>
    </row>
    <row r="55">
      <c r="A55" s="26" t="n"/>
      <c r="B55" s="124" t="inlineStr">
        <is>
          <t>JANEIRO</t>
        </is>
      </c>
      <c r="C55" s="145" t="n">
        <v>44183</v>
      </c>
      <c r="D55" s="97" t="inlineStr">
        <is>
          <t>JR PEÇAS E SERVIÇO (JÚNIOR)</t>
        </is>
      </c>
      <c r="E55" s="97" t="inlineStr">
        <is>
          <t>PEB-7353</t>
        </is>
      </c>
      <c r="F55" s="114" t="inlineStr">
        <is>
          <t>FORD</t>
        </is>
      </c>
      <c r="G55" s="114" t="inlineStr">
        <is>
          <t xml:space="preserve">CORRETIVA </t>
        </is>
      </c>
      <c r="H55" s="114" t="inlineStr">
        <is>
          <t>MECÂNICA</t>
        </is>
      </c>
      <c r="I55" s="97" t="inlineStr">
        <is>
          <t>PEÇAS</t>
        </is>
      </c>
      <c r="J55" s="97" t="n">
        <v>1</v>
      </c>
      <c r="K55" s="97" t="inlineStr">
        <is>
          <t xml:space="preserve">kit embreagem </t>
        </is>
      </c>
      <c r="L55" s="99" t="n">
        <v>2200</v>
      </c>
      <c r="M55" s="144" t="n">
        <v>2200</v>
      </c>
      <c r="N55" s="100" t="n"/>
      <c r="O55" s="99" t="n"/>
      <c r="P55" s="144" t="n">
        <v>2200</v>
      </c>
      <c r="Q55" s="104" t="inlineStr">
        <is>
          <t>PAGO</t>
        </is>
      </c>
    </row>
    <row r="56">
      <c r="A56" s="26" t="n"/>
      <c r="B56" s="124" t="inlineStr">
        <is>
          <t>JANEIRO</t>
        </is>
      </c>
      <c r="C56" s="145" t="n">
        <v>44184</v>
      </c>
      <c r="D56" s="97" t="inlineStr">
        <is>
          <t>JR PEÇAS E SERVIÇO (JÚNIOR)</t>
        </is>
      </c>
      <c r="E56" s="97" t="inlineStr">
        <is>
          <t>PEB-7353</t>
        </is>
      </c>
      <c r="F56" s="114" t="inlineStr">
        <is>
          <t>FORD</t>
        </is>
      </c>
      <c r="G56" s="114" t="inlineStr">
        <is>
          <t xml:space="preserve">CORRETIVA </t>
        </is>
      </c>
      <c r="H56" s="114" t="inlineStr">
        <is>
          <t>MECÂNICA</t>
        </is>
      </c>
      <c r="I56" s="97" t="inlineStr">
        <is>
          <t>PEÇAS</t>
        </is>
      </c>
      <c r="J56" s="97" t="n">
        <v>2</v>
      </c>
      <c r="K56" s="97" t="inlineStr">
        <is>
          <t xml:space="preserve">retentor 0188 ba </t>
        </is>
      </c>
      <c r="L56" s="99" t="n">
        <v>21</v>
      </c>
      <c r="M56" s="144" t="n">
        <v>42</v>
      </c>
      <c r="N56" s="100" t="n"/>
      <c r="O56" s="99" t="n"/>
      <c r="P56" s="144" t="n">
        <v>42</v>
      </c>
      <c r="Q56" s="104" t="inlineStr">
        <is>
          <t>PAGO</t>
        </is>
      </c>
    </row>
    <row r="57">
      <c r="A57" s="26" t="n"/>
      <c r="B57" s="124" t="inlineStr">
        <is>
          <t>JANEIRO</t>
        </is>
      </c>
      <c r="C57" s="145" t="n">
        <v>44185</v>
      </c>
      <c r="D57" s="97" t="inlineStr">
        <is>
          <t>JR PEÇAS E SERVIÇO (JÚNIOR)</t>
        </is>
      </c>
      <c r="E57" s="97" t="inlineStr">
        <is>
          <t>PEB-7353</t>
        </is>
      </c>
      <c r="F57" s="114" t="inlineStr">
        <is>
          <t>FORD</t>
        </is>
      </c>
      <c r="G57" s="114" t="inlineStr">
        <is>
          <t xml:space="preserve">CORRETIVA </t>
        </is>
      </c>
      <c r="H57" s="114" t="inlineStr">
        <is>
          <t>MECÂNICA</t>
        </is>
      </c>
      <c r="I57" s="97" t="inlineStr">
        <is>
          <t>PEÇAS</t>
        </is>
      </c>
      <c r="J57" s="97" t="n">
        <v>1</v>
      </c>
      <c r="K57" s="97" t="inlineStr">
        <is>
          <t>lona de freio 0821t</t>
        </is>
      </c>
      <c r="L57" s="99" t="n">
        <v>138</v>
      </c>
      <c r="M57" s="144" t="n">
        <v>138</v>
      </c>
      <c r="N57" s="100" t="n"/>
      <c r="O57" s="99" t="n"/>
      <c r="P57" s="144" t="n">
        <v>138</v>
      </c>
      <c r="Q57" s="104" t="inlineStr">
        <is>
          <t>PAGO</t>
        </is>
      </c>
    </row>
    <row r="58">
      <c r="A58" s="26" t="n"/>
      <c r="B58" s="124" t="inlineStr">
        <is>
          <t>JANEIRO</t>
        </is>
      </c>
      <c r="C58" s="145" t="n">
        <v>44186</v>
      </c>
      <c r="D58" s="97" t="inlineStr">
        <is>
          <t>JR PEÇAS E SERVIÇO (JÚNIOR)</t>
        </is>
      </c>
      <c r="E58" s="97" t="inlineStr">
        <is>
          <t>PEB-7353</t>
        </is>
      </c>
      <c r="F58" s="114" t="inlineStr">
        <is>
          <t>FORD</t>
        </is>
      </c>
      <c r="G58" s="114" t="inlineStr">
        <is>
          <t xml:space="preserve">CORRETIVA </t>
        </is>
      </c>
      <c r="H58" s="114" t="inlineStr">
        <is>
          <t>MECÂNICA</t>
        </is>
      </c>
      <c r="I58" s="97" t="inlineStr">
        <is>
          <t>PEÇAS</t>
        </is>
      </c>
      <c r="J58" s="97" t="n">
        <v>1</v>
      </c>
      <c r="K58" s="97" t="inlineStr">
        <is>
          <t xml:space="preserve">cola 3mm </t>
        </is>
      </c>
      <c r="L58" s="99" t="n">
        <v>17</v>
      </c>
      <c r="M58" s="144" t="n">
        <v>17</v>
      </c>
      <c r="N58" s="100" t="n"/>
      <c r="O58" s="99" t="n"/>
      <c r="P58" s="144" t="n">
        <v>17</v>
      </c>
      <c r="Q58" s="104" t="inlineStr">
        <is>
          <t>PAGO</t>
        </is>
      </c>
    </row>
    <row r="59">
      <c r="A59" s="26" t="n"/>
      <c r="B59" s="124" t="inlineStr">
        <is>
          <t>JANEIRO</t>
        </is>
      </c>
      <c r="C59" s="145" t="n">
        <v>44187</v>
      </c>
      <c r="D59" s="97" t="inlineStr">
        <is>
          <t>JR PEÇAS E SERVIÇO (JÚNIOR)</t>
        </is>
      </c>
      <c r="E59" s="97" t="inlineStr">
        <is>
          <t>PEB-7353</t>
        </is>
      </c>
      <c r="F59" s="114" t="inlineStr">
        <is>
          <t>FORD</t>
        </is>
      </c>
      <c r="G59" s="114" t="inlineStr">
        <is>
          <t xml:space="preserve">CORRETIVA </t>
        </is>
      </c>
      <c r="H59" s="114" t="inlineStr">
        <is>
          <t>MECÂNICA</t>
        </is>
      </c>
      <c r="I59" s="97" t="inlineStr">
        <is>
          <t>PEÇAS</t>
        </is>
      </c>
      <c r="J59" s="97" t="n">
        <v>1</v>
      </c>
      <c r="K59" s="97" t="inlineStr">
        <is>
          <t xml:space="preserve">kit embuchamento </t>
        </is>
      </c>
      <c r="L59" s="99" t="n">
        <v>495</v>
      </c>
      <c r="M59" s="144" t="n">
        <v>495</v>
      </c>
      <c r="N59" s="100" t="n"/>
      <c r="O59" s="99" t="n"/>
      <c r="P59" s="144" t="n">
        <v>495</v>
      </c>
      <c r="Q59" s="104" t="inlineStr">
        <is>
          <t>PAGO</t>
        </is>
      </c>
    </row>
    <row r="60">
      <c r="A60" s="26" t="n"/>
      <c r="B60" s="124" t="inlineStr">
        <is>
          <t>JANEIRO</t>
        </is>
      </c>
      <c r="C60" s="145" t="n">
        <v>44188</v>
      </c>
      <c r="D60" s="97" t="inlineStr">
        <is>
          <t>JR PEÇAS E SERVIÇO (JÚNIOR)</t>
        </is>
      </c>
      <c r="E60" s="97" t="inlineStr">
        <is>
          <t>PEB-7353</t>
        </is>
      </c>
      <c r="F60" s="114" t="inlineStr">
        <is>
          <t>FORD</t>
        </is>
      </c>
      <c r="G60" s="114" t="inlineStr">
        <is>
          <t xml:space="preserve">CORRETIVA </t>
        </is>
      </c>
      <c r="H60" s="114" t="inlineStr">
        <is>
          <t>MECÂNICA</t>
        </is>
      </c>
      <c r="I60" s="97" t="inlineStr">
        <is>
          <t>PEÇAS</t>
        </is>
      </c>
      <c r="J60" s="97" t="n">
        <v>1</v>
      </c>
      <c r="K60" s="97" t="inlineStr">
        <is>
          <t xml:space="preserve">graxa marfak mp </t>
        </is>
      </c>
      <c r="L60" s="99" t="n">
        <v>37</v>
      </c>
      <c r="M60" s="144" t="n">
        <v>37</v>
      </c>
      <c r="N60" s="100" t="n"/>
      <c r="O60" s="99" t="n"/>
      <c r="P60" s="144" t="n">
        <v>37</v>
      </c>
      <c r="Q60" s="104" t="inlineStr">
        <is>
          <t>PAGO</t>
        </is>
      </c>
    </row>
    <row r="61">
      <c r="A61" s="26" t="n"/>
      <c r="B61" s="124" t="inlineStr">
        <is>
          <t>JANEIRO</t>
        </is>
      </c>
      <c r="C61" s="145" t="n">
        <v>44189</v>
      </c>
      <c r="D61" s="97" t="inlineStr">
        <is>
          <t>JR PEÇAS E SERVIÇO (JÚNIOR)</t>
        </is>
      </c>
      <c r="E61" s="97" t="inlineStr">
        <is>
          <t>PEB-7353</t>
        </is>
      </c>
      <c r="F61" s="114" t="inlineStr">
        <is>
          <t>FORD</t>
        </is>
      </c>
      <c r="G61" s="114" t="inlineStr">
        <is>
          <t xml:space="preserve">CORRETIVA </t>
        </is>
      </c>
      <c r="H61" s="114" t="inlineStr">
        <is>
          <t>MECÂNICA</t>
        </is>
      </c>
      <c r="I61" s="97" t="inlineStr">
        <is>
          <t>PEÇAS</t>
        </is>
      </c>
      <c r="J61" s="97" t="n">
        <v>1</v>
      </c>
      <c r="K61" s="97" t="inlineStr">
        <is>
          <t xml:space="preserve">abraçadeira autotravante </t>
        </is>
      </c>
      <c r="L61" s="99" t="n">
        <v>12</v>
      </c>
      <c r="M61" s="144" t="n">
        <v>12</v>
      </c>
      <c r="N61" s="100" t="n"/>
      <c r="O61" s="99" t="n"/>
      <c r="P61" s="144" t="n">
        <v>12</v>
      </c>
      <c r="Q61" s="104" t="inlineStr">
        <is>
          <t>PAGO</t>
        </is>
      </c>
    </row>
    <row r="62">
      <c r="A62" s="26" t="n"/>
      <c r="B62" s="124" t="inlineStr">
        <is>
          <t>JANEIRO</t>
        </is>
      </c>
      <c r="C62" s="145" t="n">
        <v>44202</v>
      </c>
      <c r="D62" s="114" t="inlineStr">
        <is>
          <t>SUPER DIESEL</t>
        </is>
      </c>
      <c r="E62" s="114" t="inlineStr">
        <is>
          <t>PEU-3897</t>
        </is>
      </c>
      <c r="F62" s="114" t="inlineStr">
        <is>
          <t>MERCEDES</t>
        </is>
      </c>
      <c r="G62" s="114" t="inlineStr">
        <is>
          <t xml:space="preserve">CORRETIVA </t>
        </is>
      </c>
      <c r="H62" s="114" t="inlineStr">
        <is>
          <t>MECÂNICA</t>
        </is>
      </c>
      <c r="I62" s="114" t="inlineStr">
        <is>
          <t>PEÇAS</t>
        </is>
      </c>
      <c r="J62" s="114" t="n">
        <v>1</v>
      </c>
      <c r="K62" s="114" t="inlineStr">
        <is>
          <t xml:space="preserve">magueira de intercooler </t>
        </is>
      </c>
      <c r="L62" s="144" t="n">
        <v>100</v>
      </c>
      <c r="M62" s="144" t="n">
        <v>100</v>
      </c>
      <c r="N62" s="114" t="n"/>
      <c r="O62" s="144" t="n"/>
      <c r="P62" s="144" t="n">
        <v>100</v>
      </c>
      <c r="Q62" s="104" t="inlineStr">
        <is>
          <t>PAGO</t>
        </is>
      </c>
    </row>
    <row r="63">
      <c r="A63" s="26" t="n"/>
      <c r="B63" s="124" t="inlineStr">
        <is>
          <t>JANEIRO</t>
        </is>
      </c>
      <c r="C63" s="145" t="n">
        <v>44203</v>
      </c>
      <c r="D63" s="114" t="inlineStr">
        <is>
          <t>SUPER DIESEL</t>
        </is>
      </c>
      <c r="E63" s="97" t="inlineStr">
        <is>
          <t>PEU-3897</t>
        </is>
      </c>
      <c r="F63" s="114" t="inlineStr">
        <is>
          <t>MERCEDES</t>
        </is>
      </c>
      <c r="G63" s="114" t="inlineStr">
        <is>
          <t xml:space="preserve">CORRETIVA </t>
        </is>
      </c>
      <c r="H63" s="114" t="inlineStr">
        <is>
          <t>MECÂNICA</t>
        </is>
      </c>
      <c r="I63" s="114" t="inlineStr">
        <is>
          <t>PEÇAS</t>
        </is>
      </c>
      <c r="J63" s="114" t="n">
        <v>1</v>
      </c>
      <c r="K63" s="114" t="inlineStr">
        <is>
          <t xml:space="preserve">abraçadeira autotravante </t>
        </is>
      </c>
      <c r="L63" s="144" t="n">
        <v>44</v>
      </c>
      <c r="M63" s="144" t="n">
        <v>44</v>
      </c>
      <c r="N63" s="114" t="n"/>
      <c r="O63" s="144" t="n"/>
      <c r="P63" s="144" t="n">
        <v>44</v>
      </c>
      <c r="Q63" s="104" t="inlineStr">
        <is>
          <t>PAGO</t>
        </is>
      </c>
    </row>
    <row r="64">
      <c r="A64" s="26" t="n"/>
      <c r="B64" s="124" t="inlineStr">
        <is>
          <t>JANEIRO</t>
        </is>
      </c>
      <c r="C64" s="145" t="n">
        <v>44206</v>
      </c>
      <c r="D64" s="97" t="inlineStr">
        <is>
          <t>POSTO DE MOLAS SÃO CRISTOVÃO</t>
        </is>
      </c>
      <c r="E64" s="97" t="inlineStr">
        <is>
          <t>PGN-8719</t>
        </is>
      </c>
      <c r="F64" s="97" t="inlineStr">
        <is>
          <t>VOLKS</t>
        </is>
      </c>
      <c r="G64" s="114" t="inlineStr">
        <is>
          <t xml:space="preserve">CORRETIVA </t>
        </is>
      </c>
      <c r="H64" s="97" t="inlineStr">
        <is>
          <t>MECÂNICA</t>
        </is>
      </c>
      <c r="I64" s="114" t="inlineStr">
        <is>
          <t>PEÇAS</t>
        </is>
      </c>
      <c r="J64" s="114" t="n">
        <v>1</v>
      </c>
      <c r="K64" s="114" t="inlineStr">
        <is>
          <t>mola mestre dt mb 3171</t>
        </is>
      </c>
      <c r="L64" s="144" t="n">
        <v>886</v>
      </c>
      <c r="M64" s="144" t="n">
        <v>886</v>
      </c>
      <c r="N64" s="114" t="n"/>
      <c r="O64" s="144" t="n"/>
      <c r="P64" s="144" t="n">
        <v>886</v>
      </c>
      <c r="Q64" s="104" t="inlineStr">
        <is>
          <t>PAGO</t>
        </is>
      </c>
    </row>
    <row r="65">
      <c r="A65" s="26" t="n"/>
      <c r="B65" s="124" t="inlineStr">
        <is>
          <t>JANEIRO</t>
        </is>
      </c>
      <c r="C65" s="145" t="n">
        <v>44206</v>
      </c>
      <c r="D65" s="97" t="inlineStr">
        <is>
          <t>POSTO DE MOLAS SÃO CRISTOVÃO</t>
        </is>
      </c>
      <c r="E65" s="97" t="inlineStr">
        <is>
          <t>PGN-8719</t>
        </is>
      </c>
      <c r="F65" s="97" t="inlineStr">
        <is>
          <t>VOLKS</t>
        </is>
      </c>
      <c r="G65" s="114" t="inlineStr">
        <is>
          <t xml:space="preserve">CORRETIVA </t>
        </is>
      </c>
      <c r="H65" s="97" t="inlineStr">
        <is>
          <t>MECÂNICA</t>
        </is>
      </c>
      <c r="I65" s="114" t="inlineStr">
        <is>
          <t>PEÇAS</t>
        </is>
      </c>
      <c r="J65" s="114" t="n">
        <v>2</v>
      </c>
      <c r="K65" s="114" t="inlineStr">
        <is>
          <t>bucha fx mola 3001</t>
        </is>
      </c>
      <c r="L65" s="144" t="n">
        <v>38</v>
      </c>
      <c r="M65" s="144" t="n">
        <v>76</v>
      </c>
      <c r="N65" s="114" t="n"/>
      <c r="O65" s="144" t="n"/>
      <c r="P65" s="144" t="n">
        <v>76</v>
      </c>
      <c r="Q65" s="104" t="inlineStr">
        <is>
          <t>PAGO</t>
        </is>
      </c>
    </row>
    <row r="66">
      <c r="A66" s="26" t="n"/>
      <c r="B66" s="124" t="inlineStr">
        <is>
          <t>JANEIRO</t>
        </is>
      </c>
      <c r="C66" s="145" t="n">
        <v>44206</v>
      </c>
      <c r="D66" s="97" t="inlineStr">
        <is>
          <t>POSTO DE MOLAS SÃO CRISTOVÃO</t>
        </is>
      </c>
      <c r="E66" s="97" t="inlineStr">
        <is>
          <t>PGN-8719</t>
        </is>
      </c>
      <c r="F66" s="97" t="inlineStr">
        <is>
          <t>VOLKS</t>
        </is>
      </c>
      <c r="G66" s="114" t="inlineStr">
        <is>
          <t xml:space="preserve">CORRETIVA </t>
        </is>
      </c>
      <c r="H66" s="97" t="inlineStr">
        <is>
          <t>MECÂNICA</t>
        </is>
      </c>
      <c r="I66" s="114" t="inlineStr">
        <is>
          <t>PEÇAS</t>
        </is>
      </c>
      <c r="J66" s="114" t="n">
        <v>1</v>
      </c>
      <c r="K66" s="114" t="inlineStr">
        <is>
          <t>paafuso centro 16x6</t>
        </is>
      </c>
      <c r="L66" s="144" t="n">
        <v>16</v>
      </c>
      <c r="M66" s="144" t="n">
        <v>16</v>
      </c>
      <c r="N66" s="114" t="n"/>
      <c r="O66" s="144" t="n"/>
      <c r="P66" s="144" t="n">
        <v>16</v>
      </c>
      <c r="Q66" s="104" t="inlineStr">
        <is>
          <t>PAGO</t>
        </is>
      </c>
    </row>
    <row r="67">
      <c r="A67" s="26" t="n"/>
      <c r="B67" s="124" t="inlineStr">
        <is>
          <t>JANEIRO</t>
        </is>
      </c>
      <c r="C67" s="145" t="n">
        <v>44206</v>
      </c>
      <c r="D67" s="97" t="inlineStr">
        <is>
          <t>POSTO DE MOLAS SÃO CRISTOVÃO</t>
        </is>
      </c>
      <c r="E67" s="97" t="inlineStr">
        <is>
          <t>PGN-8719</t>
        </is>
      </c>
      <c r="F67" s="97" t="inlineStr">
        <is>
          <t>VOLKS</t>
        </is>
      </c>
      <c r="G67" s="114" t="inlineStr">
        <is>
          <t xml:space="preserve">CORRETIVA </t>
        </is>
      </c>
      <c r="H67" s="97" t="inlineStr">
        <is>
          <t>MECÂNICA</t>
        </is>
      </c>
      <c r="I67" s="114" t="inlineStr">
        <is>
          <t>PEÇAS</t>
        </is>
      </c>
      <c r="J67" s="114" t="n">
        <v>1</v>
      </c>
      <c r="K67" s="114" t="inlineStr">
        <is>
          <t>paafuso centro 16x130</t>
        </is>
      </c>
      <c r="L67" s="144" t="n">
        <v>19</v>
      </c>
      <c r="M67" s="144" t="n">
        <v>19</v>
      </c>
      <c r="N67" s="114" t="n"/>
      <c r="O67" s="144" t="n"/>
      <c r="P67" s="144" t="n">
        <v>19</v>
      </c>
      <c r="Q67" s="104" t="inlineStr">
        <is>
          <t>PAGO</t>
        </is>
      </c>
    </row>
    <row r="68">
      <c r="A68" s="26" t="n"/>
      <c r="B68" s="124" t="inlineStr">
        <is>
          <t>JANEIRO</t>
        </is>
      </c>
      <c r="C68" s="145" t="n">
        <v>44226</v>
      </c>
      <c r="D68" s="97" t="inlineStr">
        <is>
          <t>MANDACARU MOTOR</t>
        </is>
      </c>
      <c r="E68" s="119" t="inlineStr">
        <is>
          <t>VÁRIOS</t>
        </is>
      </c>
      <c r="F68" s="119" t="inlineStr">
        <is>
          <t>VÁRIOS</t>
        </is>
      </c>
      <c r="G68" s="119" t="inlineStr">
        <is>
          <t>CONSUMO</t>
        </is>
      </c>
      <c r="H68" s="119" t="inlineStr">
        <is>
          <t>PNEUS</t>
        </is>
      </c>
      <c r="I68" s="119" t="inlineStr">
        <is>
          <t>PEÇAS</t>
        </is>
      </c>
      <c r="J68" s="119" t="n">
        <v>1</v>
      </c>
      <c r="K68" s="119" t="inlineStr">
        <is>
          <t>COMPRA DE PNEUS NOVOS 2ª PARCELA</t>
        </is>
      </c>
      <c r="L68" s="120" t="n">
        <v>4406.67</v>
      </c>
      <c r="M68" s="99" t="n">
        <v>4406.67</v>
      </c>
      <c r="N68" s="121" t="n"/>
      <c r="O68" s="120" t="n"/>
      <c r="P68" s="144" t="n">
        <v>4406.67</v>
      </c>
      <c r="Q68" s="104" t="inlineStr">
        <is>
          <t>PAGO</t>
        </is>
      </c>
    </row>
    <row r="69">
      <c r="A69" s="26" t="n"/>
      <c r="B69" s="124" t="inlineStr">
        <is>
          <t>JANEIRO</t>
        </is>
      </c>
      <c r="C69" s="143" t="n">
        <v>43837</v>
      </c>
      <c r="D69" s="114" t="inlineStr">
        <is>
          <t>BAÚ REFRIGERAÇÃO</t>
        </is>
      </c>
      <c r="E69" s="114" t="inlineStr">
        <is>
          <t>PDB-5356</t>
        </is>
      </c>
      <c r="F69" s="114" t="inlineStr">
        <is>
          <t>MERCEDES</t>
        </is>
      </c>
      <c r="G69" s="114" t="inlineStr">
        <is>
          <t xml:space="preserve">CORRETIVA </t>
        </is>
      </c>
      <c r="H69" s="114" t="inlineStr">
        <is>
          <t>REFRIGERAÇÃO</t>
        </is>
      </c>
      <c r="I69" s="114" t="inlineStr">
        <is>
          <t>PEÇAS</t>
        </is>
      </c>
      <c r="J69" s="114" t="n">
        <v>1</v>
      </c>
      <c r="K69" s="114" t="inlineStr">
        <is>
          <t xml:space="preserve">pressão de nitrogenio </t>
        </is>
      </c>
      <c r="L69" s="144" t="n">
        <v>100</v>
      </c>
      <c r="M69" s="144" t="n">
        <v>100</v>
      </c>
      <c r="N69" s="114" t="n"/>
      <c r="O69" s="144" t="n"/>
      <c r="P69" s="144" t="n">
        <v>100</v>
      </c>
      <c r="Q69" s="104" t="inlineStr">
        <is>
          <t>PAGO</t>
        </is>
      </c>
    </row>
    <row r="70">
      <c r="A70" s="26" t="n"/>
      <c r="B70" s="124" t="inlineStr">
        <is>
          <t>JANEIRO</t>
        </is>
      </c>
      <c r="C70" s="143" t="n">
        <v>43837</v>
      </c>
      <c r="D70" s="114" t="inlineStr">
        <is>
          <t>BAÚ REFRIGERAÇÃO</t>
        </is>
      </c>
      <c r="E70" s="114" t="inlineStr">
        <is>
          <t>PDB-5356</t>
        </is>
      </c>
      <c r="F70" s="114" t="inlineStr">
        <is>
          <t>MERCEDES</t>
        </is>
      </c>
      <c r="G70" s="114" t="inlineStr">
        <is>
          <t xml:space="preserve">CORRETIVA </t>
        </is>
      </c>
      <c r="H70" s="114" t="inlineStr">
        <is>
          <t>REFRIGERAÇÃO</t>
        </is>
      </c>
      <c r="I70" s="114" t="inlineStr">
        <is>
          <t>PEÇAS</t>
        </is>
      </c>
      <c r="J70" s="114" t="n">
        <v>1</v>
      </c>
      <c r="K70" s="114" t="inlineStr">
        <is>
          <t xml:space="preserve">carga de gas </t>
        </is>
      </c>
      <c r="L70" s="144" t="n">
        <v>450</v>
      </c>
      <c r="M70" s="144" t="n">
        <v>450</v>
      </c>
      <c r="N70" s="114" t="n"/>
      <c r="O70" s="144" t="n"/>
      <c r="P70" s="144" t="n">
        <v>450</v>
      </c>
      <c r="Q70" s="104" t="inlineStr">
        <is>
          <t>PAGO</t>
        </is>
      </c>
    </row>
    <row r="71">
      <c r="A71" s="26" t="n"/>
      <c r="B71" s="124" t="inlineStr">
        <is>
          <t>JANEIRO</t>
        </is>
      </c>
      <c r="C71" s="143" t="n">
        <v>43837</v>
      </c>
      <c r="D71" s="114" t="inlineStr">
        <is>
          <t>BAÚ REFRIGERAÇÃO</t>
        </is>
      </c>
      <c r="E71" s="97" t="inlineStr">
        <is>
          <t>PGN-8719</t>
        </is>
      </c>
      <c r="F71" s="97" t="inlineStr">
        <is>
          <t>VOLKS</t>
        </is>
      </c>
      <c r="G71" s="114" t="inlineStr">
        <is>
          <t xml:space="preserve">CORRETIVA </t>
        </is>
      </c>
      <c r="H71" s="114" t="inlineStr">
        <is>
          <t>REFRIGERAÇÃO</t>
        </is>
      </c>
      <c r="I71" s="114" t="inlineStr">
        <is>
          <t>PEÇAS</t>
        </is>
      </c>
      <c r="J71" s="114" t="n">
        <v>1</v>
      </c>
      <c r="K71" s="114" t="inlineStr">
        <is>
          <t xml:space="preserve">troca de mangueiras de alta completa </t>
        </is>
      </c>
      <c r="L71" s="144" t="n">
        <v>500</v>
      </c>
      <c r="M71" s="144" t="n">
        <v>500</v>
      </c>
      <c r="N71" s="114" t="n"/>
      <c r="O71" s="144" t="n"/>
      <c r="P71" s="144" t="n">
        <v>500</v>
      </c>
      <c r="Q71" s="104" t="inlineStr">
        <is>
          <t>PAGO</t>
        </is>
      </c>
    </row>
    <row r="72">
      <c r="A72" s="26" t="n"/>
      <c r="B72" s="124" t="inlineStr">
        <is>
          <t>JANEIRO</t>
        </is>
      </c>
      <c r="C72" s="143" t="n">
        <v>43837</v>
      </c>
      <c r="D72" s="114" t="inlineStr">
        <is>
          <t>BAÚ REFRIGERAÇÃO</t>
        </is>
      </c>
      <c r="E72" s="97" t="inlineStr">
        <is>
          <t>PGN-8719</t>
        </is>
      </c>
      <c r="F72" s="97" t="inlineStr">
        <is>
          <t>VOLKS</t>
        </is>
      </c>
      <c r="G72" s="114" t="inlineStr">
        <is>
          <t xml:space="preserve">CORRETIVA </t>
        </is>
      </c>
      <c r="H72" s="114" t="inlineStr">
        <is>
          <t>REFRIGERAÇÃO</t>
        </is>
      </c>
      <c r="I72" s="114" t="inlineStr">
        <is>
          <t>PEÇAS</t>
        </is>
      </c>
      <c r="J72" s="114" t="n">
        <v>1</v>
      </c>
      <c r="K72" s="114" t="inlineStr">
        <is>
          <t xml:space="preserve">mangueira de baixa completa </t>
        </is>
      </c>
      <c r="L72" s="144" t="n">
        <v>600</v>
      </c>
      <c r="M72" s="144" t="n">
        <v>600</v>
      </c>
      <c r="N72" s="114" t="n"/>
      <c r="O72" s="144" t="n"/>
      <c r="P72" s="144" t="n">
        <v>600</v>
      </c>
      <c r="Q72" s="104" t="inlineStr">
        <is>
          <t>PAGO</t>
        </is>
      </c>
    </row>
    <row r="73">
      <c r="A73" s="26" t="n"/>
      <c r="B73" s="124" t="inlineStr">
        <is>
          <t>JANEIRO</t>
        </is>
      </c>
      <c r="C73" s="143" t="n">
        <v>43837</v>
      </c>
      <c r="D73" s="114" t="inlineStr">
        <is>
          <t>BAÚ REFRIGERAÇÃO</t>
        </is>
      </c>
      <c r="E73" s="97" t="inlineStr">
        <is>
          <t>PGN-8719</t>
        </is>
      </c>
      <c r="F73" s="97" t="inlineStr">
        <is>
          <t>VOLKS</t>
        </is>
      </c>
      <c r="G73" s="114" t="inlineStr">
        <is>
          <t xml:space="preserve">CORRETIVA </t>
        </is>
      </c>
      <c r="H73" s="114" t="inlineStr">
        <is>
          <t>REFRIGERAÇÃO</t>
        </is>
      </c>
      <c r="I73" s="114" t="inlineStr">
        <is>
          <t>PEÇAS</t>
        </is>
      </c>
      <c r="J73" s="114" t="n">
        <v>1</v>
      </c>
      <c r="K73" s="114" t="inlineStr">
        <is>
          <t xml:space="preserve">carga de gas </t>
        </is>
      </c>
      <c r="L73" s="144" t="n">
        <v>400</v>
      </c>
      <c r="M73" s="144" t="n">
        <v>400</v>
      </c>
      <c r="N73" s="114" t="n"/>
      <c r="O73" s="144" t="n"/>
      <c r="P73" s="144" t="n">
        <v>400</v>
      </c>
      <c r="Q73" s="104" t="inlineStr">
        <is>
          <t>PAGO</t>
        </is>
      </c>
    </row>
    <row r="74">
      <c r="A74" s="26" t="n"/>
      <c r="B74" s="124" t="inlineStr">
        <is>
          <t>JANEIRO</t>
        </is>
      </c>
      <c r="C74" s="143" t="n">
        <v>44180</v>
      </c>
      <c r="D74" s="114" t="inlineStr">
        <is>
          <t>BAÚ REFRIGERAÇÃO</t>
        </is>
      </c>
      <c r="E74" s="114" t="inlineStr">
        <is>
          <t>QYH-2J27</t>
        </is>
      </c>
      <c r="F74" s="114" t="inlineStr">
        <is>
          <t>MERCEDES</t>
        </is>
      </c>
      <c r="G74" s="114" t="inlineStr">
        <is>
          <t xml:space="preserve">CORRETIVA </t>
        </is>
      </c>
      <c r="H74" s="114" t="inlineStr">
        <is>
          <t>REFRIGERAÇÃO</t>
        </is>
      </c>
      <c r="I74" s="114" t="inlineStr">
        <is>
          <t>PEÇAS</t>
        </is>
      </c>
      <c r="J74" s="114" t="n">
        <v>1</v>
      </c>
      <c r="K74" s="114" t="inlineStr">
        <is>
          <t xml:space="preserve">limpeza geral do frio e bau </t>
        </is>
      </c>
      <c r="L74" s="144" t="n">
        <v>200</v>
      </c>
      <c r="M74" s="144" t="n">
        <v>200</v>
      </c>
      <c r="N74" s="114" t="n"/>
      <c r="O74" s="144" t="n"/>
      <c r="P74" s="144" t="n">
        <v>200</v>
      </c>
      <c r="Q74" s="104" t="inlineStr">
        <is>
          <t>PAGO</t>
        </is>
      </c>
    </row>
    <row r="75">
      <c r="A75" s="26" t="n"/>
      <c r="B75" s="124" t="inlineStr">
        <is>
          <t>JANEIRO</t>
        </is>
      </c>
      <c r="C75" s="143" t="n">
        <v>44180</v>
      </c>
      <c r="D75" s="114" t="inlineStr">
        <is>
          <t>BAÚ REFRIGERAÇÃO</t>
        </is>
      </c>
      <c r="E75" s="114" t="inlineStr">
        <is>
          <t>QYH-2J27</t>
        </is>
      </c>
      <c r="F75" s="114" t="inlineStr">
        <is>
          <t>MERCEDES</t>
        </is>
      </c>
      <c r="G75" s="114" t="inlineStr">
        <is>
          <t xml:space="preserve">CORRETIVA </t>
        </is>
      </c>
      <c r="H75" s="114" t="inlineStr">
        <is>
          <t>REFRIGERAÇÃO</t>
        </is>
      </c>
      <c r="I75" s="114" t="inlineStr">
        <is>
          <t>PEÇAS</t>
        </is>
      </c>
      <c r="J75" s="114" t="n">
        <v>1</v>
      </c>
      <c r="K75" s="114" t="inlineStr">
        <is>
          <t xml:space="preserve">complemento de gás </t>
        </is>
      </c>
      <c r="L75" s="144" t="n">
        <v>100</v>
      </c>
      <c r="M75" s="144" t="n">
        <v>100</v>
      </c>
      <c r="N75" s="114" t="n"/>
      <c r="O75" s="144" t="n"/>
      <c r="P75" s="144" t="n">
        <v>100</v>
      </c>
      <c r="Q75" s="104" t="inlineStr">
        <is>
          <t>PAGO</t>
        </is>
      </c>
    </row>
    <row r="76">
      <c r="A76" s="26" t="n"/>
      <c r="B76" s="124" t="inlineStr">
        <is>
          <t>JANEIRO</t>
        </is>
      </c>
      <c r="C76" s="143" t="n">
        <v>44181</v>
      </c>
      <c r="D76" s="114" t="inlineStr">
        <is>
          <t>BAÚ REFRIGERAÇÃO</t>
        </is>
      </c>
      <c r="E76" s="114" t="inlineStr">
        <is>
          <t>QYH-1F74</t>
        </is>
      </c>
      <c r="F76" s="114" t="inlineStr">
        <is>
          <t>MERCEDES</t>
        </is>
      </c>
      <c r="G76" s="114" t="inlineStr">
        <is>
          <t xml:space="preserve">CORRETIVA </t>
        </is>
      </c>
      <c r="H76" s="114" t="inlineStr">
        <is>
          <t>REFRIGERAÇÃO</t>
        </is>
      </c>
      <c r="I76" s="114" t="inlineStr">
        <is>
          <t>PEÇAS</t>
        </is>
      </c>
      <c r="J76" s="114" t="n">
        <v>1</v>
      </c>
      <c r="K76" s="114" t="inlineStr">
        <is>
          <t xml:space="preserve">limpeza geral e do e quitamento e bau </t>
        </is>
      </c>
      <c r="L76" s="144" t="n">
        <v>200</v>
      </c>
      <c r="M76" s="144" t="n">
        <v>200</v>
      </c>
      <c r="N76" s="114" t="n"/>
      <c r="O76" s="144" t="n"/>
      <c r="P76" s="144" t="n">
        <v>200</v>
      </c>
      <c r="Q76" s="104" t="inlineStr">
        <is>
          <t>PAGO</t>
        </is>
      </c>
    </row>
    <row r="77">
      <c r="B77" s="124" t="inlineStr">
        <is>
          <t>JANEIRO</t>
        </is>
      </c>
      <c r="C77" s="143" t="n">
        <v>44203</v>
      </c>
      <c r="D77" s="114" t="inlineStr">
        <is>
          <t>BAÚ REFRIGERAÇÃO</t>
        </is>
      </c>
      <c r="E77" s="97" t="inlineStr">
        <is>
          <t>PGN-8719</t>
        </is>
      </c>
      <c r="F77" s="97" t="inlineStr">
        <is>
          <t>VOLKS</t>
        </is>
      </c>
      <c r="G77" s="114" t="inlineStr">
        <is>
          <t xml:space="preserve">CORRETIVA </t>
        </is>
      </c>
      <c r="H77" s="114" t="inlineStr">
        <is>
          <t>REFRIGERAÇÃO</t>
        </is>
      </c>
      <c r="I77" s="114" t="inlineStr">
        <is>
          <t>PEÇAS</t>
        </is>
      </c>
      <c r="J77" s="114" t="n">
        <v>1</v>
      </c>
      <c r="K77" s="114" t="inlineStr">
        <is>
          <t xml:space="preserve">pressao de nitrogenio </t>
        </is>
      </c>
      <c r="L77" s="144" t="n">
        <v>100</v>
      </c>
      <c r="M77" s="144" t="n">
        <v>100</v>
      </c>
      <c r="N77" s="114" t="n"/>
      <c r="O77" s="144" t="n"/>
      <c r="P77" s="144" t="n">
        <v>100</v>
      </c>
      <c r="Q77" s="104" t="inlineStr">
        <is>
          <t>PAGO</t>
        </is>
      </c>
    </row>
    <row r="78">
      <c r="B78" s="124" t="inlineStr">
        <is>
          <t>JANEIRO</t>
        </is>
      </c>
      <c r="C78" s="145" t="n">
        <v>43836</v>
      </c>
      <c r="D78" s="114" t="inlineStr">
        <is>
          <t xml:space="preserve">WF LUBRIFICANTES </t>
        </is>
      </c>
      <c r="E78" s="114" t="inlineStr">
        <is>
          <t>PEU-3897</t>
        </is>
      </c>
      <c r="F78" s="114" t="inlineStr">
        <is>
          <t>MERCEDES</t>
        </is>
      </c>
      <c r="G78" s="114" t="inlineStr">
        <is>
          <t>CONSUMO</t>
        </is>
      </c>
      <c r="H78" s="114" t="inlineStr">
        <is>
          <t>TROCA DE OLÉO</t>
        </is>
      </c>
      <c r="I78" s="114" t="inlineStr">
        <is>
          <t>PEÇAS</t>
        </is>
      </c>
      <c r="J78" s="114" t="n">
        <v>1</v>
      </c>
      <c r="K78" s="114" t="inlineStr">
        <is>
          <t>TROCA DE OLEO COMPLETA</t>
        </is>
      </c>
      <c r="L78" s="144" t="n">
        <v>640</v>
      </c>
      <c r="M78" s="144" t="n">
        <v>640</v>
      </c>
      <c r="N78" s="114" t="n"/>
      <c r="O78" s="144" t="n"/>
      <c r="P78" s="144" t="n">
        <v>640</v>
      </c>
      <c r="Q78" s="104" t="inlineStr">
        <is>
          <t>PAGO</t>
        </is>
      </c>
    </row>
    <row r="79">
      <c r="B79" s="124" t="inlineStr">
        <is>
          <t>JANEIRO</t>
        </is>
      </c>
      <c r="C79" s="145" t="n">
        <v>43839</v>
      </c>
      <c r="D79" s="114" t="inlineStr">
        <is>
          <t xml:space="preserve">WF LUBRIFICANTES </t>
        </is>
      </c>
      <c r="E79" s="114" t="inlineStr">
        <is>
          <t>PGW-5799</t>
        </is>
      </c>
      <c r="F79" s="114" t="inlineStr">
        <is>
          <t>FORD</t>
        </is>
      </c>
      <c r="G79" s="114" t="inlineStr">
        <is>
          <t>CONSUMO</t>
        </is>
      </c>
      <c r="H79" s="114" t="inlineStr">
        <is>
          <t>TROCA DE OLÉO</t>
        </is>
      </c>
      <c r="I79" s="114" t="inlineStr">
        <is>
          <t>PEÇAS</t>
        </is>
      </c>
      <c r="J79" s="114" t="n">
        <v>1</v>
      </c>
      <c r="K79" s="114" t="inlineStr">
        <is>
          <t>TROCA DE OLEO COMPLETA</t>
        </is>
      </c>
      <c r="L79" s="144" t="n">
        <v>540</v>
      </c>
      <c r="M79" s="144" t="n">
        <v>540</v>
      </c>
      <c r="N79" s="114" t="n"/>
      <c r="O79" s="144" t="n"/>
      <c r="P79" s="144" t="n">
        <v>540</v>
      </c>
      <c r="Q79" s="104" t="inlineStr">
        <is>
          <t>PAGO</t>
        </is>
      </c>
    </row>
    <row r="80">
      <c r="B80" s="124" t="inlineStr">
        <is>
          <t>JANEIRO</t>
        </is>
      </c>
      <c r="C80" s="145" t="n">
        <v>43840</v>
      </c>
      <c r="D80" s="114" t="inlineStr">
        <is>
          <t xml:space="preserve">WF LUBRIFICANTES </t>
        </is>
      </c>
      <c r="E80" s="114" t="inlineStr">
        <is>
          <t>PCZ-2550</t>
        </is>
      </c>
      <c r="F80" s="114" t="inlineStr">
        <is>
          <t>FORD</t>
        </is>
      </c>
      <c r="G80" s="114" t="inlineStr">
        <is>
          <t>CONSUMO</t>
        </is>
      </c>
      <c r="H80" s="114" t="inlineStr">
        <is>
          <t>TROCA DE OLÉO</t>
        </is>
      </c>
      <c r="I80" s="114" t="inlineStr">
        <is>
          <t>PEÇAS</t>
        </is>
      </c>
      <c r="J80" s="114" t="n">
        <v>1</v>
      </c>
      <c r="K80" s="114" t="inlineStr">
        <is>
          <t>TROCA DE OLEO COMPLETA</t>
        </is>
      </c>
      <c r="L80" s="144" t="n">
        <v>540</v>
      </c>
      <c r="M80" s="144" t="n">
        <v>540</v>
      </c>
      <c r="N80" s="114" t="n"/>
      <c r="O80" s="144" t="n"/>
      <c r="P80" s="144" t="n">
        <v>540</v>
      </c>
      <c r="Q80" s="104" t="inlineStr">
        <is>
          <t>PAGO</t>
        </is>
      </c>
    </row>
    <row r="81">
      <c r="B81" s="124" t="inlineStr">
        <is>
          <t>JANEIRO</t>
        </is>
      </c>
      <c r="C81" s="145" t="n">
        <v>44173</v>
      </c>
      <c r="D81" s="114" t="inlineStr">
        <is>
          <t xml:space="preserve">WF LUBRIFICANTES </t>
        </is>
      </c>
      <c r="E81" s="97" t="inlineStr">
        <is>
          <t>PDB-5026</t>
        </is>
      </c>
      <c r="F81" s="114" t="inlineStr">
        <is>
          <t>MERCEDES</t>
        </is>
      </c>
      <c r="G81" s="114" t="inlineStr">
        <is>
          <t>CONSUMO</t>
        </is>
      </c>
      <c r="H81" s="114" t="inlineStr">
        <is>
          <t>TROCA DE OLÉO</t>
        </is>
      </c>
      <c r="I81" s="114" t="inlineStr">
        <is>
          <t>PEÇAS</t>
        </is>
      </c>
      <c r="J81" s="114" t="n">
        <v>1</v>
      </c>
      <c r="K81" s="114" t="inlineStr">
        <is>
          <t>TROCA DE OLEO COMPLETA</t>
        </is>
      </c>
      <c r="L81" s="144" t="n">
        <v>608</v>
      </c>
      <c r="M81" s="144" t="n">
        <v>608</v>
      </c>
      <c r="N81" s="114" t="n"/>
      <c r="O81" s="144" t="n"/>
      <c r="P81" s="144" t="n">
        <v>608</v>
      </c>
      <c r="Q81" s="104" t="inlineStr">
        <is>
          <t>PAGO</t>
        </is>
      </c>
    </row>
    <row r="82">
      <c r="B82" s="124" t="inlineStr">
        <is>
          <t>JANEIRO</t>
        </is>
      </c>
      <c r="C82" s="145" t="n">
        <v>44173</v>
      </c>
      <c r="D82" s="114" t="inlineStr">
        <is>
          <t xml:space="preserve">WF LUBRIFICANTES </t>
        </is>
      </c>
      <c r="E82" s="97" t="inlineStr">
        <is>
          <t>PGN-8719</t>
        </is>
      </c>
      <c r="F82" s="97" t="inlineStr">
        <is>
          <t>VOLKS</t>
        </is>
      </c>
      <c r="G82" s="114" t="inlineStr">
        <is>
          <t>CONSUMO</t>
        </is>
      </c>
      <c r="H82" s="114" t="inlineStr">
        <is>
          <t>TROCA DE OLÉO</t>
        </is>
      </c>
      <c r="I82" s="114" t="inlineStr">
        <is>
          <t>PEÇAS</t>
        </is>
      </c>
      <c r="J82" s="114" t="n">
        <v>1</v>
      </c>
      <c r="K82" s="114" t="inlineStr">
        <is>
          <t>TROCA DE OLEO COMPLETA</t>
        </is>
      </c>
      <c r="L82" s="144" t="n">
        <v>753</v>
      </c>
      <c r="M82" s="144" t="n">
        <v>753</v>
      </c>
      <c r="N82" s="114" t="n"/>
      <c r="O82" s="144" t="n"/>
      <c r="P82" s="144" t="n">
        <v>753</v>
      </c>
      <c r="Q82" s="104" t="inlineStr">
        <is>
          <t>PAGO</t>
        </is>
      </c>
    </row>
    <row r="83">
      <c r="B83" s="124" t="inlineStr">
        <is>
          <t>JANEIRO</t>
        </is>
      </c>
      <c r="C83" s="145" t="n">
        <v>44183</v>
      </c>
      <c r="D83" s="114" t="inlineStr">
        <is>
          <t xml:space="preserve">WF LUBRIFICANTES </t>
        </is>
      </c>
      <c r="E83" s="114" t="inlineStr">
        <is>
          <t>PGW-6009</t>
        </is>
      </c>
      <c r="F83" s="114" t="inlineStr">
        <is>
          <t>FORD</t>
        </is>
      </c>
      <c r="G83" s="114" t="inlineStr">
        <is>
          <t>CONSUMO</t>
        </is>
      </c>
      <c r="H83" s="114" t="inlineStr">
        <is>
          <t>TROCA DE OLÉO</t>
        </is>
      </c>
      <c r="I83" s="114" t="inlineStr">
        <is>
          <t>PEÇAS</t>
        </is>
      </c>
      <c r="J83" s="114" t="n">
        <v>1</v>
      </c>
      <c r="K83" s="114" t="inlineStr">
        <is>
          <t>TROCA DE OLEO COMPLETA</t>
        </is>
      </c>
      <c r="L83" s="144" t="n">
        <v>540</v>
      </c>
      <c r="M83" s="144" t="n">
        <v>540</v>
      </c>
      <c r="N83" s="114" t="n"/>
      <c r="O83" s="144" t="n"/>
      <c r="P83" s="144" t="n">
        <v>540</v>
      </c>
      <c r="Q83" s="104" t="inlineStr">
        <is>
          <t>PAGO</t>
        </is>
      </c>
    </row>
    <row r="84">
      <c r="B84" s="124" t="inlineStr">
        <is>
          <t>JANEIRO</t>
        </is>
      </c>
      <c r="C84" s="145" t="n">
        <v>44183</v>
      </c>
      <c r="D84" s="114" t="inlineStr">
        <is>
          <t xml:space="preserve">WF LUBRIFICANTES </t>
        </is>
      </c>
      <c r="E84" s="114" t="inlineStr">
        <is>
          <t>PGW-6009</t>
        </is>
      </c>
      <c r="F84" s="114" t="inlineStr">
        <is>
          <t>FORD</t>
        </is>
      </c>
      <c r="G84" s="114" t="inlineStr">
        <is>
          <t>CONSUMO</t>
        </is>
      </c>
      <c r="H84" s="114" t="inlineStr">
        <is>
          <t>TROCA DE OLÉO</t>
        </is>
      </c>
      <c r="I84" s="114" t="inlineStr">
        <is>
          <t>PEÇAS</t>
        </is>
      </c>
      <c r="J84" s="114" t="n">
        <v>1</v>
      </c>
      <c r="K84" s="114" t="inlineStr">
        <is>
          <t>TROCA DE OLEO COMPLETA</t>
        </is>
      </c>
      <c r="L84" s="144" t="n">
        <v>540</v>
      </c>
      <c r="M84" s="144" t="n">
        <v>540</v>
      </c>
      <c r="N84" s="114" t="n"/>
      <c r="O84" s="144" t="n"/>
      <c r="P84" s="144" t="n">
        <v>540</v>
      </c>
      <c r="Q84" s="104" t="inlineStr">
        <is>
          <t>PAGO</t>
        </is>
      </c>
    </row>
    <row r="85">
      <c r="B85" s="124" t="inlineStr">
        <is>
          <t>JANEIRO</t>
        </is>
      </c>
      <c r="C85" s="145" t="n">
        <v>44183</v>
      </c>
      <c r="D85" s="114" t="inlineStr">
        <is>
          <t xml:space="preserve">WF LUBRIFICANTES </t>
        </is>
      </c>
      <c r="E85" s="97" t="inlineStr">
        <is>
          <t>PCX-1404</t>
        </is>
      </c>
      <c r="F85" s="114" t="inlineStr">
        <is>
          <t>FORD</t>
        </is>
      </c>
      <c r="G85" s="114" t="inlineStr">
        <is>
          <t>CONSUMO</t>
        </is>
      </c>
      <c r="H85" s="114" t="inlineStr">
        <is>
          <t>TROCA DE OLÉO</t>
        </is>
      </c>
      <c r="I85" s="114" t="inlineStr">
        <is>
          <t>PEÇAS</t>
        </is>
      </c>
      <c r="J85" s="114" t="n">
        <v>1</v>
      </c>
      <c r="K85" s="114" t="inlineStr">
        <is>
          <t>TROCA DE OLEO COMPLETA</t>
        </is>
      </c>
      <c r="L85" s="144" t="n">
        <v>610</v>
      </c>
      <c r="M85" s="144" t="n">
        <v>610</v>
      </c>
      <c r="N85" s="114" t="n"/>
      <c r="O85" s="144" t="n"/>
      <c r="P85" s="144" t="n">
        <v>610</v>
      </c>
      <c r="Q85" s="104" t="inlineStr">
        <is>
          <t>PAGO</t>
        </is>
      </c>
    </row>
    <row r="86">
      <c r="B86" s="124" t="inlineStr">
        <is>
          <t>JANEIRO</t>
        </is>
      </c>
      <c r="C86" s="145" t="n">
        <v>44183</v>
      </c>
      <c r="D86" s="114" t="inlineStr">
        <is>
          <t xml:space="preserve">WF LUBRIFICANTES </t>
        </is>
      </c>
      <c r="E86" s="114" t="inlineStr">
        <is>
          <t>PGX-1736</t>
        </is>
      </c>
      <c r="F86" s="114" t="inlineStr">
        <is>
          <t>MERCEDES</t>
        </is>
      </c>
      <c r="G86" s="114" t="inlineStr">
        <is>
          <t>CONSUMO</t>
        </is>
      </c>
      <c r="H86" s="114" t="inlineStr">
        <is>
          <t>TROCA DE OLÉO</t>
        </is>
      </c>
      <c r="I86" s="114" t="inlineStr">
        <is>
          <t>PEÇAS</t>
        </is>
      </c>
      <c r="J86" s="114" t="n">
        <v>1</v>
      </c>
      <c r="K86" s="114" t="inlineStr">
        <is>
          <t>TROCA DE OLEO COMPLETA</t>
        </is>
      </c>
      <c r="L86" s="144" t="n">
        <v>850</v>
      </c>
      <c r="M86" s="144" t="n">
        <v>850</v>
      </c>
      <c r="N86" s="114" t="n"/>
      <c r="O86" s="144" t="n"/>
      <c r="P86" s="144" t="n">
        <v>850</v>
      </c>
      <c r="Q86" s="104" t="inlineStr">
        <is>
          <t>PAGO</t>
        </is>
      </c>
    </row>
    <row r="87">
      <c r="B87" s="146" t="n"/>
      <c r="C87" s="147" t="n"/>
      <c r="D87" s="148" t="n"/>
      <c r="E87" s="148" t="n"/>
      <c r="F87" s="148" t="n"/>
      <c r="G87" s="148" t="n"/>
      <c r="H87" s="148" t="n"/>
      <c r="I87" s="148" t="n"/>
      <c r="J87" s="148" t="n"/>
      <c r="K87" s="148" t="n"/>
      <c r="L87" s="149" t="n"/>
      <c r="M87" s="150" t="n">
        <v>24827.67</v>
      </c>
      <c r="N87" s="148" t="n"/>
      <c r="O87" s="149" t="n">
        <v>0</v>
      </c>
      <c r="P87" s="151" t="n">
        <v>24827.67</v>
      </c>
      <c r="Q87" s="148" t="n"/>
    </row>
  </sheetData>
  <autoFilter ref="B5:Q87">
    <filterColumn colId="4">
      <filters>
        <filter val="MERCEDES"/>
      </filters>
    </filterColumn>
    <filterColumn colId="5">
      <filters>
        <filter val="CORRETIVA"/>
      </filters>
    </filterColumn>
    <sortState ref="B6:Q87">
      <sortCondition ref="I5:I87"/>
    </sortState>
  </autoFilter>
  <mergeCells count="2">
    <mergeCell ref="L4:N4"/>
    <mergeCell ref="O4:P4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codeName="Planilha12">
    <tabColor rgb="FF002060"/>
    <outlinePr summaryBelow="1" summaryRight="1"/>
    <pageSetUpPr fitToPage="1"/>
  </sheetPr>
  <dimension ref="B3:R77"/>
  <sheetViews>
    <sheetView showGridLines="0" zoomScale="84" zoomScaleNormal="84" workbookViewId="0">
      <pane ySplit="4" topLeftCell="A53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3.7109375" customWidth="1" style="1" min="1" max="1"/>
    <col width="13.140625" customWidth="1" style="1" min="2" max="3"/>
    <col width="31" customWidth="1" style="1" min="4" max="4"/>
    <col width="11.140625" customWidth="1" style="1" min="5" max="5"/>
    <col width="13.7109375" customWidth="1" style="1" min="6" max="6"/>
    <col width="16.42578125" bestFit="1" customWidth="1" style="1" min="7" max="7"/>
    <col width="16.42578125" customWidth="1" style="1" min="8" max="9"/>
    <col width="6.42578125" customWidth="1" style="1" min="10" max="10"/>
    <col width="82.140625" customWidth="1" style="1" min="11" max="11"/>
    <col width="12.85546875" bestFit="1" customWidth="1" style="11" min="12" max="12"/>
    <col width="14.140625" customWidth="1" style="11" min="13" max="13"/>
    <col width="12.85546875" customWidth="1" style="11" min="14" max="14"/>
    <col width="12" customWidth="1" style="11" min="15" max="15"/>
    <col width="15.85546875" customWidth="1" style="11" min="16" max="16"/>
    <col width="44.140625" customWidth="1" style="11" min="17" max="17"/>
    <col hidden="1" width="43.7109375" customWidth="1" style="1" min="18" max="18"/>
    <col width="9.140625" customWidth="1" style="1" min="19" max="19"/>
    <col width="9.140625" customWidth="1" style="1" min="20" max="16384"/>
  </cols>
  <sheetData>
    <row r="2" ht="27.75" customHeight="1" s="246"/>
    <row r="3"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7" t="n"/>
      <c r="O3" s="27" t="n"/>
      <c r="P3" s="27" t="n"/>
      <c r="Q3" s="27" t="n"/>
      <c r="R3" s="26" t="n"/>
    </row>
    <row r="4" ht="39" customHeight="1" s="246">
      <c r="B4" s="135" t="inlineStr">
        <is>
          <t>COMPETENCIA FINANCEIRA</t>
        </is>
      </c>
      <c r="C4" s="125" t="inlineStr">
        <is>
          <t xml:space="preserve">DATA lançamento </t>
        </is>
      </c>
      <c r="D4" s="126" t="inlineStr">
        <is>
          <t xml:space="preserve">FORNECEDOR </t>
        </is>
      </c>
      <c r="E4" s="126" t="inlineStr">
        <is>
          <t xml:space="preserve">PLACA </t>
        </is>
      </c>
      <c r="F4" s="126" t="inlineStr">
        <is>
          <t>MARCA</t>
        </is>
      </c>
      <c r="G4" s="127" t="inlineStr">
        <is>
          <t>Tipo de Manutenção</t>
        </is>
      </c>
      <c r="H4" s="127" t="inlineStr">
        <is>
          <t>Área de Manutenção</t>
        </is>
      </c>
      <c r="I4" s="127" t="inlineStr">
        <is>
          <t>Tipo de Despsa</t>
        </is>
      </c>
      <c r="J4" s="126" t="inlineStr">
        <is>
          <t>QTDE</t>
        </is>
      </c>
      <c r="K4" s="126" t="inlineStr">
        <is>
          <t>PEÇAS</t>
        </is>
      </c>
      <c r="L4" s="128" t="inlineStr">
        <is>
          <t>VALOR UNI.</t>
        </is>
      </c>
      <c r="M4" s="130" t="inlineStr">
        <is>
          <t>VALOR  TOTAL</t>
        </is>
      </c>
      <c r="N4" s="130" t="inlineStr">
        <is>
          <t>NFE / RECIBO</t>
        </is>
      </c>
      <c r="O4" s="128" t="inlineStr">
        <is>
          <t>DESCONTO</t>
        </is>
      </c>
      <c r="P4" s="128" t="inlineStr">
        <is>
          <t>VALOR FINAL</t>
        </is>
      </c>
      <c r="Q4" s="128" t="inlineStr">
        <is>
          <t>STATUS</t>
        </is>
      </c>
      <c r="R4" s="56" t="inlineStr">
        <is>
          <t xml:space="preserve">FORMA DE PAGAMENTO </t>
        </is>
      </c>
    </row>
    <row r="5" ht="20.1" customFormat="1" customHeight="1" s="2">
      <c r="B5" s="124" t="inlineStr">
        <is>
          <t>SETEMBRO</t>
        </is>
      </c>
      <c r="C5" s="102" t="n">
        <v>44440</v>
      </c>
      <c r="D5" s="103" t="inlineStr">
        <is>
          <t>OFICINA MEÂNICA 3 BANDEIRAS</t>
        </is>
      </c>
      <c r="E5" s="107" t="inlineStr">
        <is>
          <t>PGW-6009</t>
        </is>
      </c>
      <c r="F5" s="107" t="inlineStr">
        <is>
          <t>FORD</t>
        </is>
      </c>
      <c r="G5" s="107" t="inlineStr">
        <is>
          <t>PREVENTIVO</t>
        </is>
      </c>
      <c r="H5" s="107" t="inlineStr">
        <is>
          <t>MECÂNICA</t>
        </is>
      </c>
      <c r="I5" s="107" t="inlineStr">
        <is>
          <t>MÃO DE OBRA</t>
        </is>
      </c>
      <c r="J5" s="107" t="n">
        <v>1</v>
      </c>
      <c r="K5" s="107" t="inlineStr">
        <is>
          <t>SERVIÇO DE TROCA DE EMBREAGEM/ RODA /AMORTECEDOR E PORTAS</t>
        </is>
      </c>
      <c r="L5" s="108" t="n">
        <v>820</v>
      </c>
      <c r="M5" s="101">
        <f>J5*L5</f>
        <v/>
      </c>
      <c r="N5" s="109" t="inlineStr">
        <is>
          <t>RECIBO</t>
        </is>
      </c>
      <c r="O5" s="108" t="n"/>
      <c r="P5" s="101">
        <f>M5-O5</f>
        <v/>
      </c>
      <c r="Q5" s="138" t="inlineStr">
        <is>
          <t>PAGO DIA 03/09/2021</t>
        </is>
      </c>
      <c r="R5" s="65" t="n"/>
    </row>
    <row r="6" ht="20.1" customFormat="1" customHeight="1" s="2">
      <c r="B6" s="124" t="inlineStr">
        <is>
          <t>SETEMBRO</t>
        </is>
      </c>
      <c r="C6" s="98" t="n">
        <v>44443</v>
      </c>
      <c r="D6" s="97" t="inlineStr">
        <is>
          <t>OFICINA MEÂNICA 3 BANDEIRAS</t>
        </is>
      </c>
      <c r="E6" s="119" t="inlineStr">
        <is>
          <t>PGW-3267</t>
        </is>
      </c>
      <c r="F6" s="119" t="inlineStr">
        <is>
          <t>FORD</t>
        </is>
      </c>
      <c r="G6" s="119" t="inlineStr">
        <is>
          <t>CORRETIVA</t>
        </is>
      </c>
      <c r="H6" s="119" t="inlineStr">
        <is>
          <t>MECÂNICA</t>
        </is>
      </c>
      <c r="I6" s="119" t="inlineStr">
        <is>
          <t>MÃO DE OBRA</t>
        </is>
      </c>
      <c r="J6" s="119" t="n">
        <v>1</v>
      </c>
      <c r="K6" s="119" t="inlineStr">
        <is>
          <t>MANGA DE EIXO, SUSPENSÃO E FREIO</t>
        </is>
      </c>
      <c r="L6" s="120" t="n">
        <v>950</v>
      </c>
      <c r="M6" s="99">
        <f>J6*L6</f>
        <v/>
      </c>
      <c r="N6" s="121" t="inlineStr">
        <is>
          <t>RECIBO</t>
        </is>
      </c>
      <c r="O6" s="120" t="n"/>
      <c r="P6" s="99">
        <f>M6-O6</f>
        <v/>
      </c>
      <c r="Q6" s="138" t="inlineStr">
        <is>
          <t>PAGO DIA 10/09/2021</t>
        </is>
      </c>
      <c r="R6" s="65" t="n"/>
    </row>
    <row r="7" ht="20.1" customFormat="1" customHeight="1" s="2">
      <c r="B7" s="124" t="inlineStr">
        <is>
          <t>SETEMBRO</t>
        </is>
      </c>
      <c r="C7" s="98" t="n">
        <v>44449</v>
      </c>
      <c r="D7" s="97" t="inlineStr">
        <is>
          <t>OFICINA MEÂNICA 3 BANDEIRAS</t>
        </is>
      </c>
      <c r="E7" s="119" t="inlineStr">
        <is>
          <t>PCM-6100</t>
        </is>
      </c>
      <c r="F7" s="119" t="inlineStr">
        <is>
          <t>FORD</t>
        </is>
      </c>
      <c r="G7" s="119" t="inlineStr">
        <is>
          <t>CORRETIVA</t>
        </is>
      </c>
      <c r="H7" s="119" t="inlineStr">
        <is>
          <t>MECÂNICA</t>
        </is>
      </c>
      <c r="I7" s="119" t="inlineStr">
        <is>
          <t>MÃO DE OBRA</t>
        </is>
      </c>
      <c r="J7" s="119" t="n">
        <v>1</v>
      </c>
      <c r="K7" s="119" t="inlineStr">
        <is>
          <t xml:space="preserve"> SERVIÇO DE TROCA DE EMBREAGEM E TROCA DE CORREIA DE AR</t>
        </is>
      </c>
      <c r="L7" s="120" t="n">
        <v>450</v>
      </c>
      <c r="M7" s="99">
        <f>J7*L7</f>
        <v/>
      </c>
      <c r="N7" s="121" t="inlineStr">
        <is>
          <t>RECIBO</t>
        </is>
      </c>
      <c r="O7" s="120" t="n"/>
      <c r="P7" s="99">
        <f>M7-O7</f>
        <v/>
      </c>
      <c r="Q7" s="138" t="inlineStr">
        <is>
          <t>PAGO DIA 17/09/2021</t>
        </is>
      </c>
      <c r="R7" s="65" t="n"/>
    </row>
    <row r="8" ht="20.1" customFormat="1" customHeight="1" s="2">
      <c r="B8" s="124" t="inlineStr">
        <is>
          <t>SETEMBRO</t>
        </is>
      </c>
      <c r="C8" s="98" t="n">
        <v>44450</v>
      </c>
      <c r="D8" s="97" t="inlineStr">
        <is>
          <t>AUTO ELÉTRICA FRANÇA</t>
        </is>
      </c>
      <c r="E8" s="119" t="inlineStr">
        <is>
          <t>PCX-1774</t>
        </is>
      </c>
      <c r="F8" s="119" t="inlineStr">
        <is>
          <t>FORD</t>
        </is>
      </c>
      <c r="G8" s="119" t="inlineStr">
        <is>
          <t>CORRETIVA</t>
        </is>
      </c>
      <c r="H8" s="119" t="inlineStr">
        <is>
          <t>ELÉTRICA</t>
        </is>
      </c>
      <c r="I8" s="119" t="inlineStr">
        <is>
          <t>MÃO DE OBRA</t>
        </is>
      </c>
      <c r="J8" s="119" t="n">
        <v>1</v>
      </c>
      <c r="K8" s="119" t="inlineStr">
        <is>
          <t>REPARO NO SISTEMA DE VIDROS ELÉTRICOS</t>
        </is>
      </c>
      <c r="L8" s="120" t="n">
        <v>60</v>
      </c>
      <c r="M8" s="99">
        <f>J8*L8</f>
        <v/>
      </c>
      <c r="N8" s="121" t="inlineStr">
        <is>
          <t>NFS-e: 60</t>
        </is>
      </c>
      <c r="O8" s="120" t="n"/>
      <c r="P8" s="99">
        <f>M8-O8</f>
        <v/>
      </c>
      <c r="Q8" s="138" t="inlineStr">
        <is>
          <t>PAGO -  EM 01/10/2021</t>
        </is>
      </c>
      <c r="R8" s="65" t="n"/>
    </row>
    <row r="9" ht="20.1" customFormat="1" customHeight="1" s="2">
      <c r="B9" s="124" t="inlineStr">
        <is>
          <t>SETEMBRO</t>
        </is>
      </c>
      <c r="C9" s="98" t="n">
        <v>44450</v>
      </c>
      <c r="D9" s="97" t="inlineStr">
        <is>
          <t>AUTO ELÉTRICA FRANÇA</t>
        </is>
      </c>
      <c r="E9" s="119" t="inlineStr">
        <is>
          <t>PGW-3267</t>
        </is>
      </c>
      <c r="F9" s="119" t="inlineStr">
        <is>
          <t>FORD</t>
        </is>
      </c>
      <c r="G9" s="119" t="inlineStr">
        <is>
          <t>CORRETIVA</t>
        </is>
      </c>
      <c r="H9" s="119" t="inlineStr">
        <is>
          <t>ELÉTRICA</t>
        </is>
      </c>
      <c r="I9" s="119" t="inlineStr">
        <is>
          <t>MÃO DE OBRA</t>
        </is>
      </c>
      <c r="J9" s="119" t="n">
        <v>1</v>
      </c>
      <c r="K9" s="119" t="inlineStr">
        <is>
          <t>REPARO DE CURTO CIRCUITO NO SISTEMA  - INTALAÇÃO</t>
        </is>
      </c>
      <c r="L9" s="120" t="n">
        <v>60</v>
      </c>
      <c r="M9" s="99">
        <f>J9*L9</f>
        <v/>
      </c>
      <c r="N9" s="121" t="inlineStr">
        <is>
          <t>NFS-e: 60</t>
        </is>
      </c>
      <c r="O9" s="120" t="n"/>
      <c r="P9" s="99">
        <f>M9-O9</f>
        <v/>
      </c>
      <c r="Q9" s="138" t="inlineStr">
        <is>
          <t>PAGO -  EM 01/10/2021</t>
        </is>
      </c>
      <c r="R9" s="65" t="n"/>
    </row>
    <row r="10" ht="20.1" customFormat="1" customHeight="1" s="2">
      <c r="B10" s="124" t="inlineStr">
        <is>
          <t>SETEMBRO</t>
        </is>
      </c>
      <c r="C10" s="98" t="n">
        <v>44450</v>
      </c>
      <c r="D10" s="97" t="inlineStr">
        <is>
          <t>AUTO ELÉTRICA FRANÇA</t>
        </is>
      </c>
      <c r="E10" s="119" t="inlineStr">
        <is>
          <t>PEB-7253</t>
        </is>
      </c>
      <c r="F10" s="119" t="inlineStr">
        <is>
          <t>FORD</t>
        </is>
      </c>
      <c r="G10" s="119" t="inlineStr">
        <is>
          <t>CORRETIVA</t>
        </is>
      </c>
      <c r="H10" s="119" t="inlineStr">
        <is>
          <t>ELÉTRICA</t>
        </is>
      </c>
      <c r="I10" s="119" t="inlineStr">
        <is>
          <t>MÃO DE OBRA</t>
        </is>
      </c>
      <c r="J10" s="119" t="n">
        <v>1</v>
      </c>
      <c r="K10" s="119" t="inlineStr">
        <is>
          <t>REPARO NO SISTEMA DE VIDROS ELÉTRICOS</t>
        </is>
      </c>
      <c r="L10" s="120" t="n">
        <v>80</v>
      </c>
      <c r="M10" s="99">
        <f>J10*L10</f>
        <v/>
      </c>
      <c r="N10" s="121" t="inlineStr">
        <is>
          <t>NFS-e: 60</t>
        </is>
      </c>
      <c r="O10" s="120" t="n"/>
      <c r="P10" s="99">
        <f>M10-O10</f>
        <v/>
      </c>
      <c r="Q10" s="138" t="inlineStr">
        <is>
          <t>PAGO -  EM 01/10/2021</t>
        </is>
      </c>
      <c r="R10" s="65" t="n"/>
    </row>
    <row r="11" ht="20.1" customFormat="1" customHeight="1" s="2">
      <c r="B11" s="124" t="inlineStr">
        <is>
          <t>SETEMBRO</t>
        </is>
      </c>
      <c r="C11" s="98" t="n">
        <v>44450</v>
      </c>
      <c r="D11" s="97" t="inlineStr">
        <is>
          <t>AUTO ELÉTRICA FRANÇA</t>
        </is>
      </c>
      <c r="E11" s="119" t="inlineStr">
        <is>
          <t>PGW-6009</t>
        </is>
      </c>
      <c r="F11" s="119" t="inlineStr">
        <is>
          <t>FORD</t>
        </is>
      </c>
      <c r="G11" s="119" t="inlineStr">
        <is>
          <t>CORRETIVA</t>
        </is>
      </c>
      <c r="H11" s="119" t="inlineStr">
        <is>
          <t>ELÉTRICA</t>
        </is>
      </c>
      <c r="I11" s="119" t="inlineStr">
        <is>
          <t>MÃO DE OBRA</t>
        </is>
      </c>
      <c r="J11" s="119" t="n">
        <v>1</v>
      </c>
      <c r="K11" s="119" t="inlineStr">
        <is>
          <t>SERVIÇO DE TROCA DE ALTERNADOR</t>
        </is>
      </c>
      <c r="L11" s="120" t="n">
        <v>180</v>
      </c>
      <c r="M11" s="99">
        <f>J11*L11</f>
        <v/>
      </c>
      <c r="N11" s="121" t="inlineStr">
        <is>
          <t>NFS-e: 60</t>
        </is>
      </c>
      <c r="O11" s="120" t="n"/>
      <c r="P11" s="99">
        <f>M11-O11</f>
        <v/>
      </c>
      <c r="Q11" s="138" t="inlineStr">
        <is>
          <t>PAGO -  EM 01/10/2021</t>
        </is>
      </c>
      <c r="R11" s="65" t="n"/>
    </row>
    <row r="12" ht="20.1" customFormat="1" customHeight="1" s="2">
      <c r="B12" s="124" t="inlineStr">
        <is>
          <t>SETEMBRO</t>
        </is>
      </c>
      <c r="C12" s="98" t="n">
        <v>44463</v>
      </c>
      <c r="D12" s="97" t="inlineStr">
        <is>
          <t>ASSISTERMARCOS</t>
        </is>
      </c>
      <c r="E12" s="107" t="inlineStr">
        <is>
          <t>PGW-3267</t>
        </is>
      </c>
      <c r="F12" s="119" t="inlineStr">
        <is>
          <t>FORD</t>
        </is>
      </c>
      <c r="G12" s="119" t="inlineStr">
        <is>
          <t>CORRETIVA</t>
        </is>
      </c>
      <c r="H12" s="97" t="inlineStr">
        <is>
          <t>REBOQUE</t>
        </is>
      </c>
      <c r="I12" s="119" t="inlineStr">
        <is>
          <t>MÃO DE OBRA</t>
        </is>
      </c>
      <c r="J12" s="119" t="n">
        <v>1</v>
      </c>
      <c r="K12" s="107" t="inlineStr">
        <is>
          <t>REBOQUE DO JURITI</t>
        </is>
      </c>
      <c r="L12" s="108" t="n">
        <v>350</v>
      </c>
      <c r="M12" s="101">
        <f>J12*L12</f>
        <v/>
      </c>
      <c r="N12" s="109" t="inlineStr">
        <is>
          <t>NFS-e: 9778</t>
        </is>
      </c>
      <c r="O12" s="108" t="n"/>
      <c r="P12" s="101">
        <f>M12-O12</f>
        <v/>
      </c>
      <c r="Q12" s="138" t="inlineStr">
        <is>
          <t>PAGO EM 24/09/2021</t>
        </is>
      </c>
      <c r="R12" s="65" t="n"/>
    </row>
    <row r="13" ht="20.1" customFormat="1" customHeight="1" s="2">
      <c r="B13" s="124" t="inlineStr">
        <is>
          <t>SETEMBRO</t>
        </is>
      </c>
      <c r="C13" s="102" t="n">
        <v>44435</v>
      </c>
      <c r="D13" s="97" t="inlineStr">
        <is>
          <t>BAÚ REFRIGERAÇÃO</t>
        </is>
      </c>
      <c r="E13" s="107" t="inlineStr">
        <is>
          <t>QYH-2J27</t>
        </is>
      </c>
      <c r="F13" s="107" t="inlineStr">
        <is>
          <t>MERCEDES</t>
        </is>
      </c>
      <c r="G13" s="107" t="inlineStr">
        <is>
          <t>CORRETIVA</t>
        </is>
      </c>
      <c r="H13" s="107" t="inlineStr">
        <is>
          <t>REFRIGERAÇÃO</t>
        </is>
      </c>
      <c r="I13" s="107" t="inlineStr">
        <is>
          <t>MÃO DE OBRA</t>
        </is>
      </c>
      <c r="J13" s="107" t="n">
        <v>1</v>
      </c>
      <c r="K13" s="107" t="inlineStr">
        <is>
          <t>SERVIÇO DE TROCA DE COMPRESSOR ACOPLADO</t>
        </is>
      </c>
      <c r="L13" s="108" t="n">
        <v>500</v>
      </c>
      <c r="M13" s="101">
        <f>J13*L13</f>
        <v/>
      </c>
      <c r="N13" s="109" t="inlineStr">
        <is>
          <t>NFS-e: 409</t>
        </is>
      </c>
      <c r="O13" s="108" t="n"/>
      <c r="P13" s="101">
        <f>M13-O13</f>
        <v/>
      </c>
      <c r="Q13" s="138" t="inlineStr">
        <is>
          <t>PAGO DIA 03/09/2021</t>
        </is>
      </c>
      <c r="R13" s="65" t="n"/>
    </row>
    <row r="14" ht="20.1" customFormat="1" customHeight="1" s="2">
      <c r="B14" s="124" t="inlineStr">
        <is>
          <t>SETEMBRO</t>
        </is>
      </c>
      <c r="C14" s="102" t="n">
        <v>44435</v>
      </c>
      <c r="D14" s="103" t="inlineStr">
        <is>
          <t>MARRONE RETIFICA</t>
        </is>
      </c>
      <c r="E14" s="107" t="inlineStr">
        <is>
          <t>PGX-1686</t>
        </is>
      </c>
      <c r="F14" s="107" t="inlineStr">
        <is>
          <t>MERCEDES</t>
        </is>
      </c>
      <c r="G14" s="107" t="inlineStr">
        <is>
          <t>CORRETIVA</t>
        </is>
      </c>
      <c r="H14" s="107" t="inlineStr">
        <is>
          <t>MECÂNICA</t>
        </is>
      </c>
      <c r="I14" s="107" t="inlineStr">
        <is>
          <t>MÃO DE OBRA</t>
        </is>
      </c>
      <c r="J14" s="107" t="n">
        <v>1</v>
      </c>
      <c r="K14" s="107" t="inlineStr">
        <is>
          <t>SERVIÇO DE TROCA DE EIXO E DESMONTAGEM  MONTAGEM (1)</t>
        </is>
      </c>
      <c r="L14" s="108" t="n">
        <v>2900</v>
      </c>
      <c r="M14" s="101">
        <f>J14*L14</f>
        <v/>
      </c>
      <c r="N14" s="109" t="inlineStr">
        <is>
          <t>NFS-e: 1344</t>
        </is>
      </c>
      <c r="O14" s="108" t="n"/>
      <c r="P14" s="101">
        <f>M14-O14</f>
        <v/>
      </c>
      <c r="Q14" s="138" t="inlineStr">
        <is>
          <t>PAGO DIA15/09/2021</t>
        </is>
      </c>
      <c r="R14" s="65" t="n"/>
    </row>
    <row r="15" ht="20.1" customFormat="1" customHeight="1" s="2">
      <c r="B15" s="124" t="inlineStr">
        <is>
          <t>SETEMBRO</t>
        </is>
      </c>
      <c r="C15" s="102" t="n">
        <v>44439</v>
      </c>
      <c r="D15" s="103" t="inlineStr">
        <is>
          <t>MARRONE RETIFICA</t>
        </is>
      </c>
      <c r="E15" s="107" t="inlineStr">
        <is>
          <t>PGX-1686</t>
        </is>
      </c>
      <c r="F15" s="107" t="inlineStr">
        <is>
          <t>MERCEDES</t>
        </is>
      </c>
      <c r="G15" s="107" t="inlineStr">
        <is>
          <t>CORRETIVA</t>
        </is>
      </c>
      <c r="H15" s="107" t="inlineStr">
        <is>
          <t>MECÂNICA</t>
        </is>
      </c>
      <c r="I15" s="107" t="inlineStr">
        <is>
          <t>MÃO DE OBRA</t>
        </is>
      </c>
      <c r="J15" s="107" t="n">
        <v>1</v>
      </c>
      <c r="K15" s="107" t="inlineStr">
        <is>
          <t>TROCA DE OLEO APÓS 1000 KM - REVISÃO DE MOTOR (Garantia) (3)</t>
        </is>
      </c>
      <c r="L15" s="108" t="n">
        <v>520</v>
      </c>
      <c r="M15" s="101">
        <f>J15*L15</f>
        <v/>
      </c>
      <c r="N15" s="109" t="inlineStr">
        <is>
          <t>NFe: 3182</t>
        </is>
      </c>
      <c r="O15" s="108" t="n"/>
      <c r="P15" s="101">
        <f>M15-O15</f>
        <v/>
      </c>
      <c r="Q15" s="138" t="inlineStr">
        <is>
          <t>PAGO 520,00  NO DIA 31/08/2021</t>
        </is>
      </c>
      <c r="R15" s="65" t="n"/>
    </row>
    <row r="16" ht="20.1" customFormat="1" customHeight="1" s="2">
      <c r="B16" s="124" t="inlineStr">
        <is>
          <t>SETEMBRO</t>
        </is>
      </c>
      <c r="C16" s="102" t="n">
        <v>44439</v>
      </c>
      <c r="D16" s="103" t="inlineStr">
        <is>
          <t>OFICINA MEÂNICA 3 BANDEIRAS</t>
        </is>
      </c>
      <c r="E16" s="140" t="inlineStr">
        <is>
          <t>OWE-1829</t>
        </is>
      </c>
      <c r="F16" s="107" t="inlineStr">
        <is>
          <t>MERCEDES</t>
        </is>
      </c>
      <c r="G16" s="107" t="inlineStr">
        <is>
          <t>CORRETIVA</t>
        </is>
      </c>
      <c r="H16" s="107" t="inlineStr">
        <is>
          <t>MECÂNICA</t>
        </is>
      </c>
      <c r="I16" s="107" t="inlineStr">
        <is>
          <t>MÃO DE OBRA</t>
        </is>
      </c>
      <c r="J16" s="107" t="n">
        <v>1</v>
      </c>
      <c r="K16" s="107" t="inlineStr">
        <is>
          <t>SOCORRO E CONSERTO EM GRAVATA</t>
        </is>
      </c>
      <c r="L16" s="108" t="n">
        <v>300</v>
      </c>
      <c r="M16" s="101">
        <f>J16*L16</f>
        <v/>
      </c>
      <c r="N16" s="109" t="inlineStr">
        <is>
          <t>RECIBO</t>
        </is>
      </c>
      <c r="O16" s="108" t="n"/>
      <c r="P16" s="101">
        <f>M16-O16</f>
        <v/>
      </c>
      <c r="Q16" s="138" t="inlineStr">
        <is>
          <t>PAGO DIA 03/09/2021</t>
        </is>
      </c>
      <c r="R16" s="65" t="n"/>
    </row>
    <row r="17" ht="20.1" customFormat="1" customHeight="1" s="2">
      <c r="B17" s="124" t="inlineStr">
        <is>
          <t>SETEMBRO</t>
        </is>
      </c>
      <c r="C17" s="102" t="n">
        <v>44440</v>
      </c>
      <c r="D17" s="103" t="inlineStr">
        <is>
          <t>OFICINA MEÂNICA 3 BANDEIRAS</t>
        </is>
      </c>
      <c r="E17" s="107" t="inlineStr">
        <is>
          <t>PET-7147</t>
        </is>
      </c>
      <c r="F17" s="107" t="inlineStr">
        <is>
          <t>MERCEDES</t>
        </is>
      </c>
      <c r="G17" s="107" t="inlineStr">
        <is>
          <t>CORRETIVA</t>
        </is>
      </c>
      <c r="H17" s="107" t="inlineStr">
        <is>
          <t>MECÂNICA</t>
        </is>
      </c>
      <c r="I17" s="107" t="inlineStr">
        <is>
          <t>MÃO DE OBRA</t>
        </is>
      </c>
      <c r="J17" s="107" t="n">
        <v>1</v>
      </c>
      <c r="K17" s="107" t="inlineStr">
        <is>
          <t>SERVIÇO DE EXTRAÇÃO DE PARAFUSO E REPARO DE MORTECEDOR</t>
        </is>
      </c>
      <c r="L17" s="108" t="n">
        <v>150</v>
      </c>
      <c r="M17" s="101">
        <f>J17*L17</f>
        <v/>
      </c>
      <c r="N17" s="109" t="inlineStr">
        <is>
          <t>RECIBO</t>
        </is>
      </c>
      <c r="O17" s="108" t="n"/>
      <c r="P17" s="101">
        <f>M17-O17</f>
        <v/>
      </c>
      <c r="Q17" s="138" t="inlineStr">
        <is>
          <t>PAGO DIA 03/09/2021</t>
        </is>
      </c>
      <c r="R17" s="65" t="n"/>
    </row>
    <row r="18" ht="20.1" customFormat="1" customHeight="1" s="2">
      <c r="B18" s="124" t="inlineStr">
        <is>
          <t>SETEMBRO</t>
        </is>
      </c>
      <c r="C18" s="102" t="n">
        <v>44441</v>
      </c>
      <c r="D18" s="103" t="inlineStr">
        <is>
          <t>OFICINA MEÂNICA 3 BANDEIRAS</t>
        </is>
      </c>
      <c r="E18" s="107" t="inlineStr">
        <is>
          <t>PCB-0J93</t>
        </is>
      </c>
      <c r="F18" s="107" t="inlineStr">
        <is>
          <t>MERCEDES</t>
        </is>
      </c>
      <c r="G18" s="107" t="inlineStr">
        <is>
          <t>CORRETIVA</t>
        </is>
      </c>
      <c r="H18" s="107" t="inlineStr">
        <is>
          <t>MECÂNICA</t>
        </is>
      </c>
      <c r="I18" s="107" t="inlineStr">
        <is>
          <t>MÃO DE OBRA</t>
        </is>
      </c>
      <c r="J18" s="107" t="n">
        <v>1</v>
      </c>
      <c r="K18" s="107" t="inlineStr">
        <is>
          <t>SERVIÇO DE MOÇA LUBRIFICAÇÃO E FREIO</t>
        </is>
      </c>
      <c r="L18" s="108" t="n">
        <v>230</v>
      </c>
      <c r="M18" s="101">
        <f>J18*L18</f>
        <v/>
      </c>
      <c r="N18" s="109" t="inlineStr">
        <is>
          <t>RECIBO</t>
        </is>
      </c>
      <c r="O18" s="108" t="n"/>
      <c r="P18" s="101">
        <f>M18-O18</f>
        <v/>
      </c>
      <c r="Q18" s="138" t="inlineStr">
        <is>
          <t>PAGO DIA 03/09/2021</t>
        </is>
      </c>
      <c r="R18" s="65" t="n"/>
    </row>
    <row r="19" ht="20.1" customFormat="1" customHeight="1" s="2">
      <c r="B19" s="124" t="inlineStr">
        <is>
          <t>SETEMBRO</t>
        </is>
      </c>
      <c r="C19" s="98" t="n">
        <v>44456</v>
      </c>
      <c r="D19" s="97" t="inlineStr">
        <is>
          <t>NORDESTE BAÚ</t>
        </is>
      </c>
      <c r="E19" s="119" t="inlineStr">
        <is>
          <t>PET-7147</t>
        </is>
      </c>
      <c r="F19" s="119" t="inlineStr">
        <is>
          <t>MERCEDES</t>
        </is>
      </c>
      <c r="G19" s="119" t="inlineStr">
        <is>
          <t>PREVENTIVO</t>
        </is>
      </c>
      <c r="H19" s="119" t="inlineStr">
        <is>
          <t>BAÚ</t>
        </is>
      </c>
      <c r="I19" s="119" t="inlineStr">
        <is>
          <t>MÃO DE OBRA</t>
        </is>
      </c>
      <c r="J19" s="119" t="n">
        <v>1</v>
      </c>
      <c r="K19" s="119" t="inlineStr">
        <is>
          <t>REVITALIZAÇÃO DO BAÚ INTERNO E LATERAL</t>
        </is>
      </c>
      <c r="L19" s="120" t="n">
        <v>5500</v>
      </c>
      <c r="M19" s="99">
        <f>J19*L19</f>
        <v/>
      </c>
      <c r="N19" s="121" t="inlineStr">
        <is>
          <t>NFSe: 20</t>
        </is>
      </c>
      <c r="O19" s="120" t="n"/>
      <c r="P19" s="99">
        <f>M19-O19</f>
        <v/>
      </c>
      <c r="Q19" s="138" t="inlineStr">
        <is>
          <t>PAGO DIA 17/09/2021</t>
        </is>
      </c>
      <c r="R19" s="65" t="n"/>
    </row>
    <row r="20" ht="20.1" customFormat="1" customHeight="1" s="2">
      <c r="B20" s="124" t="inlineStr">
        <is>
          <t>SETEMBRO</t>
        </is>
      </c>
      <c r="C20" s="98" t="n">
        <v>44450</v>
      </c>
      <c r="D20" s="97" t="inlineStr">
        <is>
          <t>OFICINA MEÂNICA 3 BANDEIRAS</t>
        </is>
      </c>
      <c r="E20" s="119" t="inlineStr">
        <is>
          <t>PGX-1736</t>
        </is>
      </c>
      <c r="F20" s="119" t="inlineStr">
        <is>
          <t>MERCEDES</t>
        </is>
      </c>
      <c r="G20" s="119" t="inlineStr">
        <is>
          <t>CORRETIVA</t>
        </is>
      </c>
      <c r="H20" s="119" t="inlineStr">
        <is>
          <t>MECÂNICA</t>
        </is>
      </c>
      <c r="I20" s="119" t="inlineStr">
        <is>
          <t>MÃO DE OBRA</t>
        </is>
      </c>
      <c r="J20" s="119" t="n">
        <v>1</v>
      </c>
      <c r="K20" s="119" t="inlineStr">
        <is>
          <t>EMBUCHAMENTO DIANTEIRO, FREIO, LUBRIFICAÇÃO, SISTEMA DE AR DA CABINE E RETENTOR TRASEIRO</t>
        </is>
      </c>
      <c r="L20" s="120" t="n">
        <v>600</v>
      </c>
      <c r="M20" s="99">
        <f>J20*L20</f>
        <v/>
      </c>
      <c r="N20" s="121" t="inlineStr">
        <is>
          <t>RECIBO</t>
        </is>
      </c>
      <c r="O20" s="120" t="n"/>
      <c r="P20" s="99">
        <f>M20-O20</f>
        <v/>
      </c>
      <c r="Q20" s="138" t="inlineStr">
        <is>
          <t>PAGO DIA 17/09/2021</t>
        </is>
      </c>
      <c r="R20" s="65" t="n"/>
    </row>
    <row r="21" ht="20.1" customFormat="1" customHeight="1" s="2">
      <c r="B21" s="124" t="inlineStr">
        <is>
          <t>SETEMBRO</t>
        </is>
      </c>
      <c r="C21" s="98" t="n">
        <v>44450</v>
      </c>
      <c r="D21" s="97" t="inlineStr">
        <is>
          <t>OFICINA MEÂNICA 3 BANDEIRAS</t>
        </is>
      </c>
      <c r="E21" s="119" t="inlineStr">
        <is>
          <t>QYM-0I60</t>
        </is>
      </c>
      <c r="F21" s="119" t="inlineStr">
        <is>
          <t>MERCEDES</t>
        </is>
      </c>
      <c r="G21" s="119" t="inlineStr">
        <is>
          <t>CORRETIVA</t>
        </is>
      </c>
      <c r="H21" s="119" t="inlineStr">
        <is>
          <t>MECÂNICA</t>
        </is>
      </c>
      <c r="I21" s="119" t="inlineStr">
        <is>
          <t>MÃO DE OBRA</t>
        </is>
      </c>
      <c r="J21" s="119" t="n">
        <v>1</v>
      </c>
      <c r="K21" s="119" t="inlineStr">
        <is>
          <t xml:space="preserve">EMBUCHAMENTO DIANTEIRO, FREIO, LUBRIFICAÇÃO, SISTEMA DE AR DA CABINE </t>
        </is>
      </c>
      <c r="L21" s="120" t="n">
        <v>400</v>
      </c>
      <c r="M21" s="99">
        <f>J21*L21</f>
        <v/>
      </c>
      <c r="N21" s="121" t="inlineStr">
        <is>
          <t>RECIBO</t>
        </is>
      </c>
      <c r="O21" s="120" t="n"/>
      <c r="P21" s="99">
        <f>M21-O21</f>
        <v/>
      </c>
      <c r="Q21" s="138" t="inlineStr">
        <is>
          <t>PAGO DIA 17/09/2021</t>
        </is>
      </c>
      <c r="R21" s="65" t="n"/>
    </row>
    <row r="22" ht="20.1" customFormat="1" customHeight="1" s="2">
      <c r="B22" s="124" t="inlineStr">
        <is>
          <t>SETEMBRO</t>
        </is>
      </c>
      <c r="C22" s="98" t="n">
        <v>44450</v>
      </c>
      <c r="D22" s="97" t="inlineStr">
        <is>
          <t>AUTO ELÉTRICA FRANÇA</t>
        </is>
      </c>
      <c r="E22" s="140" t="inlineStr">
        <is>
          <t>OWE-1839</t>
        </is>
      </c>
      <c r="F22" s="119" t="inlineStr">
        <is>
          <t>MERCEDES</t>
        </is>
      </c>
      <c r="G22" s="119" t="inlineStr">
        <is>
          <t>CORRETIVA</t>
        </is>
      </c>
      <c r="H22" s="119" t="inlineStr">
        <is>
          <t>ELÉTRICA</t>
        </is>
      </c>
      <c r="I22" s="119" t="inlineStr">
        <is>
          <t>MÃO DE OBRA</t>
        </is>
      </c>
      <c r="J22" s="119" t="n">
        <v>1</v>
      </c>
      <c r="K22" s="119" t="inlineStr">
        <is>
          <t>SERVIÇO DE TROCA DE CHAVE DE SETA</t>
        </is>
      </c>
      <c r="L22" s="120" t="n">
        <v>80</v>
      </c>
      <c r="M22" s="99">
        <f>J22*L22</f>
        <v/>
      </c>
      <c r="N22" s="121" t="inlineStr">
        <is>
          <t>NFS-e: 60</t>
        </is>
      </c>
      <c r="O22" s="120" t="n"/>
      <c r="P22" s="99">
        <f>M22-O22</f>
        <v/>
      </c>
      <c r="Q22" s="138" t="inlineStr">
        <is>
          <t>PAGO -  EM 01/10/2021</t>
        </is>
      </c>
      <c r="R22" s="65" t="n"/>
    </row>
    <row r="23" ht="20.1" customFormat="1" customHeight="1" s="2">
      <c r="B23" s="124" t="inlineStr">
        <is>
          <t>SETEMBRO</t>
        </is>
      </c>
      <c r="C23" s="98" t="n">
        <v>40790</v>
      </c>
      <c r="D23" s="97" t="inlineStr">
        <is>
          <t>OFICINA MEÂNICA 3 BANDEIRAS</t>
        </is>
      </c>
      <c r="E23" s="119" t="inlineStr">
        <is>
          <t>VÁRIOS</t>
        </is>
      </c>
      <c r="F23" s="119" t="inlineStr">
        <is>
          <t>VÁRIOS</t>
        </is>
      </c>
      <c r="G23" s="119" t="inlineStr">
        <is>
          <t>PREVENTIVO</t>
        </is>
      </c>
      <c r="H23" s="119" t="inlineStr">
        <is>
          <t>SEGURANÇA</t>
        </is>
      </c>
      <c r="I23" s="119" t="inlineStr">
        <is>
          <t>MÃO DE OBRA</t>
        </is>
      </c>
      <c r="J23" s="119" t="n">
        <v>1</v>
      </c>
      <c r="K23" s="119" t="inlineStr">
        <is>
          <t>RECUPERAÇÃO DE PLACAS - 26 PLACAS ( REFORÇO DE PINTURA)</t>
        </is>
      </c>
      <c r="L23" s="120" t="n">
        <v>250</v>
      </c>
      <c r="M23" s="99">
        <f>J23*L23</f>
        <v/>
      </c>
      <c r="N23" s="121" t="inlineStr">
        <is>
          <t>RECIBO</t>
        </is>
      </c>
      <c r="O23" s="120" t="n"/>
      <c r="P23" s="99">
        <f>M23-O23</f>
        <v/>
      </c>
      <c r="Q23" s="138" t="inlineStr">
        <is>
          <t>PAGO DIA 10/09/2021</t>
        </is>
      </c>
      <c r="R23" s="65" t="n"/>
    </row>
    <row r="24" ht="20.1" customFormat="1" customHeight="1" s="2">
      <c r="B24" s="124" t="inlineStr">
        <is>
          <t>SETEMBRO</t>
        </is>
      </c>
      <c r="C24" s="98" t="n">
        <v>44463</v>
      </c>
      <c r="D24" s="97" t="inlineStr">
        <is>
          <t>POSTO DE LAVAGEM (MARTA)</t>
        </is>
      </c>
      <c r="E24" s="119" t="inlineStr">
        <is>
          <t>VÁRIOS</t>
        </is>
      </c>
      <c r="F24" s="119" t="inlineStr">
        <is>
          <t>VÁRIOS</t>
        </is>
      </c>
      <c r="G24" s="119" t="inlineStr">
        <is>
          <t>ESTÉTICA</t>
        </is>
      </c>
      <c r="H24" s="119" t="inlineStr">
        <is>
          <t>LAVAGEM</t>
        </is>
      </c>
      <c r="I24" s="119" t="inlineStr">
        <is>
          <t>MÃO DE OBRA</t>
        </is>
      </c>
      <c r="J24" s="119" t="n">
        <v>14</v>
      </c>
      <c r="K24" s="119" t="inlineStr">
        <is>
          <t>LAVAGEM DE CAMINHÕES</t>
        </is>
      </c>
      <c r="L24" s="120" t="n">
        <v>110</v>
      </c>
      <c r="M24" s="99">
        <f>J24*L24</f>
        <v/>
      </c>
      <c r="N24" s="121" t="inlineStr">
        <is>
          <t>NFS-e: 317</t>
        </is>
      </c>
      <c r="O24" s="120" t="n"/>
      <c r="P24" s="99">
        <f>M24-O24</f>
        <v/>
      </c>
      <c r="Q24" s="138" t="inlineStr">
        <is>
          <t>PAGO EM 24/09/2021</t>
        </is>
      </c>
      <c r="R24" s="65" t="n"/>
    </row>
    <row r="25" ht="20.1" customFormat="1" customHeight="1" s="2">
      <c r="B25" s="124" t="inlineStr">
        <is>
          <t>SETEMBRO</t>
        </is>
      </c>
      <c r="C25" s="102" t="n">
        <v>44422</v>
      </c>
      <c r="D25" s="97" t="inlineStr">
        <is>
          <t>RC TACÓGRAFO</t>
        </is>
      </c>
      <c r="E25" s="107" t="inlineStr">
        <is>
          <t>PGN-8669</t>
        </is>
      </c>
      <c r="F25" s="107" t="inlineStr">
        <is>
          <t>VOLKS</t>
        </is>
      </c>
      <c r="G25" s="107" t="inlineStr">
        <is>
          <t>CORRETIVA</t>
        </is>
      </c>
      <c r="H25" s="107" t="inlineStr">
        <is>
          <t>TACÓGRAFO</t>
        </is>
      </c>
      <c r="I25" s="107" t="inlineStr">
        <is>
          <t>MÃO DE OBRA</t>
        </is>
      </c>
      <c r="J25" s="107" t="n">
        <v>1</v>
      </c>
      <c r="K25" s="107" t="inlineStr">
        <is>
          <t>CORREÇÃO DE AGULHA E GAVETA DE TÁCOGRAFO</t>
        </is>
      </c>
      <c r="L25" s="108" t="n">
        <v>694</v>
      </c>
      <c r="M25" s="101">
        <f>J25*L25</f>
        <v/>
      </c>
      <c r="N25" s="109" t="inlineStr">
        <is>
          <t>NFS-e: 24166</t>
        </is>
      </c>
      <c r="O25" s="108" t="n"/>
      <c r="P25" s="101">
        <f>M25-O25</f>
        <v/>
      </c>
      <c r="Q25" s="138" t="inlineStr">
        <is>
          <t>BOLETO PAGO 14/09/2021</t>
        </is>
      </c>
      <c r="R25" s="65" t="n"/>
    </row>
    <row r="26" ht="20.1" customFormat="1" customHeight="1" s="2">
      <c r="B26" s="124" t="inlineStr">
        <is>
          <t>SETEMBRO</t>
        </is>
      </c>
      <c r="C26" s="102" t="n">
        <v>44441</v>
      </c>
      <c r="D26" s="103" t="inlineStr">
        <is>
          <t>JR PEÇAS E SERVIÇO (JÚNIOR)</t>
        </is>
      </c>
      <c r="E26" s="107" t="inlineStr">
        <is>
          <t>PCL-6B67</t>
        </is>
      </c>
      <c r="F26" s="107" t="inlineStr">
        <is>
          <t>VOLKS</t>
        </is>
      </c>
      <c r="G26" s="107" t="inlineStr">
        <is>
          <t>CORRETIVA</t>
        </is>
      </c>
      <c r="H26" s="107" t="inlineStr">
        <is>
          <t>ELÉTRICA</t>
        </is>
      </c>
      <c r="I26" s="107" t="inlineStr">
        <is>
          <t>MÃO DE OBRA</t>
        </is>
      </c>
      <c r="J26" s="107" t="n">
        <v>1</v>
      </c>
      <c r="K26" s="107" t="inlineStr">
        <is>
          <t>SERVIÇO DE RASTRO, CHICOTE ELÉTRICO, E COXIM DE CABINE, E REMOÇÃO E INST. PAINEL</t>
        </is>
      </c>
      <c r="L26" s="108" t="n">
        <v>2150</v>
      </c>
      <c r="M26" s="101">
        <f>J26*L26</f>
        <v/>
      </c>
      <c r="N26" s="109" t="inlineStr">
        <is>
          <t>NFSe: 3035</t>
        </is>
      </c>
      <c r="O26" s="108" t="n"/>
      <c r="P26" s="101">
        <f>M26-O26</f>
        <v/>
      </c>
      <c r="Q26" s="138" t="inlineStr">
        <is>
          <t>PAGO DIA 03/09/2021</t>
        </is>
      </c>
      <c r="R26" s="65" t="n"/>
    </row>
    <row r="27" ht="20.1" customFormat="1" customHeight="1" s="2">
      <c r="B27" s="124" t="inlineStr">
        <is>
          <t>SETEMBRO</t>
        </is>
      </c>
      <c r="C27" s="102" t="n">
        <v>44438</v>
      </c>
      <c r="D27" s="103" t="inlineStr">
        <is>
          <t>OFICINA MEÂNICA 3 BANDEIRAS</t>
        </is>
      </c>
      <c r="E27" s="107" t="inlineStr">
        <is>
          <t>PGN-8719</t>
        </is>
      </c>
      <c r="F27" s="107" t="inlineStr">
        <is>
          <t>VOLKS</t>
        </is>
      </c>
      <c r="G27" s="107" t="inlineStr">
        <is>
          <t>CORRETIVA</t>
        </is>
      </c>
      <c r="H27" s="107" t="inlineStr">
        <is>
          <t>MECÂNICA</t>
        </is>
      </c>
      <c r="I27" s="107" t="inlineStr">
        <is>
          <t>MÃO DE OBRA</t>
        </is>
      </c>
      <c r="J27" s="107" t="n">
        <v>1</v>
      </c>
      <c r="K27" s="107" t="inlineStr">
        <is>
          <t>SERVIÇO DE TROCA DA JUNTA DA TAMPA DE VALVULA</t>
        </is>
      </c>
      <c r="L27" s="108" t="n">
        <v>150</v>
      </c>
      <c r="M27" s="101">
        <f>J27*L27</f>
        <v/>
      </c>
      <c r="N27" s="109" t="inlineStr">
        <is>
          <t>RECIBO</t>
        </is>
      </c>
      <c r="O27" s="108" t="n"/>
      <c r="P27" s="101">
        <f>M27-O27</f>
        <v/>
      </c>
      <c r="Q27" s="138" t="inlineStr">
        <is>
          <t>PAGO DIA 03/09/2021</t>
        </is>
      </c>
      <c r="R27" s="65" t="n"/>
    </row>
    <row r="28" ht="20.1" customFormat="1" customHeight="1" s="2">
      <c r="B28" s="124" t="inlineStr">
        <is>
          <t>SETEMBRO</t>
        </is>
      </c>
      <c r="C28" s="98" t="n">
        <v>44445</v>
      </c>
      <c r="D28" s="97" t="inlineStr">
        <is>
          <t>OFICINA MEÂNICA 3 BANDEIRAS</t>
        </is>
      </c>
      <c r="E28" s="119" t="inlineStr">
        <is>
          <t>PGN-8669</t>
        </is>
      </c>
      <c r="F28" s="107" t="inlineStr">
        <is>
          <t>VOLKS</t>
        </is>
      </c>
      <c r="G28" s="119" t="inlineStr">
        <is>
          <t>CORRETIVA</t>
        </is>
      </c>
      <c r="H28" s="119" t="inlineStr">
        <is>
          <t>MECÂNICA</t>
        </is>
      </c>
      <c r="I28" s="119" t="inlineStr">
        <is>
          <t>MÃO DE OBRA</t>
        </is>
      </c>
      <c r="J28" s="119" t="n">
        <v>1</v>
      </c>
      <c r="K28" s="119" t="inlineStr">
        <is>
          <t xml:space="preserve">SERVIÇO DE ESPOLETA DO MOTOR, TORNEIRO </t>
        </is>
      </c>
      <c r="L28" s="120" t="n">
        <v>150</v>
      </c>
      <c r="M28" s="99">
        <f>J28*L28</f>
        <v/>
      </c>
      <c r="N28" s="121" t="inlineStr">
        <is>
          <t>RECIBO</t>
        </is>
      </c>
      <c r="O28" s="120" t="n"/>
      <c r="P28" s="99">
        <f>M28-O28</f>
        <v/>
      </c>
      <c r="Q28" s="138" t="inlineStr">
        <is>
          <t>PAGO DIA 10/09/2021</t>
        </is>
      </c>
      <c r="R28" s="65" t="n"/>
    </row>
    <row r="29" ht="20.1" customFormat="1" customHeight="1" s="2">
      <c r="B29" s="124" t="inlineStr">
        <is>
          <t>SETEMBRO</t>
        </is>
      </c>
      <c r="C29" s="98" t="n">
        <v>44452</v>
      </c>
      <c r="D29" s="97" t="inlineStr">
        <is>
          <t>AUTO ELÉTRICA FRANÇA</t>
        </is>
      </c>
      <c r="E29" s="119" t="inlineStr">
        <is>
          <t>PGN-8719</t>
        </is>
      </c>
      <c r="F29" s="107" t="inlineStr">
        <is>
          <t>VOLKS</t>
        </is>
      </c>
      <c r="G29" s="119" t="inlineStr">
        <is>
          <t>CORRETIVA</t>
        </is>
      </c>
      <c r="H29" s="119" t="inlineStr">
        <is>
          <t>ELÉTRICA</t>
        </is>
      </c>
      <c r="I29" s="119" t="inlineStr">
        <is>
          <t>MÃO DE OBRA</t>
        </is>
      </c>
      <c r="J29" s="119" t="n">
        <v>1</v>
      </c>
      <c r="K29" s="119" t="inlineStr">
        <is>
          <t xml:space="preserve">SERVIÇO DE REPARO DE DE ALTERNADOR </t>
        </is>
      </c>
      <c r="L29" s="120" t="n">
        <v>200</v>
      </c>
      <c r="M29" s="99">
        <f>J29*L29</f>
        <v/>
      </c>
      <c r="N29" s="121" t="inlineStr">
        <is>
          <t>NFS-e: 60</t>
        </is>
      </c>
      <c r="O29" s="120" t="n"/>
      <c r="P29" s="99">
        <f>M29-O29</f>
        <v/>
      </c>
      <c r="Q29" s="138" t="inlineStr">
        <is>
          <t>PAGO -  EM 01/10/2021</t>
        </is>
      </c>
      <c r="R29" s="65" t="n"/>
    </row>
    <row r="30" ht="20.1" customFormat="1" customHeight="1" s="2">
      <c r="B30" s="124" t="inlineStr">
        <is>
          <t>SETEMBRO</t>
        </is>
      </c>
      <c r="C30" s="102" t="n">
        <v>44428</v>
      </c>
      <c r="D30" s="103" t="inlineStr">
        <is>
          <t>JR PEÇAS E SERVIÇO (JÚNIOR)</t>
        </is>
      </c>
      <c r="E30" s="107" t="inlineStr">
        <is>
          <t>PGW-6009</t>
        </is>
      </c>
      <c r="F30" s="107" t="inlineStr">
        <is>
          <t>FORD</t>
        </is>
      </c>
      <c r="G30" s="107" t="inlineStr">
        <is>
          <t>PREVENTIVO</t>
        </is>
      </c>
      <c r="H30" s="107" t="inlineStr">
        <is>
          <t>ELÉTRICA</t>
        </is>
      </c>
      <c r="I30" s="107" t="inlineStr">
        <is>
          <t>PEÇAS</t>
        </is>
      </c>
      <c r="J30" s="107" t="n">
        <v>1</v>
      </c>
      <c r="K30" s="107" t="inlineStr">
        <is>
          <t>KIT DE FAROL COMPLETO</t>
        </is>
      </c>
      <c r="L30" s="108" t="n">
        <v>1040</v>
      </c>
      <c r="M30" s="101">
        <f>J30*L30</f>
        <v/>
      </c>
      <c r="N30" s="109" t="inlineStr">
        <is>
          <t>Nfe: 1647</t>
        </is>
      </c>
      <c r="O30" s="108" t="n"/>
      <c r="P30" s="101">
        <f>M30-O30</f>
        <v/>
      </c>
      <c r="Q30" s="138" t="inlineStr">
        <is>
          <t>PAGO DIA 03/09/2021</t>
        </is>
      </c>
      <c r="R30" s="65" t="n"/>
    </row>
    <row r="31" ht="20.1" customFormat="1" customHeight="1" s="2">
      <c r="B31" s="124" t="inlineStr">
        <is>
          <t>SETEMBRO</t>
        </is>
      </c>
      <c r="C31" s="102" t="n">
        <v>44428</v>
      </c>
      <c r="D31" s="103" t="inlineStr">
        <is>
          <t>JR PEÇAS E SERVIÇO (JÚNIOR)</t>
        </is>
      </c>
      <c r="E31" s="107" t="inlineStr">
        <is>
          <t>PGW-5799</t>
        </is>
      </c>
      <c r="F31" s="107" t="inlineStr">
        <is>
          <t>FORD</t>
        </is>
      </c>
      <c r="G31" s="107" t="inlineStr">
        <is>
          <t>PREVENTIVO</t>
        </is>
      </c>
      <c r="H31" s="107" t="inlineStr">
        <is>
          <t>ELÉTRICA</t>
        </is>
      </c>
      <c r="I31" s="107" t="inlineStr">
        <is>
          <t>PEÇAS</t>
        </is>
      </c>
      <c r="J31" s="107" t="n">
        <v>1</v>
      </c>
      <c r="K31" s="107" t="inlineStr">
        <is>
          <t>KIT DE FAROL COMPLETO</t>
        </is>
      </c>
      <c r="L31" s="108" t="n">
        <v>1040</v>
      </c>
      <c r="M31" s="101">
        <f>J31*L31</f>
        <v/>
      </c>
      <c r="N31" s="109" t="inlineStr">
        <is>
          <t>Nfe: 1647</t>
        </is>
      </c>
      <c r="O31" s="108" t="n"/>
      <c r="P31" s="101">
        <f>M31-O31</f>
        <v/>
      </c>
      <c r="Q31" s="138" t="inlineStr">
        <is>
          <t>PAGO DIA 03/09/2021</t>
        </is>
      </c>
      <c r="R31" s="65" t="n"/>
    </row>
    <row r="32" ht="20.1" customFormat="1" customHeight="1" s="2">
      <c r="B32" s="124" t="inlineStr">
        <is>
          <t>SETEMBRO</t>
        </is>
      </c>
      <c r="C32" s="102" t="n">
        <v>44428</v>
      </c>
      <c r="D32" s="103" t="inlineStr">
        <is>
          <t>JR PEÇAS E SERVIÇO (JÚNIOR)</t>
        </is>
      </c>
      <c r="E32" s="107" t="inlineStr">
        <is>
          <t>PEB-7253</t>
        </is>
      </c>
      <c r="F32" s="107" t="inlineStr">
        <is>
          <t>FORD</t>
        </is>
      </c>
      <c r="G32" s="107" t="inlineStr">
        <is>
          <t>PREVENTIVO</t>
        </is>
      </c>
      <c r="H32" s="107" t="inlineStr">
        <is>
          <t>ELÉTRICA</t>
        </is>
      </c>
      <c r="I32" s="107" t="inlineStr">
        <is>
          <t>PEÇAS</t>
        </is>
      </c>
      <c r="J32" s="107" t="n">
        <v>1</v>
      </c>
      <c r="K32" s="107" t="inlineStr">
        <is>
          <t>KIT DE FAROL COMPLETO</t>
        </is>
      </c>
      <c r="L32" s="108" t="n">
        <v>1040</v>
      </c>
      <c r="M32" s="101">
        <f>J32*L32</f>
        <v/>
      </c>
      <c r="N32" s="109" t="inlineStr">
        <is>
          <t>Nfe: 1647</t>
        </is>
      </c>
      <c r="O32" s="108" t="n"/>
      <c r="P32" s="101">
        <f>M32-O32</f>
        <v/>
      </c>
      <c r="Q32" s="138" t="inlineStr">
        <is>
          <t>PAGO DIA 03/09/2021</t>
        </is>
      </c>
      <c r="R32" s="65" t="n"/>
    </row>
    <row r="33" ht="20.1" customFormat="1" customHeight="1" s="2">
      <c r="B33" s="124" t="inlineStr">
        <is>
          <t>SETEMBRO</t>
        </is>
      </c>
      <c r="C33" s="98" t="n">
        <v>44447</v>
      </c>
      <c r="D33" s="97" t="inlineStr">
        <is>
          <t>BAÚ REFRIGERAÇÃO</t>
        </is>
      </c>
      <c r="E33" s="119" t="inlineStr">
        <is>
          <t>PCZ-2570</t>
        </is>
      </c>
      <c r="F33" s="119" t="inlineStr">
        <is>
          <t>FORD</t>
        </is>
      </c>
      <c r="G33" s="119" t="inlineStr">
        <is>
          <t>PREVENTIVO</t>
        </is>
      </c>
      <c r="H33" s="119" t="inlineStr">
        <is>
          <t>REFRIGERAÇÃO</t>
        </is>
      </c>
      <c r="I33" s="119" t="inlineStr">
        <is>
          <t>PEÇAS</t>
        </is>
      </c>
      <c r="J33" s="119" t="n">
        <v>1</v>
      </c>
      <c r="K33" s="119" t="inlineStr">
        <is>
          <t>LIMPEZA DO EQUIPAMENTO, REVISÃO ELETRICA E CORREIA</t>
        </is>
      </c>
      <c r="L33" s="120" t="n">
        <v>335</v>
      </c>
      <c r="M33" s="99">
        <f>J33*L33</f>
        <v/>
      </c>
      <c r="N33" s="121" t="inlineStr">
        <is>
          <t>NFS-e: 415</t>
        </is>
      </c>
      <c r="O33" s="120" t="n"/>
      <c r="P33" s="99">
        <f>M33-O33</f>
        <v/>
      </c>
      <c r="Q33" s="138" t="inlineStr">
        <is>
          <t>PAGO DIA 17/09/2021</t>
        </is>
      </c>
      <c r="R33" s="65" t="n"/>
    </row>
    <row r="34" ht="20.1" customFormat="1" customHeight="1" s="2">
      <c r="B34" s="124" t="inlineStr">
        <is>
          <t>SETEMBRO</t>
        </is>
      </c>
      <c r="C34" s="98" t="n">
        <v>44440</v>
      </c>
      <c r="D34" s="97" t="inlineStr">
        <is>
          <t>BAÚ REFRIGERAÇÃO</t>
        </is>
      </c>
      <c r="E34" s="119" t="inlineStr">
        <is>
          <t>PGW-6009</t>
        </is>
      </c>
      <c r="F34" s="119" t="inlineStr">
        <is>
          <t>FORD</t>
        </is>
      </c>
      <c r="G34" s="119" t="inlineStr">
        <is>
          <t>CORRETIVA</t>
        </is>
      </c>
      <c r="H34" s="119" t="inlineStr">
        <is>
          <t>REFRIGERAÇÃO</t>
        </is>
      </c>
      <c r="I34" s="119" t="inlineStr">
        <is>
          <t>PEÇAS</t>
        </is>
      </c>
      <c r="J34" s="119" t="n">
        <v>1</v>
      </c>
      <c r="K34" s="119" t="inlineStr">
        <is>
          <t>CLIPE DE MAGUEIRA, NITROGÊNIO E GÁS 404A, MÃO DE OBRA</t>
        </is>
      </c>
      <c r="L34" s="120" t="n">
        <v>780</v>
      </c>
      <c r="M34" s="99">
        <f>J34*L34</f>
        <v/>
      </c>
      <c r="N34" s="121" t="inlineStr">
        <is>
          <t>NFS-e: 413</t>
        </is>
      </c>
      <c r="O34" s="120" t="n"/>
      <c r="P34" s="99">
        <f>M34-O34</f>
        <v/>
      </c>
      <c r="Q34" s="138" t="inlineStr">
        <is>
          <t>PAGO DIA 17/09/2021</t>
        </is>
      </c>
      <c r="R34" s="65" t="n"/>
    </row>
    <row r="35" ht="20.1" customFormat="1" customHeight="1" s="2">
      <c r="B35" s="124" t="inlineStr">
        <is>
          <t>SETEMBRO</t>
        </is>
      </c>
      <c r="C35" s="98" t="n">
        <v>44443</v>
      </c>
      <c r="D35" s="97" t="inlineStr">
        <is>
          <t>EDUARDO AUTO PEÇAS</t>
        </is>
      </c>
      <c r="E35" s="119" t="inlineStr">
        <is>
          <t>PGW-3267</t>
        </is>
      </c>
      <c r="F35" s="119" t="inlineStr">
        <is>
          <t>FORD</t>
        </is>
      </c>
      <c r="G35" s="119" t="inlineStr">
        <is>
          <t>CORRETIVA</t>
        </is>
      </c>
      <c r="H35" s="119" t="inlineStr">
        <is>
          <t>MECÂNICA</t>
        </is>
      </c>
      <c r="I35" s="119" t="inlineStr">
        <is>
          <t>PEÇAS</t>
        </is>
      </c>
      <c r="J35" s="119" t="n">
        <v>1</v>
      </c>
      <c r="K35" s="119" t="inlineStr">
        <is>
          <t>KIT DE MANGA DE EIXO E ROLAMENTO</t>
        </is>
      </c>
      <c r="L35" s="120" t="n">
        <v>144</v>
      </c>
      <c r="M35" s="99">
        <f>J35*L35</f>
        <v/>
      </c>
      <c r="N35" s="121" t="inlineStr">
        <is>
          <t>NFE: 1625</t>
        </is>
      </c>
      <c r="O35" s="120" t="n"/>
      <c r="P35" s="99">
        <f>M35-O35</f>
        <v/>
      </c>
      <c r="Q35" s="138" t="inlineStr">
        <is>
          <t>PAGO -  EM 01/10/2021</t>
        </is>
      </c>
      <c r="R35" s="65" t="n"/>
    </row>
    <row r="36" ht="20.1" customFormat="1" customHeight="1" s="2">
      <c r="B36" s="124" t="inlineStr">
        <is>
          <t>SETEMBRO</t>
        </is>
      </c>
      <c r="C36" s="98" t="n">
        <v>44443</v>
      </c>
      <c r="D36" s="97" t="inlineStr">
        <is>
          <t>AUTO PEÇAS BAHIA</t>
        </is>
      </c>
      <c r="E36" s="119" t="inlineStr">
        <is>
          <t>PGW-3267</t>
        </is>
      </c>
      <c r="F36" s="119" t="inlineStr">
        <is>
          <t>FORD</t>
        </is>
      </c>
      <c r="G36" s="119" t="inlineStr">
        <is>
          <t>CORRETIVA</t>
        </is>
      </c>
      <c r="H36" s="119" t="inlineStr">
        <is>
          <t>MECÂNICA</t>
        </is>
      </c>
      <c r="I36" s="119" t="inlineStr">
        <is>
          <t>PEÇAS</t>
        </is>
      </c>
      <c r="J36" s="119" t="n">
        <v>1</v>
      </c>
      <c r="K36" s="119" t="inlineStr">
        <is>
          <t>ROLAMENTO, LONA DE FREIO, RIBITE, PARAFUSO, ARRUELA, PORCA RETENTOR E ABRAÇADEIRA</t>
        </is>
      </c>
      <c r="L36" s="120" t="n">
        <v>252.5</v>
      </c>
      <c r="M36" s="99">
        <f>J36*L36</f>
        <v/>
      </c>
      <c r="N36" s="121" t="inlineStr">
        <is>
          <t>NFE: 5275</t>
        </is>
      </c>
      <c r="O36" s="120" t="n"/>
      <c r="P36" s="99">
        <f>M36-O36</f>
        <v/>
      </c>
      <c r="Q36" s="138" t="inlineStr">
        <is>
          <t>PAGO -  EM 01/10/2021</t>
        </is>
      </c>
      <c r="R36" s="65" t="n"/>
    </row>
    <row r="37" ht="20.1" customFormat="1" customHeight="1" s="2">
      <c r="B37" s="124" t="inlineStr">
        <is>
          <t>SETEMBRO</t>
        </is>
      </c>
      <c r="C37" s="98" t="n">
        <v>44443</v>
      </c>
      <c r="D37" s="97" t="inlineStr">
        <is>
          <t>LIU PENUS ( R S PNEUSLTDA)</t>
        </is>
      </c>
      <c r="E37" s="119" t="inlineStr">
        <is>
          <t>PGW-3267</t>
        </is>
      </c>
      <c r="F37" s="119" t="inlineStr">
        <is>
          <t>FORD</t>
        </is>
      </c>
      <c r="G37" s="119" t="inlineStr">
        <is>
          <t>CORRETIVA</t>
        </is>
      </c>
      <c r="H37" s="119" t="inlineStr">
        <is>
          <t>MECÂNICA</t>
        </is>
      </c>
      <c r="I37" s="119" t="inlineStr">
        <is>
          <t>PEÇAS</t>
        </is>
      </c>
      <c r="J37" s="119" t="n">
        <v>1</v>
      </c>
      <c r="K37" s="119" t="inlineStr">
        <is>
          <t>ALINHAMENTO E BALANCEAMENTO</t>
        </is>
      </c>
      <c r="L37" s="120" t="n">
        <v>140</v>
      </c>
      <c r="M37" s="99">
        <f>J37*L37</f>
        <v/>
      </c>
      <c r="N37" s="121" t="inlineStr">
        <is>
          <t>NFS-e: 8040</t>
        </is>
      </c>
      <c r="O37" s="120" t="n"/>
      <c r="P37" s="99">
        <f>M37-O37</f>
        <v/>
      </c>
      <c r="Q37" s="138" t="inlineStr">
        <is>
          <t>PAGO DIA 04/09/2021</t>
        </is>
      </c>
      <c r="R37" s="65" t="n"/>
    </row>
    <row r="38" ht="20.1" customFormat="1" customHeight="1" s="2">
      <c r="B38" s="124" t="inlineStr">
        <is>
          <t>SETEMBRO</t>
        </is>
      </c>
      <c r="C38" s="98" t="n">
        <v>44450</v>
      </c>
      <c r="D38" s="97" t="inlineStr">
        <is>
          <t>AUTO PEÇAS BAHIA</t>
        </is>
      </c>
      <c r="E38" s="119" t="inlineStr">
        <is>
          <t>PGW-6009</t>
        </is>
      </c>
      <c r="F38" s="119" t="inlineStr">
        <is>
          <t>FORD</t>
        </is>
      </c>
      <c r="G38" s="119" t="inlineStr">
        <is>
          <t>CORRETIVA</t>
        </is>
      </c>
      <c r="H38" s="119" t="inlineStr">
        <is>
          <t>ELÉTRICA</t>
        </is>
      </c>
      <c r="I38" s="119" t="inlineStr">
        <is>
          <t>PEÇAS</t>
        </is>
      </c>
      <c r="J38" s="119" t="n">
        <v>1</v>
      </c>
      <c r="K38" s="119" t="inlineStr">
        <is>
          <t>ALTERNADOR E CORREIA</t>
        </is>
      </c>
      <c r="L38" s="120" t="n">
        <v>1720</v>
      </c>
      <c r="M38" s="99">
        <f>J38*L38</f>
        <v/>
      </c>
      <c r="N38" s="121" t="inlineStr">
        <is>
          <t>NFE: 5275</t>
        </is>
      </c>
      <c r="O38" s="120" t="n">
        <v>341</v>
      </c>
      <c r="P38" s="99">
        <f>M38-O38</f>
        <v/>
      </c>
      <c r="Q38" s="138" t="inlineStr">
        <is>
          <t>PAGO -  EM 01/10/2021</t>
        </is>
      </c>
      <c r="R38" s="65" t="n"/>
    </row>
    <row r="39" ht="20.1" customFormat="1" customHeight="1" s="2">
      <c r="B39" s="124" t="inlineStr">
        <is>
          <t>SETEMBRO</t>
        </is>
      </c>
      <c r="C39" s="102" t="n">
        <v>44435</v>
      </c>
      <c r="D39" s="97" t="inlineStr">
        <is>
          <t>BAÚ REFRIGERAÇÃO</t>
        </is>
      </c>
      <c r="E39" s="107" t="inlineStr">
        <is>
          <t>QYH-2J27</t>
        </is>
      </c>
      <c r="F39" s="107" t="inlineStr">
        <is>
          <t>MERCEDES</t>
        </is>
      </c>
      <c r="G39" s="107" t="inlineStr">
        <is>
          <t>CORRETIVA</t>
        </is>
      </c>
      <c r="H39" s="107" t="inlineStr">
        <is>
          <t>REFRIGERAÇÃO</t>
        </is>
      </c>
      <c r="I39" s="107" t="inlineStr">
        <is>
          <t>PEÇAS</t>
        </is>
      </c>
      <c r="J39" s="107" t="n">
        <v>1</v>
      </c>
      <c r="K39" s="107" t="inlineStr">
        <is>
          <t>TROCA DE COMPRESSOR, GÁS 404, FILTRO JET LUB, OLEO, NITROGÊNIO</t>
        </is>
      </c>
      <c r="L39" s="108" t="n">
        <v>3800</v>
      </c>
      <c r="M39" s="101">
        <f>J39*L39</f>
        <v/>
      </c>
      <c r="N39" s="109" t="inlineStr">
        <is>
          <t>NFS-e: 409</t>
        </is>
      </c>
      <c r="O39" s="108" t="n"/>
      <c r="P39" s="101">
        <f>M39-O39</f>
        <v/>
      </c>
      <c r="Q39" s="138" t="inlineStr">
        <is>
          <t>PAGO DIA 03/09/2021</t>
        </is>
      </c>
      <c r="R39" s="65" t="n"/>
    </row>
    <row r="40" ht="20.1" customFormat="1" customHeight="1" s="2">
      <c r="B40" s="124" t="inlineStr">
        <is>
          <t>SETEMBRO</t>
        </is>
      </c>
      <c r="C40" s="102" t="n">
        <v>44435</v>
      </c>
      <c r="D40" s="103" t="inlineStr">
        <is>
          <t>MARRONE RETIFICA</t>
        </is>
      </c>
      <c r="E40" s="107" t="inlineStr">
        <is>
          <t>PGX-1686</t>
        </is>
      </c>
      <c r="F40" s="107" t="inlineStr">
        <is>
          <t>MERCEDES</t>
        </is>
      </c>
      <c r="G40" s="107" t="inlineStr">
        <is>
          <t>CORRETIVA</t>
        </is>
      </c>
      <c r="H40" s="107" t="inlineStr">
        <is>
          <t>MECÂNICA</t>
        </is>
      </c>
      <c r="I40" s="107" t="inlineStr">
        <is>
          <t>PEÇAS</t>
        </is>
      </c>
      <c r="J40" s="107" t="n">
        <v>1</v>
      </c>
      <c r="K40" s="107" t="inlineStr">
        <is>
          <t>PEÇAS DE MOTOR (COMANDO, BOMBA DE OLEO, JUNTA ETC) (2)</t>
        </is>
      </c>
      <c r="L40" s="108" t="n">
        <v>5714</v>
      </c>
      <c r="M40" s="101">
        <f>J40*L40</f>
        <v/>
      </c>
      <c r="N40" s="109" t="inlineStr">
        <is>
          <t>NFe: 3180</t>
        </is>
      </c>
      <c r="O40" s="108" t="n"/>
      <c r="P40" s="101">
        <f>M40-O40</f>
        <v/>
      </c>
      <c r="Q40" s="138" t="inlineStr">
        <is>
          <t>PAGO 4.827,00  NO DIA 31/08/2021</t>
        </is>
      </c>
      <c r="R40" s="65" t="n"/>
    </row>
    <row r="41" ht="20.1" customFormat="1" customHeight="1" s="2">
      <c r="B41" s="124" t="inlineStr">
        <is>
          <t>SETEMBRO</t>
        </is>
      </c>
      <c r="C41" s="98" t="n">
        <v>44455</v>
      </c>
      <c r="D41" s="97" t="inlineStr">
        <is>
          <t>BAÚ REFRIGERAÇÃO</t>
        </is>
      </c>
      <c r="E41" s="119" t="inlineStr">
        <is>
          <t>PDB-5356</t>
        </is>
      </c>
      <c r="F41" s="119" t="inlineStr">
        <is>
          <t>MERCEDES</t>
        </is>
      </c>
      <c r="G41" s="119" t="inlineStr">
        <is>
          <t>CORRETIVA</t>
        </is>
      </c>
      <c r="H41" s="119" t="inlineStr">
        <is>
          <t>REFRIGERAÇÃO</t>
        </is>
      </c>
      <c r="I41" s="119" t="inlineStr">
        <is>
          <t>PEÇAS</t>
        </is>
      </c>
      <c r="J41" s="119" t="n">
        <v>1</v>
      </c>
      <c r="K41" s="119" t="inlineStr">
        <is>
          <t>COMPRESSOR,2 CORREIA, ESPUMA EXPANSIVA, NITROGENIO, SOLDA, GAS 404ALINHA COND, LIMPEZA</t>
        </is>
      </c>
      <c r="L41" s="120" t="n">
        <v>3960</v>
      </c>
      <c r="M41" s="99">
        <f>J41*L41</f>
        <v/>
      </c>
      <c r="N41" s="121" t="inlineStr">
        <is>
          <t>NFS-e: 416</t>
        </is>
      </c>
      <c r="O41" s="120" t="n"/>
      <c r="P41" s="99">
        <f>M41-O41</f>
        <v/>
      </c>
      <c r="Q41" s="138" t="inlineStr">
        <is>
          <t>PAGO DIA 17/09/2021</t>
        </is>
      </c>
      <c r="R41" s="65" t="n"/>
    </row>
    <row r="42" ht="20.1" customFormat="1" customHeight="1" s="2">
      <c r="B42" s="124" t="inlineStr">
        <is>
          <t>SETEMBRO</t>
        </is>
      </c>
      <c r="C42" s="98" t="n">
        <v>44450</v>
      </c>
      <c r="D42" s="97" t="inlineStr">
        <is>
          <t>AUTO PEÇAS BAHIA</t>
        </is>
      </c>
      <c r="E42" s="119" t="inlineStr">
        <is>
          <t>PGX-1736</t>
        </is>
      </c>
      <c r="F42" s="119" t="inlineStr">
        <is>
          <t>MERCEDES</t>
        </is>
      </c>
      <c r="G42" s="119" t="inlineStr">
        <is>
          <t>CORRETIVA</t>
        </is>
      </c>
      <c r="H42" s="119" t="inlineStr">
        <is>
          <t>MECÂNICA</t>
        </is>
      </c>
      <c r="I42" s="119" t="inlineStr">
        <is>
          <t>PEÇAS</t>
        </is>
      </c>
      <c r="J42" s="119" t="n">
        <v>1</v>
      </c>
      <c r="K42" s="119" t="inlineStr">
        <is>
          <t>BUCHA DA BARRA ESTABILIZADORA | RETENTOR PINHÃO | BUCHA OLHAL</t>
        </is>
      </c>
      <c r="L42" s="120" t="n">
        <v>300</v>
      </c>
      <c r="M42" s="99">
        <f>J42*L42</f>
        <v/>
      </c>
      <c r="N42" s="121" t="inlineStr">
        <is>
          <t>NFE: 5275</t>
        </is>
      </c>
      <c r="O42" s="120" t="n"/>
      <c r="P42" s="99">
        <f>M42-O42</f>
        <v/>
      </c>
      <c r="Q42" s="138" t="inlineStr">
        <is>
          <t>PAGO -  EM 01/10/2021</t>
        </is>
      </c>
      <c r="R42" s="65" t="n"/>
    </row>
    <row r="43" ht="20.1" customFormat="1" customHeight="1" s="2">
      <c r="B43" s="124" t="inlineStr">
        <is>
          <t>SETEMBRO</t>
        </is>
      </c>
      <c r="C43" s="98" t="n">
        <v>44452</v>
      </c>
      <c r="D43" s="97" t="inlineStr">
        <is>
          <t>AUTO PEÇAS BAHIA</t>
        </is>
      </c>
      <c r="E43" s="119" t="inlineStr">
        <is>
          <t>QYJ-1F44</t>
        </is>
      </c>
      <c r="F43" s="119" t="inlineStr">
        <is>
          <t>MERCEDES</t>
        </is>
      </c>
      <c r="G43" s="119" t="inlineStr">
        <is>
          <t>PREVENTIVO</t>
        </is>
      </c>
      <c r="H43" s="119" t="inlineStr">
        <is>
          <t>SEGURANÇA</t>
        </is>
      </c>
      <c r="I43" s="119" t="inlineStr">
        <is>
          <t>PEÇAS</t>
        </is>
      </c>
      <c r="J43" s="119" t="n">
        <v>1</v>
      </c>
      <c r="K43" s="119" t="inlineStr">
        <is>
          <t>FAIXA REFLETIVA ADESIVA DE PARACHOQUE</t>
        </is>
      </c>
      <c r="L43" s="120" t="n">
        <v>100</v>
      </c>
      <c r="M43" s="99">
        <f>J43*L43</f>
        <v/>
      </c>
      <c r="N43" s="121" t="inlineStr">
        <is>
          <t>NFE: 5275</t>
        </is>
      </c>
      <c r="O43" s="120" t="n"/>
      <c r="P43" s="99">
        <f>M43-O43</f>
        <v/>
      </c>
      <c r="Q43" s="138" t="inlineStr">
        <is>
          <t>PAGO -  EM 01/10/2021</t>
        </is>
      </c>
      <c r="R43" s="65" t="n"/>
    </row>
    <row r="44" ht="20.1" customFormat="1" customHeight="1" s="2">
      <c r="B44" s="124" t="inlineStr">
        <is>
          <t>SETEMBRO</t>
        </is>
      </c>
      <c r="C44" s="98" t="n">
        <v>44468</v>
      </c>
      <c r="D44" s="103" t="inlineStr">
        <is>
          <t>MARRONE RETIFICA</t>
        </is>
      </c>
      <c r="E44" s="107" t="inlineStr">
        <is>
          <t>PGX-1686</t>
        </is>
      </c>
      <c r="F44" s="107" t="inlineStr">
        <is>
          <t>MERCEDES</t>
        </is>
      </c>
      <c r="G44" s="119" t="inlineStr">
        <is>
          <t>CORRETIVA</t>
        </is>
      </c>
      <c r="H44" s="107" t="inlineStr">
        <is>
          <t>MECÂNICA</t>
        </is>
      </c>
      <c r="I44" s="107" t="inlineStr">
        <is>
          <t>PEÇAS</t>
        </is>
      </c>
      <c r="J44" s="107" t="n">
        <v>1</v>
      </c>
      <c r="K44" s="107" t="inlineStr">
        <is>
          <t>SENSOR DE PRESSÃO DE OLEO</t>
        </is>
      </c>
      <c r="L44" s="108" t="n">
        <v>350</v>
      </c>
      <c r="M44" s="101">
        <f>J44*L44</f>
        <v/>
      </c>
      <c r="N44" s="109" t="inlineStr">
        <is>
          <t>NFE: 03192</t>
        </is>
      </c>
      <c r="O44" s="108" t="n"/>
      <c r="P44" s="101">
        <f>M44-O44</f>
        <v/>
      </c>
      <c r="Q44" s="138" t="inlineStr">
        <is>
          <t>BOLETO PARA 07/10/2021</t>
        </is>
      </c>
      <c r="R44" s="65" t="n"/>
    </row>
    <row r="45" ht="20.1" customFormat="1" customHeight="1" s="2">
      <c r="B45" s="124" t="inlineStr">
        <is>
          <t>SETEMBRO</t>
        </is>
      </c>
      <c r="C45" s="98" t="n">
        <v>44463</v>
      </c>
      <c r="D45" s="97" t="inlineStr">
        <is>
          <t>BAÚ REFRIGERAÇÃO</t>
        </is>
      </c>
      <c r="E45" s="107" t="inlineStr">
        <is>
          <t>PGX-1736</t>
        </is>
      </c>
      <c r="F45" s="107" t="inlineStr">
        <is>
          <t>MERCEDES</t>
        </is>
      </c>
      <c r="G45" s="107" t="inlineStr">
        <is>
          <t>PREVENTIVO</t>
        </is>
      </c>
      <c r="H45" s="107" t="inlineStr">
        <is>
          <t>REFRIGERAÇÃO</t>
        </is>
      </c>
      <c r="I45" s="107" t="inlineStr">
        <is>
          <t>PEÇAS</t>
        </is>
      </c>
      <c r="J45" s="107" t="n">
        <v>1</v>
      </c>
      <c r="K45" s="107" t="inlineStr">
        <is>
          <t>LIMPEZA DA MÁQUINA, CORREIA E MÃO E OBRA</t>
        </is>
      </c>
      <c r="L45" s="108" t="n">
        <v>310</v>
      </c>
      <c r="M45" s="101">
        <f>J45*L45</f>
        <v/>
      </c>
      <c r="N45" s="109" t="inlineStr">
        <is>
          <t>NFS-e: 420</t>
        </is>
      </c>
      <c r="O45" s="108" t="n"/>
      <c r="P45" s="101">
        <f>M45-O45</f>
        <v/>
      </c>
      <c r="Q45" s="138" t="inlineStr">
        <is>
          <t>PAGO EM 24/09/2021</t>
        </is>
      </c>
      <c r="R45" s="65" t="n"/>
    </row>
    <row r="46" ht="20.1" customFormat="1" customHeight="1" s="2">
      <c r="B46" s="124" t="inlineStr">
        <is>
          <t>SETEMBRO</t>
        </is>
      </c>
      <c r="C46" s="98" t="n">
        <v>44463</v>
      </c>
      <c r="D46" s="97" t="inlineStr">
        <is>
          <t>BAÚ REFRIGERAÇÃO</t>
        </is>
      </c>
      <c r="E46" s="107" t="inlineStr">
        <is>
          <t>PEU-3897</t>
        </is>
      </c>
      <c r="F46" s="107" t="inlineStr">
        <is>
          <t>MERCEDES</t>
        </is>
      </c>
      <c r="G46" s="107" t="inlineStr">
        <is>
          <t>CORRETIVA</t>
        </is>
      </c>
      <c r="H46" s="107" t="inlineStr">
        <is>
          <t>REFRIGERAÇÃO</t>
        </is>
      </c>
      <c r="I46" s="107" t="inlineStr">
        <is>
          <t>PEÇAS</t>
        </is>
      </c>
      <c r="J46" s="107" t="n">
        <v>1</v>
      </c>
      <c r="K46" s="107" t="inlineStr">
        <is>
          <t>02 VENTILADOR EXTERNO, CORREIA A39, LAVAGEM E MO</t>
        </is>
      </c>
      <c r="L46" s="108" t="n">
        <v>1400</v>
      </c>
      <c r="M46" s="101">
        <f>J46*L46</f>
        <v/>
      </c>
      <c r="N46" s="109" t="inlineStr">
        <is>
          <t>NFS-e: 418</t>
        </is>
      </c>
      <c r="O46" s="108" t="n"/>
      <c r="P46" s="101">
        <f>M46-O46</f>
        <v/>
      </c>
      <c r="Q46" s="138" t="inlineStr">
        <is>
          <t>PAGO EM 24/09/2021</t>
        </is>
      </c>
      <c r="R46" s="65" t="n"/>
    </row>
    <row r="47" ht="20.1" customFormat="1" customHeight="1" s="2">
      <c r="B47" s="124" t="inlineStr">
        <is>
          <t>SETEMBRO</t>
        </is>
      </c>
      <c r="C47" s="98" t="n">
        <v>44463</v>
      </c>
      <c r="D47" s="97" t="inlineStr">
        <is>
          <t>BAÚ REFRIGERAÇÃO</t>
        </is>
      </c>
      <c r="E47" s="107" t="inlineStr">
        <is>
          <t>PCZ-2570</t>
        </is>
      </c>
      <c r="F47" s="107" t="inlineStr">
        <is>
          <t>MERCEDES</t>
        </is>
      </c>
      <c r="G47" s="107" t="inlineStr">
        <is>
          <t>CORRETIVA</t>
        </is>
      </c>
      <c r="H47" s="107" t="inlineStr">
        <is>
          <t>REFRIGERAÇÃO</t>
        </is>
      </c>
      <c r="I47" s="107" t="inlineStr">
        <is>
          <t>PEÇAS</t>
        </is>
      </c>
      <c r="J47" s="107" t="n">
        <v>1</v>
      </c>
      <c r="K47" s="107" t="inlineStr">
        <is>
          <t>02 VENTILADOR EXTERNO,  E MO</t>
        </is>
      </c>
      <c r="L47" s="108" t="n">
        <v>1400</v>
      </c>
      <c r="M47" s="101">
        <f>J47*L47</f>
        <v/>
      </c>
      <c r="N47" s="109" t="inlineStr">
        <is>
          <t>NFS-e: 418</t>
        </is>
      </c>
      <c r="O47" s="108" t="n"/>
      <c r="P47" s="101">
        <f>M47-O47</f>
        <v/>
      </c>
      <c r="Q47" s="138" t="inlineStr">
        <is>
          <t>PAGO EM 24/09/2021</t>
        </is>
      </c>
      <c r="R47" s="65" t="n"/>
    </row>
    <row r="48" ht="20.25" customFormat="1" customHeight="1" s="2">
      <c r="B48" s="124" t="inlineStr">
        <is>
          <t>SETEMBRO</t>
        </is>
      </c>
      <c r="C48" s="98" t="n">
        <v>44459</v>
      </c>
      <c r="D48" s="97" t="inlineStr">
        <is>
          <t>AUTO PEÇAS BAHIA</t>
        </is>
      </c>
      <c r="E48" s="107" t="inlineStr">
        <is>
          <t>QYM-0I60</t>
        </is>
      </c>
      <c r="F48" s="107" t="inlineStr">
        <is>
          <t>MERCEDES</t>
        </is>
      </c>
      <c r="G48" s="107" t="inlineStr">
        <is>
          <t>CORRETIVA</t>
        </is>
      </c>
      <c r="H48" s="107" t="inlineStr">
        <is>
          <t>ELÉTRICA</t>
        </is>
      </c>
      <c r="I48" s="107" t="inlineStr">
        <is>
          <t>PEÇAS</t>
        </is>
      </c>
      <c r="J48" s="107" t="n">
        <v>1</v>
      </c>
      <c r="K48" s="107" t="inlineStr">
        <is>
          <t>05 LAMPADA DE LED E 01 COLA</t>
        </is>
      </c>
      <c r="L48" s="108" t="n">
        <v>170</v>
      </c>
      <c r="M48" s="101">
        <f>J48*L48</f>
        <v/>
      </c>
      <c r="N48" s="121" t="inlineStr">
        <is>
          <t>NFE: 5275</t>
        </is>
      </c>
      <c r="O48" s="108" t="n"/>
      <c r="P48" s="101">
        <f>M48-O48</f>
        <v/>
      </c>
      <c r="Q48" s="138" t="inlineStr">
        <is>
          <t>PAGO -  EM 01/10/2021</t>
        </is>
      </c>
      <c r="R48" s="65" t="n"/>
    </row>
    <row r="49" ht="20.25" customFormat="1" customHeight="1" s="2">
      <c r="B49" s="124" t="inlineStr">
        <is>
          <t>SETEMBRO</t>
        </is>
      </c>
      <c r="C49" s="102" t="n">
        <v>44426</v>
      </c>
      <c r="D49" s="97" t="inlineStr">
        <is>
          <t>WURT DO BRASIL</t>
        </is>
      </c>
      <c r="E49" s="107" t="inlineStr">
        <is>
          <t>VÁRIOS</t>
        </is>
      </c>
      <c r="F49" s="107" t="inlineStr">
        <is>
          <t>VÁRIOS</t>
        </is>
      </c>
      <c r="G49" s="107" t="inlineStr">
        <is>
          <t>CONSUMO</t>
        </is>
      </c>
      <c r="H49" s="107" t="inlineStr">
        <is>
          <t>ELETRICA</t>
        </is>
      </c>
      <c r="I49" s="107" t="inlineStr">
        <is>
          <t>PEÇAS</t>
        </is>
      </c>
      <c r="J49" s="107" t="n">
        <v>1</v>
      </c>
      <c r="K49" s="107" t="inlineStr">
        <is>
          <t>LÂMPADAS E DISCO DE TACÓGRAFOS (COMPRA TRIMESTRAL) - PARCELA 1</t>
        </is>
      </c>
      <c r="L49" s="108" t="n">
        <v>1482.08</v>
      </c>
      <c r="M49" s="101">
        <f>J49*L49</f>
        <v/>
      </c>
      <c r="N49" s="109" t="inlineStr">
        <is>
          <t>NFE: 556878</t>
        </is>
      </c>
      <c r="O49" s="108" t="n"/>
      <c r="P49" s="101">
        <f>M49-O49</f>
        <v/>
      </c>
      <c r="Q49" s="138" t="inlineStr">
        <is>
          <t>PRAZO 28 E 45 ( 15/09 E 06/10)</t>
        </is>
      </c>
      <c r="R49" s="65" t="n"/>
    </row>
    <row r="50" ht="20.25" customFormat="1" customHeight="1" s="2">
      <c r="B50" s="124" t="inlineStr">
        <is>
          <t>SETEMBRO</t>
        </is>
      </c>
      <c r="C50" s="98" t="n">
        <v>44469</v>
      </c>
      <c r="D50" s="97" t="inlineStr">
        <is>
          <t>DUNLOP PNEUS</t>
        </is>
      </c>
      <c r="E50" s="119" t="inlineStr">
        <is>
          <t>VÁRIOS</t>
        </is>
      </c>
      <c r="F50" s="119" t="inlineStr">
        <is>
          <t>VÁRIOS</t>
        </is>
      </c>
      <c r="G50" s="119" t="inlineStr">
        <is>
          <t>CONSUMO</t>
        </is>
      </c>
      <c r="H50" s="119" t="inlineStr">
        <is>
          <t>PNEUS</t>
        </is>
      </c>
      <c r="I50" s="119" t="inlineStr">
        <is>
          <t>PEÇAS</t>
        </is>
      </c>
      <c r="J50" s="119" t="n">
        <v>1</v>
      </c>
      <c r="K50" s="119" t="inlineStr">
        <is>
          <t>COMPRA DE PNEUS NOVOS 5ª PARCELA</t>
        </is>
      </c>
      <c r="L50" s="120" t="n">
        <v>6930</v>
      </c>
      <c r="M50" s="99">
        <f>J50*L50</f>
        <v/>
      </c>
      <c r="N50" s="121" t="n"/>
      <c r="O50" s="120" t="n"/>
      <c r="P50" s="99">
        <f>M50-O50</f>
        <v/>
      </c>
      <c r="Q50" s="138" t="inlineStr">
        <is>
          <t>BOLETO PARA /09/2021</t>
        </is>
      </c>
      <c r="R50" s="65" t="n"/>
    </row>
    <row r="51" ht="20.25" customFormat="1" customHeight="1" s="2">
      <c r="B51" s="124" t="inlineStr">
        <is>
          <t>SETEMBRO</t>
        </is>
      </c>
      <c r="C51" s="98" t="n">
        <v>44442</v>
      </c>
      <c r="D51" s="97" t="inlineStr">
        <is>
          <t>AUTO PEÇAS BAHIA</t>
        </is>
      </c>
      <c r="E51" s="119" t="inlineStr">
        <is>
          <t>VÁRIOS</t>
        </is>
      </c>
      <c r="F51" s="119" t="inlineStr">
        <is>
          <t>VÁRIOS</t>
        </is>
      </c>
      <c r="G51" s="119" t="inlineStr">
        <is>
          <t>CONSUMO</t>
        </is>
      </c>
      <c r="H51" s="119" t="inlineStr">
        <is>
          <t>SEGURANÇA</t>
        </is>
      </c>
      <c r="I51" s="119" t="inlineStr">
        <is>
          <t>PEÇAS</t>
        </is>
      </c>
      <c r="J51" s="119" t="n">
        <v>156</v>
      </c>
      <c r="K51" s="119" t="inlineStr">
        <is>
          <t>FIXAS FEFLETIVAS DE SEGURANÇA</t>
        </is>
      </c>
      <c r="L51" s="120" t="n">
        <v>5.56</v>
      </c>
      <c r="M51" s="99">
        <f>J51*L51</f>
        <v/>
      </c>
      <c r="N51" s="121" t="inlineStr">
        <is>
          <t>NFE: 5275</t>
        </is>
      </c>
      <c r="O51" s="120" t="n"/>
      <c r="P51" s="99">
        <f>M51-O51</f>
        <v/>
      </c>
      <c r="Q51" s="138" t="inlineStr">
        <is>
          <t>PAGO -  EM 01/10/2021</t>
        </is>
      </c>
      <c r="R51" s="65" t="n"/>
    </row>
    <row r="52" ht="20.25" customFormat="1" customHeight="1" s="2">
      <c r="B52" s="124" t="inlineStr">
        <is>
          <t>SETEMBRO</t>
        </is>
      </c>
      <c r="C52" s="98" t="n">
        <v>44469</v>
      </c>
      <c r="D52" s="97" t="inlineStr">
        <is>
          <t>BORRACHARIA PAI E FILHO</t>
        </is>
      </c>
      <c r="E52" s="107" t="inlineStr">
        <is>
          <t>VÁRIOS</t>
        </is>
      </c>
      <c r="F52" s="107" t="inlineStr">
        <is>
          <t>VÁRIOS</t>
        </is>
      </c>
      <c r="G52" s="107" t="inlineStr">
        <is>
          <t>CONSUMO</t>
        </is>
      </c>
      <c r="H52" s="107" t="inlineStr">
        <is>
          <t>PNEUS</t>
        </is>
      </c>
      <c r="I52" s="107" t="inlineStr">
        <is>
          <t>PEÇAS</t>
        </is>
      </c>
      <c r="J52" s="107" t="n">
        <v>1</v>
      </c>
      <c r="K52" s="107" t="inlineStr">
        <is>
          <t>03 PNEUS USADOS</t>
        </is>
      </c>
      <c r="L52" s="108" t="n">
        <v>1200</v>
      </c>
      <c r="M52" s="101">
        <f>J52*L52</f>
        <v/>
      </c>
      <c r="N52" s="109" t="inlineStr">
        <is>
          <t>RECIBO</t>
        </is>
      </c>
      <c r="O52" s="108" t="n"/>
      <c r="P52" s="101">
        <f>M52-O52</f>
        <v/>
      </c>
      <c r="Q52" s="138" t="inlineStr">
        <is>
          <t>PAGO -  EM 01/10/2021</t>
        </is>
      </c>
      <c r="R52" s="65" t="n"/>
    </row>
    <row r="53" ht="20.25" customFormat="1" customHeight="1" s="2">
      <c r="B53" s="124" t="inlineStr">
        <is>
          <t>SETEMBRO</t>
        </is>
      </c>
      <c r="C53" s="98" t="n">
        <v>44469</v>
      </c>
      <c r="D53" s="97" t="inlineStr">
        <is>
          <t>BORRACHARIA PAI E FILHO</t>
        </is>
      </c>
      <c r="E53" s="107" t="inlineStr">
        <is>
          <t>VÁRIOS</t>
        </is>
      </c>
      <c r="F53" s="107" t="inlineStr">
        <is>
          <t>VÁRIOS</t>
        </is>
      </c>
      <c r="G53" s="107" t="inlineStr">
        <is>
          <t>COISOMO</t>
        </is>
      </c>
      <c r="H53" s="107" t="inlineStr">
        <is>
          <t>PNEUS</t>
        </is>
      </c>
      <c r="I53" s="107" t="inlineStr">
        <is>
          <t>PEÇAS</t>
        </is>
      </c>
      <c r="J53" s="107" t="n">
        <v>1</v>
      </c>
      <c r="K53" s="107" t="inlineStr">
        <is>
          <t>SERVIÇO DE BORRACHARIA MÊS DE SETEMBRO</t>
        </is>
      </c>
      <c r="L53" s="108" t="n">
        <v>585</v>
      </c>
      <c r="M53" s="101">
        <f>J53*L53</f>
        <v/>
      </c>
      <c r="N53" s="109" t="inlineStr">
        <is>
          <t>RECIBO</t>
        </is>
      </c>
      <c r="O53" s="108" t="n"/>
      <c r="P53" s="101">
        <f>M53-O53</f>
        <v/>
      </c>
      <c r="Q53" s="138" t="inlineStr">
        <is>
          <t>PAGO -  EM 01/10/2021</t>
        </is>
      </c>
      <c r="R53" s="65" t="n"/>
    </row>
    <row r="54" ht="20.25" customFormat="1" customHeight="1" s="2">
      <c r="B54" s="124" t="inlineStr">
        <is>
          <t>SETEMBRO</t>
        </is>
      </c>
      <c r="C54" s="102" t="n">
        <v>44438</v>
      </c>
      <c r="D54" s="103" t="inlineStr">
        <is>
          <t>MANDACARU MOTOR</t>
        </is>
      </c>
      <c r="E54" s="107" t="inlineStr">
        <is>
          <t>PGN-8719</t>
        </is>
      </c>
      <c r="F54" s="107" t="inlineStr">
        <is>
          <t>VOLKS</t>
        </is>
      </c>
      <c r="G54" s="107" t="inlineStr">
        <is>
          <t>CORRETIVA</t>
        </is>
      </c>
      <c r="H54" s="107" t="inlineStr">
        <is>
          <t>MECÂNICA</t>
        </is>
      </c>
      <c r="I54" s="107" t="inlineStr">
        <is>
          <t>PEÇAS</t>
        </is>
      </c>
      <c r="J54" s="107" t="n">
        <v>1</v>
      </c>
      <c r="K54" s="107" t="inlineStr">
        <is>
          <t>JUNTA DA TAMPA DE VÁLVULA</t>
        </is>
      </c>
      <c r="L54" s="108" t="n">
        <v>225</v>
      </c>
      <c r="M54" s="101">
        <f>J54*L54</f>
        <v/>
      </c>
      <c r="N54" s="109" t="n"/>
      <c r="O54" s="108" t="n"/>
      <c r="P54" s="101">
        <f>M54-O54</f>
        <v/>
      </c>
      <c r="Q54" s="138" t="inlineStr">
        <is>
          <t>PAGO DIA 03/09/2021</t>
        </is>
      </c>
      <c r="R54" s="65" t="n"/>
    </row>
    <row r="55" ht="20.25" customFormat="1" customHeight="1" s="2">
      <c r="B55" s="124" t="inlineStr">
        <is>
          <t>SETEMBRO</t>
        </is>
      </c>
      <c r="C55" s="102" t="n">
        <v>44441</v>
      </c>
      <c r="D55" s="103" t="inlineStr">
        <is>
          <t>JR PEÇAS E SERVIÇO (JÚNIOR)</t>
        </is>
      </c>
      <c r="E55" s="107" t="inlineStr">
        <is>
          <t>PCL-6B67</t>
        </is>
      </c>
      <c r="F55" s="107" t="inlineStr">
        <is>
          <t>VOLKS</t>
        </is>
      </c>
      <c r="G55" s="107" t="inlineStr">
        <is>
          <t>CORRETIVA</t>
        </is>
      </c>
      <c r="H55" s="107" t="inlineStr">
        <is>
          <t>ELÉTRICA</t>
        </is>
      </c>
      <c r="I55" s="107" t="inlineStr">
        <is>
          <t>PEÇAS</t>
        </is>
      </c>
      <c r="J55" s="107" t="n">
        <v>1</v>
      </c>
      <c r="K55" s="107" t="inlineStr">
        <is>
          <t>COXIM DO MODULO, LIMPA CONTATO</t>
        </is>
      </c>
      <c r="L55" s="108" t="n">
        <v>185</v>
      </c>
      <c r="M55" s="101">
        <f>J55*L55</f>
        <v/>
      </c>
      <c r="N55" s="109" t="inlineStr">
        <is>
          <t>Nfe: 1648</t>
        </is>
      </c>
      <c r="O55" s="108" t="n"/>
      <c r="P55" s="101">
        <f>M55-O55</f>
        <v/>
      </c>
      <c r="Q55" s="138" t="inlineStr">
        <is>
          <t>PAGO DIA 03/09/2021</t>
        </is>
      </c>
      <c r="R55" s="65" t="n"/>
    </row>
    <row r="56" ht="20.25" customFormat="1" customHeight="1" s="2">
      <c r="B56" s="124" t="inlineStr">
        <is>
          <t>SETEMBRO</t>
        </is>
      </c>
      <c r="C56" s="98" t="n">
        <v>44452</v>
      </c>
      <c r="D56" s="97" t="inlineStr">
        <is>
          <t>AUTO ELÉTRICA FRANÇA</t>
        </is>
      </c>
      <c r="E56" s="119" t="inlineStr">
        <is>
          <t>PGN-8719</t>
        </is>
      </c>
      <c r="F56" s="107" t="inlineStr">
        <is>
          <t>VOLKS</t>
        </is>
      </c>
      <c r="G56" s="119" t="inlineStr">
        <is>
          <t>CORRETIVA</t>
        </is>
      </c>
      <c r="H56" s="119" t="inlineStr">
        <is>
          <t>ELÉTRICA</t>
        </is>
      </c>
      <c r="I56" s="119" t="inlineStr">
        <is>
          <t>PEÇAS</t>
        </is>
      </c>
      <c r="J56" s="119" t="n">
        <v>1</v>
      </c>
      <c r="K56" s="119" t="inlineStr">
        <is>
          <t>REGULADOR DE VOLTAGEM, COLETOR D O TOTOR E ROLAMENTO 6003</t>
        </is>
      </c>
      <c r="L56" s="120" t="n">
        <v>365</v>
      </c>
      <c r="M56" s="99">
        <f>J56*L56</f>
        <v/>
      </c>
      <c r="N56" s="121" t="inlineStr">
        <is>
          <t>NFS-e: 60</t>
        </is>
      </c>
      <c r="O56" s="120" t="n"/>
      <c r="P56" s="99">
        <f>M56-O56</f>
        <v/>
      </c>
      <c r="Q56" s="138" t="inlineStr">
        <is>
          <t>PAGO -  EM 01/10/2021</t>
        </is>
      </c>
      <c r="R56" s="65" t="n"/>
    </row>
    <row r="57" ht="20.25" customFormat="1" customHeight="1" s="2">
      <c r="B57" s="124" t="inlineStr">
        <is>
          <t>SETEMBRO</t>
        </is>
      </c>
      <c r="C57" s="98" t="n">
        <v>44463</v>
      </c>
      <c r="D57" s="97" t="inlineStr">
        <is>
          <t>BAÚ REFRIGERAÇÃO</t>
        </is>
      </c>
      <c r="E57" s="107" t="inlineStr">
        <is>
          <t>PGN-8669</t>
        </is>
      </c>
      <c r="F57" s="107" t="inlineStr">
        <is>
          <t>VOLKS</t>
        </is>
      </c>
      <c r="G57" s="119" t="inlineStr">
        <is>
          <t>CORRETIVA</t>
        </is>
      </c>
      <c r="H57" s="107" t="inlineStr">
        <is>
          <t>REFRIGERAÇÃO</t>
        </is>
      </c>
      <c r="I57" s="107" t="inlineStr">
        <is>
          <t>PEÇAS</t>
        </is>
      </c>
      <c r="J57" s="107" t="n">
        <v>1</v>
      </c>
      <c r="K57" s="107" t="inlineStr">
        <is>
          <t>CORREIA DO FRIO, SENSOR, NITROGÊNIO, CARGA DE GÁS 404, FILTRO,OLEO SISTEMA, ABRAÇADEIRA</t>
        </is>
      </c>
      <c r="L57" s="108" t="n">
        <v>1280</v>
      </c>
      <c r="M57" s="101">
        <f>J57*L57</f>
        <v/>
      </c>
      <c r="N57" s="109" t="inlineStr">
        <is>
          <t>NFS-e: 421</t>
        </is>
      </c>
      <c r="O57" s="108" t="n"/>
      <c r="P57" s="101">
        <f>M57-O57</f>
        <v/>
      </c>
      <c r="Q57" s="138" t="inlineStr">
        <is>
          <t>PAGO EM 24/09/2021</t>
        </is>
      </c>
      <c r="R57" s="65" t="n"/>
    </row>
    <row r="58" ht="20.25" customFormat="1" customHeight="1" s="2">
      <c r="B58" s="124" t="inlineStr">
        <is>
          <t>SETEMBRO</t>
        </is>
      </c>
      <c r="C58" s="102" t="n">
        <v>44440</v>
      </c>
      <c r="D58" s="103" t="inlineStr">
        <is>
          <t>WF LUBRIFICANTES</t>
        </is>
      </c>
      <c r="E58" s="107" t="inlineStr">
        <is>
          <t>PGW-6009</t>
        </is>
      </c>
      <c r="F58" s="107" t="inlineStr">
        <is>
          <t>FORD</t>
        </is>
      </c>
      <c r="G58" s="107" t="inlineStr">
        <is>
          <t>CONSUMO</t>
        </is>
      </c>
      <c r="H58" s="107" t="inlineStr">
        <is>
          <t>TROCA DE ÓLEO</t>
        </is>
      </c>
      <c r="I58" s="107" t="inlineStr">
        <is>
          <t>TROCA DE ÓLEO</t>
        </is>
      </c>
      <c r="J58" s="107" t="n">
        <v>1</v>
      </c>
      <c r="K58" s="107" t="inlineStr">
        <is>
          <t>TROCA DE OLÉO COMPLETA</t>
        </is>
      </c>
      <c r="L58" s="108" t="n">
        <v>716</v>
      </c>
      <c r="M58" s="101">
        <f>J58*L58</f>
        <v/>
      </c>
      <c r="N58" s="109" t="inlineStr">
        <is>
          <t>Nfe: 1635</t>
        </is>
      </c>
      <c r="O58" s="108" t="n">
        <v>71.59999999999999</v>
      </c>
      <c r="P58" s="101">
        <f>M58-O58</f>
        <v/>
      </c>
      <c r="Q58" s="138" t="inlineStr">
        <is>
          <t>PAGO DIA 08/09/2021</t>
        </is>
      </c>
      <c r="R58" s="65" t="n"/>
    </row>
    <row r="59" ht="20.25" customFormat="1" customHeight="1" s="2">
      <c r="B59" s="124" t="inlineStr">
        <is>
          <t>SETEMBRO</t>
        </is>
      </c>
      <c r="C59" s="102" t="n">
        <v>44412</v>
      </c>
      <c r="D59" s="103" t="inlineStr">
        <is>
          <t>WF LUBRIFICANTES</t>
        </is>
      </c>
      <c r="E59" s="107" t="inlineStr">
        <is>
          <t>PCZ-2550</t>
        </is>
      </c>
      <c r="F59" s="107" t="inlineStr">
        <is>
          <t>FORD</t>
        </is>
      </c>
      <c r="G59" s="107" t="inlineStr">
        <is>
          <t>CONSUMO</t>
        </is>
      </c>
      <c r="H59" s="107" t="inlineStr">
        <is>
          <t>TROCA DE ÓLEO</t>
        </is>
      </c>
      <c r="I59" s="107" t="inlineStr">
        <is>
          <t>TROCA DE ÓLEO</t>
        </is>
      </c>
      <c r="J59" s="107" t="n">
        <v>1</v>
      </c>
      <c r="K59" s="107" t="inlineStr">
        <is>
          <t>TROCA DE OLÉO COMPLETA</t>
        </is>
      </c>
      <c r="L59" s="108" t="n">
        <v>751</v>
      </c>
      <c r="M59" s="101">
        <f>J59*L59</f>
        <v/>
      </c>
      <c r="N59" s="109" t="inlineStr">
        <is>
          <t>Nfe: 1635</t>
        </is>
      </c>
      <c r="O59" s="108" t="n">
        <v>75.09999999999999</v>
      </c>
      <c r="P59" s="101">
        <f>M59-O59</f>
        <v/>
      </c>
      <c r="Q59" s="138" t="inlineStr">
        <is>
          <t>PAGO DIA 08/09/2021</t>
        </is>
      </c>
      <c r="R59" s="65" t="n"/>
    </row>
    <row r="60" ht="20.25" customFormat="1" customHeight="1" s="2">
      <c r="B60" s="124" t="inlineStr">
        <is>
          <t>SETEMBRO</t>
        </is>
      </c>
      <c r="C60" s="102" t="n">
        <v>44412</v>
      </c>
      <c r="D60" s="103" t="inlineStr">
        <is>
          <t>WF LUBRIFICANTES</t>
        </is>
      </c>
      <c r="E60" s="107" t="inlineStr">
        <is>
          <t>PCZ-2570</t>
        </is>
      </c>
      <c r="F60" s="107" t="inlineStr">
        <is>
          <t>FORD</t>
        </is>
      </c>
      <c r="G60" s="107" t="inlineStr">
        <is>
          <t>CONSUMO</t>
        </is>
      </c>
      <c r="H60" s="107" t="inlineStr">
        <is>
          <t>TROCA DE ÓLEO</t>
        </is>
      </c>
      <c r="I60" s="107" t="inlineStr">
        <is>
          <t>TROCA DE ÓLEO</t>
        </is>
      </c>
      <c r="J60" s="107" t="n">
        <v>1</v>
      </c>
      <c r="K60" s="107" t="inlineStr">
        <is>
          <t>TROCA DE OLÉO COMPLETA</t>
        </is>
      </c>
      <c r="L60" s="108" t="n">
        <v>733.5</v>
      </c>
      <c r="M60" s="101">
        <f>J60*L60</f>
        <v/>
      </c>
      <c r="N60" s="109" t="inlineStr">
        <is>
          <t>Nfe: 1635</t>
        </is>
      </c>
      <c r="O60" s="108" t="n">
        <v>73.34999999999999</v>
      </c>
      <c r="P60" s="101">
        <f>M60-O60</f>
        <v/>
      </c>
      <c r="Q60" s="138" t="inlineStr">
        <is>
          <t>PAGO DIA 08/09/2021</t>
        </is>
      </c>
      <c r="R60" s="65" t="n"/>
    </row>
    <row r="61" ht="20.25" customFormat="1" customHeight="1" s="2">
      <c r="B61" s="124" t="inlineStr">
        <is>
          <t>SETEMBRO</t>
        </is>
      </c>
      <c r="C61" s="102" t="n">
        <v>44448</v>
      </c>
      <c r="D61" s="103" t="inlineStr">
        <is>
          <t>WF LUBRIFICANTES</t>
        </is>
      </c>
      <c r="E61" s="107" t="inlineStr">
        <is>
          <t>PGW-5799</t>
        </is>
      </c>
      <c r="F61" s="107" t="inlineStr">
        <is>
          <t>FORD</t>
        </is>
      </c>
      <c r="G61" s="107" t="inlineStr">
        <is>
          <t>CONSUMO</t>
        </is>
      </c>
      <c r="H61" s="107" t="inlineStr">
        <is>
          <t>TROCA DE ÓLEO</t>
        </is>
      </c>
      <c r="I61" s="107" t="inlineStr">
        <is>
          <t>TROCA DE ÓLEO</t>
        </is>
      </c>
      <c r="J61" s="107" t="n">
        <v>1</v>
      </c>
      <c r="K61" s="107" t="inlineStr">
        <is>
          <t>TROCA DE OLÉO COMPLETA</t>
        </is>
      </c>
      <c r="L61" s="108" t="n">
        <v>716</v>
      </c>
      <c r="M61" s="101">
        <f>J61*L61</f>
        <v/>
      </c>
      <c r="N61" s="109" t="inlineStr">
        <is>
          <t>Nfe: 1644</t>
        </is>
      </c>
      <c r="O61" s="108" t="n">
        <v>71.59999999999999</v>
      </c>
      <c r="P61" s="101">
        <f>M61-O61</f>
        <v/>
      </c>
      <c r="Q61" s="138" t="inlineStr">
        <is>
          <t>PAGO DIA 17/09/2021</t>
        </is>
      </c>
      <c r="R61" s="65" t="n"/>
    </row>
    <row r="62" ht="20.1" customFormat="1" customHeight="1" s="2">
      <c r="B62" s="124" t="inlineStr">
        <is>
          <t>SETEMBRO</t>
        </is>
      </c>
      <c r="C62" s="102" t="n">
        <v>44450</v>
      </c>
      <c r="D62" s="103" t="inlineStr">
        <is>
          <t>WF LUBRIFICANTES</t>
        </is>
      </c>
      <c r="E62" s="107" t="inlineStr">
        <is>
          <t>PEB-7253</t>
        </is>
      </c>
      <c r="F62" s="107" t="inlineStr">
        <is>
          <t>FORD</t>
        </is>
      </c>
      <c r="G62" s="107" t="inlineStr">
        <is>
          <t>CONSUMO</t>
        </is>
      </c>
      <c r="H62" s="107" t="inlineStr">
        <is>
          <t>TROCA DE ÓLEO</t>
        </is>
      </c>
      <c r="I62" s="107" t="inlineStr">
        <is>
          <t>TROCA DE ÓLEO</t>
        </is>
      </c>
      <c r="J62" s="107" t="n">
        <v>1</v>
      </c>
      <c r="K62" s="107" t="inlineStr">
        <is>
          <t>TROCA DE OLÉO COMPLETA</t>
        </is>
      </c>
      <c r="L62" s="108" t="n">
        <v>721</v>
      </c>
      <c r="M62" s="101">
        <f>J62*L62</f>
        <v/>
      </c>
      <c r="N62" s="109" t="inlineStr">
        <is>
          <t>Nfe: 1644</t>
        </is>
      </c>
      <c r="O62" s="108" t="n">
        <v>72.09999999999999</v>
      </c>
      <c r="P62" s="101">
        <f>M62-O62</f>
        <v/>
      </c>
      <c r="Q62" s="138" t="inlineStr">
        <is>
          <t>PAGO DIA 17/09/2021</t>
        </is>
      </c>
      <c r="R62" s="65" t="n"/>
    </row>
    <row r="63" ht="20.1" customFormat="1" customHeight="1" s="2">
      <c r="B63" s="124" t="inlineStr">
        <is>
          <t>SETEMBRO</t>
        </is>
      </c>
      <c r="C63" s="102" t="n">
        <v>44455</v>
      </c>
      <c r="D63" s="103" t="inlineStr">
        <is>
          <t>WF LUBRIFICANTES</t>
        </is>
      </c>
      <c r="E63" s="107" t="inlineStr">
        <is>
          <t>PCM-6100</t>
        </is>
      </c>
      <c r="F63" s="107" t="inlineStr">
        <is>
          <t>FORD</t>
        </is>
      </c>
      <c r="G63" s="107" t="inlineStr">
        <is>
          <t>CONSUMO</t>
        </is>
      </c>
      <c r="H63" s="107" t="inlineStr">
        <is>
          <t>TROCA DE ÓLEO</t>
        </is>
      </c>
      <c r="I63" s="107" t="inlineStr">
        <is>
          <t>TROCA DE ÓLEO</t>
        </is>
      </c>
      <c r="J63" s="107" t="n">
        <v>1</v>
      </c>
      <c r="K63" s="107" t="inlineStr">
        <is>
          <t>TROCA DE OLÉO COMPLETA</t>
        </is>
      </c>
      <c r="L63" s="108" t="n">
        <v>726</v>
      </c>
      <c r="M63" s="101">
        <f>J63*L63</f>
        <v/>
      </c>
      <c r="N63" s="109" t="inlineStr">
        <is>
          <t>Nfe: 1644</t>
        </is>
      </c>
      <c r="O63" s="108" t="n">
        <v>72.59999999999999</v>
      </c>
      <c r="P63" s="101">
        <f>M63-O63</f>
        <v/>
      </c>
      <c r="Q63" s="138" t="inlineStr">
        <is>
          <t>PAGO DIA 17/09/2021</t>
        </is>
      </c>
      <c r="R63" s="65" t="n"/>
    </row>
    <row r="64" ht="20.1" customFormat="1" customHeight="1" s="2">
      <c r="B64" s="124" t="inlineStr">
        <is>
          <t>SETEMBRO</t>
        </is>
      </c>
      <c r="C64" s="102" t="n">
        <v>44434</v>
      </c>
      <c r="D64" s="103" t="inlineStr">
        <is>
          <t>WF LUBRIFICANTES</t>
        </is>
      </c>
      <c r="E64" s="107" t="inlineStr">
        <is>
          <t>QYJ-1F14</t>
        </is>
      </c>
      <c r="F64" s="107" t="inlineStr">
        <is>
          <t>MERCEDES</t>
        </is>
      </c>
      <c r="G64" s="107" t="inlineStr">
        <is>
          <t>CONSUMO</t>
        </is>
      </c>
      <c r="H64" s="107" t="inlineStr">
        <is>
          <t>TROCA DE ÓLEO</t>
        </is>
      </c>
      <c r="I64" s="107" t="inlineStr">
        <is>
          <t>TROCA DE ÓLEO</t>
        </is>
      </c>
      <c r="J64" s="107" t="n">
        <v>1</v>
      </c>
      <c r="K64" s="107" t="inlineStr">
        <is>
          <t>TROCA DE OLÉO COMPLETA</t>
        </is>
      </c>
      <c r="L64" s="108" t="n">
        <v>807</v>
      </c>
      <c r="M64" s="101">
        <f>J64*L64</f>
        <v/>
      </c>
      <c r="N64" s="109" t="inlineStr">
        <is>
          <t>Nfe: 1635</t>
        </is>
      </c>
      <c r="O64" s="108" t="n">
        <v>80.7</v>
      </c>
      <c r="P64" s="101">
        <f>M64-O64</f>
        <v/>
      </c>
      <c r="Q64" s="138" t="inlineStr">
        <is>
          <t>PAGO DIA 08/09/2021</t>
        </is>
      </c>
      <c r="R64" s="65" t="n"/>
    </row>
    <row r="65" ht="20.1" customFormat="1" customHeight="1" s="2">
      <c r="B65" s="124" t="inlineStr">
        <is>
          <t>SETEMBRO</t>
        </is>
      </c>
      <c r="C65" s="102" t="n">
        <v>44435</v>
      </c>
      <c r="D65" s="103" t="inlineStr">
        <is>
          <t>WF LUBRIFICANTES</t>
        </is>
      </c>
      <c r="E65" s="140" t="inlineStr">
        <is>
          <t>OWE-1829</t>
        </is>
      </c>
      <c r="F65" s="107" t="inlineStr">
        <is>
          <t>MERCEDES</t>
        </is>
      </c>
      <c r="G65" s="107" t="inlineStr">
        <is>
          <t>CONSUMO</t>
        </is>
      </c>
      <c r="H65" s="107" t="inlineStr">
        <is>
          <t>TROCA DE ÓLEO</t>
        </is>
      </c>
      <c r="I65" s="107" t="inlineStr">
        <is>
          <t>TROCA DE ÓLEO</t>
        </is>
      </c>
      <c r="J65" s="107" t="n">
        <v>1</v>
      </c>
      <c r="K65" s="107" t="inlineStr">
        <is>
          <t>TROCA DE OLÉO COMPLETA</t>
        </is>
      </c>
      <c r="L65" s="108" t="n">
        <v>742</v>
      </c>
      <c r="M65" s="101">
        <f>J65*L65</f>
        <v/>
      </c>
      <c r="N65" s="109" t="inlineStr">
        <is>
          <t>Nfe: 1635</t>
        </is>
      </c>
      <c r="O65" s="108" t="n">
        <v>74.2</v>
      </c>
      <c r="P65" s="101">
        <f>M65-O65</f>
        <v/>
      </c>
      <c r="Q65" s="138" t="inlineStr">
        <is>
          <t>PAGO DIA 08/09/2021</t>
        </is>
      </c>
      <c r="R65" s="65" t="n"/>
    </row>
    <row r="66" ht="20.1" customFormat="1" customHeight="1" s="2">
      <c r="B66" s="124" t="inlineStr">
        <is>
          <t>SETEMBRO</t>
        </is>
      </c>
      <c r="C66" s="102" t="n">
        <v>44435</v>
      </c>
      <c r="D66" s="103" t="inlineStr">
        <is>
          <t>WF LUBRIFICANTES</t>
        </is>
      </c>
      <c r="E66" s="140" t="inlineStr">
        <is>
          <t>OWE-1839</t>
        </is>
      </c>
      <c r="F66" s="107" t="inlineStr">
        <is>
          <t>MERCEDES</t>
        </is>
      </c>
      <c r="G66" s="107" t="inlineStr">
        <is>
          <t>CONSUMO</t>
        </is>
      </c>
      <c r="H66" s="107" t="inlineStr">
        <is>
          <t>TROCA DE ÓLEO</t>
        </is>
      </c>
      <c r="I66" s="107" t="inlineStr">
        <is>
          <t>TROCA DE ÓLEO</t>
        </is>
      </c>
      <c r="J66" s="107" t="n">
        <v>1</v>
      </c>
      <c r="K66" s="107" t="inlineStr">
        <is>
          <t>TROCA DE OLÉO COMPLETA</t>
        </is>
      </c>
      <c r="L66" s="108" t="n">
        <v>742</v>
      </c>
      <c r="M66" s="101">
        <f>J66*L66</f>
        <v/>
      </c>
      <c r="N66" s="109" t="inlineStr">
        <is>
          <t>Nfe: 1635</t>
        </is>
      </c>
      <c r="O66" s="108" t="n">
        <v>74.2</v>
      </c>
      <c r="P66" s="101">
        <f>M66-O66</f>
        <v/>
      </c>
      <c r="Q66" s="138" t="inlineStr">
        <is>
          <t>PAGO DIA 08/09/2021</t>
        </is>
      </c>
      <c r="R66" s="65" t="n"/>
    </row>
    <row r="67" ht="20.1" customFormat="1" customHeight="1" s="2">
      <c r="B67" s="124" t="inlineStr">
        <is>
          <t>SETEMBRO</t>
        </is>
      </c>
      <c r="C67" s="102" t="n">
        <v>44412</v>
      </c>
      <c r="D67" s="103" t="inlineStr">
        <is>
          <t>WF LUBRIFICANTES</t>
        </is>
      </c>
      <c r="E67" s="107" t="inlineStr">
        <is>
          <t>PGX-1736</t>
        </is>
      </c>
      <c r="F67" s="107" t="inlineStr">
        <is>
          <t>MERCEDES</t>
        </is>
      </c>
      <c r="G67" s="107" t="inlineStr">
        <is>
          <t>CONSUMO</t>
        </is>
      </c>
      <c r="H67" s="107" t="inlineStr">
        <is>
          <t>TROCA DE ÓLEO</t>
        </is>
      </c>
      <c r="I67" s="107" t="inlineStr">
        <is>
          <t>TROCA DE ÓLEO</t>
        </is>
      </c>
      <c r="J67" s="107" t="n">
        <v>1</v>
      </c>
      <c r="K67" s="107" t="inlineStr">
        <is>
          <t>TROCA DE OLÉO COMPLETA</t>
        </is>
      </c>
      <c r="L67" s="108" t="n">
        <v>1016.5</v>
      </c>
      <c r="M67" s="101">
        <f>J67*L67</f>
        <v/>
      </c>
      <c r="N67" s="109" t="inlineStr">
        <is>
          <t>Nfe: 1635</t>
        </is>
      </c>
      <c r="O67" s="108" t="n">
        <v>101.65</v>
      </c>
      <c r="P67" s="101">
        <f>M67-O67</f>
        <v/>
      </c>
      <c r="Q67" s="138" t="inlineStr">
        <is>
          <t>PAGO DIA 08/09/2021</t>
        </is>
      </c>
      <c r="R67" s="65" t="n"/>
    </row>
    <row r="68" ht="20.1" customFormat="1" customHeight="1" s="2">
      <c r="B68" s="124" t="inlineStr">
        <is>
          <t>SETEMBRO</t>
        </is>
      </c>
      <c r="C68" s="102" t="n">
        <v>44450</v>
      </c>
      <c r="D68" s="103" t="inlineStr">
        <is>
          <t>WF LUBRIFICANTES</t>
        </is>
      </c>
      <c r="E68" s="107" t="inlineStr">
        <is>
          <t>QYJ-1F44</t>
        </is>
      </c>
      <c r="F68" s="107" t="inlineStr">
        <is>
          <t>MERCEDES</t>
        </is>
      </c>
      <c r="G68" s="107" t="inlineStr">
        <is>
          <t>CONSUMO</t>
        </is>
      </c>
      <c r="H68" s="107" t="inlineStr">
        <is>
          <t>TROCA DE ÓLEO</t>
        </is>
      </c>
      <c r="I68" s="107" t="inlineStr">
        <is>
          <t>TROCA DE ÓLEO</t>
        </is>
      </c>
      <c r="J68" s="107" t="n">
        <v>1</v>
      </c>
      <c r="K68" s="107" t="inlineStr">
        <is>
          <t>TROCA DE OLÉO COMPLETA</t>
        </is>
      </c>
      <c r="L68" s="108" t="n">
        <v>977</v>
      </c>
      <c r="M68" s="101">
        <f>J68*L68</f>
        <v/>
      </c>
      <c r="N68" s="109" t="inlineStr">
        <is>
          <t>Nfe: 1644</t>
        </is>
      </c>
      <c r="O68" s="108" t="n">
        <v>97.7</v>
      </c>
      <c r="P68" s="101">
        <f>M68-O68</f>
        <v/>
      </c>
      <c r="Q68" s="138" t="inlineStr">
        <is>
          <t>PAGO DIA 17/09/2021</t>
        </is>
      </c>
      <c r="R68" s="65" t="n"/>
    </row>
    <row r="69" ht="20.1" customFormat="1" customHeight="1" s="2">
      <c r="B69" s="124" t="inlineStr">
        <is>
          <t>SETEMBRO</t>
        </is>
      </c>
      <c r="C69" s="102" t="n">
        <v>44455</v>
      </c>
      <c r="D69" s="103" t="inlineStr">
        <is>
          <t>WF LUBRIFICANTES</t>
        </is>
      </c>
      <c r="E69" s="107" t="inlineStr">
        <is>
          <t>QYH-2J27</t>
        </is>
      </c>
      <c r="F69" s="107" t="inlineStr">
        <is>
          <t>MERCEDES</t>
        </is>
      </c>
      <c r="G69" s="107" t="inlineStr">
        <is>
          <t>CONSUMO</t>
        </is>
      </c>
      <c r="H69" s="107" t="inlineStr">
        <is>
          <t>TROCA DE ÓLEO</t>
        </is>
      </c>
      <c r="I69" s="107" t="inlineStr">
        <is>
          <t>TROCA DE ÓLEO</t>
        </is>
      </c>
      <c r="J69" s="107" t="n">
        <v>1</v>
      </c>
      <c r="K69" s="107" t="inlineStr">
        <is>
          <t>TROCA DE OLÉO COMPLETA</t>
        </is>
      </c>
      <c r="L69" s="108" t="n">
        <v>977</v>
      </c>
      <c r="M69" s="101">
        <f>J69*L69</f>
        <v/>
      </c>
      <c r="N69" s="109" t="inlineStr">
        <is>
          <t>Nfe: 1644</t>
        </is>
      </c>
      <c r="O69" s="108" t="n">
        <v>97.7</v>
      </c>
      <c r="P69" s="101">
        <f>M69-O69</f>
        <v/>
      </c>
      <c r="Q69" s="138" t="inlineStr">
        <is>
          <t>PAGO DIA 17/09/2021</t>
        </is>
      </c>
      <c r="R69" s="65" t="n"/>
    </row>
    <row r="70" ht="20.1" customFormat="1" customHeight="1" s="2">
      <c r="B70" s="124" t="inlineStr">
        <is>
          <t>SETEMBRO</t>
        </is>
      </c>
      <c r="C70" s="98" t="n">
        <v>44468</v>
      </c>
      <c r="D70" s="103" t="inlineStr">
        <is>
          <t>MARRONE RETIFICA</t>
        </is>
      </c>
      <c r="E70" s="107" t="inlineStr">
        <is>
          <t>PGX-1686</t>
        </is>
      </c>
      <c r="F70" s="107" t="inlineStr">
        <is>
          <t>MERCEDES</t>
        </is>
      </c>
      <c r="G70" s="107" t="inlineStr">
        <is>
          <t>CONSUMO</t>
        </is>
      </c>
      <c r="H70" s="107" t="inlineStr">
        <is>
          <t>TROCA DE ÓLEO</t>
        </is>
      </c>
      <c r="I70" s="107" t="inlineStr">
        <is>
          <t>TROCA DE ÓLEO</t>
        </is>
      </c>
      <c r="J70" s="107" t="n">
        <v>1</v>
      </c>
      <c r="K70" s="107" t="inlineStr">
        <is>
          <t>TROCA DE OLÉO COMPLETA</t>
        </is>
      </c>
      <c r="L70" s="108" t="n">
        <v>915</v>
      </c>
      <c r="M70" s="101">
        <f>J70*L70</f>
        <v/>
      </c>
      <c r="N70" s="109" t="inlineStr">
        <is>
          <t>NFE: 03192</t>
        </is>
      </c>
      <c r="O70" s="108" t="n"/>
      <c r="P70" s="101">
        <f>M70-O70</f>
        <v/>
      </c>
      <c r="Q70" s="138" t="inlineStr">
        <is>
          <t>BOLETO PARA 07/10/2021</t>
        </is>
      </c>
      <c r="R70" s="65" t="n"/>
    </row>
    <row r="71" ht="20.1" customFormat="1" customHeight="1" s="2">
      <c r="B71" s="124" t="inlineStr">
        <is>
          <t>SETEMBRO</t>
        </is>
      </c>
      <c r="C71" s="102" t="n">
        <v>44441</v>
      </c>
      <c r="D71" s="103" t="inlineStr">
        <is>
          <t>WF LUBRIFICANTES</t>
        </is>
      </c>
      <c r="E71" s="107" t="inlineStr">
        <is>
          <t>PCB-0J93</t>
        </is>
      </c>
      <c r="F71" s="107" t="inlineStr">
        <is>
          <t>VOLKS</t>
        </is>
      </c>
      <c r="G71" s="107" t="inlineStr">
        <is>
          <t>CONSUMO</t>
        </is>
      </c>
      <c r="H71" s="107" t="inlineStr">
        <is>
          <t>TROCA DE ÓLEO</t>
        </is>
      </c>
      <c r="I71" s="107" t="inlineStr">
        <is>
          <t>TROCA DE ÓLEO</t>
        </is>
      </c>
      <c r="J71" s="107" t="n">
        <v>1</v>
      </c>
      <c r="K71" s="107" t="inlineStr">
        <is>
          <t>TROCA DE OLÉO COMPLETA</t>
        </is>
      </c>
      <c r="L71" s="108" t="n">
        <v>831</v>
      </c>
      <c r="M71" s="101">
        <f>J71*L71</f>
        <v/>
      </c>
      <c r="N71" s="109" t="inlineStr">
        <is>
          <t>Nfe: 1635</t>
        </is>
      </c>
      <c r="O71" s="108" t="n">
        <v>83.09999999999999</v>
      </c>
      <c r="P71" s="101">
        <f>M71-O71</f>
        <v/>
      </c>
      <c r="Q71" s="138" t="inlineStr">
        <is>
          <t>PAGO DIA 08/09/2021</t>
        </is>
      </c>
      <c r="R71" s="65" t="n"/>
    </row>
    <row r="72" ht="20.1" customFormat="1" customHeight="1" s="2">
      <c r="K72" s="26" t="n"/>
      <c r="L72" s="9" t="n"/>
      <c r="M72" s="141">
        <f>SUM(M5:M71)</f>
        <v/>
      </c>
      <c r="N72" s="9" t="n"/>
      <c r="O72" s="141">
        <f>SUM(O5:O62)</f>
        <v/>
      </c>
      <c r="P72" s="141">
        <f>SUM(P5:P71)</f>
        <v/>
      </c>
      <c r="Q72" s="9" t="n"/>
      <c r="R72" s="65" t="n"/>
    </row>
    <row r="73" ht="20.1" customFormat="1" customHeight="1" s="2">
      <c r="C73" s="1" t="n"/>
      <c r="D73" s="1" t="n"/>
      <c r="E73" s="1" t="n"/>
      <c r="F73" s="1" t="n"/>
      <c r="G73" s="1" t="n"/>
      <c r="H73" s="1" t="n"/>
      <c r="I73" s="1" t="n"/>
      <c r="J73" s="1" t="n"/>
      <c r="K73" s="26" t="n"/>
      <c r="L73" s="11" t="n"/>
      <c r="M73" s="11" t="n"/>
      <c r="N73" s="11" t="n"/>
      <c r="O73" s="11" t="n"/>
      <c r="P73" s="11" t="n"/>
      <c r="Q73" s="11" t="n"/>
      <c r="R73" s="66" t="n"/>
    </row>
    <row r="74" ht="20.1" customFormat="1" customHeight="1" s="2">
      <c r="C74" s="1" t="n"/>
      <c r="D74" s="1" t="n"/>
      <c r="E74" s="1" t="n"/>
      <c r="F74" s="1" t="n"/>
      <c r="G74" s="1" t="n"/>
      <c r="H74" s="1" t="n"/>
      <c r="I74" s="1" t="n"/>
      <c r="J74" s="1" t="n"/>
      <c r="K74" s="26" t="n"/>
      <c r="L74" s="11" t="n"/>
      <c r="M74" s="11" t="n"/>
      <c r="N74" s="11" t="n"/>
      <c r="O74" s="11" t="n"/>
      <c r="P74" s="11">
        <f>P72-P55-P15-P16</f>
        <v/>
      </c>
      <c r="Q74" s="11" t="n"/>
    </row>
    <row r="75">
      <c r="K75" s="26" t="n"/>
    </row>
    <row r="76">
      <c r="K76" s="26" t="n"/>
    </row>
    <row r="77">
      <c r="K77" s="26" t="n"/>
    </row>
  </sheetData>
  <autoFilter ref="B4:Q72">
    <sortState ref="B5:Q72">
      <sortCondition ref="I4:I72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Planilha22">
    <tabColor rgb="FF002060"/>
    <outlinePr summaryBelow="1" summaryRight="1"/>
    <pageSetUpPr fitToPage="1"/>
  </sheetPr>
  <dimension ref="B3:R93"/>
  <sheetViews>
    <sheetView showGridLines="0" zoomScale="85" zoomScaleNormal="85" workbookViewId="0">
      <pane ySplit="6" topLeftCell="A61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2.7109375" customWidth="1" style="1" min="1" max="1"/>
    <col width="14" customWidth="1" style="1" min="2" max="2"/>
    <col width="13.140625" customWidth="1" style="1" min="3" max="3"/>
    <col width="36" customWidth="1" style="1" min="4" max="4"/>
    <col width="11.140625" customWidth="1" style="1" min="5" max="5"/>
    <col width="13.7109375" customWidth="1" style="1" min="6" max="6"/>
    <col width="16.42578125" bestFit="1" customWidth="1" style="1" min="7" max="7"/>
    <col width="16.42578125" customWidth="1" style="1" min="8" max="9"/>
    <col width="5.7109375" bestFit="1" customWidth="1" style="1" min="10" max="10"/>
    <col width="77.140625" customWidth="1" style="1" min="11" max="11"/>
    <col width="12.85546875" bestFit="1" customWidth="1" style="11" min="12" max="12"/>
    <col width="12.7109375" bestFit="1" customWidth="1" style="11" min="13" max="13"/>
    <col width="12.85546875" customWidth="1" style="11" min="14" max="14"/>
    <col width="12" customWidth="1" style="11" min="15" max="15"/>
    <col width="15.85546875" customWidth="1" style="11" min="16" max="16"/>
    <col width="36.42578125" customWidth="1" style="11" min="17" max="17"/>
    <col hidden="1" width="43.7109375" customWidth="1" style="1" min="18" max="18"/>
    <col width="9.140625" customWidth="1" style="1" min="19" max="19"/>
    <col width="9.140625" customWidth="1" style="1" min="20" max="16384"/>
  </cols>
  <sheetData>
    <row r="2" ht="27.75" customHeight="1" s="246"/>
    <row r="3"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7" t="n"/>
      <c r="O3" s="27" t="n"/>
      <c r="P3" s="27" t="n"/>
      <c r="Q3" s="27" t="n"/>
      <c r="R3" s="26" t="n"/>
    </row>
    <row r="4"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7" t="n"/>
      <c r="M4" s="27" t="n"/>
      <c r="N4" s="27" t="n"/>
      <c r="O4" s="27" t="n"/>
      <c r="P4" s="27" t="n"/>
      <c r="Q4" s="27" t="n"/>
      <c r="R4" s="26" t="n"/>
    </row>
    <row r="5"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7" t="n"/>
      <c r="M5" s="27" t="n"/>
      <c r="N5" s="27" t="n"/>
      <c r="O5" s="27" t="n"/>
      <c r="P5" s="27" t="n"/>
      <c r="Q5" s="27" t="n"/>
      <c r="R5" s="26" t="n"/>
    </row>
    <row r="6" ht="28.9" customHeight="1" s="246">
      <c r="B6" s="135" t="inlineStr">
        <is>
          <t>COMPETENCIA FINANCEIRA</t>
        </is>
      </c>
      <c r="C6" s="125" t="inlineStr">
        <is>
          <t xml:space="preserve">DATA lançamento </t>
        </is>
      </c>
      <c r="D6" s="126" t="inlineStr">
        <is>
          <t xml:space="preserve">FORNECEDOR </t>
        </is>
      </c>
      <c r="E6" s="126" t="inlineStr">
        <is>
          <t xml:space="preserve">PLACA </t>
        </is>
      </c>
      <c r="F6" s="126" t="inlineStr">
        <is>
          <t>MARCA</t>
        </is>
      </c>
      <c r="G6" s="127" t="inlineStr">
        <is>
          <t>Tipo de Manutenção</t>
        </is>
      </c>
      <c r="H6" s="127" t="inlineStr">
        <is>
          <t>Área de Manutenção</t>
        </is>
      </c>
      <c r="I6" s="127" t="inlineStr">
        <is>
          <t>Tipo de Despsa</t>
        </is>
      </c>
      <c r="J6" s="126" t="inlineStr">
        <is>
          <t>QTDE</t>
        </is>
      </c>
      <c r="K6" s="126" t="inlineStr">
        <is>
          <t>PEÇAS</t>
        </is>
      </c>
      <c r="L6" s="128" t="inlineStr">
        <is>
          <t>VALOR UNI.</t>
        </is>
      </c>
      <c r="M6" s="130" t="inlineStr">
        <is>
          <t>VALOR  TOTAL</t>
        </is>
      </c>
      <c r="N6" s="130" t="inlineStr">
        <is>
          <t>NFE / RECIBO</t>
        </is>
      </c>
      <c r="O6" s="128" t="inlineStr">
        <is>
          <t>DESCONTO</t>
        </is>
      </c>
      <c r="P6" s="128" t="inlineStr">
        <is>
          <t>VALOR FINAL</t>
        </is>
      </c>
      <c r="Q6" s="128" t="inlineStr">
        <is>
          <t>STATUS</t>
        </is>
      </c>
      <c r="R6" s="56" t="inlineStr">
        <is>
          <t xml:space="preserve">FORMA DE PAGAMENTO </t>
        </is>
      </c>
    </row>
    <row r="7" ht="20.1" customFormat="1" customHeight="1" s="2">
      <c r="B7" s="124" t="inlineStr">
        <is>
          <t>OUTUBRO</t>
        </is>
      </c>
      <c r="C7" s="102" t="n">
        <v>44471</v>
      </c>
      <c r="D7" s="97" t="inlineStr">
        <is>
          <t>RC TACÓGRAFO</t>
        </is>
      </c>
      <c r="E7" s="107" t="inlineStr">
        <is>
          <t>PGW-6009</t>
        </is>
      </c>
      <c r="F7" s="107" t="inlineStr">
        <is>
          <t>FORD</t>
        </is>
      </c>
      <c r="G7" s="107" t="inlineStr">
        <is>
          <t>CONSUMO</t>
        </is>
      </c>
      <c r="H7" s="107" t="inlineStr">
        <is>
          <t>TACÓGRAFO</t>
        </is>
      </c>
      <c r="I7" s="107" t="inlineStr">
        <is>
          <t>MÃO DE OBRA</t>
        </is>
      </c>
      <c r="J7" s="107" t="n">
        <v>1</v>
      </c>
      <c r="K7" s="107" t="inlineStr">
        <is>
          <t>AFERIÇÃO DE TACÓGRAFO</t>
        </is>
      </c>
      <c r="L7" s="108" t="n">
        <v>572</v>
      </c>
      <c r="M7" s="101">
        <f>J7*L7</f>
        <v/>
      </c>
      <c r="N7" s="109" t="inlineStr">
        <is>
          <t>NFS-e: 24669</t>
        </is>
      </c>
      <c r="O7" s="108" t="n"/>
      <c r="P7" s="101" t="n">
        <v>567</v>
      </c>
      <c r="Q7" s="137" t="inlineStr">
        <is>
          <t>BOLETO DIA 31/08/2021</t>
        </is>
      </c>
      <c r="R7" s="65" t="n"/>
    </row>
    <row r="8" ht="20.1" customFormat="1" customHeight="1" s="2">
      <c r="B8" s="124" t="inlineStr">
        <is>
          <t>OUTUBRO</t>
        </is>
      </c>
      <c r="C8" s="102" t="n">
        <v>44471</v>
      </c>
      <c r="D8" s="97" t="inlineStr">
        <is>
          <t>RC TACÓGRAFO</t>
        </is>
      </c>
      <c r="E8" s="107" t="inlineStr">
        <is>
          <t>PGW-5799</t>
        </is>
      </c>
      <c r="F8" s="107" t="inlineStr">
        <is>
          <t>FORD</t>
        </is>
      </c>
      <c r="G8" s="107" t="inlineStr">
        <is>
          <t>CONSUMO</t>
        </is>
      </c>
      <c r="H8" s="107" t="inlineStr">
        <is>
          <t>TACÓGRAFO</t>
        </is>
      </c>
      <c r="I8" s="107" t="inlineStr">
        <is>
          <t>MÃO DE OBRA</t>
        </is>
      </c>
      <c r="J8" s="107" t="n">
        <v>1</v>
      </c>
      <c r="K8" s="107" t="inlineStr">
        <is>
          <t>AFERIÇÃO DE TACÓGRAFO</t>
        </is>
      </c>
      <c r="L8" s="108" t="n">
        <v>572</v>
      </c>
      <c r="M8" s="101">
        <f>J8*L8</f>
        <v/>
      </c>
      <c r="N8" s="109" t="inlineStr">
        <is>
          <t>NFS-e: 24666</t>
        </is>
      </c>
      <c r="O8" s="108" t="n"/>
      <c r="P8" s="101" t="n">
        <v>567</v>
      </c>
      <c r="Q8" s="137" t="inlineStr">
        <is>
          <t>BOLETO PARA 14/09/2021</t>
        </is>
      </c>
      <c r="R8" s="65" t="n"/>
    </row>
    <row r="9" ht="20.1" customFormat="1" customHeight="1" s="2">
      <c r="B9" s="124" t="inlineStr">
        <is>
          <t>OUTUBRO</t>
        </is>
      </c>
      <c r="C9" s="102" t="n">
        <v>44471</v>
      </c>
      <c r="D9" s="97" t="inlineStr">
        <is>
          <t>RC TACÓGRAFO</t>
        </is>
      </c>
      <c r="E9" s="107" t="inlineStr">
        <is>
          <t>PCM-6100</t>
        </is>
      </c>
      <c r="F9" s="107" t="inlineStr">
        <is>
          <t>FORD</t>
        </is>
      </c>
      <c r="G9" s="107" t="inlineStr">
        <is>
          <t>CONSUMO</t>
        </is>
      </c>
      <c r="H9" s="107" t="inlineStr">
        <is>
          <t>TACÓGRAFO</t>
        </is>
      </c>
      <c r="I9" s="107" t="inlineStr">
        <is>
          <t>MÃO DE OBRA</t>
        </is>
      </c>
      <c r="J9" s="107" t="n">
        <v>1</v>
      </c>
      <c r="K9" s="107" t="inlineStr">
        <is>
          <t>AFERIÇÃO DE TACÓGRAFO</t>
        </is>
      </c>
      <c r="L9" s="108" t="n">
        <v>572</v>
      </c>
      <c r="M9" s="101">
        <f>J9*L9</f>
        <v/>
      </c>
      <c r="N9" s="109" t="inlineStr">
        <is>
          <t>NFS-e: 24665</t>
        </is>
      </c>
      <c r="O9" s="108" t="n"/>
      <c r="P9" s="101" t="n">
        <v>567</v>
      </c>
      <c r="Q9" s="138" t="inlineStr">
        <is>
          <t>PRAZO 28 E 45 ( 15/09 E 06/10)</t>
        </is>
      </c>
      <c r="R9" s="65" t="n"/>
    </row>
    <row r="10" ht="20.1" customFormat="1" customHeight="1" s="2">
      <c r="B10" s="124" t="inlineStr">
        <is>
          <t>OUTUBRO</t>
        </is>
      </c>
      <c r="C10" s="102" t="n">
        <v>44462</v>
      </c>
      <c r="D10" s="97" t="inlineStr">
        <is>
          <t>OFICINA MEÂNICA 3 BANDEIRAS</t>
        </is>
      </c>
      <c r="E10" s="107" t="inlineStr">
        <is>
          <t>PWG-3267</t>
        </is>
      </c>
      <c r="F10" s="107" t="inlineStr">
        <is>
          <t>FORD</t>
        </is>
      </c>
      <c r="G10" s="107" t="inlineStr">
        <is>
          <t>CORRETIVA</t>
        </is>
      </c>
      <c r="H10" s="107" t="inlineStr">
        <is>
          <t>MECÂNICA</t>
        </is>
      </c>
      <c r="I10" s="107" t="inlineStr">
        <is>
          <t>MÃO DE OBRA</t>
        </is>
      </c>
      <c r="J10" s="107" t="n">
        <v>1</v>
      </c>
      <c r="K10" s="107" t="inlineStr">
        <is>
          <t xml:space="preserve">MÃO DE OBRA DA CAIXA </t>
        </is>
      </c>
      <c r="L10" s="108" t="n">
        <v>700</v>
      </c>
      <c r="M10" s="101">
        <f>J10*L10</f>
        <v/>
      </c>
      <c r="N10" s="109" t="inlineStr">
        <is>
          <t>RECIBO</t>
        </is>
      </c>
      <c r="O10" s="108" t="n"/>
      <c r="P10" s="101">
        <f>M10-O10</f>
        <v/>
      </c>
      <c r="Q10" s="138" t="inlineStr">
        <is>
          <t>PAGO EM 01/10/2021</t>
        </is>
      </c>
      <c r="R10" s="65" t="n"/>
    </row>
    <row r="11" ht="20.1" customFormat="1" customHeight="1" s="2">
      <c r="B11" s="124" t="inlineStr">
        <is>
          <t>OUTUBRO</t>
        </is>
      </c>
      <c r="C11" s="102" t="n">
        <v>44463</v>
      </c>
      <c r="D11" s="97" t="inlineStr">
        <is>
          <t>OFICINA MEÂNICA 3 BANDEIRAS</t>
        </is>
      </c>
      <c r="E11" s="107" t="inlineStr">
        <is>
          <t>PCX-1404</t>
        </is>
      </c>
      <c r="F11" s="107" t="inlineStr">
        <is>
          <t>FORD</t>
        </is>
      </c>
      <c r="G11" s="107" t="inlineStr">
        <is>
          <t>CORRETIVA</t>
        </is>
      </c>
      <c r="H11" s="107" t="inlineStr">
        <is>
          <t>MECÂNICA</t>
        </is>
      </c>
      <c r="I11" s="107" t="inlineStr">
        <is>
          <t>MÃO DE OBRA</t>
        </is>
      </c>
      <c r="J11" s="107" t="n">
        <v>1</v>
      </c>
      <c r="K11" s="107" t="inlineStr">
        <is>
          <t>SERVIÇO NO MODULO E VALVULA TERMOSTATICA</t>
        </is>
      </c>
      <c r="L11" s="108" t="n">
        <v>150</v>
      </c>
      <c r="M11" s="101">
        <f>J11*L11</f>
        <v/>
      </c>
      <c r="N11" s="109" t="inlineStr">
        <is>
          <t>RECIBO</t>
        </is>
      </c>
      <c r="O11" s="108" t="n"/>
      <c r="P11" s="101">
        <f>M11-O11</f>
        <v/>
      </c>
      <c r="Q11" s="138" t="inlineStr">
        <is>
          <t>PAGO EM 01/10/2021</t>
        </is>
      </c>
      <c r="R11" s="65" t="n"/>
    </row>
    <row r="12" ht="20.1" customFormat="1" customHeight="1" s="2">
      <c r="B12" s="124" t="inlineStr">
        <is>
          <t>OUTUBRO</t>
        </is>
      </c>
      <c r="C12" s="102" t="n">
        <v>44468</v>
      </c>
      <c r="D12" s="97" t="inlineStr">
        <is>
          <t>OFICINA MEÂNICA 3 BANDEIRAS</t>
        </is>
      </c>
      <c r="E12" s="107" t="inlineStr">
        <is>
          <t>PEB-7353</t>
        </is>
      </c>
      <c r="F12" s="107" t="inlineStr">
        <is>
          <t>FORD</t>
        </is>
      </c>
      <c r="G12" s="107" t="inlineStr">
        <is>
          <t>CORRETIVA</t>
        </is>
      </c>
      <c r="H12" s="107" t="inlineStr">
        <is>
          <t>MECÂNICA</t>
        </is>
      </c>
      <c r="I12" s="107" t="inlineStr">
        <is>
          <t>MÃO DE OBRA</t>
        </is>
      </c>
      <c r="J12" s="107" t="n">
        <v>1</v>
      </c>
      <c r="K12" s="107" t="inlineStr">
        <is>
          <t>SERV DE RODA DIANTEIRA E TRASEIRA, ESTABILIZADOR, EMBUCHAMENTO, E MANG DE AR</t>
        </is>
      </c>
      <c r="L12" s="108" t="n">
        <v>610</v>
      </c>
      <c r="M12" s="101">
        <f>J12*L12</f>
        <v/>
      </c>
      <c r="N12" s="109" t="inlineStr">
        <is>
          <t>RECIBO</t>
        </is>
      </c>
      <c r="O12" s="108" t="n"/>
      <c r="P12" s="101">
        <f>M12-O12</f>
        <v/>
      </c>
      <c r="Q12" s="138" t="inlineStr">
        <is>
          <t>PAGO EM 01/10/2021</t>
        </is>
      </c>
      <c r="R12" s="65" t="n"/>
    </row>
    <row r="13" ht="20.1" customFormat="1" customHeight="1" s="2">
      <c r="B13" s="124" t="inlineStr">
        <is>
          <t>OUTUBRO</t>
        </is>
      </c>
      <c r="C13" s="102" t="n">
        <v>44498</v>
      </c>
      <c r="D13" s="103" t="inlineStr">
        <is>
          <t>AUTO ELÉTRICA FRANÇA</t>
        </is>
      </c>
      <c r="E13" s="107" t="inlineStr">
        <is>
          <t>PCZ-2570</t>
        </is>
      </c>
      <c r="F13" s="107" t="inlineStr">
        <is>
          <t>FORD</t>
        </is>
      </c>
      <c r="G13" s="107" t="inlineStr">
        <is>
          <t>CORRETIVA</t>
        </is>
      </c>
      <c r="H13" s="107" t="inlineStr">
        <is>
          <t>MECÂNICA</t>
        </is>
      </c>
      <c r="I13" s="107" t="inlineStr">
        <is>
          <t>MÃO DE OBRA</t>
        </is>
      </c>
      <c r="J13" s="107" t="n">
        <v>1</v>
      </c>
      <c r="K13" s="107" t="inlineStr">
        <is>
          <t>TROCA DE ALTERNADOR E COREIA</t>
        </is>
      </c>
      <c r="L13" s="108" t="n">
        <v>200</v>
      </c>
      <c r="M13" s="101">
        <f>J13*L13</f>
        <v/>
      </c>
      <c r="N13" s="109" t="inlineStr">
        <is>
          <t>NFS-e: 68</t>
        </is>
      </c>
      <c r="O13" s="108" t="n"/>
      <c r="P13" s="101">
        <f>M13-O13</f>
        <v/>
      </c>
      <c r="Q13" s="142" t="inlineStr">
        <is>
          <t>FECHAMENTO MENSAL</t>
        </is>
      </c>
      <c r="R13" s="65" t="n"/>
    </row>
    <row r="14" ht="20.1" customFormat="1" customHeight="1" s="2">
      <c r="B14" s="124" t="inlineStr">
        <is>
          <t>OUTUBRO</t>
        </is>
      </c>
      <c r="C14" s="102" t="n">
        <v>44483</v>
      </c>
      <c r="D14" s="97" t="inlineStr">
        <is>
          <t>OFICINA MEÂNICA 3 BANDEIRAS</t>
        </is>
      </c>
      <c r="E14" s="107" t="inlineStr">
        <is>
          <t>PGW-5799</t>
        </is>
      </c>
      <c r="F14" s="119" t="inlineStr">
        <is>
          <t>FORD</t>
        </is>
      </c>
      <c r="G14" s="107" t="inlineStr">
        <is>
          <t>CORRETIVA</t>
        </is>
      </c>
      <c r="H14" s="107" t="inlineStr">
        <is>
          <t>MECÂNICA</t>
        </is>
      </c>
      <c r="I14" s="107" t="inlineStr">
        <is>
          <t>MÃO DE OBRA</t>
        </is>
      </c>
      <c r="J14" s="107" t="n">
        <v>1</v>
      </c>
      <c r="K14" s="107" t="inlineStr">
        <is>
          <t>SERV. ESTABILIZADOR TRAZEIRO E DIANTEIRO, AMORTECEDOR, EMBREAGEM, LUBRIFIC. FREIOS</t>
        </is>
      </c>
      <c r="L14" s="108" t="n">
        <v>1560</v>
      </c>
      <c r="M14" s="101">
        <f>J14*L14</f>
        <v/>
      </c>
      <c r="N14" s="109" t="inlineStr">
        <is>
          <t>RECIBO</t>
        </is>
      </c>
      <c r="O14" s="108" t="n"/>
      <c r="P14" s="101">
        <f>M14-O14</f>
        <v/>
      </c>
      <c r="Q14" s="138" t="inlineStr">
        <is>
          <t>PAGO EM 15/10/2021</t>
        </is>
      </c>
      <c r="R14" s="65" t="n"/>
    </row>
    <row r="15" ht="20.1" customFormat="1" customHeight="1" s="2">
      <c r="B15" s="124" t="inlineStr">
        <is>
          <t>OUTUBRO</t>
        </is>
      </c>
      <c r="C15" s="102" t="n">
        <v>44488</v>
      </c>
      <c r="D15" s="97" t="inlineStr">
        <is>
          <t>BAÚ REFRIGERAÇÃO</t>
        </is>
      </c>
      <c r="E15" s="107" t="inlineStr">
        <is>
          <t>PEB-7353</t>
        </is>
      </c>
      <c r="F15" s="119" t="inlineStr">
        <is>
          <t>FORD</t>
        </is>
      </c>
      <c r="G15" s="119" t="inlineStr">
        <is>
          <t>PREVENTIVA</t>
        </is>
      </c>
      <c r="H15" s="119" t="inlineStr">
        <is>
          <t>REFRIGERAÇÃO</t>
        </is>
      </c>
      <c r="I15" s="107" t="inlineStr">
        <is>
          <t>MÃO DE OBRA</t>
        </is>
      </c>
      <c r="J15" s="107" t="n">
        <v>1</v>
      </c>
      <c r="K15" s="107" t="inlineStr">
        <is>
          <t>REVIÃO GERAL  + LIMPEZA DO SISTEMA</t>
        </is>
      </c>
      <c r="L15" s="108" t="n">
        <v>480</v>
      </c>
      <c r="M15" s="101">
        <f>J15*L15</f>
        <v/>
      </c>
      <c r="N15" s="109" t="inlineStr">
        <is>
          <t>NFS-e: 432</t>
        </is>
      </c>
      <c r="O15" s="108" t="n"/>
      <c r="P15" s="101">
        <f>M15-O15</f>
        <v/>
      </c>
      <c r="Q15" s="138" t="inlineStr">
        <is>
          <t>PAGO EM 22/10/2021</t>
        </is>
      </c>
      <c r="R15" s="65" t="n"/>
    </row>
    <row r="16" ht="20.1" customFormat="1" customHeight="1" s="2">
      <c r="B16" s="124" t="inlineStr">
        <is>
          <t>OUTUBRO</t>
        </is>
      </c>
      <c r="C16" s="102" t="n">
        <v>44490</v>
      </c>
      <c r="D16" s="97" t="inlineStr">
        <is>
          <t>OFICINA MEÂNICA 3 BANDEIRAS</t>
        </is>
      </c>
      <c r="E16" s="107" t="inlineStr">
        <is>
          <t>PEB-7353</t>
        </is>
      </c>
      <c r="F16" s="119" t="inlineStr">
        <is>
          <t>FORD</t>
        </is>
      </c>
      <c r="G16" s="119" t="inlineStr">
        <is>
          <t>CORRETIVA</t>
        </is>
      </c>
      <c r="H16" s="119" t="inlineStr">
        <is>
          <t>MECÂNICA</t>
        </is>
      </c>
      <c r="I16" s="107" t="inlineStr">
        <is>
          <t>MÃO DE OBRA</t>
        </is>
      </c>
      <c r="J16" s="107" t="n">
        <v>1</v>
      </c>
      <c r="K16" s="107" t="inlineStr">
        <is>
          <t>VIAGEM RECIFE + TOCA DE RADIADOR</t>
        </is>
      </c>
      <c r="L16" s="108" t="n">
        <v>700</v>
      </c>
      <c r="M16" s="101">
        <f>J16*L16</f>
        <v/>
      </c>
      <c r="N16" s="109" t="inlineStr">
        <is>
          <t>RECIBO</t>
        </is>
      </c>
      <c r="O16" s="108" t="n"/>
      <c r="P16" s="101">
        <f>M16-O16</f>
        <v/>
      </c>
      <c r="Q16" s="138" t="inlineStr">
        <is>
          <t>PAGO EM 22/10/2021</t>
        </is>
      </c>
      <c r="R16" s="65" t="n"/>
    </row>
    <row r="17" ht="20.1" customFormat="1" customHeight="1" s="2">
      <c r="B17" s="124" t="inlineStr">
        <is>
          <t>OUTUBRO</t>
        </is>
      </c>
      <c r="C17" s="102" t="n">
        <v>44485</v>
      </c>
      <c r="D17" s="97" t="inlineStr">
        <is>
          <t>OFICINA MEÂNICA 3 BANDEIRAS</t>
        </is>
      </c>
      <c r="E17" s="107" t="inlineStr">
        <is>
          <t>PEB-7253</t>
        </is>
      </c>
      <c r="F17" s="119" t="inlineStr">
        <is>
          <t>FORD</t>
        </is>
      </c>
      <c r="G17" s="119" t="inlineStr">
        <is>
          <t>CORRETIVA</t>
        </is>
      </c>
      <c r="H17" s="119" t="inlineStr">
        <is>
          <t>MECÂNICA</t>
        </is>
      </c>
      <c r="I17" s="107" t="inlineStr">
        <is>
          <t>MÃO DE OBRA</t>
        </is>
      </c>
      <c r="J17" s="107" t="n">
        <v>1</v>
      </c>
      <c r="K17" s="107" t="inlineStr">
        <is>
          <t>SERV. RODAS TRAZEIRA E LUBRIFICAÇÃO.</t>
        </is>
      </c>
      <c r="L17" s="108" t="n">
        <v>170</v>
      </c>
      <c r="M17" s="101">
        <f>J17*L17</f>
        <v/>
      </c>
      <c r="N17" s="109" t="inlineStr">
        <is>
          <t>RECIBO</t>
        </is>
      </c>
      <c r="O17" s="108" t="n"/>
      <c r="P17" s="101">
        <f>M17-O17</f>
        <v/>
      </c>
      <c r="Q17" s="138" t="inlineStr">
        <is>
          <t>PAGO EM 22/10/2021</t>
        </is>
      </c>
      <c r="R17" s="65" t="n"/>
    </row>
    <row r="18" ht="20.1" customFormat="1" customHeight="1" s="2">
      <c r="B18" s="124" t="inlineStr">
        <is>
          <t>OUTUBRO</t>
        </is>
      </c>
      <c r="C18" s="102" t="n">
        <v>44494</v>
      </c>
      <c r="D18" s="97" t="inlineStr">
        <is>
          <t>OFICINA MEÂNICA 3 BANDEIRAS</t>
        </is>
      </c>
      <c r="E18" s="107" t="inlineStr">
        <is>
          <t>PEB-7253</t>
        </is>
      </c>
      <c r="F18" s="119" t="inlineStr">
        <is>
          <t>FORD</t>
        </is>
      </c>
      <c r="G18" s="119" t="inlineStr">
        <is>
          <t>CORRETIVA</t>
        </is>
      </c>
      <c r="H18" s="119" t="inlineStr">
        <is>
          <t>MECÂNICA</t>
        </is>
      </c>
      <c r="I18" s="107" t="inlineStr">
        <is>
          <t>MÃO DE OBRA</t>
        </is>
      </c>
      <c r="J18" s="107" t="n">
        <v>1</v>
      </c>
      <c r="K18" s="107" t="inlineStr">
        <is>
          <t>TROCA DE EMBREAGEM / TORNO E BUCHA DO VOLANTE E SISTEMA DE AR</t>
        </is>
      </c>
      <c r="L18" s="108" t="n">
        <v>850</v>
      </c>
      <c r="M18" s="101">
        <f>J18*L18</f>
        <v/>
      </c>
      <c r="N18" s="109" t="inlineStr">
        <is>
          <t>RECIBO</t>
        </is>
      </c>
      <c r="O18" s="108" t="n"/>
      <c r="P18" s="101">
        <f>M18-O18</f>
        <v/>
      </c>
      <c r="Q18" s="138" t="inlineStr">
        <is>
          <t>PAGO EM 29/10/2021</t>
        </is>
      </c>
      <c r="R18" s="65" t="n"/>
    </row>
    <row r="19" ht="20.1" customFormat="1" customHeight="1" s="2">
      <c r="B19" s="124" t="inlineStr">
        <is>
          <t>OUTUBRO</t>
        </is>
      </c>
      <c r="C19" s="102" t="n">
        <v>44498</v>
      </c>
      <c r="D19" s="97" t="inlineStr">
        <is>
          <t>OFICINA MEÂNICA 3 BANDEIRAS</t>
        </is>
      </c>
      <c r="E19" s="107" t="inlineStr">
        <is>
          <t>PGW-6009</t>
        </is>
      </c>
      <c r="F19" s="119" t="inlineStr">
        <is>
          <t>FORD</t>
        </is>
      </c>
      <c r="G19" s="119" t="inlineStr">
        <is>
          <t>CORRETIVA</t>
        </is>
      </c>
      <c r="H19" s="119" t="inlineStr">
        <is>
          <t>MECÂNICA</t>
        </is>
      </c>
      <c r="I19" s="107" t="inlineStr">
        <is>
          <t>MÃO DE OBRA</t>
        </is>
      </c>
      <c r="J19" s="107" t="n">
        <v>1</v>
      </c>
      <c r="K19" s="107" t="inlineStr">
        <is>
          <t>BUCHA DO ALTERNADOR, EIXO  E CORREI DO MOTOR</t>
        </is>
      </c>
      <c r="L19" s="108" t="n">
        <v>250</v>
      </c>
      <c r="M19" s="101">
        <f>J19*L19</f>
        <v/>
      </c>
      <c r="N19" s="109" t="inlineStr">
        <is>
          <t>RECIBO</t>
        </is>
      </c>
      <c r="O19" s="108" t="n"/>
      <c r="P19" s="101">
        <f>M19-O19</f>
        <v/>
      </c>
      <c r="Q19" s="138" t="inlineStr">
        <is>
          <t>PAGO EM 29/10/2021</t>
        </is>
      </c>
      <c r="R19" s="65" t="n"/>
    </row>
    <row r="20" ht="20.1" customFormat="1" customHeight="1" s="2">
      <c r="B20" s="124" t="inlineStr">
        <is>
          <t>OUTUBRO</t>
        </is>
      </c>
      <c r="C20" s="102" t="n">
        <v>44469</v>
      </c>
      <c r="D20" s="97" t="inlineStr">
        <is>
          <t>RC TACÓGRAFO</t>
        </is>
      </c>
      <c r="E20" s="107" t="inlineStr">
        <is>
          <t>PDB-5356</t>
        </is>
      </c>
      <c r="F20" s="107" t="inlineStr">
        <is>
          <t>MERCEDES</t>
        </is>
      </c>
      <c r="G20" s="107" t="inlineStr">
        <is>
          <t>CONSUMO</t>
        </is>
      </c>
      <c r="H20" s="107" t="inlineStr">
        <is>
          <t>TACÓGRAFO</t>
        </is>
      </c>
      <c r="I20" s="107" t="inlineStr">
        <is>
          <t>MÃO DE OBRA</t>
        </is>
      </c>
      <c r="J20" s="107" t="n">
        <v>1</v>
      </c>
      <c r="K20" s="107" t="inlineStr">
        <is>
          <t>AFERIÇÃO DE TACÓGRAFO</t>
        </is>
      </c>
      <c r="L20" s="108" t="n">
        <v>572</v>
      </c>
      <c r="M20" s="101">
        <f>J20*L20</f>
        <v/>
      </c>
      <c r="N20" s="109" t="inlineStr">
        <is>
          <t>NFS-e: 24645</t>
        </is>
      </c>
      <c r="O20" s="108" t="n"/>
      <c r="P20" s="101" t="n">
        <v>567</v>
      </c>
      <c r="Q20" s="137" t="inlineStr">
        <is>
          <t>BOLETO DIA 01/09/2021</t>
        </is>
      </c>
      <c r="R20" s="65" t="n"/>
    </row>
    <row r="21" ht="20.1" customFormat="1" customHeight="1" s="2">
      <c r="B21" s="124" t="inlineStr">
        <is>
          <t>OUTUBRO</t>
        </is>
      </c>
      <c r="C21" s="102" t="n">
        <v>44461</v>
      </c>
      <c r="D21" s="103" t="inlineStr">
        <is>
          <t>POSTO DE MOLAS SÃO CRISTOVÃO</t>
        </is>
      </c>
      <c r="E21" s="107" t="inlineStr">
        <is>
          <t>PGX-1646</t>
        </is>
      </c>
      <c r="F21" s="119" t="inlineStr">
        <is>
          <t>MERCEDES</t>
        </is>
      </c>
      <c r="G21" s="119" t="inlineStr">
        <is>
          <t>CORRETIVA</t>
        </is>
      </c>
      <c r="H21" s="107" t="inlineStr">
        <is>
          <t>MECÂNICA</t>
        </is>
      </c>
      <c r="I21" s="107" t="inlineStr">
        <is>
          <t>MÃO DE OBRA</t>
        </is>
      </c>
      <c r="J21" s="107" t="n">
        <v>1</v>
      </c>
      <c r="K21" s="107" t="inlineStr">
        <is>
          <t>SERVIÇO DE TROCA DE MOLA COMPLETA</t>
        </is>
      </c>
      <c r="L21" s="108" t="n">
        <v>200</v>
      </c>
      <c r="M21" s="101" t="n">
        <v>320</v>
      </c>
      <c r="N21" s="109" t="inlineStr">
        <is>
          <t>NFS-e: 1721</t>
        </is>
      </c>
      <c r="O21" s="108" t="n"/>
      <c r="P21" s="101">
        <f>M21-O21</f>
        <v/>
      </c>
      <c r="Q21" s="138" t="inlineStr">
        <is>
          <t xml:space="preserve"> PAGO TRANSFERÊNCIA 01/10/2021</t>
        </is>
      </c>
      <c r="R21" s="65" t="n"/>
    </row>
    <row r="22" ht="20.1" customFormat="1" customHeight="1" s="2">
      <c r="B22" s="124" t="inlineStr">
        <is>
          <t>OUTUBRO</t>
        </is>
      </c>
      <c r="C22" s="102" t="n">
        <v>44450</v>
      </c>
      <c r="D22" s="103" t="inlineStr">
        <is>
          <t>POSTO DE MOLAS SÃO CRISTOVÃO</t>
        </is>
      </c>
      <c r="E22" s="107" t="inlineStr">
        <is>
          <t>PGX-1646</t>
        </is>
      </c>
      <c r="F22" s="119" t="inlineStr">
        <is>
          <t>MERCEDES</t>
        </is>
      </c>
      <c r="G22" s="119" t="inlineStr">
        <is>
          <t>CORRETIVA</t>
        </is>
      </c>
      <c r="H22" s="107" t="inlineStr">
        <is>
          <t>MECÂNICA</t>
        </is>
      </c>
      <c r="I22" s="107" t="inlineStr">
        <is>
          <t>MÃO DE OBRA</t>
        </is>
      </c>
      <c r="J22" s="107" t="n">
        <v>1</v>
      </c>
      <c r="K22" s="107" t="inlineStr">
        <is>
          <t>SERVIÇO DE TROCA DE MOLA COMPLETA</t>
        </is>
      </c>
      <c r="L22" s="108" t="n">
        <v>90</v>
      </c>
      <c r="M22" s="101">
        <f>J22*L22</f>
        <v/>
      </c>
      <c r="N22" s="109" t="inlineStr">
        <is>
          <t>NFS-e: 319</t>
        </is>
      </c>
      <c r="O22" s="108" t="n"/>
      <c r="P22" s="101">
        <f>M22-O22</f>
        <v/>
      </c>
      <c r="Q22" s="138" t="inlineStr">
        <is>
          <t xml:space="preserve"> PAGO TRANSFERÊNCIA 01/10/2021</t>
        </is>
      </c>
      <c r="R22" s="65" t="n"/>
    </row>
    <row r="23" ht="20.1" customFormat="1" customHeight="1" s="2">
      <c r="B23" s="124" t="inlineStr">
        <is>
          <t>OUTUBRO</t>
        </is>
      </c>
      <c r="C23" s="102" t="n">
        <v>44468</v>
      </c>
      <c r="D23" s="97" t="inlineStr">
        <is>
          <t>OFICINA MEÂNICA 3 BANDEIRAS</t>
        </is>
      </c>
      <c r="E23" s="107" t="inlineStr">
        <is>
          <t>QYJ-1F44</t>
        </is>
      </c>
      <c r="F23" s="119" t="inlineStr">
        <is>
          <t>MERCEDES</t>
        </is>
      </c>
      <c r="G23" s="119" t="inlineStr">
        <is>
          <t>CORRETIVA</t>
        </is>
      </c>
      <c r="H23" s="107" t="inlineStr">
        <is>
          <t>MECÂNICA</t>
        </is>
      </c>
      <c r="I23" s="107" t="inlineStr">
        <is>
          <t>MÃO DE OBRA</t>
        </is>
      </c>
      <c r="J23" s="107" t="n">
        <v>1</v>
      </c>
      <c r="K23" s="107" t="inlineStr">
        <is>
          <t>TROCA DE CABO DA CAIXA DE MARCHA E SERV. MANGUEIRA DE AR</t>
        </is>
      </c>
      <c r="L23" s="108" t="n">
        <v>300</v>
      </c>
      <c r="M23" s="101">
        <f>J23*L23</f>
        <v/>
      </c>
      <c r="N23" s="109" t="inlineStr">
        <is>
          <t>RECIBO</t>
        </is>
      </c>
      <c r="O23" s="108" t="n"/>
      <c r="P23" s="101">
        <f>M23-O23</f>
        <v/>
      </c>
      <c r="Q23" s="138" t="inlineStr">
        <is>
          <t>PAGO EM 01/10/2021</t>
        </is>
      </c>
      <c r="R23" s="65" t="n"/>
    </row>
    <row r="24" ht="20.1" customFormat="1" customHeight="1" s="2">
      <c r="B24" s="124" t="inlineStr">
        <is>
          <t>OUTUBRO</t>
        </is>
      </c>
      <c r="C24" s="102" t="n">
        <v>44470</v>
      </c>
      <c r="D24" s="103" t="inlineStr">
        <is>
          <t>REI DO AMORTECEDOR</t>
        </is>
      </c>
      <c r="E24" s="107" t="inlineStr">
        <is>
          <t>QYJ-1F14</t>
        </is>
      </c>
      <c r="F24" s="119" t="inlineStr">
        <is>
          <t>MERCEDES</t>
        </is>
      </c>
      <c r="G24" s="119" t="inlineStr">
        <is>
          <t>CORRETIVA</t>
        </is>
      </c>
      <c r="H24" s="107" t="inlineStr">
        <is>
          <t>MECÂNICA</t>
        </is>
      </c>
      <c r="I24" s="107" t="inlineStr">
        <is>
          <t>MÃO DE OBRA</t>
        </is>
      </c>
      <c r="J24" s="107" t="n">
        <v>1</v>
      </c>
      <c r="K24" s="107" t="inlineStr">
        <is>
          <t>RECONDICIONAMENTO DE 02 ABORTECEDORES DE CABINE</t>
        </is>
      </c>
      <c r="L24" s="108" t="n">
        <v>800</v>
      </c>
      <c r="M24" s="101">
        <f>J24*L24</f>
        <v/>
      </c>
      <c r="N24" s="109" t="inlineStr">
        <is>
          <t>RECIBO</t>
        </is>
      </c>
      <c r="O24" s="108" t="n"/>
      <c r="P24" s="101">
        <f>M24-O24</f>
        <v/>
      </c>
      <c r="Q24" s="138" t="inlineStr">
        <is>
          <t>PAGO EM 01/10/2021</t>
        </is>
      </c>
      <c r="R24" s="65" t="n"/>
    </row>
    <row r="25" ht="20.1" customFormat="1" customHeight="1" s="2">
      <c r="B25" s="124" t="inlineStr">
        <is>
          <t>OUTUBRO</t>
        </is>
      </c>
      <c r="C25" s="102" t="n">
        <v>44471</v>
      </c>
      <c r="D25" s="97" t="inlineStr">
        <is>
          <t>OFICINA MEÂNICA 3 BANDEIRAS</t>
        </is>
      </c>
      <c r="E25" s="107" t="inlineStr">
        <is>
          <t>QYJ-1F14</t>
        </is>
      </c>
      <c r="F25" s="119" t="inlineStr">
        <is>
          <t>MERCEDES</t>
        </is>
      </c>
      <c r="G25" s="107" t="inlineStr">
        <is>
          <t>CORRETIVA</t>
        </is>
      </c>
      <c r="H25" s="107" t="inlineStr">
        <is>
          <t>MECÂNICA</t>
        </is>
      </c>
      <c r="I25" s="107" t="inlineStr">
        <is>
          <t>MÃO DE OBRA</t>
        </is>
      </c>
      <c r="J25" s="107" t="n">
        <v>1</v>
      </c>
      <c r="K25" s="107" t="inlineStr">
        <is>
          <t>SERV. DE TROCA DE AMORTECEDOR DE CABINE E INSTALAÇÃO DE MAGUEIRAS</t>
        </is>
      </c>
      <c r="L25" s="108" t="n">
        <v>800</v>
      </c>
      <c r="M25" s="101">
        <f>J25*L25</f>
        <v/>
      </c>
      <c r="N25" s="109" t="inlineStr">
        <is>
          <t>RECIBO</t>
        </is>
      </c>
      <c r="O25" s="108" t="n"/>
      <c r="P25" s="101">
        <f>M25-O25</f>
        <v/>
      </c>
      <c r="Q25" s="138" t="inlineStr">
        <is>
          <t>PAGO EM 08/10/2021</t>
        </is>
      </c>
      <c r="R25" s="65" t="n"/>
    </row>
    <row r="26" ht="20.1" customFormat="1" customHeight="1" s="2">
      <c r="B26" s="124" t="inlineStr">
        <is>
          <t>OUTUBRO</t>
        </is>
      </c>
      <c r="C26" s="102" t="n">
        <v>44485</v>
      </c>
      <c r="D26" s="97" t="inlineStr">
        <is>
          <t>OFICINA MEÂNICA 3 BANDEIRAS</t>
        </is>
      </c>
      <c r="E26" s="107" t="inlineStr">
        <is>
          <t>PGX-1646</t>
        </is>
      </c>
      <c r="F26" s="119" t="inlineStr">
        <is>
          <t>MERCEDES</t>
        </is>
      </c>
      <c r="G26" s="119" t="inlineStr">
        <is>
          <t>CORRETIVA</t>
        </is>
      </c>
      <c r="H26" s="119" t="inlineStr">
        <is>
          <t>MECÂNICA</t>
        </is>
      </c>
      <c r="I26" s="107" t="inlineStr">
        <is>
          <t>MÃO DE OBRA</t>
        </is>
      </c>
      <c r="J26" s="107" t="n">
        <v>1</v>
      </c>
      <c r="K26" s="107" t="inlineStr">
        <is>
          <t>SERV. RODAS TRAZEIRA E LUBRIFICAÇÃO.</t>
        </is>
      </c>
      <c r="L26" s="108" t="n">
        <v>170</v>
      </c>
      <c r="M26" s="101">
        <f>J26*L26</f>
        <v/>
      </c>
      <c r="N26" s="109" t="inlineStr">
        <is>
          <t>RECIBO</t>
        </is>
      </c>
      <c r="O26" s="108" t="n"/>
      <c r="P26" s="101">
        <f>M26-O26</f>
        <v/>
      </c>
      <c r="Q26" s="138" t="inlineStr">
        <is>
          <t>PAGO EM 22/10/2021</t>
        </is>
      </c>
      <c r="R26" s="65" t="n"/>
    </row>
    <row r="27" ht="20.1" customFormat="1" customHeight="1" s="2">
      <c r="B27" s="124" t="inlineStr">
        <is>
          <t>OUTUBRO</t>
        </is>
      </c>
      <c r="C27" s="98" t="n">
        <v>44491</v>
      </c>
      <c r="D27" s="97" t="inlineStr">
        <is>
          <t>POSTO DE LAVAGEM (MARTA)</t>
        </is>
      </c>
      <c r="E27" s="119" t="inlineStr">
        <is>
          <t>VÁRIOS</t>
        </is>
      </c>
      <c r="F27" s="119" t="inlineStr">
        <is>
          <t>VÁRIOS</t>
        </is>
      </c>
      <c r="G27" s="119" t="inlineStr">
        <is>
          <t>ESTÉTICA</t>
        </is>
      </c>
      <c r="H27" s="119" t="inlineStr">
        <is>
          <t>LAVAGEM</t>
        </is>
      </c>
      <c r="I27" s="119" t="inlineStr">
        <is>
          <t>MÃO DE OBRA</t>
        </is>
      </c>
      <c r="J27" s="107" t="n">
        <v>14</v>
      </c>
      <c r="K27" s="119" t="inlineStr">
        <is>
          <t>LAVAGEM DE CAMINHÕES</t>
        </is>
      </c>
      <c r="L27" s="108" t="n">
        <v>110</v>
      </c>
      <c r="M27" s="101">
        <f>J27*L27</f>
        <v/>
      </c>
      <c r="N27" s="109" t="inlineStr">
        <is>
          <t>NFS-e: 336</t>
        </is>
      </c>
      <c r="O27" s="108" t="n"/>
      <c r="P27" s="101">
        <f>M27-O27</f>
        <v/>
      </c>
      <c r="Q27" s="138" t="inlineStr">
        <is>
          <t>PAGO EM 22/10/2021</t>
        </is>
      </c>
      <c r="R27" s="65" t="n"/>
    </row>
    <row r="28" ht="20.1" customFormat="1" customHeight="1" s="2">
      <c r="B28" s="124" t="inlineStr">
        <is>
          <t>OUTUBRO</t>
        </is>
      </c>
      <c r="C28" s="102" t="n">
        <v>44485</v>
      </c>
      <c r="D28" s="103" t="inlineStr">
        <is>
          <t>AUTO ELÉTRICA FRANÇA</t>
        </is>
      </c>
      <c r="E28" s="107" t="inlineStr">
        <is>
          <t>VÁRIOS</t>
        </is>
      </c>
      <c r="F28" s="119" t="inlineStr">
        <is>
          <t>VÁRIOS</t>
        </is>
      </c>
      <c r="G28" s="119" t="inlineStr">
        <is>
          <t>CORRETIVA</t>
        </is>
      </c>
      <c r="H28" s="119" t="inlineStr">
        <is>
          <t>ELÉTRICA</t>
        </is>
      </c>
      <c r="I28" s="107" t="inlineStr">
        <is>
          <t>MÃO DE OBRA</t>
        </is>
      </c>
      <c r="J28" s="107" t="n">
        <v>1</v>
      </c>
      <c r="K28" s="107" t="inlineStr">
        <is>
          <t>SERV. CORREÇÃO E REVISÃO PARTE ELETRICA</t>
        </is>
      </c>
      <c r="L28" s="108" t="n">
        <v>240</v>
      </c>
      <c r="M28" s="101">
        <f>J28*L28</f>
        <v/>
      </c>
      <c r="N28" s="109" t="inlineStr">
        <is>
          <t>NFS-e: 68</t>
        </is>
      </c>
      <c r="O28" s="108" t="n"/>
      <c r="P28" s="101">
        <f>M28-O28</f>
        <v/>
      </c>
      <c r="Q28" s="142" t="inlineStr">
        <is>
          <t>FECHAMENTO MENSAL</t>
        </is>
      </c>
      <c r="R28" s="65" t="n"/>
    </row>
    <row r="29" ht="20.1" customFormat="1" customHeight="1" s="2">
      <c r="B29" s="124" t="inlineStr">
        <is>
          <t>OUTUBRO</t>
        </is>
      </c>
      <c r="C29" s="102" t="n">
        <v>44498</v>
      </c>
      <c r="D29" s="97" t="inlineStr">
        <is>
          <t>BORACHARIA PICHILAU</t>
        </is>
      </c>
      <c r="E29" s="97" t="inlineStr">
        <is>
          <t>VÁRIOS</t>
        </is>
      </c>
      <c r="F29" s="97" t="inlineStr">
        <is>
          <t>VÁRIOS</t>
        </is>
      </c>
      <c r="G29" s="103" t="inlineStr">
        <is>
          <t>CONSUMO</t>
        </is>
      </c>
      <c r="H29" s="103" t="inlineStr">
        <is>
          <t>PNEUS</t>
        </is>
      </c>
      <c r="I29" s="107" t="inlineStr">
        <is>
          <t>MÃO DE OBRA</t>
        </is>
      </c>
      <c r="J29" s="107" t="n">
        <v>1</v>
      </c>
      <c r="K29" s="97" t="inlineStr">
        <is>
          <t>SERVIÇO DE BORRACHARIA - MÊS OUTUBRO</t>
        </is>
      </c>
      <c r="L29" s="99" t="n">
        <v>270</v>
      </c>
      <c r="M29" s="101">
        <f>J29*L29</f>
        <v/>
      </c>
      <c r="N29" s="109" t="inlineStr">
        <is>
          <t>RECIBO</t>
        </is>
      </c>
      <c r="O29" s="101" t="n"/>
      <c r="P29" s="101">
        <f>M29-O29</f>
        <v/>
      </c>
      <c r="Q29" s="138" t="inlineStr">
        <is>
          <t>PAGO EM 29/10/2021</t>
        </is>
      </c>
      <c r="R29" s="65" t="n"/>
    </row>
    <row r="30" ht="20.1" customFormat="1" customHeight="1" s="2">
      <c r="B30" s="124" t="inlineStr">
        <is>
          <t>OUTUBRO</t>
        </is>
      </c>
      <c r="C30" s="102" t="n">
        <v>44457</v>
      </c>
      <c r="D30" s="103" t="inlineStr">
        <is>
          <t>POSTO DE MOLAS SÃO CRISTOVÃO</t>
        </is>
      </c>
      <c r="E30" s="107" t="inlineStr">
        <is>
          <t>PCB-0J93</t>
        </is>
      </c>
      <c r="F30" s="107" t="inlineStr">
        <is>
          <t>VOLKS</t>
        </is>
      </c>
      <c r="G30" s="107" t="inlineStr">
        <is>
          <t>CORRETIVA</t>
        </is>
      </c>
      <c r="H30" s="107" t="inlineStr">
        <is>
          <t>MECÂNICA</t>
        </is>
      </c>
      <c r="I30" s="107" t="inlineStr">
        <is>
          <t>MÃO DE OBRA</t>
        </is>
      </c>
      <c r="J30" s="107" t="n">
        <v>1</v>
      </c>
      <c r="K30" s="107" t="inlineStr">
        <is>
          <t>SERVIÇO DE TROCA DE MOLA COMPLETA</t>
        </is>
      </c>
      <c r="L30" s="108" t="n">
        <v>320</v>
      </c>
      <c r="M30" s="101">
        <f>J30*L30</f>
        <v/>
      </c>
      <c r="N30" s="109" t="inlineStr">
        <is>
          <t>NFS-e: 1720</t>
        </is>
      </c>
      <c r="O30" s="108" t="n"/>
      <c r="P30" s="101">
        <f>M30-O30</f>
        <v/>
      </c>
      <c r="Q30" s="138" t="inlineStr">
        <is>
          <t xml:space="preserve"> PAGO TRANSFERÊNCIA 01/10/2021</t>
        </is>
      </c>
      <c r="R30" s="65" t="n"/>
    </row>
    <row r="31" ht="20.1" customFormat="1" customHeight="1" s="2">
      <c r="B31" s="124" t="inlineStr">
        <is>
          <t>OUTUBRO</t>
        </is>
      </c>
      <c r="C31" s="102" t="n">
        <v>44474</v>
      </c>
      <c r="D31" s="97" t="inlineStr">
        <is>
          <t>OFICINA MEÂNICA 3 BANDEIRAS</t>
        </is>
      </c>
      <c r="E31" s="107" t="inlineStr">
        <is>
          <t>PCL-6B67</t>
        </is>
      </c>
      <c r="F31" s="107" t="inlineStr">
        <is>
          <t>VOLKS</t>
        </is>
      </c>
      <c r="G31" s="107" t="inlineStr">
        <is>
          <t>CORRETIVA</t>
        </is>
      </c>
      <c r="H31" s="107" t="inlineStr">
        <is>
          <t>MECÂNICA</t>
        </is>
      </c>
      <c r="I31" s="107" t="inlineStr">
        <is>
          <t>MÃO DE OBRA</t>
        </is>
      </c>
      <c r="J31" s="107" t="n">
        <v>1</v>
      </c>
      <c r="K31" s="107" t="inlineStr">
        <is>
          <t>SERV. DE CUICA TRASEIRA + SOCORRO EM BONANÇA</t>
        </is>
      </c>
      <c r="L31" s="108" t="n">
        <v>500</v>
      </c>
      <c r="M31" s="101">
        <f>J31*L31</f>
        <v/>
      </c>
      <c r="N31" s="109" t="inlineStr">
        <is>
          <t>RECIBO</t>
        </is>
      </c>
      <c r="O31" s="108" t="n"/>
      <c r="P31" s="101">
        <f>M31-O31</f>
        <v/>
      </c>
      <c r="Q31" s="138" t="inlineStr">
        <is>
          <t>PAGO EM 08/10/2021</t>
        </is>
      </c>
      <c r="R31" s="65" t="n"/>
    </row>
    <row r="32" ht="20.1" customFormat="1" customHeight="1" s="2">
      <c r="B32" s="124" t="inlineStr">
        <is>
          <t>OUTUBRO</t>
        </is>
      </c>
      <c r="C32" s="102" t="n">
        <v>44485</v>
      </c>
      <c r="D32" s="97" t="inlineStr">
        <is>
          <t>OFICINA MEÂNICA 3 BANDEIRAS</t>
        </is>
      </c>
      <c r="E32" s="107" t="inlineStr">
        <is>
          <t>PGN-8669</t>
        </is>
      </c>
      <c r="F32" s="107" t="inlineStr">
        <is>
          <t>VOLKS</t>
        </is>
      </c>
      <c r="G32" s="107" t="inlineStr">
        <is>
          <t>CORRETIVA</t>
        </is>
      </c>
      <c r="H32" s="119" t="inlineStr">
        <is>
          <t>MECÂNICA</t>
        </is>
      </c>
      <c r="I32" s="107" t="inlineStr">
        <is>
          <t>MÃO DE OBRA</t>
        </is>
      </c>
      <c r="J32" s="107" t="n">
        <v>1</v>
      </c>
      <c r="K32" s="107" t="inlineStr">
        <is>
          <t>SERV. MANGA DE EIXO,RODAS , ESTABILIZADOR, LUBRIFICAÇÃO, TORNO</t>
        </is>
      </c>
      <c r="L32" s="108" t="n">
        <v>1010</v>
      </c>
      <c r="M32" s="101">
        <f>J32*L32</f>
        <v/>
      </c>
      <c r="N32" s="109" t="inlineStr">
        <is>
          <t>RECIBO</t>
        </is>
      </c>
      <c r="O32" s="108" t="n"/>
      <c r="P32" s="101">
        <f>M32-O32</f>
        <v/>
      </c>
      <c r="Q32" s="138" t="inlineStr">
        <is>
          <t>PAGO EM 22/10/2021</t>
        </is>
      </c>
      <c r="R32" s="65" t="n"/>
    </row>
    <row r="33" ht="20.1" customFormat="1" customHeight="1" s="2">
      <c r="B33" s="124" t="inlineStr">
        <is>
          <t>OUTUBRO</t>
        </is>
      </c>
      <c r="C33" s="102" t="n">
        <v>44497</v>
      </c>
      <c r="D33" s="97" t="inlineStr">
        <is>
          <t>OFICINA MEÂNICA 3 BANDEIRAS</t>
        </is>
      </c>
      <c r="E33" s="107" t="inlineStr">
        <is>
          <t>PGN-8669</t>
        </is>
      </c>
      <c r="F33" s="107" t="inlineStr">
        <is>
          <t>VOLKS</t>
        </is>
      </c>
      <c r="G33" s="119" t="inlineStr">
        <is>
          <t>CORRETIVA</t>
        </is>
      </c>
      <c r="H33" s="119" t="inlineStr">
        <is>
          <t>MECÂNICA</t>
        </is>
      </c>
      <c r="I33" s="107" t="inlineStr">
        <is>
          <t>MÃO DE OBRA</t>
        </is>
      </c>
      <c r="J33" s="107" t="n">
        <v>1</v>
      </c>
      <c r="K33" s="107" t="inlineStr">
        <is>
          <t>SERVIÇO DE BOMBA DAGUA / CRUZETA DA COLUNA DE DIREÇÃO</t>
        </is>
      </c>
      <c r="L33" s="108" t="n">
        <v>400</v>
      </c>
      <c r="M33" s="101">
        <f>J33*L33</f>
        <v/>
      </c>
      <c r="N33" s="109" t="inlineStr">
        <is>
          <t>RECIBO</t>
        </is>
      </c>
      <c r="O33" s="108" t="n"/>
      <c r="P33" s="101">
        <f>M33-O33</f>
        <v/>
      </c>
      <c r="Q33" s="138" t="inlineStr">
        <is>
          <t>PAGO EM 29/10/2021</t>
        </is>
      </c>
      <c r="R33" s="65" t="n"/>
    </row>
    <row r="34" ht="20.1" customFormat="1" customHeight="1" s="2">
      <c r="B34" s="124" t="inlineStr">
        <is>
          <t>OUTUBRO</t>
        </is>
      </c>
      <c r="C34" s="102" t="n">
        <v>44432</v>
      </c>
      <c r="D34" s="103" t="inlineStr">
        <is>
          <t>EDUARDO PEÇAS</t>
        </is>
      </c>
      <c r="E34" s="107" t="inlineStr">
        <is>
          <t>PCX-1774</t>
        </is>
      </c>
      <c r="F34" s="107" t="inlineStr">
        <is>
          <t>FORD</t>
        </is>
      </c>
      <c r="G34" s="107" t="inlineStr">
        <is>
          <t>CORRETIVA</t>
        </is>
      </c>
      <c r="H34" s="107" t="inlineStr">
        <is>
          <t>MECÂNICA</t>
        </is>
      </c>
      <c r="I34" s="107" t="inlineStr">
        <is>
          <t>PEÇAS</t>
        </is>
      </c>
      <c r="J34" s="107" t="n">
        <v>1</v>
      </c>
      <c r="K34" s="107" t="inlineStr">
        <is>
          <t>KIT DE EMBREAGEM</t>
        </is>
      </c>
      <c r="L34" s="108" t="n">
        <v>1988</v>
      </c>
      <c r="M34" s="101">
        <f>J34*L34</f>
        <v/>
      </c>
      <c r="N34" s="109" t="inlineStr">
        <is>
          <t>NFE: 1596</t>
        </is>
      </c>
      <c r="O34" s="108" t="n"/>
      <c r="P34" s="101">
        <f>M34-O34</f>
        <v/>
      </c>
      <c r="Q34" s="138" t="inlineStr">
        <is>
          <t>PAGO BOLETO 01/10/2021</t>
        </is>
      </c>
      <c r="R34" s="65" t="n"/>
    </row>
    <row r="35" ht="20.1" customFormat="1" customHeight="1" s="2">
      <c r="B35" s="124" t="inlineStr">
        <is>
          <t>OUTUBRO</t>
        </is>
      </c>
      <c r="C35" s="102" t="n">
        <v>44440</v>
      </c>
      <c r="D35" s="103" t="inlineStr">
        <is>
          <t>EDUARDO PEÇAS</t>
        </is>
      </c>
      <c r="E35" s="107" t="inlineStr">
        <is>
          <t>PGW-6009</t>
        </is>
      </c>
      <c r="F35" s="107" t="inlineStr">
        <is>
          <t>FORD</t>
        </is>
      </c>
      <c r="G35" s="107" t="inlineStr">
        <is>
          <t>CORRETIVA</t>
        </is>
      </c>
      <c r="H35" s="107" t="inlineStr">
        <is>
          <t>MECÂNICA</t>
        </is>
      </c>
      <c r="I35" s="107" t="inlineStr">
        <is>
          <t>PEÇAS</t>
        </is>
      </c>
      <c r="J35" s="107" t="n">
        <v>1</v>
      </c>
      <c r="K35" s="107" t="inlineStr">
        <is>
          <t xml:space="preserve">KIT DE EMBREAGEM E LONA DE FREIO, RIBITES </t>
        </is>
      </c>
      <c r="L35" s="108" t="n">
        <v>2128</v>
      </c>
      <c r="M35" s="101">
        <f>J35*L35</f>
        <v/>
      </c>
      <c r="N35" s="109" t="inlineStr">
        <is>
          <t>NFe: 1599</t>
        </is>
      </c>
      <c r="O35" s="108" t="n"/>
      <c r="P35" s="101">
        <f>M35-O35</f>
        <v/>
      </c>
      <c r="Q35" s="138" t="inlineStr">
        <is>
          <t>PAGO BOLETO 05/10/2021</t>
        </is>
      </c>
      <c r="R35" s="65" t="n"/>
    </row>
    <row r="36" ht="20.1" customFormat="1" customHeight="1" s="2">
      <c r="B36" s="124" t="inlineStr">
        <is>
          <t>OUTUBRO</t>
        </is>
      </c>
      <c r="C36" s="102" t="n">
        <v>44449</v>
      </c>
      <c r="D36" s="103" t="inlineStr">
        <is>
          <t>MANDACARU MOTOR</t>
        </is>
      </c>
      <c r="E36" s="107" t="inlineStr">
        <is>
          <t>PCM-6100</t>
        </is>
      </c>
      <c r="F36" s="107" t="inlineStr">
        <is>
          <t>FORD</t>
        </is>
      </c>
      <c r="G36" s="107" t="inlineStr">
        <is>
          <t>CORRETIVA</t>
        </is>
      </c>
      <c r="H36" s="107" t="inlineStr">
        <is>
          <t>MECÂNICA</t>
        </is>
      </c>
      <c r="I36" s="107" t="inlineStr">
        <is>
          <t>PEÇAS</t>
        </is>
      </c>
      <c r="J36" s="107" t="n">
        <v>1</v>
      </c>
      <c r="K36" s="107" t="inlineStr">
        <is>
          <t>EMBREAGEM VISCOSA E HÉLICE</t>
        </is>
      </c>
      <c r="L36" s="108" t="n">
        <v>2035</v>
      </c>
      <c r="M36" s="101" t="n">
        <v>2035</v>
      </c>
      <c r="N36" s="109" t="inlineStr">
        <is>
          <t>NFe: 117056</t>
        </is>
      </c>
      <c r="O36" s="108" t="n">
        <v>415</v>
      </c>
      <c r="P36" s="101" t="n">
        <v>1620</v>
      </c>
      <c r="Q36" s="137" t="inlineStr">
        <is>
          <t>BOLETO PARA 08/10/2021</t>
        </is>
      </c>
      <c r="R36" s="65" t="n"/>
    </row>
    <row r="37" ht="20.1" customFormat="1" customHeight="1" s="2">
      <c r="B37" s="124" t="inlineStr">
        <is>
          <t>OUTUBRO</t>
        </is>
      </c>
      <c r="C37" s="102" t="n">
        <v>44462</v>
      </c>
      <c r="D37" s="97" t="inlineStr">
        <is>
          <t>OFICINA MEÂNICA 3 BANDEIRAS</t>
        </is>
      </c>
      <c r="E37" s="107" t="inlineStr">
        <is>
          <t>PWG-3267</t>
        </is>
      </c>
      <c r="F37" s="107" t="inlineStr">
        <is>
          <t>FORD</t>
        </is>
      </c>
      <c r="G37" s="107" t="inlineStr">
        <is>
          <t>CORRETIVA</t>
        </is>
      </c>
      <c r="H37" s="107" t="inlineStr">
        <is>
          <t>MECÂNICA</t>
        </is>
      </c>
      <c r="I37" s="107" t="inlineStr">
        <is>
          <t>PEÇAS</t>
        </is>
      </c>
      <c r="J37" s="107" t="n">
        <v>1</v>
      </c>
      <c r="K37" s="107" t="inlineStr">
        <is>
          <t>PEÇAS DA CAIXA DE MARCHA (GARFO, ROLAMENTO E SINCRONIZADOR)</t>
        </is>
      </c>
      <c r="L37" s="108" t="n">
        <v>1650</v>
      </c>
      <c r="M37" s="101">
        <f>J37*L37</f>
        <v/>
      </c>
      <c r="N37" s="109" t="inlineStr">
        <is>
          <t>NFSE: 3131</t>
        </is>
      </c>
      <c r="O37" s="108" t="n"/>
      <c r="P37" s="101">
        <f>M37-O37</f>
        <v/>
      </c>
      <c r="Q37" s="138" t="inlineStr">
        <is>
          <t>PAGO EM 01/10/2021</t>
        </is>
      </c>
      <c r="R37" s="65" t="n"/>
    </row>
    <row r="38" ht="20.1" customFormat="1" customHeight="1" s="2">
      <c r="B38" s="124" t="inlineStr">
        <is>
          <t>OUTUBRO</t>
        </is>
      </c>
      <c r="C38" s="102" t="n">
        <v>44468</v>
      </c>
      <c r="D38" s="97" t="inlineStr">
        <is>
          <t>JR PEÇAS E SERVIÇO (JÚNIOR)</t>
        </is>
      </c>
      <c r="E38" s="107" t="inlineStr">
        <is>
          <t>PCX-1404</t>
        </is>
      </c>
      <c r="F38" s="107" t="inlineStr">
        <is>
          <t>FORD</t>
        </is>
      </c>
      <c r="G38" s="107" t="inlineStr">
        <is>
          <t>CORRETIVA</t>
        </is>
      </c>
      <c r="H38" s="107" t="inlineStr">
        <is>
          <t>MECÂNICA</t>
        </is>
      </c>
      <c r="I38" s="107" t="inlineStr">
        <is>
          <t>PEÇAS</t>
        </is>
      </c>
      <c r="J38" s="107" t="n">
        <v>3</v>
      </c>
      <c r="K38" s="107" t="inlineStr">
        <is>
          <t>BUCHAS DO MODULO - 03UNIDADES</t>
        </is>
      </c>
      <c r="L38" s="108" t="n">
        <v>155</v>
      </c>
      <c r="M38" s="101">
        <f>J38*L38</f>
        <v/>
      </c>
      <c r="N38" s="109" t="inlineStr">
        <is>
          <t>NFE: 1659</t>
        </is>
      </c>
      <c r="O38" s="108" t="n"/>
      <c r="P38" s="101">
        <f>M38-O38</f>
        <v/>
      </c>
      <c r="Q38" s="138" t="inlineStr">
        <is>
          <t>PAGO EM 01/10/2021</t>
        </is>
      </c>
      <c r="R38" s="65" t="n"/>
    </row>
    <row r="39" ht="20.1" customFormat="1" customHeight="1" s="2">
      <c r="B39" s="124" t="inlineStr">
        <is>
          <t>OUTUBRO</t>
        </is>
      </c>
      <c r="C39" s="102" t="n">
        <v>44468</v>
      </c>
      <c r="D39" s="103" t="inlineStr">
        <is>
          <t>AUTO PEÇAS BAHIA</t>
        </is>
      </c>
      <c r="E39" s="113" t="inlineStr">
        <is>
          <t>PCZ-2570</t>
        </is>
      </c>
      <c r="F39" s="107" t="inlineStr">
        <is>
          <t>FORD</t>
        </is>
      </c>
      <c r="G39" s="107" t="inlineStr">
        <is>
          <t>CORRETIVA</t>
        </is>
      </c>
      <c r="H39" s="107" t="inlineStr">
        <is>
          <t>MECÂNICA</t>
        </is>
      </c>
      <c r="I39" s="107" t="inlineStr">
        <is>
          <t>PEÇAS</t>
        </is>
      </c>
      <c r="J39" s="107" t="n">
        <v>1</v>
      </c>
      <c r="K39" s="107" t="inlineStr">
        <is>
          <t>CORREIA E ALTTERNADOR</t>
        </is>
      </c>
      <c r="L39" s="108" t="n">
        <v>1710</v>
      </c>
      <c r="M39" s="101">
        <f>J39*L39</f>
        <v/>
      </c>
      <c r="N39" s="109" t="inlineStr">
        <is>
          <t>NFe: 5369</t>
        </is>
      </c>
      <c r="O39" s="108" t="n"/>
      <c r="P39" s="101">
        <f>M39-O39</f>
        <v/>
      </c>
      <c r="Q39" s="142" t="inlineStr">
        <is>
          <t>FECHAMENTO MENSAL</t>
        </is>
      </c>
      <c r="R39" s="65" t="n"/>
    </row>
    <row r="40" ht="20.1" customFormat="1" customHeight="1" s="2">
      <c r="B40" s="124" t="inlineStr">
        <is>
          <t>OUTUBRO</t>
        </is>
      </c>
      <c r="C40" s="102" t="n">
        <v>44468</v>
      </c>
      <c r="D40" s="103" t="inlineStr">
        <is>
          <t>AUTO PEÇAS BAHIA</t>
        </is>
      </c>
      <c r="E40" s="113" t="inlineStr">
        <is>
          <t>PEB-7353</t>
        </is>
      </c>
      <c r="F40" s="107" t="inlineStr">
        <is>
          <t>FORD</t>
        </is>
      </c>
      <c r="G40" s="107" t="inlineStr">
        <is>
          <t>CORRETIVA</t>
        </is>
      </c>
      <c r="H40" s="107" t="inlineStr">
        <is>
          <t>MECÂNICA</t>
        </is>
      </c>
      <c r="I40" s="107" t="inlineStr">
        <is>
          <t>PEÇAS</t>
        </is>
      </c>
      <c r="J40" s="107" t="n">
        <v>1</v>
      </c>
      <c r="K40" s="107" t="inlineStr">
        <is>
          <t>LONA DE FREIO, RIBITES, ABRACADEIRA, BUCHAS AMORT. E BUCHA DE ALAVANCA</t>
        </is>
      </c>
      <c r="L40" s="108" t="n">
        <v>258</v>
      </c>
      <c r="M40" s="101">
        <f>J40*L40</f>
        <v/>
      </c>
      <c r="N40" s="109" t="inlineStr">
        <is>
          <t>NFe: 5369</t>
        </is>
      </c>
      <c r="O40" s="108" t="n"/>
      <c r="P40" s="101">
        <f>M40-O40</f>
        <v/>
      </c>
      <c r="Q40" s="142" t="inlineStr">
        <is>
          <t>FECHAMENTO MENSAL</t>
        </is>
      </c>
      <c r="R40" s="65" t="n"/>
    </row>
    <row r="41" ht="20.1" customFormat="1" customHeight="1" s="2">
      <c r="B41" s="124" t="inlineStr">
        <is>
          <t>OUTUBRO</t>
        </is>
      </c>
      <c r="C41" s="102" t="n">
        <v>44474</v>
      </c>
      <c r="D41" s="103" t="inlineStr">
        <is>
          <t>AUTO PEÇAS BAHIA</t>
        </is>
      </c>
      <c r="E41" s="113" t="inlineStr">
        <is>
          <t>PGW-3267</t>
        </is>
      </c>
      <c r="F41" s="107" t="inlineStr">
        <is>
          <t>FORD</t>
        </is>
      </c>
      <c r="G41" s="107" t="inlineStr">
        <is>
          <t>CORRETIVA</t>
        </is>
      </c>
      <c r="H41" s="107" t="inlineStr">
        <is>
          <t>MECÂNICA</t>
        </is>
      </c>
      <c r="I41" s="107" t="inlineStr">
        <is>
          <t>PEÇAS</t>
        </is>
      </c>
      <c r="J41" s="107" t="n">
        <v>4</v>
      </c>
      <c r="K41" s="107" t="inlineStr">
        <is>
          <t xml:space="preserve">04 BUCHA DE LAVANCA </t>
        </is>
      </c>
      <c r="L41" s="108" t="n">
        <v>15</v>
      </c>
      <c r="M41" s="101">
        <f>J41*L41</f>
        <v/>
      </c>
      <c r="N41" s="109" t="inlineStr">
        <is>
          <t>NFe: 5369</t>
        </is>
      </c>
      <c r="O41" s="108" t="n"/>
      <c r="P41" s="101">
        <f>M41-O41</f>
        <v/>
      </c>
      <c r="Q41" s="142" t="inlineStr">
        <is>
          <t>FECHAMENTO MENSAL</t>
        </is>
      </c>
      <c r="R41" s="65" t="n"/>
    </row>
    <row r="42" ht="20.1" customFormat="1" customHeight="1" s="2">
      <c r="B42" s="124" t="inlineStr">
        <is>
          <t>OUTUBRO</t>
        </is>
      </c>
      <c r="C42" s="102" t="n">
        <v>44471</v>
      </c>
      <c r="D42" s="103" t="inlineStr">
        <is>
          <t>SUPER DIESEL</t>
        </is>
      </c>
      <c r="E42" s="107" t="inlineStr">
        <is>
          <t>PCZ-2570</t>
        </is>
      </c>
      <c r="F42" s="107" t="inlineStr">
        <is>
          <t>FORD</t>
        </is>
      </c>
      <c r="G42" s="107" t="inlineStr">
        <is>
          <t>CORRETIVA</t>
        </is>
      </c>
      <c r="H42" s="107" t="inlineStr">
        <is>
          <t>MECÂNICA</t>
        </is>
      </c>
      <c r="I42" s="107" t="inlineStr">
        <is>
          <t>PEÇAS</t>
        </is>
      </c>
      <c r="J42" s="107" t="n">
        <v>1</v>
      </c>
      <c r="K42" s="107" t="inlineStr">
        <is>
          <t>RETROVISOR COMPLETO</t>
        </is>
      </c>
      <c r="L42" s="108" t="n">
        <v>320</v>
      </c>
      <c r="M42" s="101">
        <f>J42*L42</f>
        <v/>
      </c>
      <c r="N42" s="109" t="n"/>
      <c r="O42" s="108" t="n"/>
      <c r="P42" s="101">
        <f>M42-O42</f>
        <v/>
      </c>
      <c r="Q42" s="142" t="inlineStr">
        <is>
          <t>FECHAMENTO MENSAL</t>
        </is>
      </c>
      <c r="R42" s="65" t="n"/>
    </row>
    <row r="43" ht="20.1" customFormat="1" customHeight="1" s="2">
      <c r="B43" s="124" t="inlineStr">
        <is>
          <t>OUTUBRO</t>
        </is>
      </c>
      <c r="C43" s="102" t="n">
        <v>44473</v>
      </c>
      <c r="D43" s="103" t="inlineStr">
        <is>
          <t>BAÚ REFRIGERAÇÃO</t>
        </is>
      </c>
      <c r="E43" s="107" t="inlineStr">
        <is>
          <t>PCZ-2550</t>
        </is>
      </c>
      <c r="F43" s="119" t="inlineStr">
        <is>
          <t>FORD</t>
        </is>
      </c>
      <c r="G43" s="107" t="inlineStr">
        <is>
          <t>PREVENTIVA</t>
        </is>
      </c>
      <c r="H43" s="107" t="inlineStr">
        <is>
          <t>REFRIGERAÇÃO</t>
        </is>
      </c>
      <c r="I43" s="107" t="inlineStr">
        <is>
          <t>PEÇAS</t>
        </is>
      </c>
      <c r="J43" s="107" t="n">
        <v>1</v>
      </c>
      <c r="K43" s="107" t="inlineStr">
        <is>
          <t>LAVAGEM DE EQUIPAMENTO, REVISÃO PRESILHA E MÃO DE OBRA</t>
        </is>
      </c>
      <c r="L43" s="108" t="n">
        <v>380</v>
      </c>
      <c r="M43" s="101">
        <f>J43*L43</f>
        <v/>
      </c>
      <c r="N43" s="109" t="inlineStr">
        <is>
          <t>NFS-e: 428</t>
        </is>
      </c>
      <c r="O43" s="108" t="n"/>
      <c r="P43" s="101">
        <f>M43-O43</f>
        <v/>
      </c>
      <c r="Q43" s="138" t="inlineStr">
        <is>
          <t>PAGO EM 08/10/2021</t>
        </is>
      </c>
      <c r="R43" s="65" t="n"/>
    </row>
    <row r="44" ht="20.1" customFormat="1" customHeight="1" s="2">
      <c r="B44" s="124" t="inlineStr">
        <is>
          <t>OUTUBRO</t>
        </is>
      </c>
      <c r="C44" s="102" t="n">
        <v>44488</v>
      </c>
      <c r="D44" s="97" t="inlineStr">
        <is>
          <t>BAÚ REFRIGERAÇÃO</t>
        </is>
      </c>
      <c r="E44" s="107" t="inlineStr">
        <is>
          <t>PEB-7253</t>
        </is>
      </c>
      <c r="F44" s="119" t="inlineStr">
        <is>
          <t>FORD</t>
        </is>
      </c>
      <c r="G44" s="119" t="inlineStr">
        <is>
          <t>PREVENTIVA</t>
        </is>
      </c>
      <c r="H44" s="119" t="inlineStr">
        <is>
          <t>REFRIGERAÇÃO</t>
        </is>
      </c>
      <c r="I44" s="107" t="inlineStr">
        <is>
          <t>PEÇAS</t>
        </is>
      </c>
      <c r="J44" s="107" t="n">
        <v>1</v>
      </c>
      <c r="K44" s="107" t="inlineStr">
        <is>
          <t>REVIÃO GERAL + 01 VENTILADOR INTERNO</t>
        </is>
      </c>
      <c r="L44" s="108" t="n">
        <v>1165</v>
      </c>
      <c r="M44" s="101">
        <f>J44*L44</f>
        <v/>
      </c>
      <c r="N44" s="109" t="inlineStr">
        <is>
          <t>NFS-e: 431</t>
        </is>
      </c>
      <c r="O44" s="108" t="n"/>
      <c r="P44" s="101">
        <f>M44-O44</f>
        <v/>
      </c>
      <c r="Q44" s="138" t="inlineStr">
        <is>
          <t>PAGO EM 22/10/2021</t>
        </is>
      </c>
      <c r="R44" s="65" t="n"/>
    </row>
    <row r="45" ht="20.1" customFormat="1" customHeight="1" s="2">
      <c r="B45" s="124" t="inlineStr">
        <is>
          <t>OUTUBRO</t>
        </is>
      </c>
      <c r="C45" s="102" t="n">
        <v>44483</v>
      </c>
      <c r="D45" s="97" t="inlineStr">
        <is>
          <t>AUTO PEÇAS BAHIA</t>
        </is>
      </c>
      <c r="E45" s="119" t="inlineStr">
        <is>
          <t>PGW-5799</t>
        </is>
      </c>
      <c r="F45" s="119" t="inlineStr">
        <is>
          <t>FORD</t>
        </is>
      </c>
      <c r="G45" s="119" t="inlineStr">
        <is>
          <t>CORRETIVA</t>
        </is>
      </c>
      <c r="H45" s="119" t="inlineStr">
        <is>
          <t>MECÂNICA</t>
        </is>
      </c>
      <c r="I45" s="107" t="inlineStr">
        <is>
          <t>PEÇAS</t>
        </is>
      </c>
      <c r="J45" s="107" t="n">
        <v>1</v>
      </c>
      <c r="K45" s="107" t="inlineStr">
        <is>
          <t>PARAFUSO, PORCAS E BUCHAS</t>
        </is>
      </c>
      <c r="L45" s="108" t="n">
        <v>180</v>
      </c>
      <c r="M45" s="101">
        <f>J45*L45</f>
        <v/>
      </c>
      <c r="N45" s="109" t="inlineStr">
        <is>
          <t>NFe: 5369</t>
        </is>
      </c>
      <c r="O45" s="108" t="n"/>
      <c r="P45" s="101">
        <f>M45-O45</f>
        <v/>
      </c>
      <c r="Q45" s="142" t="inlineStr">
        <is>
          <t>FECHAMENTO MENSAL</t>
        </is>
      </c>
      <c r="R45" s="65" t="n"/>
    </row>
    <row r="46" ht="20.1" customFormat="1" customHeight="1" s="2">
      <c r="B46" s="124" t="inlineStr">
        <is>
          <t>OUTUBRO</t>
        </is>
      </c>
      <c r="C46" s="102" t="n">
        <v>44484</v>
      </c>
      <c r="D46" s="97" t="inlineStr">
        <is>
          <t>AUTO PEÇAS BAHIA</t>
        </is>
      </c>
      <c r="E46" s="119" t="inlineStr">
        <is>
          <t>PEB-7253</t>
        </is>
      </c>
      <c r="F46" s="119" t="inlineStr">
        <is>
          <t>FORD</t>
        </is>
      </c>
      <c r="G46" s="119" t="inlineStr">
        <is>
          <t>CORRETIVA</t>
        </is>
      </c>
      <c r="H46" s="119" t="inlineStr">
        <is>
          <t>MECÂNICA</t>
        </is>
      </c>
      <c r="I46" s="107" t="inlineStr">
        <is>
          <t>PEÇAS</t>
        </is>
      </c>
      <c r="J46" s="107" t="n">
        <v>1</v>
      </c>
      <c r="K46" s="107" t="inlineStr">
        <is>
          <t>SILICONE, RETENTOR E TRAVA</t>
        </is>
      </c>
      <c r="L46" s="108" t="n">
        <v>80</v>
      </c>
      <c r="M46" s="101">
        <f>J46*L46</f>
        <v/>
      </c>
      <c r="N46" s="109" t="inlineStr">
        <is>
          <t>NFe: 5369</t>
        </is>
      </c>
      <c r="O46" s="108" t="n"/>
      <c r="P46" s="101">
        <f>M46-O46</f>
        <v/>
      </c>
      <c r="Q46" s="142" t="inlineStr">
        <is>
          <t>FECHAMENTO MENSAL</t>
        </is>
      </c>
      <c r="R46" s="65" t="n"/>
    </row>
    <row r="47" ht="20.1" customFormat="1" customHeight="1" s="2">
      <c r="B47" s="124" t="inlineStr">
        <is>
          <t>OUTUBRO</t>
        </is>
      </c>
      <c r="C47" s="102" t="n">
        <v>44461</v>
      </c>
      <c r="D47" s="103" t="inlineStr">
        <is>
          <t>POSTO DE MOLAS SÃO CRISTOVÃO</t>
        </is>
      </c>
      <c r="E47" s="107" t="inlineStr">
        <is>
          <t>PGX-1646</t>
        </is>
      </c>
      <c r="F47" s="119" t="inlineStr">
        <is>
          <t>MERCEDES</t>
        </is>
      </c>
      <c r="G47" s="119" t="inlineStr">
        <is>
          <t>CORRETIVA</t>
        </is>
      </c>
      <c r="H47" s="107" t="inlineStr">
        <is>
          <t>MECÂNICA</t>
        </is>
      </c>
      <c r="I47" s="107" t="inlineStr">
        <is>
          <t>PEÇAS</t>
        </is>
      </c>
      <c r="J47" s="107" t="n">
        <v>1</v>
      </c>
      <c r="K47" s="107" t="inlineStr">
        <is>
          <t>01 - 2º MOLA DIANTEIRA, 02 - 3ª MOLA DE REFORÇO, 04 CRAVO, 02 PARAFUSO E 04 ABRACAD.</t>
        </is>
      </c>
      <c r="L47" s="108" t="n">
        <v>3240</v>
      </c>
      <c r="M47" s="101" t="n">
        <v>3120</v>
      </c>
      <c r="N47" s="109" t="inlineStr">
        <is>
          <t>NFE: 3109</t>
        </is>
      </c>
      <c r="O47" s="108" t="n">
        <v>312</v>
      </c>
      <c r="P47" s="101">
        <f>M47-O47</f>
        <v/>
      </c>
      <c r="Q47" s="138" t="inlineStr">
        <is>
          <t xml:space="preserve"> PAGO TRANSFERÊNCIA 01/10/2021</t>
        </is>
      </c>
      <c r="R47" s="65" t="n"/>
    </row>
    <row r="48" ht="20.1" customFormat="1" customHeight="1" s="2">
      <c r="B48" s="124" t="inlineStr">
        <is>
          <t>OUTUBRO</t>
        </is>
      </c>
      <c r="C48" s="102" t="n">
        <v>44450</v>
      </c>
      <c r="D48" s="103" t="inlineStr">
        <is>
          <t>POSTO DE MOLAS SÃO CRISTOVÃO</t>
        </is>
      </c>
      <c r="E48" s="107" t="inlineStr">
        <is>
          <t>PGX-1646</t>
        </is>
      </c>
      <c r="F48" s="119" t="inlineStr">
        <is>
          <t>MERCEDES</t>
        </is>
      </c>
      <c r="G48" s="119" t="inlineStr">
        <is>
          <t>CORRETIVA</t>
        </is>
      </c>
      <c r="H48" s="107" t="inlineStr">
        <is>
          <t>MECÂNICA</t>
        </is>
      </c>
      <c r="I48" s="107" t="inlineStr">
        <is>
          <t>PEÇAS</t>
        </is>
      </c>
      <c r="J48" s="107" t="n">
        <v>1</v>
      </c>
      <c r="K48" s="107" t="inlineStr">
        <is>
          <t>01 - 2º MOLA DIANTEIRA</t>
        </is>
      </c>
      <c r="L48" s="108" t="n">
        <v>820</v>
      </c>
      <c r="M48" s="101">
        <f>J48*L48</f>
        <v/>
      </c>
      <c r="N48" s="109" t="inlineStr">
        <is>
          <t>NFE: 3107</t>
        </is>
      </c>
      <c r="O48" s="108" t="n">
        <v>82</v>
      </c>
      <c r="P48" s="101">
        <f>M48-O48</f>
        <v/>
      </c>
      <c r="Q48" s="138" t="inlineStr">
        <is>
          <t xml:space="preserve"> PAGO TRANSFERÊNCIA 01/10/2021</t>
        </is>
      </c>
      <c r="R48" s="65" t="n"/>
    </row>
    <row r="49" ht="20.1" customFormat="1" customHeight="1" s="2">
      <c r="B49" s="124" t="inlineStr">
        <is>
          <t>OUTUBRO</t>
        </is>
      </c>
      <c r="C49" s="102" t="inlineStr">
        <is>
          <t>29/19/2021</t>
        </is>
      </c>
      <c r="D49" s="103" t="inlineStr">
        <is>
          <t>RODOBENS</t>
        </is>
      </c>
      <c r="E49" s="107" t="inlineStr">
        <is>
          <t>QYJ-1F44</t>
        </is>
      </c>
      <c r="F49" s="119" t="inlineStr">
        <is>
          <t>MERCEDES</t>
        </is>
      </c>
      <c r="G49" s="107" t="inlineStr">
        <is>
          <t>CORRETIVA</t>
        </is>
      </c>
      <c r="H49" s="107" t="inlineStr">
        <is>
          <t>MECÂNICA</t>
        </is>
      </c>
      <c r="I49" s="107" t="inlineStr">
        <is>
          <t>PEÇAS</t>
        </is>
      </c>
      <c r="J49" s="107" t="n">
        <v>1</v>
      </c>
      <c r="K49" s="107" t="inlineStr">
        <is>
          <t xml:space="preserve">CABO DE TRAÇÃO </t>
        </is>
      </c>
      <c r="L49" s="108" t="n">
        <v>1300</v>
      </c>
      <c r="M49" s="101">
        <f>J49*L49</f>
        <v/>
      </c>
      <c r="N49" s="109" t="inlineStr">
        <is>
          <t>NFE: 104510</t>
        </is>
      </c>
      <c r="O49" s="108" t="n"/>
      <c r="P49" s="101">
        <f>M49-O49</f>
        <v/>
      </c>
      <c r="Q49" s="137" t="inlineStr">
        <is>
          <t>BOLETO DIA 29/10/2021</t>
        </is>
      </c>
      <c r="R49" s="65" t="n"/>
    </row>
    <row r="50" ht="20.1" customFormat="1" customHeight="1" s="2">
      <c r="B50" s="124" t="inlineStr">
        <is>
          <t>OUTUBRO</t>
        </is>
      </c>
      <c r="C50" s="102" t="n">
        <v>44469</v>
      </c>
      <c r="D50" s="103" t="inlineStr">
        <is>
          <t>CARUARU PARABRISAS</t>
        </is>
      </c>
      <c r="E50" s="107" t="inlineStr">
        <is>
          <t>PET-7147</t>
        </is>
      </c>
      <c r="F50" s="119" t="inlineStr">
        <is>
          <t>MERCEDES</t>
        </is>
      </c>
      <c r="G50" s="107" t="inlineStr">
        <is>
          <t>CORRETIVA</t>
        </is>
      </c>
      <c r="H50" s="107" t="inlineStr">
        <is>
          <t>MECÂNICA</t>
        </is>
      </c>
      <c r="I50" s="107" t="inlineStr">
        <is>
          <t>PEÇAS</t>
        </is>
      </c>
      <c r="J50" s="107" t="n">
        <v>1</v>
      </c>
      <c r="K50" s="107" t="inlineStr">
        <is>
          <t>PARABIRSA E BORRACHA DE VEDAÇÃO</t>
        </is>
      </c>
      <c r="L50" s="108" t="n">
        <v>800</v>
      </c>
      <c r="M50" s="101">
        <f>J50*L50</f>
        <v/>
      </c>
      <c r="N50" s="109" t="inlineStr">
        <is>
          <t>NFE: 5314</t>
        </is>
      </c>
      <c r="O50" s="108" t="n"/>
      <c r="P50" s="101">
        <f>M50-O50</f>
        <v/>
      </c>
      <c r="Q50" s="137" t="inlineStr">
        <is>
          <t>BOLETO DIA 30/10/2021</t>
        </is>
      </c>
      <c r="R50" s="65" t="n"/>
    </row>
    <row r="51" ht="20.1" customFormat="1" customHeight="1" s="2">
      <c r="B51" s="124" t="inlineStr">
        <is>
          <t>OUTUBRO</t>
        </is>
      </c>
      <c r="C51" s="102" t="n">
        <v>44475</v>
      </c>
      <c r="D51" s="103" t="inlineStr">
        <is>
          <t>AUTO PEÇAS BAHIA</t>
        </is>
      </c>
      <c r="E51" s="113" t="inlineStr">
        <is>
          <t>PCL-6B67</t>
        </is>
      </c>
      <c r="F51" s="119" t="inlineStr">
        <is>
          <t>MERCEDES</t>
        </is>
      </c>
      <c r="G51" s="107" t="inlineStr">
        <is>
          <t>CORRETIVA</t>
        </is>
      </c>
      <c r="H51" s="107" t="inlineStr">
        <is>
          <t>MECÂNICA</t>
        </is>
      </c>
      <c r="I51" s="107" t="inlineStr">
        <is>
          <t>PEÇAS</t>
        </is>
      </c>
      <c r="J51" s="107" t="n">
        <v>1</v>
      </c>
      <c r="K51" s="107" t="inlineStr">
        <is>
          <t>02 REPARO DE CUICA E 02 MOLAS DE CUICA</t>
        </is>
      </c>
      <c r="L51" s="108" t="n">
        <v>234</v>
      </c>
      <c r="M51" s="101">
        <f>J51*L51</f>
        <v/>
      </c>
      <c r="N51" s="109" t="inlineStr">
        <is>
          <t>NFe: 5369</t>
        </is>
      </c>
      <c r="O51" s="108" t="n"/>
      <c r="P51" s="101">
        <f>M51-O51</f>
        <v/>
      </c>
      <c r="Q51" s="142" t="inlineStr">
        <is>
          <t>FECHAMENTO MENSAL</t>
        </is>
      </c>
      <c r="R51" s="65" t="n"/>
    </row>
    <row r="52" ht="20.1" customFormat="1" customHeight="1" s="2">
      <c r="B52" s="124" t="inlineStr">
        <is>
          <t>OUTUBRO</t>
        </is>
      </c>
      <c r="C52" s="102" t="n">
        <v>44474</v>
      </c>
      <c r="D52" s="103" t="inlineStr">
        <is>
          <t>BAÚ REFRIGERAÇÃO</t>
        </is>
      </c>
      <c r="E52" s="107" t="inlineStr">
        <is>
          <t>QYJ-1F74</t>
        </is>
      </c>
      <c r="F52" s="119" t="inlineStr">
        <is>
          <t>MERCEDES</t>
        </is>
      </c>
      <c r="G52" s="107" t="inlineStr">
        <is>
          <t>CORRETIVA</t>
        </is>
      </c>
      <c r="H52" s="107" t="inlineStr">
        <is>
          <t>REFRIGERAÇÃO</t>
        </is>
      </c>
      <c r="I52" s="107" t="inlineStr">
        <is>
          <t>PEÇAS</t>
        </is>
      </c>
      <c r="J52" s="107" t="n">
        <v>2</v>
      </c>
      <c r="K52" s="107" t="inlineStr">
        <is>
          <t>TROCA DE CORREIA DO FRIO +  QYJ-1F44</t>
        </is>
      </c>
      <c r="L52" s="108" t="n">
        <v>50</v>
      </c>
      <c r="M52" s="101">
        <f>J52*L52</f>
        <v/>
      </c>
      <c r="N52" s="109" t="inlineStr">
        <is>
          <t>NFS-e: 426</t>
        </is>
      </c>
      <c r="O52" s="108" t="n"/>
      <c r="P52" s="101">
        <f>M52-O52</f>
        <v/>
      </c>
      <c r="Q52" s="138" t="inlineStr">
        <is>
          <t>PAGO EM 08/10/2021</t>
        </is>
      </c>
      <c r="R52" s="65" t="n"/>
    </row>
    <row r="53" ht="20.1" customFormat="1" customHeight="1" s="2">
      <c r="B53" s="124" t="inlineStr">
        <is>
          <t>OUTUBRO</t>
        </is>
      </c>
      <c r="C53" s="102" t="n">
        <v>44473</v>
      </c>
      <c r="D53" s="103" t="inlineStr">
        <is>
          <t>BAÚ REFRIGERAÇÃO</t>
        </is>
      </c>
      <c r="E53" s="107" t="inlineStr">
        <is>
          <t>OWE-1839</t>
        </is>
      </c>
      <c r="F53" s="119" t="inlineStr">
        <is>
          <t>MERCEDES</t>
        </is>
      </c>
      <c r="G53" s="107" t="inlineStr">
        <is>
          <t>CORRETIVA</t>
        </is>
      </c>
      <c r="H53" s="107" t="inlineStr">
        <is>
          <t>REFRIGERAÇÃO</t>
        </is>
      </c>
      <c r="I53" s="107" t="inlineStr">
        <is>
          <t>PEÇAS</t>
        </is>
      </c>
      <c r="J53" s="107" t="n">
        <v>1</v>
      </c>
      <c r="K53" s="107" t="inlineStr">
        <is>
          <t>CARGA DE GÁS, RECUP DE MANGUEIRA, NITROGENIO, CORREIA, LAVAGEM EQUIP +  MO</t>
        </is>
      </c>
      <c r="L53" s="108" t="n">
        <v>1815</v>
      </c>
      <c r="M53" s="101">
        <f>J53*L53</f>
        <v/>
      </c>
      <c r="N53" s="109" t="inlineStr">
        <is>
          <t>NFS-e: 425</t>
        </is>
      </c>
      <c r="O53" s="108" t="n"/>
      <c r="P53" s="101">
        <f>M53-O53</f>
        <v/>
      </c>
      <c r="Q53" s="138" t="inlineStr">
        <is>
          <t>PAGO EM 08/10/2021</t>
        </is>
      </c>
      <c r="R53" s="65" t="n"/>
    </row>
    <row r="54" ht="20.1" customFormat="1" customHeight="1" s="2">
      <c r="B54" s="124" t="inlineStr">
        <is>
          <t>OUTUBRO</t>
        </is>
      </c>
      <c r="C54" s="102" t="n">
        <v>44484</v>
      </c>
      <c r="D54" s="103" t="inlineStr">
        <is>
          <t>DIAMANTINA FREIOS</t>
        </is>
      </c>
      <c r="E54" s="107" t="inlineStr">
        <is>
          <t>PDB-5356</t>
        </is>
      </c>
      <c r="F54" s="119" t="inlineStr">
        <is>
          <t>MERCEDES</t>
        </is>
      </c>
      <c r="G54" s="107" t="inlineStr">
        <is>
          <t>CORRETIVA</t>
        </is>
      </c>
      <c r="H54" s="107" t="inlineStr">
        <is>
          <t>MECÂNICA</t>
        </is>
      </c>
      <c r="I54" s="107" t="inlineStr">
        <is>
          <t>PEÇAS</t>
        </is>
      </c>
      <c r="J54" s="107" t="n">
        <v>1</v>
      </c>
      <c r="K54" s="107" t="inlineStr">
        <is>
          <t>SERV. DE RECUPERAÇÃO DE 02 CUICÃO TRAZEIRO</t>
        </is>
      </c>
      <c r="L54" s="108" t="n">
        <v>1100</v>
      </c>
      <c r="M54" s="101">
        <f>J54*L54</f>
        <v/>
      </c>
      <c r="N54" s="109" t="inlineStr">
        <is>
          <t>NFS-e: 3144</t>
        </is>
      </c>
      <c r="O54" s="108" t="n"/>
      <c r="P54" s="101">
        <f>M54-O54</f>
        <v/>
      </c>
      <c r="Q54" s="138" t="inlineStr">
        <is>
          <t>PAGO EM 15/10/2021</t>
        </is>
      </c>
      <c r="R54" s="65" t="n"/>
    </row>
    <row r="55" ht="20.1" customFormat="1" customHeight="1" s="2">
      <c r="B55" s="124" t="inlineStr">
        <is>
          <t>OUTUBRO</t>
        </is>
      </c>
      <c r="C55" s="102" t="n">
        <v>44484</v>
      </c>
      <c r="D55" s="97" t="inlineStr">
        <is>
          <t>AUTO PEÇAS BAHIA</t>
        </is>
      </c>
      <c r="E55" s="119" t="inlineStr">
        <is>
          <t>OWE-1829</t>
        </is>
      </c>
      <c r="F55" s="119" t="inlineStr">
        <is>
          <t>MERCEDES</t>
        </is>
      </c>
      <c r="G55" s="119" t="inlineStr">
        <is>
          <t>CORRETIVA</t>
        </is>
      </c>
      <c r="H55" s="119" t="inlineStr">
        <is>
          <t>MECÂNICA</t>
        </is>
      </c>
      <c r="I55" s="107" t="inlineStr">
        <is>
          <t>PEÇAS</t>
        </is>
      </c>
      <c r="J55" s="107" t="n">
        <v>1</v>
      </c>
      <c r="K55" s="107" t="inlineStr">
        <is>
          <t>ALÇA DO PUXADOR INTERNO  DE PORTA</t>
        </is>
      </c>
      <c r="L55" s="108" t="n">
        <v>230</v>
      </c>
      <c r="M55" s="101">
        <f>J55*L55</f>
        <v/>
      </c>
      <c r="N55" s="109" t="inlineStr">
        <is>
          <t>NFe: 5369</t>
        </is>
      </c>
      <c r="O55" s="108" t="n"/>
      <c r="P55" s="101">
        <f>M55-O55</f>
        <v/>
      </c>
      <c r="Q55" s="142" t="inlineStr">
        <is>
          <t>FECHAMENTO MENSAL</t>
        </is>
      </c>
      <c r="R55" s="65" t="n"/>
    </row>
    <row r="56" ht="20.1" customFormat="1" customHeight="1" s="2">
      <c r="B56" s="124" t="inlineStr">
        <is>
          <t>OUTUBRO</t>
        </is>
      </c>
      <c r="C56" s="102" t="n">
        <v>44484</v>
      </c>
      <c r="D56" s="97" t="inlineStr">
        <is>
          <t>AUTO PEÇAS BAHIA</t>
        </is>
      </c>
      <c r="E56" s="119" t="inlineStr">
        <is>
          <t>OWE-1839</t>
        </is>
      </c>
      <c r="F56" s="119" t="inlineStr">
        <is>
          <t>MERCEDES</t>
        </is>
      </c>
      <c r="G56" s="119" t="inlineStr">
        <is>
          <t>CORRETIVA</t>
        </is>
      </c>
      <c r="H56" s="107" t="inlineStr">
        <is>
          <t>MECÂNICA</t>
        </is>
      </c>
      <c r="I56" s="107" t="inlineStr">
        <is>
          <t>PEÇAS</t>
        </is>
      </c>
      <c r="J56" s="107" t="n">
        <v>1</v>
      </c>
      <c r="K56" s="107" t="inlineStr">
        <is>
          <t>ALÇA DO PUXADOR INTERNO  DE PORTA</t>
        </is>
      </c>
      <c r="L56" s="108" t="n">
        <v>230</v>
      </c>
      <c r="M56" s="101">
        <f>J56*L56</f>
        <v/>
      </c>
      <c r="N56" s="109" t="inlineStr">
        <is>
          <t>NFe: 5369</t>
        </is>
      </c>
      <c r="O56" s="108" t="n"/>
      <c r="P56" s="101">
        <f>M56-O56</f>
        <v/>
      </c>
      <c r="Q56" s="142" t="inlineStr">
        <is>
          <t>FECHAMENTO MENSAL</t>
        </is>
      </c>
      <c r="R56" s="65" t="n"/>
    </row>
    <row r="57" ht="20.1" customFormat="1" customHeight="1" s="2">
      <c r="B57" s="124" t="inlineStr">
        <is>
          <t>OUTUBRO</t>
        </is>
      </c>
      <c r="C57" s="102" t="n">
        <v>44484</v>
      </c>
      <c r="D57" s="97" t="inlineStr">
        <is>
          <t>AUTO PEÇAS BAHIA</t>
        </is>
      </c>
      <c r="E57" s="119" t="inlineStr">
        <is>
          <t>PET-7147</t>
        </is>
      </c>
      <c r="F57" s="119" t="inlineStr">
        <is>
          <t>MERCEDES</t>
        </is>
      </c>
      <c r="G57" s="119" t="inlineStr">
        <is>
          <t>CORRETIVA</t>
        </is>
      </c>
      <c r="H57" s="107" t="inlineStr">
        <is>
          <t>MECÂNICA</t>
        </is>
      </c>
      <c r="I57" s="107" t="inlineStr">
        <is>
          <t>PEÇAS</t>
        </is>
      </c>
      <c r="J57" s="107" t="n">
        <v>1</v>
      </c>
      <c r="K57" s="107" t="inlineStr">
        <is>
          <t>ALÇA DO PUXADOR INTERNO  DE PORTA</t>
        </is>
      </c>
      <c r="L57" s="108" t="n">
        <v>230</v>
      </c>
      <c r="M57" s="101">
        <f>J57*L57</f>
        <v/>
      </c>
      <c r="N57" s="109" t="inlineStr">
        <is>
          <t>NFe: 5369</t>
        </is>
      </c>
      <c r="O57" s="108" t="n"/>
      <c r="P57" s="101">
        <f>M57-O57</f>
        <v/>
      </c>
      <c r="Q57" s="142" t="inlineStr">
        <is>
          <t>FECHAMENTO MENSAL</t>
        </is>
      </c>
      <c r="R57" s="65" t="n"/>
    </row>
    <row r="58" ht="20.1" customFormat="1" customHeight="1" s="2">
      <c r="B58" s="124" t="inlineStr">
        <is>
          <t>OUTUBRO</t>
        </is>
      </c>
      <c r="C58" s="102" t="n">
        <v>44484</v>
      </c>
      <c r="D58" s="97" t="inlineStr">
        <is>
          <t>AUTO PEÇAS BAHIA</t>
        </is>
      </c>
      <c r="E58" s="119" t="inlineStr">
        <is>
          <t>PEU-3897</t>
        </is>
      </c>
      <c r="F58" s="119" t="inlineStr">
        <is>
          <t>MERCEDES</t>
        </is>
      </c>
      <c r="G58" s="119" t="inlineStr">
        <is>
          <t>CORRETIVA</t>
        </is>
      </c>
      <c r="H58" s="107" t="inlineStr">
        <is>
          <t>MECÂNICA</t>
        </is>
      </c>
      <c r="I58" s="107" t="inlineStr">
        <is>
          <t>PEÇAS</t>
        </is>
      </c>
      <c r="J58" s="107" t="n">
        <v>2</v>
      </c>
      <c r="K58" s="107" t="inlineStr">
        <is>
          <t>ALÇA DO PUXADOR INTERNO  DE PORTA</t>
        </is>
      </c>
      <c r="L58" s="108" t="n">
        <v>230</v>
      </c>
      <c r="M58" s="101">
        <f>J58*L58</f>
        <v/>
      </c>
      <c r="N58" s="109" t="inlineStr">
        <is>
          <t>NFe: 5369</t>
        </is>
      </c>
      <c r="O58" s="108" t="n"/>
      <c r="P58" s="101">
        <f>M58-O58</f>
        <v/>
      </c>
      <c r="Q58" s="142" t="inlineStr">
        <is>
          <t>FECHAMENTO MENSAL</t>
        </is>
      </c>
      <c r="R58" s="65" t="n"/>
    </row>
    <row r="59" ht="20.1" customFormat="1" customHeight="1" s="2">
      <c r="B59" s="124" t="inlineStr">
        <is>
          <t>OUTUBRO</t>
        </is>
      </c>
      <c r="C59" s="102" t="n">
        <v>44485</v>
      </c>
      <c r="D59" s="97" t="inlineStr">
        <is>
          <t>AUTO PEÇAS BAHIA</t>
        </is>
      </c>
      <c r="E59" s="119" t="inlineStr">
        <is>
          <t>PGX-1646</t>
        </is>
      </c>
      <c r="F59" s="119" t="inlineStr">
        <is>
          <t>MERCEDES</t>
        </is>
      </c>
      <c r="G59" s="119" t="inlineStr">
        <is>
          <t>CORRETIVA</t>
        </is>
      </c>
      <c r="H59" s="119" t="inlineStr">
        <is>
          <t>MECÂNICA</t>
        </is>
      </c>
      <c r="I59" s="107" t="inlineStr">
        <is>
          <t>PEÇAS</t>
        </is>
      </c>
      <c r="J59" s="107" t="n">
        <v>1</v>
      </c>
      <c r="K59" s="107" t="inlineStr">
        <is>
          <t>SILICONE, RETENTOR E TRAVA</t>
        </is>
      </c>
      <c r="L59" s="108" t="n">
        <v>202</v>
      </c>
      <c r="M59" s="101">
        <f>J59*L59</f>
        <v/>
      </c>
      <c r="N59" s="109" t="inlineStr">
        <is>
          <t>NFe: 5369</t>
        </is>
      </c>
      <c r="O59" s="108" t="n"/>
      <c r="P59" s="101">
        <f>M59-O59</f>
        <v/>
      </c>
      <c r="Q59" s="142" t="inlineStr">
        <is>
          <t>FECHAMENTO MENSAL</t>
        </is>
      </c>
      <c r="R59" s="65" t="n"/>
    </row>
    <row r="60" ht="20.1" customFormat="1" customHeight="1" s="2">
      <c r="B60" s="124" t="inlineStr">
        <is>
          <t>OUTUBRO</t>
        </is>
      </c>
      <c r="C60" s="102" t="n">
        <v>44485</v>
      </c>
      <c r="D60" s="97" t="inlineStr">
        <is>
          <t>AUTO PEÇAS BAHIA</t>
        </is>
      </c>
      <c r="E60" s="119" t="inlineStr">
        <is>
          <t>PGX-1736</t>
        </is>
      </c>
      <c r="F60" s="119" t="inlineStr">
        <is>
          <t>MERCEDES</t>
        </is>
      </c>
      <c r="G60" s="119" t="inlineStr">
        <is>
          <t>CORRETIVA</t>
        </is>
      </c>
      <c r="H60" s="119" t="inlineStr">
        <is>
          <t>MECÂNICA</t>
        </is>
      </c>
      <c r="I60" s="107" t="inlineStr">
        <is>
          <t>PEÇAS</t>
        </is>
      </c>
      <c r="J60" s="107" t="n">
        <v>2</v>
      </c>
      <c r="K60" s="107" t="inlineStr">
        <is>
          <t>PALETA DE LIMPADOR</t>
        </is>
      </c>
      <c r="L60" s="108" t="n">
        <v>60</v>
      </c>
      <c r="M60" s="101">
        <f>J60*L60</f>
        <v/>
      </c>
      <c r="N60" s="109" t="inlineStr">
        <is>
          <t>NFe: 5369</t>
        </is>
      </c>
      <c r="O60" s="108" t="n"/>
      <c r="P60" s="101">
        <f>M60-O60</f>
        <v/>
      </c>
      <c r="Q60" s="142" t="inlineStr">
        <is>
          <t>FECHAMENTO MENSAL</t>
        </is>
      </c>
      <c r="R60" s="65" t="n"/>
    </row>
    <row r="61" ht="20.1" customFormat="1" customHeight="1" s="2">
      <c r="B61" s="124" t="inlineStr">
        <is>
          <t>OUTUBRO</t>
        </is>
      </c>
      <c r="C61" s="102" t="n">
        <v>44485</v>
      </c>
      <c r="D61" s="97" t="inlineStr">
        <is>
          <t>AUTO PEÇAS BAHIA</t>
        </is>
      </c>
      <c r="E61" s="119" t="inlineStr">
        <is>
          <t>PDB-5356</t>
        </is>
      </c>
      <c r="F61" s="119" t="inlineStr">
        <is>
          <t>MERCEDES</t>
        </is>
      </c>
      <c r="G61" s="119" t="inlineStr">
        <is>
          <t>CORRETIVA</t>
        </is>
      </c>
      <c r="H61" s="119" t="inlineStr">
        <is>
          <t>MECÂNICA</t>
        </is>
      </c>
      <c r="I61" s="107" t="inlineStr">
        <is>
          <t>PEÇAS</t>
        </is>
      </c>
      <c r="J61" s="107" t="n">
        <v>1</v>
      </c>
      <c r="K61" s="107" t="inlineStr">
        <is>
          <t>TAMPA DO RESERVATORIO DE ÁGUA</t>
        </is>
      </c>
      <c r="L61" s="108" t="n">
        <v>65</v>
      </c>
      <c r="M61" s="101">
        <f>J61*L61</f>
        <v/>
      </c>
      <c r="N61" s="109" t="inlineStr">
        <is>
          <t>NFe: 5369</t>
        </is>
      </c>
      <c r="O61" s="108" t="n"/>
      <c r="P61" s="101">
        <f>M61-O61</f>
        <v/>
      </c>
      <c r="Q61" s="142" t="inlineStr">
        <is>
          <t>FECHAMENTO MENSAL</t>
        </is>
      </c>
      <c r="R61" s="65" t="n"/>
    </row>
    <row r="62" ht="20.1" customFormat="1" customHeight="1" s="2">
      <c r="B62" s="124" t="inlineStr">
        <is>
          <t>OUTUBRO</t>
        </is>
      </c>
      <c r="C62" s="102" t="n">
        <v>44489</v>
      </c>
      <c r="D62" s="97" t="inlineStr">
        <is>
          <t>AUTO PEÇAS BAHIA</t>
        </is>
      </c>
      <c r="E62" s="119" t="inlineStr">
        <is>
          <t>OWE-1839</t>
        </is>
      </c>
      <c r="F62" s="119" t="inlineStr">
        <is>
          <t>MERCEDES</t>
        </is>
      </c>
      <c r="G62" s="119" t="inlineStr">
        <is>
          <t>CORRETIVA</t>
        </is>
      </c>
      <c r="H62" s="107" t="inlineStr">
        <is>
          <t>MECÂNICA</t>
        </is>
      </c>
      <c r="I62" s="107" t="inlineStr">
        <is>
          <t>PEÇAS</t>
        </is>
      </c>
      <c r="J62" s="107" t="n">
        <v>1</v>
      </c>
      <c r="K62" s="107" t="inlineStr">
        <is>
          <t>RETROVISOR COMPLETO - MODELO ANTIGO</t>
        </is>
      </c>
      <c r="L62" s="108" t="n">
        <v>50</v>
      </c>
      <c r="M62" s="101">
        <f>J62*L62</f>
        <v/>
      </c>
      <c r="N62" s="109" t="inlineStr">
        <is>
          <t>NFe: 5369</t>
        </is>
      </c>
      <c r="O62" s="108" t="n"/>
      <c r="P62" s="101">
        <f>M62-O62</f>
        <v/>
      </c>
      <c r="Q62" s="142" t="inlineStr">
        <is>
          <t>FECHAMENTO MENSAL</t>
        </is>
      </c>
      <c r="R62" s="65" t="n"/>
    </row>
    <row r="63" ht="20.1" customFormat="1" customHeight="1" s="2">
      <c r="B63" s="124" t="inlineStr">
        <is>
          <t>OUTUBRO</t>
        </is>
      </c>
      <c r="C63" s="102" t="n">
        <v>44426</v>
      </c>
      <c r="D63" s="97" t="inlineStr">
        <is>
          <t>WURT DO BRASIL</t>
        </is>
      </c>
      <c r="E63" s="107" t="inlineStr">
        <is>
          <t>VÁRIOS</t>
        </is>
      </c>
      <c r="F63" s="107" t="inlineStr">
        <is>
          <t>VÁRIOS</t>
        </is>
      </c>
      <c r="G63" s="107" t="inlineStr">
        <is>
          <t>CONSUMO</t>
        </is>
      </c>
      <c r="H63" s="107" t="inlineStr">
        <is>
          <t>ELÉTRICA</t>
        </is>
      </c>
      <c r="I63" s="107" t="inlineStr">
        <is>
          <t>PEÇAS</t>
        </is>
      </c>
      <c r="J63" s="107" t="n">
        <v>1</v>
      </c>
      <c r="K63" s="107" t="inlineStr">
        <is>
          <t>LÂMPADAS E DISCO DE TACÓGRAFOS (COMPRA TRIMESTRAL) - PARCELA 2</t>
        </is>
      </c>
      <c r="L63" s="108" t="n">
        <v>1482.08</v>
      </c>
      <c r="M63" s="101">
        <f>J63*L63</f>
        <v/>
      </c>
      <c r="N63" s="109" t="inlineStr">
        <is>
          <t>NFE: 556878</t>
        </is>
      </c>
      <c r="O63" s="108" t="n"/>
      <c r="P63" s="101">
        <f>M63-O63</f>
        <v/>
      </c>
      <c r="Q63" s="138" t="inlineStr">
        <is>
          <t>PRAZO 28 E 45 ( 15/09 E 06/10)</t>
        </is>
      </c>
      <c r="R63" s="65" t="n"/>
    </row>
    <row r="64" ht="20.1" customFormat="1" customHeight="1" s="2">
      <c r="B64" s="124" t="inlineStr">
        <is>
          <t>OUTUBRO</t>
        </is>
      </c>
      <c r="C64" s="102" t="n">
        <v>44441</v>
      </c>
      <c r="D64" s="103" t="inlineStr">
        <is>
          <t>REI DO EXTINTOR</t>
        </is>
      </c>
      <c r="E64" s="107" t="inlineStr">
        <is>
          <t>VÁRIOS</t>
        </is>
      </c>
      <c r="F64" s="107" t="inlineStr">
        <is>
          <t>VÁRIOS</t>
        </is>
      </c>
      <c r="G64" s="107" t="inlineStr">
        <is>
          <t>CONSUMO</t>
        </is>
      </c>
      <c r="H64" s="107" t="inlineStr">
        <is>
          <t>SEGURANÇA</t>
        </is>
      </c>
      <c r="I64" s="107" t="inlineStr">
        <is>
          <t>PEÇAS</t>
        </is>
      </c>
      <c r="J64" s="107" t="n">
        <v>10</v>
      </c>
      <c r="K64" s="107" t="inlineStr">
        <is>
          <t>EXTINTOR DE CAMINHÃO</t>
        </is>
      </c>
      <c r="L64" s="108" t="n">
        <v>114</v>
      </c>
      <c r="M64" s="101">
        <f>J64*L64</f>
        <v/>
      </c>
      <c r="N64" s="109" t="inlineStr">
        <is>
          <t>Nfe: 5542</t>
        </is>
      </c>
      <c r="O64" s="108" t="n"/>
      <c r="P64" s="101">
        <f>M64-O64</f>
        <v/>
      </c>
      <c r="Q64" s="138" t="inlineStr">
        <is>
          <t>PAGO BOLETO 02/10/2021</t>
        </is>
      </c>
      <c r="R64" s="65" t="n"/>
    </row>
    <row r="65" ht="20.1" customFormat="1" customHeight="1" s="2">
      <c r="B65" s="124" t="inlineStr">
        <is>
          <t>OUTUBRO</t>
        </is>
      </c>
      <c r="C65" s="98" t="n">
        <v>44499</v>
      </c>
      <c r="D65" s="97" t="inlineStr">
        <is>
          <t>DUNLOP PNEUS</t>
        </is>
      </c>
      <c r="E65" s="119" t="inlineStr">
        <is>
          <t>VÁRIOS</t>
        </is>
      </c>
      <c r="F65" s="119" t="inlineStr">
        <is>
          <t>VÁRIOS</t>
        </is>
      </c>
      <c r="G65" s="119" t="inlineStr">
        <is>
          <t>CONSUMO</t>
        </is>
      </c>
      <c r="H65" s="119" t="inlineStr">
        <is>
          <t>PNEUS</t>
        </is>
      </c>
      <c r="I65" s="119" t="inlineStr">
        <is>
          <t>PEÇAS</t>
        </is>
      </c>
      <c r="J65" s="119" t="n">
        <v>1</v>
      </c>
      <c r="K65" s="119" t="inlineStr">
        <is>
          <t>COMPRA DE PNEUS NOVOS 6ª PARCELA</t>
        </is>
      </c>
      <c r="L65" s="120" t="n">
        <v>6930</v>
      </c>
      <c r="M65" s="99">
        <f>J65*L65</f>
        <v/>
      </c>
      <c r="N65" s="109" t="inlineStr">
        <is>
          <t>NFe: 5779</t>
        </is>
      </c>
      <c r="O65" s="120" t="n"/>
      <c r="P65" s="101">
        <f>M65-O65</f>
        <v/>
      </c>
      <c r="Q65" s="111" t="inlineStr">
        <is>
          <t>BOLETO 16/10/2021</t>
        </is>
      </c>
      <c r="R65" s="65" t="n"/>
    </row>
    <row r="66" ht="20.1" customFormat="1" customHeight="1" s="2">
      <c r="B66" s="124" t="inlineStr">
        <is>
          <t>OUTUBRO</t>
        </is>
      </c>
      <c r="C66" s="102" t="n">
        <v>44484</v>
      </c>
      <c r="D66" s="103" t="inlineStr">
        <is>
          <t>RC TECIDOS</t>
        </is>
      </c>
      <c r="E66" s="107" t="inlineStr">
        <is>
          <t>VÁRIOS</t>
        </is>
      </c>
      <c r="F66" s="119" t="inlineStr">
        <is>
          <t>VÁRIOS</t>
        </is>
      </c>
      <c r="G66" s="119" t="inlineStr">
        <is>
          <t>CONSUMO</t>
        </is>
      </c>
      <c r="H66" s="119" t="inlineStr">
        <is>
          <t>PNEUS</t>
        </is>
      </c>
      <c r="I66" s="107" t="inlineStr">
        <is>
          <t>PEÇAS</t>
        </is>
      </c>
      <c r="J66" s="107" t="n">
        <v>14</v>
      </c>
      <c r="K66" s="107" t="inlineStr">
        <is>
          <t>COMPRA CARCAÇAS DE PENUS</t>
        </is>
      </c>
      <c r="L66" s="108" t="n">
        <v>350</v>
      </c>
      <c r="M66" s="101">
        <f>J66*L66</f>
        <v/>
      </c>
      <c r="N66" s="109" t="inlineStr">
        <is>
          <t>RECIBO</t>
        </is>
      </c>
      <c r="O66" s="108" t="n"/>
      <c r="P66" s="101">
        <f>M66-O66</f>
        <v/>
      </c>
      <c r="Q66" s="138" t="inlineStr">
        <is>
          <t>PAGO EM 15/10/2021</t>
        </is>
      </c>
      <c r="R66" s="65" t="n"/>
    </row>
    <row r="67" ht="20.1" customFormat="1" customHeight="1" s="2">
      <c r="B67" s="124" t="inlineStr">
        <is>
          <t>OUTUBRO</t>
        </is>
      </c>
      <c r="C67" s="102" t="n">
        <v>44484</v>
      </c>
      <c r="D67" s="97" t="inlineStr">
        <is>
          <t>AUTO PEÇAS BAHIA</t>
        </is>
      </c>
      <c r="E67" s="119" t="inlineStr">
        <is>
          <t>VÁRIOS</t>
        </is>
      </c>
      <c r="F67" s="119" t="inlineStr">
        <is>
          <t>VÁRIOS</t>
        </is>
      </c>
      <c r="G67" s="119" t="inlineStr">
        <is>
          <t>CORRETIVA</t>
        </is>
      </c>
      <c r="H67" s="119" t="inlineStr">
        <is>
          <t>ELÉTRICA</t>
        </is>
      </c>
      <c r="I67" s="107" t="inlineStr">
        <is>
          <t>PEÇAS</t>
        </is>
      </c>
      <c r="J67" s="107" t="n">
        <v>1</v>
      </c>
      <c r="K67" s="107" t="inlineStr">
        <is>
          <t>LIMPA CONTATO, SOQUETE DE FAROL, DESIGRIPANTE, CABO DE TERMINAL DE BATERIA, MACANETA</t>
        </is>
      </c>
      <c r="L67" s="108" t="n">
        <v>508</v>
      </c>
      <c r="M67" s="101">
        <f>J67*L67</f>
        <v/>
      </c>
      <c r="N67" s="109" t="inlineStr">
        <is>
          <t>NFe: 5369</t>
        </is>
      </c>
      <c r="O67" s="108" t="n"/>
      <c r="P67" s="101">
        <f>M67-O67</f>
        <v/>
      </c>
      <c r="Q67" s="142" t="inlineStr">
        <is>
          <t>FECHAMENTO MENSAL</t>
        </is>
      </c>
      <c r="R67" s="65" t="n"/>
    </row>
    <row r="68" ht="20.1" customFormat="1" customHeight="1" s="2">
      <c r="B68" s="124" t="inlineStr">
        <is>
          <t>OUTUBRO</t>
        </is>
      </c>
      <c r="C68" s="102" t="n">
        <v>44485</v>
      </c>
      <c r="D68" s="97" t="inlineStr">
        <is>
          <t>AUTO PEÇAS BAHIA</t>
        </is>
      </c>
      <c r="E68" s="119" t="inlineStr">
        <is>
          <t>VÁRIOS</t>
        </is>
      </c>
      <c r="F68" s="119" t="inlineStr">
        <is>
          <t>VÁRIOS</t>
        </is>
      </c>
      <c r="G68" s="119" t="inlineStr">
        <is>
          <t>CORRETIVA</t>
        </is>
      </c>
      <c r="H68" s="119" t="inlineStr">
        <is>
          <t>MECÂNICA</t>
        </is>
      </c>
      <c r="I68" s="107" t="inlineStr">
        <is>
          <t>PEÇAS</t>
        </is>
      </c>
      <c r="J68" s="107" t="n">
        <v>5</v>
      </c>
      <c r="K68" s="107" t="inlineStr">
        <is>
          <t>TAMPAS DO BUJÃO DO CART + ARRUELAS</t>
        </is>
      </c>
      <c r="L68" s="108" t="n">
        <v>32</v>
      </c>
      <c r="M68" s="101">
        <f>J68*L68</f>
        <v/>
      </c>
      <c r="N68" s="109" t="inlineStr">
        <is>
          <t>NFe: 5369</t>
        </is>
      </c>
      <c r="O68" s="108" t="n"/>
      <c r="P68" s="101">
        <f>M68-O68</f>
        <v/>
      </c>
      <c r="Q68" s="142" t="inlineStr">
        <is>
          <t>FECHAMENTO MENSAL</t>
        </is>
      </c>
      <c r="R68" s="65" t="n"/>
    </row>
    <row r="69" ht="20.1" customFormat="1" customHeight="1" s="2">
      <c r="B69" s="124" t="inlineStr">
        <is>
          <t>OUTUBRO</t>
        </is>
      </c>
      <c r="C69" s="102" t="n">
        <v>44457</v>
      </c>
      <c r="D69" s="103" t="inlineStr">
        <is>
          <t>POSTO DE MOLAS SÃO CRISTOVÃO</t>
        </is>
      </c>
      <c r="E69" s="107" t="inlineStr">
        <is>
          <t>PCB-0J93</t>
        </is>
      </c>
      <c r="F69" s="107" t="inlineStr">
        <is>
          <t>VOLKS</t>
        </is>
      </c>
      <c r="G69" s="107" t="inlineStr">
        <is>
          <t>CORRETIVA</t>
        </is>
      </c>
      <c r="H69" s="107" t="inlineStr">
        <is>
          <t>MECÂNICA</t>
        </is>
      </c>
      <c r="I69" s="107" t="inlineStr">
        <is>
          <t>PEÇAS</t>
        </is>
      </c>
      <c r="J69" s="107" t="n">
        <v>1</v>
      </c>
      <c r="K69" s="107" t="inlineStr">
        <is>
          <t>02 - MOLA MESTRE DIANTEIRA, 02 - 2ª MOLA DE REFORÇO, 04 CRAVO, 02 PARAFUSO E 04 ABRACAD.</t>
        </is>
      </c>
      <c r="L69" s="108" t="n">
        <v>4138.8</v>
      </c>
      <c r="M69" s="101">
        <f>J69*L69</f>
        <v/>
      </c>
      <c r="N69" s="109" t="inlineStr">
        <is>
          <t>NFE: 3108</t>
        </is>
      </c>
      <c r="O69" s="108" t="n">
        <v>413.88</v>
      </c>
      <c r="P69" s="101">
        <f>M69-O69</f>
        <v/>
      </c>
      <c r="Q69" s="138" t="inlineStr">
        <is>
          <t xml:space="preserve"> PAGO TRANSFERÊNCIA 01/10/2021</t>
        </is>
      </c>
      <c r="R69" s="65" t="n"/>
    </row>
    <row r="70" ht="20.1" customFormat="1" customHeight="1" s="2">
      <c r="B70" s="124" t="inlineStr">
        <is>
          <t>OUTUBRO</t>
        </is>
      </c>
      <c r="C70" s="102" t="n">
        <v>44470</v>
      </c>
      <c r="D70" s="103" t="inlineStr">
        <is>
          <t>BAÚ REFRIGERAÇÃO</t>
        </is>
      </c>
      <c r="E70" s="107" t="inlineStr">
        <is>
          <t>PGN-8719</t>
        </is>
      </c>
      <c r="F70" s="107" t="inlineStr">
        <is>
          <t>VOLKS</t>
        </is>
      </c>
      <c r="G70" s="107" t="inlineStr">
        <is>
          <t>PREVENTIVA</t>
        </is>
      </c>
      <c r="H70" s="107" t="inlineStr">
        <is>
          <t>REFRIGERAÇÃO</t>
        </is>
      </c>
      <c r="I70" s="107" t="inlineStr">
        <is>
          <t>PEÇAS</t>
        </is>
      </c>
      <c r="J70" s="107" t="n">
        <v>1</v>
      </c>
      <c r="K70" s="107" t="inlineStr">
        <is>
          <t>LAVAGEM DE EQUIPAMENTO, REVISÃO PRESILHA E MÃO DE OBRA</t>
        </is>
      </c>
      <c r="L70" s="108" t="n">
        <v>410</v>
      </c>
      <c r="M70" s="101">
        <f>J70*L70</f>
        <v/>
      </c>
      <c r="N70" s="109" t="inlineStr">
        <is>
          <t>NFS-e: 427</t>
        </is>
      </c>
      <c r="O70" s="108" t="n"/>
      <c r="P70" s="101">
        <f>M70-O70</f>
        <v/>
      </c>
      <c r="Q70" s="138" t="inlineStr">
        <is>
          <t>PAGO EM 08/10/2021</t>
        </is>
      </c>
      <c r="R70" s="65" t="n"/>
    </row>
    <row r="71" ht="20.1" customFormat="1" customHeight="1" s="2">
      <c r="B71" s="124" t="inlineStr">
        <is>
          <t>OUTUBRO</t>
        </is>
      </c>
      <c r="C71" s="102" t="n">
        <v>44485</v>
      </c>
      <c r="D71" s="97" t="inlineStr">
        <is>
          <t>AUTO PEÇAS BAHIA</t>
        </is>
      </c>
      <c r="E71" s="119" t="inlineStr">
        <is>
          <t>PGN-8669</t>
        </is>
      </c>
      <c r="F71" s="107" t="inlineStr">
        <is>
          <t>VOLKS</t>
        </is>
      </c>
      <c r="G71" s="119" t="inlineStr">
        <is>
          <t>CORRETIVA</t>
        </is>
      </c>
      <c r="H71" s="119" t="inlineStr">
        <is>
          <t>MECÂNICA</t>
        </is>
      </c>
      <c r="I71" s="107" t="inlineStr">
        <is>
          <t>PEÇAS</t>
        </is>
      </c>
      <c r="J71" s="107" t="n">
        <v>1</v>
      </c>
      <c r="K71" s="107" t="inlineStr">
        <is>
          <t>GRAXA, ROLAMENTO, RETENTOR, ARRUELAS E PORCAS</t>
        </is>
      </c>
      <c r="L71" s="108" t="n">
        <v>279</v>
      </c>
      <c r="M71" s="101">
        <f>J71*L71</f>
        <v/>
      </c>
      <c r="N71" s="109" t="inlineStr">
        <is>
          <t>NFe: 5369</t>
        </is>
      </c>
      <c r="O71" s="108" t="n"/>
      <c r="P71" s="101">
        <f>M71-O71</f>
        <v/>
      </c>
      <c r="Q71" s="142" t="inlineStr">
        <is>
          <t>FECHAMENTO MENSAL</t>
        </is>
      </c>
      <c r="R71" s="65" t="n"/>
    </row>
    <row r="72" ht="20.1" customFormat="1" customHeight="1" s="2">
      <c r="B72" s="124" t="inlineStr">
        <is>
          <t>OUTUBRO</t>
        </is>
      </c>
      <c r="C72" s="102" t="n">
        <v>44463</v>
      </c>
      <c r="D72" s="103" t="inlineStr">
        <is>
          <t>WF LUBRIFICANTES</t>
        </is>
      </c>
      <c r="E72" s="107" t="inlineStr">
        <is>
          <t>PCX-1404</t>
        </is>
      </c>
      <c r="F72" s="119" t="inlineStr">
        <is>
          <t>FORD</t>
        </is>
      </c>
      <c r="G72" s="119" t="inlineStr">
        <is>
          <t>CONSUMO</t>
        </is>
      </c>
      <c r="H72" s="107" t="inlineStr">
        <is>
          <t>TROCA DE ÓLEO</t>
        </is>
      </c>
      <c r="I72" s="107" t="inlineStr">
        <is>
          <t>PEÇAS</t>
        </is>
      </c>
      <c r="J72" s="107" t="n">
        <v>1</v>
      </c>
      <c r="K72" s="107" t="inlineStr">
        <is>
          <t>TROCA DE OLÉO COMPLETA</t>
        </is>
      </c>
      <c r="L72" s="108" t="n">
        <v>811</v>
      </c>
      <c r="M72" s="101">
        <f>J72*L72</f>
        <v/>
      </c>
      <c r="N72" s="109" t="inlineStr">
        <is>
          <t>NFE: 1649</t>
        </is>
      </c>
      <c r="O72" s="108" t="n">
        <v>81.09999999999999</v>
      </c>
      <c r="P72" s="101">
        <f>M72-O72</f>
        <v/>
      </c>
      <c r="Q72" s="138" t="inlineStr">
        <is>
          <t>PAGO</t>
        </is>
      </c>
      <c r="R72" s="65" t="n"/>
    </row>
    <row r="73" ht="20.1" customFormat="1" customHeight="1" s="2">
      <c r="B73" s="124" t="inlineStr">
        <is>
          <t>OUTUBRO</t>
        </is>
      </c>
      <c r="C73" s="102" t="n">
        <v>44476</v>
      </c>
      <c r="D73" s="103" t="inlineStr">
        <is>
          <t>WF LUBRIFICANTES</t>
        </is>
      </c>
      <c r="E73" s="107" t="inlineStr">
        <is>
          <t>PDB-5026</t>
        </is>
      </c>
      <c r="F73" s="119" t="inlineStr">
        <is>
          <t>MERCEDES</t>
        </is>
      </c>
      <c r="G73" s="119" t="inlineStr">
        <is>
          <t>CONSUMO</t>
        </is>
      </c>
      <c r="H73" s="107" t="inlineStr">
        <is>
          <t>TROCA DE ÓLEO</t>
        </is>
      </c>
      <c r="I73" s="107" t="inlineStr">
        <is>
          <t>PEÇAS</t>
        </is>
      </c>
      <c r="J73" s="107" t="n">
        <v>1</v>
      </c>
      <c r="K73" s="107" t="inlineStr">
        <is>
          <t>TROCA DE OLÉO COMPLETA</t>
        </is>
      </c>
      <c r="L73" s="108" t="n">
        <v>767</v>
      </c>
      <c r="M73" s="101">
        <f>J73*L73</f>
        <v/>
      </c>
      <c r="N73" s="109" t="inlineStr">
        <is>
          <t>NFE: 1649</t>
        </is>
      </c>
      <c r="O73" s="108" t="n">
        <v>76.7</v>
      </c>
      <c r="P73" s="101">
        <f>M73-O73</f>
        <v/>
      </c>
      <c r="Q73" s="138" t="inlineStr">
        <is>
          <t>PAGO</t>
        </is>
      </c>
      <c r="R73" s="65" t="n"/>
    </row>
    <row r="74" ht="20.1" customFormat="1" customHeight="1" s="2">
      <c r="B74" s="124" t="inlineStr">
        <is>
          <t>OUTUBRO</t>
        </is>
      </c>
      <c r="C74" s="102" t="n">
        <v>44473</v>
      </c>
      <c r="D74" s="103" t="inlineStr">
        <is>
          <t>WF LUBRIFICANTES</t>
        </is>
      </c>
      <c r="E74" s="107" t="inlineStr">
        <is>
          <t>PGX-1646</t>
        </is>
      </c>
      <c r="F74" s="119" t="inlineStr">
        <is>
          <t>MERCEDES</t>
        </is>
      </c>
      <c r="G74" s="119" t="inlineStr">
        <is>
          <t>CONSUMO</t>
        </is>
      </c>
      <c r="H74" s="107" t="inlineStr">
        <is>
          <t>TROCA DE ÓLEO</t>
        </is>
      </c>
      <c r="I74" s="107" t="inlineStr">
        <is>
          <t>PEÇAS</t>
        </is>
      </c>
      <c r="J74" s="107" t="n">
        <v>1</v>
      </c>
      <c r="K74" s="107" t="inlineStr">
        <is>
          <t>TROCA DE OLÉO COMPLETA</t>
        </is>
      </c>
      <c r="L74" s="108" t="n">
        <v>982</v>
      </c>
      <c r="M74" s="101">
        <f>J74*L74</f>
        <v/>
      </c>
      <c r="N74" s="109" t="inlineStr">
        <is>
          <t>NFE: 1649</t>
        </is>
      </c>
      <c r="O74" s="108" t="n">
        <v>98.2</v>
      </c>
      <c r="P74" s="101">
        <f>M74-O74</f>
        <v/>
      </c>
      <c r="Q74" s="138" t="inlineStr">
        <is>
          <t>PAGO</t>
        </is>
      </c>
      <c r="R74" s="65" t="n"/>
    </row>
    <row r="75" ht="20.1" customFormat="1" customHeight="1" s="2">
      <c r="B75" s="124" t="inlineStr">
        <is>
          <t>OUTUBRO</t>
        </is>
      </c>
      <c r="C75" s="98" t="n">
        <v>44456</v>
      </c>
      <c r="D75" s="97" t="inlineStr">
        <is>
          <t>NORDESTE BAÚ</t>
        </is>
      </c>
      <c r="E75" s="119" t="inlineStr">
        <is>
          <t>PET-7147</t>
        </is>
      </c>
      <c r="F75" s="119" t="inlineStr">
        <is>
          <t>MERCEDES</t>
        </is>
      </c>
      <c r="G75" s="119" t="inlineStr">
        <is>
          <t>CORRETIVA</t>
        </is>
      </c>
      <c r="H75" s="119" t="n"/>
      <c r="I75" s="119" t="n"/>
      <c r="J75" s="119" t="n">
        <v>1</v>
      </c>
      <c r="K75" s="119" t="inlineStr">
        <is>
          <t>REVITALIZAÇÃO DO BAÚ INTERNO E LATERAL</t>
        </is>
      </c>
      <c r="L75" s="108" t="n">
        <v>2750</v>
      </c>
      <c r="M75" s="101">
        <f>J75*L75</f>
        <v/>
      </c>
      <c r="N75" s="109" t="inlineStr">
        <is>
          <t>NFE: 021</t>
        </is>
      </c>
      <c r="O75" s="108" t="n"/>
      <c r="P75" s="101">
        <f>M75-O75</f>
        <v/>
      </c>
      <c r="Q75" s="138" t="inlineStr">
        <is>
          <t xml:space="preserve"> PAGO TRANSFERÊNCIA 01/10/2021</t>
        </is>
      </c>
      <c r="R75" s="66" t="n"/>
    </row>
    <row r="76" ht="20.1" customFormat="1" customHeight="1" s="2">
      <c r="K76" s="26" t="n"/>
      <c r="L76" s="9" t="n"/>
      <c r="M76" s="9" t="n"/>
      <c r="N76" s="9" t="n"/>
      <c r="O76" s="170">
        <f>SUM(O7:O75)</f>
        <v/>
      </c>
      <c r="P76" s="160">
        <f>SUM(P7:P75)</f>
        <v/>
      </c>
      <c r="Q76" s="9" t="n"/>
    </row>
    <row r="77">
      <c r="K77" s="26" t="n"/>
    </row>
    <row r="78">
      <c r="K78" s="26" t="n"/>
    </row>
    <row r="79">
      <c r="K79" s="26" t="n"/>
    </row>
    <row r="80">
      <c r="K80" s="26" t="n"/>
    </row>
    <row r="81">
      <c r="K81" s="26" t="n"/>
    </row>
    <row r="93">
      <c r="L93" s="153" t="n"/>
    </row>
  </sheetData>
  <autoFilter ref="B6:Q76">
    <sortState ref="B7:Q76">
      <sortCondition ref="I6:I76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 codeName="Planilha25">
    <tabColor theme="7"/>
    <outlinePr summaryBelow="1" summaryRight="1"/>
    <pageSetUpPr fitToPage="1"/>
  </sheetPr>
  <dimension ref="B3:R58"/>
  <sheetViews>
    <sheetView showGridLines="0" topLeftCell="B1" zoomScale="84" zoomScaleNormal="84" workbookViewId="0">
      <pane ySplit="6" topLeftCell="A7" activePane="bottomLeft" state="frozen"/>
      <selection pane="bottomLeft" activeCell="K22" sqref="K22"/>
    </sheetView>
  </sheetViews>
  <sheetFormatPr baseColWidth="8" defaultColWidth="9.140625" defaultRowHeight="14.45"/>
  <cols>
    <col width="6.7109375" customWidth="1" style="1" min="1" max="1"/>
    <col width="14" customWidth="1" style="1" min="2" max="2"/>
    <col width="13.140625" customWidth="1" style="1" min="3" max="3"/>
    <col width="36" customWidth="1" style="1" min="4" max="4"/>
    <col width="11.140625" customWidth="1" style="1" min="5" max="5"/>
    <col width="13.7109375" customWidth="1" style="1" min="6" max="6"/>
    <col width="16.42578125" bestFit="1" customWidth="1" style="1" min="7" max="7"/>
    <col width="16.42578125" customWidth="1" style="1" min="8" max="9"/>
    <col width="5.7109375" bestFit="1" customWidth="1" style="1" min="10" max="10"/>
    <col width="69.85546875" customWidth="1" style="1" min="11" max="11"/>
    <col width="12.85546875" bestFit="1" customWidth="1" style="11" min="12" max="12"/>
    <col width="14.7109375" customWidth="1" style="11" min="13" max="13"/>
    <col width="12.85546875" customWidth="1" style="11" min="14" max="14"/>
    <col width="12" customWidth="1" style="11" min="15" max="15"/>
    <col width="15.85546875" customWidth="1" style="11" min="16" max="16"/>
    <col width="36.42578125" customWidth="1" style="11" min="17" max="17"/>
    <col hidden="1" width="43.7109375" customWidth="1" style="1" min="18" max="18"/>
    <col width="9.140625" customWidth="1" style="1" min="19" max="19"/>
    <col width="9.140625" customWidth="1" style="1" min="20" max="16384"/>
  </cols>
  <sheetData>
    <row r="2" ht="27.75" customHeight="1" s="246"/>
    <row r="3"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7" t="n"/>
      <c r="O3" s="27" t="n"/>
      <c r="P3" s="27" t="n"/>
      <c r="Q3" s="27" t="n"/>
      <c r="R3" s="26" t="n"/>
    </row>
    <row r="4"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7" t="n"/>
      <c r="M4" s="27" t="n"/>
      <c r="N4" s="27" t="n"/>
      <c r="O4" s="27" t="n"/>
      <c r="P4" s="27" t="n"/>
      <c r="Q4" s="27" t="n"/>
      <c r="R4" s="26" t="n"/>
    </row>
    <row r="5"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7" t="n"/>
      <c r="M5" s="27" t="n"/>
      <c r="N5" s="27" t="n"/>
      <c r="O5" s="27" t="n"/>
      <c r="P5" s="27" t="n"/>
      <c r="Q5" s="27" t="n"/>
      <c r="R5" s="26" t="n"/>
    </row>
    <row r="6" ht="28.9" customHeight="1" s="246">
      <c r="B6" s="135" t="inlineStr">
        <is>
          <t>COMPETENCIA FINANCEIRA</t>
        </is>
      </c>
      <c r="C6" s="125" t="inlineStr">
        <is>
          <t xml:space="preserve">DATA lançamento </t>
        </is>
      </c>
      <c r="D6" s="126" t="inlineStr">
        <is>
          <t xml:space="preserve">FORNECEDOR </t>
        </is>
      </c>
      <c r="E6" s="126" t="inlineStr">
        <is>
          <t xml:space="preserve">PLACA </t>
        </is>
      </c>
      <c r="F6" s="126" t="inlineStr">
        <is>
          <t>MARCA</t>
        </is>
      </c>
      <c r="G6" s="127" t="inlineStr">
        <is>
          <t>Tipo de Manutenção</t>
        </is>
      </c>
      <c r="H6" s="127" t="inlineStr">
        <is>
          <t>Área de Manutenção</t>
        </is>
      </c>
      <c r="I6" s="127" t="inlineStr">
        <is>
          <t>Tipo de Despsa</t>
        </is>
      </c>
      <c r="J6" s="126" t="inlineStr">
        <is>
          <t>QTDE</t>
        </is>
      </c>
      <c r="K6" s="126" t="inlineStr">
        <is>
          <t>PEÇAS</t>
        </is>
      </c>
      <c r="L6" s="128" t="inlineStr">
        <is>
          <t>VALOR UNI.</t>
        </is>
      </c>
      <c r="M6" s="130" t="inlineStr">
        <is>
          <t>VALOR  TOTAL</t>
        </is>
      </c>
      <c r="N6" s="130" t="inlineStr">
        <is>
          <t>NFE / RECIBO</t>
        </is>
      </c>
      <c r="O6" s="128" t="inlineStr">
        <is>
          <t>DESCONTO</t>
        </is>
      </c>
      <c r="P6" s="128" t="inlineStr">
        <is>
          <t>VALOR FINAL</t>
        </is>
      </c>
      <c r="Q6" s="128" t="inlineStr">
        <is>
          <t>STATUS</t>
        </is>
      </c>
      <c r="R6" s="56" t="inlineStr">
        <is>
          <t xml:space="preserve">FORMA DE PAGAMENTO </t>
        </is>
      </c>
    </row>
    <row r="7" ht="20.1" customFormat="1" customHeight="1" s="2">
      <c r="B7" s="124" t="inlineStr">
        <is>
          <t>NOVEMBRO</t>
        </is>
      </c>
      <c r="C7" s="102" t="n">
        <v>44504</v>
      </c>
      <c r="D7" s="97" t="inlineStr">
        <is>
          <t>ASSISTEMARCOS</t>
        </is>
      </c>
      <c r="E7" s="107" t="inlineStr">
        <is>
          <t>PGW-3267</t>
        </is>
      </c>
      <c r="F7" s="107" t="inlineStr">
        <is>
          <t>FORD</t>
        </is>
      </c>
      <c r="G7" s="107" t="inlineStr">
        <is>
          <t>CORRETIVA</t>
        </is>
      </c>
      <c r="H7" s="107" t="inlineStr">
        <is>
          <t>REBOQUE</t>
        </is>
      </c>
      <c r="I7" s="107" t="inlineStr">
        <is>
          <t>MÃO DE OBRA</t>
        </is>
      </c>
      <c r="J7" s="107" t="n">
        <v>1</v>
      </c>
      <c r="K7" s="107" t="inlineStr">
        <is>
          <t>REBOQUE DE JOÃO ALFREDO PARA CARUARU (GOLD)</t>
        </is>
      </c>
      <c r="L7" s="108" t="n">
        <v>1100</v>
      </c>
      <c r="M7" s="101">
        <f>J7*L7</f>
        <v/>
      </c>
      <c r="N7" s="109" t="inlineStr">
        <is>
          <t>NFS-e: 9944</t>
        </is>
      </c>
      <c r="O7" s="108" t="n"/>
      <c r="P7" s="101">
        <f>M7-O7</f>
        <v/>
      </c>
      <c r="Q7" s="138" t="inlineStr">
        <is>
          <t>TRANSFERANCIA - PAGO  04/11/2021</t>
        </is>
      </c>
      <c r="R7" s="65" t="n"/>
    </row>
    <row r="8" ht="20.1" customFormat="1" customHeight="1" s="2">
      <c r="B8" s="124" t="inlineStr">
        <is>
          <t>NOVEMBRO</t>
        </is>
      </c>
      <c r="C8" s="102" t="n">
        <v>44494</v>
      </c>
      <c r="D8" s="97" t="inlineStr">
        <is>
          <t>BAÚ REFRIGERAÇÃO</t>
        </is>
      </c>
      <c r="E8" s="107" t="inlineStr">
        <is>
          <t>PGW-3267</t>
        </is>
      </c>
      <c r="F8" s="107" t="inlineStr">
        <is>
          <t>FORD</t>
        </is>
      </c>
      <c r="G8" s="107" t="inlineStr">
        <is>
          <t>CORRETIVA</t>
        </is>
      </c>
      <c r="H8" s="107" t="inlineStr">
        <is>
          <t>REFRIGERAÇÃO</t>
        </is>
      </c>
      <c r="I8" s="107" t="inlineStr">
        <is>
          <t>PEÇAS</t>
        </is>
      </c>
      <c r="J8" s="107" t="n">
        <v>1</v>
      </c>
      <c r="K8" s="107" t="inlineStr">
        <is>
          <t>COMPRESSOR, CORREIA,  FILTRO SECADOR, NITROGENIO, GAS 404A, LAVAGEM E MO</t>
        </is>
      </c>
      <c r="L8" s="108" t="n">
        <v>3975</v>
      </c>
      <c r="M8" s="101">
        <f>J8*L8</f>
        <v/>
      </c>
      <c r="N8" s="109" t="inlineStr">
        <is>
          <t>NFS-e: 438</t>
        </is>
      </c>
      <c r="O8" s="108" t="n">
        <v>600</v>
      </c>
      <c r="P8" s="101">
        <f>M8-O8</f>
        <v/>
      </c>
      <c r="Q8" s="138" t="inlineStr">
        <is>
          <t>PAGO - PIX DIA 05/11/2021</t>
        </is>
      </c>
      <c r="R8" s="65" t="n"/>
    </row>
    <row r="9" ht="20.1" customFormat="1" customHeight="1" s="2">
      <c r="B9" s="124" t="inlineStr">
        <is>
          <t>NOVEMBRO</t>
        </is>
      </c>
      <c r="C9" s="102" t="n">
        <v>44494</v>
      </c>
      <c r="D9" s="97" t="inlineStr">
        <is>
          <t>BAÚ REFRIGERAÇÃO</t>
        </is>
      </c>
      <c r="E9" s="107" t="inlineStr">
        <is>
          <t>QYJ-1F44</t>
        </is>
      </c>
      <c r="F9" s="107" t="inlineStr">
        <is>
          <t>MERCEDES</t>
        </is>
      </c>
      <c r="G9" s="107" t="inlineStr">
        <is>
          <t>CORRETIVA</t>
        </is>
      </c>
      <c r="H9" s="107" t="inlineStr">
        <is>
          <t>REFRIGERAÇÃO</t>
        </is>
      </c>
      <c r="I9" s="107" t="inlineStr">
        <is>
          <t>PEÇAS</t>
        </is>
      </c>
      <c r="J9" s="107" t="n">
        <v>1</v>
      </c>
      <c r="K9" s="107" t="inlineStr">
        <is>
          <t>SENSOR, LAVAGEM, PAINEL ELETRICO E MO</t>
        </is>
      </c>
      <c r="L9" s="108" t="n">
        <v>1450</v>
      </c>
      <c r="M9" s="101">
        <f>J9*L9</f>
        <v/>
      </c>
      <c r="N9" s="109" t="inlineStr">
        <is>
          <t>NFS-e: 441</t>
        </is>
      </c>
      <c r="O9" s="108" t="n"/>
      <c r="P9" s="101">
        <f>M9-O9</f>
        <v/>
      </c>
      <c r="Q9" s="138" t="inlineStr">
        <is>
          <t>PAGO - PIX DIA 05/11/2021</t>
        </is>
      </c>
      <c r="R9" s="65" t="n"/>
    </row>
    <row r="10" ht="20.1" customFormat="1" customHeight="1" s="2">
      <c r="B10" s="124" t="inlineStr">
        <is>
          <t>NOVEMBRO</t>
        </is>
      </c>
      <c r="C10" s="102" t="n">
        <v>44496</v>
      </c>
      <c r="D10" s="97" t="inlineStr">
        <is>
          <t>BAÚ REFRIGERAÇÃO</t>
        </is>
      </c>
      <c r="E10" s="107" t="inlineStr">
        <is>
          <t>PCZ-2550</t>
        </is>
      </c>
      <c r="F10" s="107" t="inlineStr">
        <is>
          <t>FORD</t>
        </is>
      </c>
      <c r="G10" s="107" t="inlineStr">
        <is>
          <t>PREVENTIVA</t>
        </is>
      </c>
      <c r="H10" s="107" t="inlineStr">
        <is>
          <t>REFRIGERAÇÃO</t>
        </is>
      </c>
      <c r="I10" s="107" t="inlineStr">
        <is>
          <t>PEÇAS</t>
        </is>
      </c>
      <c r="J10" s="107" t="n">
        <v>1</v>
      </c>
      <c r="K10" s="107" t="inlineStr">
        <is>
          <t>SENSEOR, CORREIA, LAVAGEM E MO</t>
        </is>
      </c>
      <c r="L10" s="108" t="n">
        <v>530</v>
      </c>
      <c r="M10" s="101">
        <f>J10*L10</f>
        <v/>
      </c>
      <c r="N10" s="109" t="inlineStr">
        <is>
          <t>NFS-e: 437</t>
        </is>
      </c>
      <c r="O10" s="108" t="n"/>
      <c r="P10" s="101">
        <f>M10-O10</f>
        <v/>
      </c>
      <c r="Q10" s="138" t="inlineStr">
        <is>
          <t>PAGO - PIX DIA 05/11/2021</t>
        </is>
      </c>
      <c r="R10" s="65" t="n"/>
    </row>
    <row r="11" ht="20.1" customFormat="1" customHeight="1" s="2">
      <c r="B11" s="124" t="inlineStr">
        <is>
          <t>NOVEMBRO</t>
        </is>
      </c>
      <c r="C11" s="102" t="n">
        <v>44497</v>
      </c>
      <c r="D11" s="97" t="inlineStr">
        <is>
          <t>BAÚ REFRIGERAÇÃO</t>
        </is>
      </c>
      <c r="E11" s="107" t="inlineStr">
        <is>
          <t>PCX-1774</t>
        </is>
      </c>
      <c r="F11" s="107" t="inlineStr">
        <is>
          <t>FORD</t>
        </is>
      </c>
      <c r="G11" s="107" t="inlineStr">
        <is>
          <t>PREVENTIVA</t>
        </is>
      </c>
      <c r="H11" s="107" t="inlineStr">
        <is>
          <t>REFRIGERAÇÃO</t>
        </is>
      </c>
      <c r="I11" s="107" t="inlineStr">
        <is>
          <t>PEÇAS</t>
        </is>
      </c>
      <c r="J11" s="107" t="n">
        <v>1</v>
      </c>
      <c r="K11" s="107" t="inlineStr">
        <is>
          <t>NITROGÊNIO, GÁS 404A, FILTRO SECADOR, CORREIA, LAVAGEM EVAP. E MO</t>
        </is>
      </c>
      <c r="L11" s="108" t="n">
        <v>1445</v>
      </c>
      <c r="M11" s="101">
        <f>J11*L11</f>
        <v/>
      </c>
      <c r="N11" s="109" t="inlineStr">
        <is>
          <t>NFS-e: 439</t>
        </is>
      </c>
      <c r="O11" s="108" t="n"/>
      <c r="P11" s="101">
        <f>M11-O11</f>
        <v/>
      </c>
      <c r="Q11" s="138" t="inlineStr">
        <is>
          <t>PAGO - PIX DIA 05/11/2021</t>
        </is>
      </c>
      <c r="R11" s="65" t="n"/>
    </row>
    <row r="12" ht="20.1" customFormat="1" customHeight="1" s="2">
      <c r="B12" s="124" t="inlineStr">
        <is>
          <t>NOVEMBRO</t>
        </is>
      </c>
      <c r="C12" s="102" t="n">
        <v>44505</v>
      </c>
      <c r="D12" s="97" t="inlineStr">
        <is>
          <t>BAÚ REFRIGERAÇÃO</t>
        </is>
      </c>
      <c r="E12" s="107" t="inlineStr">
        <is>
          <t>PGW-6009</t>
        </is>
      </c>
      <c r="F12" s="107" t="inlineStr">
        <is>
          <t>FORD</t>
        </is>
      </c>
      <c r="G12" s="107" t="inlineStr">
        <is>
          <t>CORRETIVA</t>
        </is>
      </c>
      <c r="H12" s="107" t="inlineStr">
        <is>
          <t>REFRIGERAÇÃO</t>
        </is>
      </c>
      <c r="I12" s="107" t="inlineStr">
        <is>
          <t>PEÇAS</t>
        </is>
      </c>
      <c r="J12" s="107" t="n">
        <v>1</v>
      </c>
      <c r="K12" s="107" t="n"/>
      <c r="L12" s="108" t="n">
        <v>300</v>
      </c>
      <c r="M12" s="101">
        <f>J12*L12</f>
        <v/>
      </c>
      <c r="N12" s="109" t="inlineStr">
        <is>
          <t>NFS-e: 442</t>
        </is>
      </c>
      <c r="O12" s="108" t="n"/>
      <c r="P12" s="101">
        <f>M12-O12</f>
        <v/>
      </c>
      <c r="Q12" s="138" t="inlineStr">
        <is>
          <t>PAGO - PIX DIA 05/11/2021</t>
        </is>
      </c>
      <c r="R12" s="65" t="n"/>
    </row>
    <row r="13" ht="20.1" customFormat="1" customHeight="1" s="2">
      <c r="B13" s="124" t="inlineStr">
        <is>
          <t>NOVEMBRO</t>
        </is>
      </c>
      <c r="C13" s="98" t="n">
        <v>44498</v>
      </c>
      <c r="D13" s="97" t="inlineStr">
        <is>
          <t>CARUARU PARABRISA</t>
        </is>
      </c>
      <c r="E13" s="119" t="inlineStr">
        <is>
          <t>PGX-1736</t>
        </is>
      </c>
      <c r="F13" s="107" t="inlineStr">
        <is>
          <t>MERCEDES</t>
        </is>
      </c>
      <c r="G13" s="107" t="inlineStr">
        <is>
          <t>CORRETIVA</t>
        </is>
      </c>
      <c r="H13" s="107" t="inlineStr">
        <is>
          <t>MECÂNICA</t>
        </is>
      </c>
      <c r="I13" s="107" t="inlineStr">
        <is>
          <t>PEÇAS</t>
        </is>
      </c>
      <c r="J13" s="107" t="n">
        <v>1</v>
      </c>
      <c r="K13" s="107" t="inlineStr">
        <is>
          <t>PARABRISA</t>
        </is>
      </c>
      <c r="L13" s="108" t="n">
        <v>650</v>
      </c>
      <c r="M13" s="101">
        <f>J13*L13</f>
        <v/>
      </c>
      <c r="N13" s="109" t="inlineStr">
        <is>
          <t>NFE: 5375</t>
        </is>
      </c>
      <c r="O13" s="108" t="n"/>
      <c r="P13" s="101">
        <f>M13-O13</f>
        <v/>
      </c>
      <c r="Q13" s="137" t="inlineStr">
        <is>
          <t>BOLETO PARA 29/11/2021</t>
        </is>
      </c>
      <c r="R13" s="65" t="n"/>
    </row>
    <row r="14" ht="20.1" customFormat="1" customHeight="1" s="2">
      <c r="B14" s="124" t="inlineStr">
        <is>
          <t>NOVEMBRO</t>
        </is>
      </c>
      <c r="C14" s="98" t="n">
        <v>44495</v>
      </c>
      <c r="D14" s="97" t="inlineStr">
        <is>
          <t>GABU REFRIGERAÇÃO</t>
        </is>
      </c>
      <c r="E14" s="119" t="inlineStr">
        <is>
          <t>PCB-0J93</t>
        </is>
      </c>
      <c r="F14" s="107" t="inlineStr">
        <is>
          <t>VOLKSWAGEN</t>
        </is>
      </c>
      <c r="G14" s="107" t="inlineStr">
        <is>
          <t>CORRETIVA</t>
        </is>
      </c>
      <c r="H14" s="119" t="inlineStr">
        <is>
          <t>REFRIGERAÇÃO</t>
        </is>
      </c>
      <c r="I14" s="119" t="inlineStr">
        <is>
          <t>MÃO DE OBRA</t>
        </is>
      </c>
      <c r="J14" s="119" t="n">
        <v>1</v>
      </c>
      <c r="K14" s="119" t="inlineStr">
        <is>
          <t>TROCA DE CORREIA, SUPORTE DE COMPRESSOR E EXTRAÇÃO DE PARAFUSO</t>
        </is>
      </c>
      <c r="L14" s="108" t="n">
        <v>220</v>
      </c>
      <c r="M14" s="101">
        <f>J14*L14</f>
        <v/>
      </c>
      <c r="N14" s="109" t="inlineStr">
        <is>
          <t>NFS-e: 898</t>
        </is>
      </c>
      <c r="O14" s="108" t="n"/>
      <c r="P14" s="101">
        <f>M14-O14</f>
        <v/>
      </c>
      <c r="Q14" s="137" t="inlineStr">
        <is>
          <t>BOLETO PARA 16/11/2021</t>
        </is>
      </c>
      <c r="R14" s="65" t="n"/>
    </row>
    <row r="15" ht="20.1" customFormat="1" customHeight="1" s="2">
      <c r="B15" s="124" t="inlineStr">
        <is>
          <t>NOVEMBRO</t>
        </is>
      </c>
      <c r="C15" s="98" t="n">
        <v>44495</v>
      </c>
      <c r="D15" s="97" t="inlineStr">
        <is>
          <t>GABU REFRIGERAÇÃO</t>
        </is>
      </c>
      <c r="E15" s="119" t="inlineStr">
        <is>
          <t>PCB-0J93</t>
        </is>
      </c>
      <c r="F15" s="107" t="inlineStr">
        <is>
          <t>VOLKSWAGEN</t>
        </is>
      </c>
      <c r="G15" s="107" t="inlineStr">
        <is>
          <t>CORRETIVA</t>
        </is>
      </c>
      <c r="H15" s="119" t="inlineStr">
        <is>
          <t>REFRIGERAÇÃO</t>
        </is>
      </c>
      <c r="I15" s="119" t="inlineStr">
        <is>
          <t>PEÇAS</t>
        </is>
      </c>
      <c r="J15" s="119" t="n">
        <v>1</v>
      </c>
      <c r="K15" s="119" t="inlineStr">
        <is>
          <t>CORREIA</t>
        </is>
      </c>
      <c r="L15" s="108" t="n">
        <v>75</v>
      </c>
      <c r="M15" s="101">
        <f>J15*L15</f>
        <v/>
      </c>
      <c r="N15" s="109" t="inlineStr">
        <is>
          <t>NFe: 741</t>
        </is>
      </c>
      <c r="O15" s="108" t="n"/>
      <c r="P15" s="101">
        <f>M15-O15</f>
        <v/>
      </c>
      <c r="Q15" s="137" t="inlineStr">
        <is>
          <t>BOLETO PARA 16/11/2021</t>
        </is>
      </c>
      <c r="R15" s="65" t="n"/>
    </row>
    <row r="16" ht="20.1" customFormat="1" customHeight="1" s="2">
      <c r="B16" s="124" t="inlineStr">
        <is>
          <t>NOVEMBRO</t>
        </is>
      </c>
      <c r="C16" s="102" t="n">
        <v>44499</v>
      </c>
      <c r="D16" s="103" t="inlineStr">
        <is>
          <t>INALDO FELIPE DE AZEVEDO</t>
        </is>
      </c>
      <c r="E16" s="107" t="inlineStr">
        <is>
          <t>PEB-7253</t>
        </is>
      </c>
      <c r="F16" s="107" t="inlineStr">
        <is>
          <t>VÁRIOS</t>
        </is>
      </c>
      <c r="G16" s="107" t="inlineStr">
        <is>
          <t>PREVENTIVA</t>
        </is>
      </c>
      <c r="H16" s="107" t="inlineStr">
        <is>
          <t>MECÂNICA</t>
        </is>
      </c>
      <c r="I16" s="107" t="inlineStr">
        <is>
          <t>PEÇAS</t>
        </is>
      </c>
      <c r="J16" s="107" t="n">
        <v>1</v>
      </c>
      <c r="K16" s="107" t="inlineStr">
        <is>
          <t>RADIADOR FORD - RECONDICIONADO RESERVA</t>
        </is>
      </c>
      <c r="L16" s="108" t="n">
        <v>1650</v>
      </c>
      <c r="M16" s="101">
        <f>J16*L16</f>
        <v/>
      </c>
      <c r="N16" s="109" t="inlineStr">
        <is>
          <t>NFS-e: 3166</t>
        </is>
      </c>
      <c r="O16" s="108" t="n"/>
      <c r="P16" s="101">
        <f>M16-O16</f>
        <v/>
      </c>
      <c r="Q16" s="138" t="inlineStr">
        <is>
          <t>PAGO - ESPECIE DIA 03/11/2021</t>
        </is>
      </c>
      <c r="R16" s="65" t="n"/>
    </row>
    <row r="17" ht="20.1" customFormat="1" customHeight="1" s="2">
      <c r="B17" s="124" t="inlineStr">
        <is>
          <t>NOVEMBRO</t>
        </is>
      </c>
      <c r="C17" s="98" t="n">
        <v>44490</v>
      </c>
      <c r="D17" s="97" t="inlineStr">
        <is>
          <t>JS DISTRIBUIDORA</t>
        </is>
      </c>
      <c r="E17" s="119" t="inlineStr">
        <is>
          <t>PEB-7353</t>
        </is>
      </c>
      <c r="F17" s="107" t="inlineStr">
        <is>
          <t>FORD</t>
        </is>
      </c>
      <c r="G17" s="107" t="inlineStr">
        <is>
          <t>PREVENTIVA</t>
        </is>
      </c>
      <c r="H17" s="107" t="inlineStr">
        <is>
          <t>MECÂNICA</t>
        </is>
      </c>
      <c r="I17" s="107" t="inlineStr">
        <is>
          <t>PEÇAS</t>
        </is>
      </c>
      <c r="J17" s="107" t="n">
        <v>1</v>
      </c>
      <c r="K17" s="119" t="inlineStr">
        <is>
          <t>RADIADOR FORD</t>
        </is>
      </c>
      <c r="L17" s="108" t="n">
        <v>2250</v>
      </c>
      <c r="M17" s="101">
        <f>J17*L17</f>
        <v/>
      </c>
      <c r="N17" s="109" t="inlineStr">
        <is>
          <t>NFE: 167513</t>
        </is>
      </c>
      <c r="O17" s="108" t="n"/>
      <c r="P17" s="101">
        <f>M17-O17</f>
        <v/>
      </c>
      <c r="Q17" s="137" t="inlineStr">
        <is>
          <t>BOLETO PARA 22/11/2021</t>
        </is>
      </c>
      <c r="R17" s="65" t="n"/>
    </row>
    <row r="18" ht="20.1" customFormat="1" customHeight="1" s="2">
      <c r="B18" s="124" t="inlineStr">
        <is>
          <t>NOVEMBRO</t>
        </is>
      </c>
      <c r="C18" s="98" t="n">
        <v>44494</v>
      </c>
      <c r="D18" s="97" t="inlineStr">
        <is>
          <t>MARRONE RETÍFICA</t>
        </is>
      </c>
      <c r="E18" s="119" t="inlineStr">
        <is>
          <t>PEB-7253</t>
        </is>
      </c>
      <c r="F18" s="107" t="inlineStr">
        <is>
          <t>FORD</t>
        </is>
      </c>
      <c r="G18" s="107" t="inlineStr">
        <is>
          <t>CORRETIVA</t>
        </is>
      </c>
      <c r="H18" s="107" t="inlineStr">
        <is>
          <t>MECÂNICA</t>
        </is>
      </c>
      <c r="I18" s="107" t="inlineStr">
        <is>
          <t>MÃO DE OBRA</t>
        </is>
      </c>
      <c r="J18" s="119" t="n">
        <v>1</v>
      </c>
      <c r="K18" s="107" t="inlineStr">
        <is>
          <t>RECONDICIONAMENTO DE TURBINA - COM GARANTIA DE 1 ANO</t>
        </is>
      </c>
      <c r="L18" s="108" t="n">
        <v>300</v>
      </c>
      <c r="M18" s="101">
        <f>J18*L18</f>
        <v/>
      </c>
      <c r="N18" s="109" t="inlineStr">
        <is>
          <t>NFS-e: 1354</t>
        </is>
      </c>
      <c r="O18" s="108" t="n"/>
      <c r="P18" s="101">
        <f>M18-O18</f>
        <v/>
      </c>
      <c r="Q18" s="137" t="inlineStr">
        <is>
          <t>BOLETO PARA 02/11/2021</t>
        </is>
      </c>
      <c r="R18" s="65" t="n"/>
    </row>
    <row r="19" ht="20.1" customFormat="1" customHeight="1" s="2">
      <c r="B19" s="124" t="inlineStr">
        <is>
          <t>NOVEMBRO</t>
        </is>
      </c>
      <c r="C19" s="98" t="n">
        <v>44494</v>
      </c>
      <c r="D19" s="97" t="inlineStr">
        <is>
          <t>MARRONE RETÍFICA</t>
        </is>
      </c>
      <c r="E19" s="119" t="inlineStr">
        <is>
          <t>PEB-7253</t>
        </is>
      </c>
      <c r="F19" s="107" t="inlineStr">
        <is>
          <t>FORD</t>
        </is>
      </c>
      <c r="G19" s="107" t="inlineStr">
        <is>
          <t>CORRETIVA</t>
        </is>
      </c>
      <c r="H19" s="107" t="inlineStr">
        <is>
          <t>MECÂNICA</t>
        </is>
      </c>
      <c r="I19" s="107" t="inlineStr">
        <is>
          <t>PEÇAS</t>
        </is>
      </c>
      <c r="J19" s="119" t="n">
        <v>1</v>
      </c>
      <c r="K19" s="119" t="inlineStr">
        <is>
          <t>FILTTRO DE AR, CONJ. ROTAIVO DA TURBINA, JG JUNTA, OLEO E FILTRO DE OLEO</t>
        </is>
      </c>
      <c r="L19" s="108" t="n">
        <v>2132</v>
      </c>
      <c r="M19" s="101">
        <f>J19*L19</f>
        <v/>
      </c>
      <c r="N19" s="109" t="inlineStr">
        <is>
          <t>NFe: 3138</t>
        </is>
      </c>
      <c r="O19" s="108" t="n"/>
      <c r="P19" s="101">
        <f>M19-O19</f>
        <v/>
      </c>
      <c r="Q19" s="137" t="inlineStr">
        <is>
          <t>BOLETO PARA 02/11/2021</t>
        </is>
      </c>
      <c r="R19" s="65" t="n"/>
    </row>
    <row r="20" ht="20.1" customFormat="1" customHeight="1" s="2">
      <c r="B20" s="124" t="inlineStr">
        <is>
          <t>NOVEMBRO</t>
        </is>
      </c>
      <c r="C20" s="98" t="n">
        <v>44456</v>
      </c>
      <c r="D20" s="97" t="inlineStr">
        <is>
          <t>NORDESTE BAÚ</t>
        </is>
      </c>
      <c r="E20" s="119" t="inlineStr">
        <is>
          <t>PET-7147</t>
        </is>
      </c>
      <c r="F20" s="119" t="inlineStr">
        <is>
          <t>MERCEDES</t>
        </is>
      </c>
      <c r="G20" s="119" t="inlineStr">
        <is>
          <t>CORRETIVA</t>
        </is>
      </c>
      <c r="H20" s="119" t="inlineStr">
        <is>
          <t>BAÚ</t>
        </is>
      </c>
      <c r="I20" s="119" t="inlineStr">
        <is>
          <t>MÃO DE OBRA</t>
        </is>
      </c>
      <c r="J20" s="119" t="n">
        <v>1</v>
      </c>
      <c r="K20" s="119" t="inlineStr">
        <is>
          <t>REVITALIZAÇÃO DO BAÚ INTERNO E LATERAL</t>
        </is>
      </c>
      <c r="L20" s="108" t="n">
        <v>5250</v>
      </c>
      <c r="M20" s="101">
        <f>J20*L20</f>
        <v/>
      </c>
      <c r="N20" s="109" t="inlineStr">
        <is>
          <t>NFS-e: 024</t>
        </is>
      </c>
      <c r="O20" s="108" t="n"/>
      <c r="P20" s="101">
        <f>M20-O20</f>
        <v/>
      </c>
      <c r="Q20" s="137" t="inlineStr">
        <is>
          <t>TRASNFERANCIA 01/11/2021</t>
        </is>
      </c>
      <c r="R20" s="65" t="n"/>
    </row>
    <row r="21" ht="20.1" customFormat="1" customHeight="1" s="2">
      <c r="B21" s="124" t="inlineStr">
        <is>
          <t>NOVEMBRO</t>
        </is>
      </c>
      <c r="C21" s="102" t="n">
        <v>44505</v>
      </c>
      <c r="D21" s="97" t="inlineStr">
        <is>
          <t>OFICINA MEÂNICA 3 BANDEIRAS</t>
        </is>
      </c>
      <c r="E21" s="107" t="inlineStr">
        <is>
          <t>PGX-1686</t>
        </is>
      </c>
      <c r="F21" s="107" t="inlineStr">
        <is>
          <t>MERCEDES</t>
        </is>
      </c>
      <c r="G21" s="107" t="inlineStr">
        <is>
          <t>CORRETIVA</t>
        </is>
      </c>
      <c r="H21" s="107" t="inlineStr">
        <is>
          <t>MECÂNICA</t>
        </is>
      </c>
      <c r="I21" s="107" t="inlineStr">
        <is>
          <t>MÃO DE OBRA</t>
        </is>
      </c>
      <c r="J21" s="107" t="n">
        <v>1</v>
      </c>
      <c r="K21" s="107" t="inlineStr">
        <is>
          <t>SERVIÇO DE CALÇO E ABRAÇADEIRA DO RADIADOR, ESTABILIZADO E ROSCA</t>
        </is>
      </c>
      <c r="L21" s="108" t="n">
        <v>420</v>
      </c>
      <c r="M21" s="101">
        <f>J21*L21</f>
        <v/>
      </c>
      <c r="N21" s="109" t="inlineStr">
        <is>
          <t>RECIBO</t>
        </is>
      </c>
      <c r="O21" s="108" t="n"/>
      <c r="P21" s="101">
        <f>M21-O21</f>
        <v/>
      </c>
      <c r="Q21" s="138" t="inlineStr">
        <is>
          <t>PAGO - 12/11/2021</t>
        </is>
      </c>
      <c r="R21" s="65" t="n"/>
    </row>
    <row r="22" ht="20.1" customFormat="1" customHeight="1" s="2">
      <c r="B22" s="124" t="inlineStr">
        <is>
          <t>NOVEMBRO</t>
        </is>
      </c>
      <c r="C22" s="102" t="n">
        <v>44509</v>
      </c>
      <c r="D22" s="97" t="inlineStr">
        <is>
          <t>OFICINA MEÂNICA 3 BANDEIRAS</t>
        </is>
      </c>
      <c r="E22" s="107" t="inlineStr">
        <is>
          <t>PDB-5026</t>
        </is>
      </c>
      <c r="F22" s="107" t="inlineStr">
        <is>
          <t>MERCEDES</t>
        </is>
      </c>
      <c r="G22" s="119" t="inlineStr">
        <is>
          <t>CORRETIVA</t>
        </is>
      </c>
      <c r="H22" s="107" t="inlineStr">
        <is>
          <t>MECÂNICA</t>
        </is>
      </c>
      <c r="I22" s="107" t="inlineStr">
        <is>
          <t>MÃO DE OBRA</t>
        </is>
      </c>
      <c r="J22" s="107" t="n">
        <v>1</v>
      </c>
      <c r="K22" s="107" t="inlineStr">
        <is>
          <t>SERVIÇO DE TORNO, E DO CALÇO DO MOTOR</t>
        </is>
      </c>
      <c r="L22" s="108" t="n">
        <v>150</v>
      </c>
      <c r="M22" s="101">
        <f>J22*L22</f>
        <v/>
      </c>
      <c r="N22" s="109" t="inlineStr">
        <is>
          <t>RECIBO</t>
        </is>
      </c>
      <c r="O22" s="108" t="n"/>
      <c r="P22" s="101">
        <f>M22-O22</f>
        <v/>
      </c>
      <c r="Q22" s="138" t="inlineStr">
        <is>
          <t>PAGO - 12/11/2021</t>
        </is>
      </c>
      <c r="R22" s="65" t="n"/>
    </row>
    <row r="23" ht="20.1" customFormat="1" customHeight="1" s="2">
      <c r="B23" s="124" t="inlineStr">
        <is>
          <t>NOVEMBRO</t>
        </is>
      </c>
      <c r="C23" s="102" t="n">
        <v>44512</v>
      </c>
      <c r="D23" s="97" t="inlineStr">
        <is>
          <t>OFICINA MEÂNICA 3 BANDEIRAS</t>
        </is>
      </c>
      <c r="E23" s="107" t="inlineStr">
        <is>
          <t>PEB-7253</t>
        </is>
      </c>
      <c r="F23" s="107" t="inlineStr">
        <is>
          <t>FORD</t>
        </is>
      </c>
      <c r="G23" s="119" t="inlineStr">
        <is>
          <t>CORRETIVA</t>
        </is>
      </c>
      <c r="H23" s="107" t="inlineStr">
        <is>
          <t>MECÂNICA</t>
        </is>
      </c>
      <c r="I23" s="107" t="inlineStr">
        <is>
          <t>MÃO DE OBRA</t>
        </is>
      </c>
      <c r="J23" s="107" t="n">
        <v>1</v>
      </c>
      <c r="K23" s="107" t="inlineStr">
        <is>
          <t>SERVIÇO DE CUICA TRAZEIRO</t>
        </is>
      </c>
      <c r="L23" s="108" t="n">
        <v>100</v>
      </c>
      <c r="M23" s="101">
        <f>J23*L23</f>
        <v/>
      </c>
      <c r="N23" s="109" t="inlineStr">
        <is>
          <t>RECIBO</t>
        </is>
      </c>
      <c r="O23" s="108" t="n"/>
      <c r="P23" s="101">
        <f>M23-O23</f>
        <v/>
      </c>
      <c r="Q23" s="138" t="inlineStr">
        <is>
          <t>PAGO - 12/11/2021</t>
        </is>
      </c>
      <c r="R23" s="65" t="n"/>
    </row>
    <row r="24" ht="20.1" customFormat="1" customHeight="1" s="2">
      <c r="B24" s="124" t="inlineStr">
        <is>
          <t>NOVEMBRO</t>
        </is>
      </c>
      <c r="C24" s="102" t="n">
        <v>44516</v>
      </c>
      <c r="D24" s="97" t="inlineStr">
        <is>
          <t>ORLANDO DO HIDRÁULICO</t>
        </is>
      </c>
      <c r="E24" s="107" t="inlineStr">
        <is>
          <t>PCB-0J93</t>
        </is>
      </c>
      <c r="F24" s="107" t="inlineStr">
        <is>
          <t>VOLKSWAGEN</t>
        </is>
      </c>
      <c r="G24" s="119" t="inlineStr">
        <is>
          <t>CORRETIVA</t>
        </is>
      </c>
      <c r="H24" s="107" t="inlineStr">
        <is>
          <t>MECÂNICA</t>
        </is>
      </c>
      <c r="I24" s="107" t="inlineStr">
        <is>
          <t>MÃO DE OBRA</t>
        </is>
      </c>
      <c r="J24" s="107" t="n">
        <v>1</v>
      </c>
      <c r="K24" s="107" t="inlineStr">
        <is>
          <t>SERVIÇO DE HIDRÁULICO E BOMBA DO HITRÁULICO</t>
        </is>
      </c>
      <c r="L24" s="108" t="n">
        <v>1254.75</v>
      </c>
      <c r="M24" s="101">
        <f>J24*L24</f>
        <v/>
      </c>
      <c r="N24" s="109" t="inlineStr">
        <is>
          <t>NFS-e: 7</t>
        </is>
      </c>
      <c r="O24" s="108" t="n"/>
      <c r="P24" s="101">
        <f>M24-O24</f>
        <v/>
      </c>
      <c r="Q24" s="138" t="inlineStr">
        <is>
          <t>PAGO - 16/11/2021</t>
        </is>
      </c>
      <c r="R24" s="65" t="n"/>
    </row>
    <row r="25" ht="20.1" customFormat="1" customHeight="1" s="2">
      <c r="B25" s="124" t="inlineStr">
        <is>
          <t>NOVEMBRO</t>
        </is>
      </c>
      <c r="C25" s="102" t="n">
        <v>44516</v>
      </c>
      <c r="D25" s="97" t="inlineStr">
        <is>
          <t>ORLANDO DO HIDRÁULICO</t>
        </is>
      </c>
      <c r="E25" s="107" t="inlineStr">
        <is>
          <t>PCB-0J93</t>
        </is>
      </c>
      <c r="F25" s="107" t="inlineStr">
        <is>
          <t>VOLKSWAGEN</t>
        </is>
      </c>
      <c r="G25" s="119" t="inlineStr">
        <is>
          <t>CORRETIVA</t>
        </is>
      </c>
      <c r="H25" s="107" t="inlineStr">
        <is>
          <t>MECÂNICA</t>
        </is>
      </c>
      <c r="I25" s="107" t="inlineStr">
        <is>
          <t>PEÇAS</t>
        </is>
      </c>
      <c r="J25" s="107" t="n">
        <v>1</v>
      </c>
      <c r="K25" s="107" t="inlineStr">
        <is>
          <t>PEÇAS DO HIDRÁULICO</t>
        </is>
      </c>
      <c r="L25" s="108" t="n">
        <v>525</v>
      </c>
      <c r="M25" s="101">
        <f>J25*L25</f>
        <v/>
      </c>
      <c r="N25" s="109" t="inlineStr">
        <is>
          <t>NFS-e: 7</t>
        </is>
      </c>
      <c r="O25" s="108" t="n"/>
      <c r="P25" s="101">
        <f>M25-O25</f>
        <v/>
      </c>
      <c r="Q25" s="138" t="inlineStr">
        <is>
          <t>PAGO - 16/11/2021</t>
        </is>
      </c>
      <c r="R25" s="65" t="n"/>
    </row>
    <row r="26" ht="20.1" customFormat="1" customHeight="1" s="2">
      <c r="B26" s="124" t="inlineStr">
        <is>
          <t>NOVEMBRO</t>
        </is>
      </c>
      <c r="C26" s="98" t="n">
        <v>44495</v>
      </c>
      <c r="D26" s="97" t="inlineStr">
        <is>
          <t>PNEU MIL</t>
        </is>
      </c>
      <c r="E26" s="119" t="inlineStr">
        <is>
          <t>VÁRIOS</t>
        </is>
      </c>
      <c r="F26" s="119" t="inlineStr">
        <is>
          <t>VÁRIOS</t>
        </is>
      </c>
      <c r="G26" s="119" t="inlineStr">
        <is>
          <t>PNEUS</t>
        </is>
      </c>
      <c r="H26" s="119" t="inlineStr">
        <is>
          <t>PNEUS</t>
        </is>
      </c>
      <c r="I26" s="119" t="inlineStr">
        <is>
          <t>PEÇAS</t>
        </is>
      </c>
      <c r="J26" s="119" t="n">
        <v>1</v>
      </c>
      <c r="K26" s="119" t="inlineStr">
        <is>
          <t>RECAPAMENTO DE PNEUS 12 + 3 CONSERTO</t>
        </is>
      </c>
      <c r="L26" s="108" t="n">
        <v>4020</v>
      </c>
      <c r="M26" s="101">
        <f>J26*L26</f>
        <v/>
      </c>
      <c r="N26" s="109" t="inlineStr">
        <is>
          <t>NFS-e:23139</t>
        </is>
      </c>
      <c r="O26" s="108" t="n"/>
      <c r="P26" s="101">
        <f>M26-O26</f>
        <v/>
      </c>
      <c r="Q26" s="137" t="inlineStr">
        <is>
          <t>BOLETO PARA 06/11/2021</t>
        </is>
      </c>
      <c r="R26" s="65" t="n"/>
    </row>
    <row r="27" ht="20.1" customFormat="1" customHeight="1" s="2">
      <c r="B27" s="124" t="inlineStr">
        <is>
          <t>NOVEMBRO</t>
        </is>
      </c>
      <c r="C27" s="102" t="n">
        <v>44478</v>
      </c>
      <c r="D27" s="103" t="inlineStr">
        <is>
          <t>POSTO DE MOLAS SÃO CRISTOVÃO</t>
        </is>
      </c>
      <c r="E27" s="107" t="inlineStr">
        <is>
          <t>QYH-2J27</t>
        </is>
      </c>
      <c r="F27" s="107" t="inlineStr">
        <is>
          <t>MERCEDES</t>
        </is>
      </c>
      <c r="G27" s="107" t="inlineStr">
        <is>
          <t>PREVENTIVA</t>
        </is>
      </c>
      <c r="H27" s="107" t="inlineStr">
        <is>
          <t>MECÂNICA</t>
        </is>
      </c>
      <c r="I27" s="107" t="inlineStr">
        <is>
          <t>MÃO DE OBRA</t>
        </is>
      </c>
      <c r="J27" s="107" t="n">
        <v>1</v>
      </c>
      <c r="K27" s="107" t="inlineStr">
        <is>
          <t>SERVIÇO DE REFORÇO E INTALAÇÃO DE 3ª MOLA DIANTEIRA</t>
        </is>
      </c>
      <c r="L27" s="108" t="n">
        <v>270</v>
      </c>
      <c r="M27" s="101">
        <f>J27*L27</f>
        <v/>
      </c>
      <c r="N27" s="109" t="inlineStr">
        <is>
          <t>NFS-e: 1731</t>
        </is>
      </c>
      <c r="O27" s="108" t="n"/>
      <c r="P27" s="101">
        <f>M27-O27</f>
        <v/>
      </c>
      <c r="Q27" s="137" t="inlineStr">
        <is>
          <t>CHEQUE PARA 03/11/2021</t>
        </is>
      </c>
      <c r="R27" s="65" t="n"/>
    </row>
    <row r="28" ht="20.1" customFormat="1" customHeight="1" s="2">
      <c r="B28" s="124" t="inlineStr">
        <is>
          <t>NOVEMBRO</t>
        </is>
      </c>
      <c r="C28" s="102" t="n">
        <v>44478</v>
      </c>
      <c r="D28" s="103" t="inlineStr">
        <is>
          <t>POSTO DE MOLAS SÃO CRISTOVÃO</t>
        </is>
      </c>
      <c r="E28" s="107" t="inlineStr">
        <is>
          <t>QYM-0I60</t>
        </is>
      </c>
      <c r="F28" s="107" t="inlineStr">
        <is>
          <t>MERCEDES</t>
        </is>
      </c>
      <c r="G28" s="107" t="inlineStr">
        <is>
          <t>PREVENTIVA</t>
        </is>
      </c>
      <c r="H28" s="107" t="inlineStr">
        <is>
          <t>MECÂNICA</t>
        </is>
      </c>
      <c r="I28" s="107" t="inlineStr">
        <is>
          <t>MÃO DE OBRA</t>
        </is>
      </c>
      <c r="J28" s="107" t="n">
        <v>1</v>
      </c>
      <c r="K28" s="107" t="inlineStr">
        <is>
          <t>SERVIÇO DE REFORÇO E INTALAÇÃO DE 3ª MOLA DIANTEIRA</t>
        </is>
      </c>
      <c r="L28" s="108" t="n">
        <v>270</v>
      </c>
      <c r="M28" s="101">
        <f>J28*L28</f>
        <v/>
      </c>
      <c r="N28" s="109" t="inlineStr">
        <is>
          <t>NFS-e: 1731</t>
        </is>
      </c>
      <c r="O28" s="108" t="n"/>
      <c r="P28" s="101">
        <f>M28-O28</f>
        <v/>
      </c>
      <c r="Q28" s="137" t="inlineStr">
        <is>
          <t>CHEQUE PARA 03/11/2021</t>
        </is>
      </c>
      <c r="R28" s="65" t="n"/>
    </row>
    <row r="29" ht="20.1" customFormat="1" customHeight="1" s="2">
      <c r="B29" s="124" t="inlineStr">
        <is>
          <t>NOVEMBRO</t>
        </is>
      </c>
      <c r="C29" s="102" t="n">
        <v>44478</v>
      </c>
      <c r="D29" s="103" t="inlineStr">
        <is>
          <t>POSTO DE MOLAS SÃO CRISTOVÃO</t>
        </is>
      </c>
      <c r="E29" s="107" t="inlineStr">
        <is>
          <t>QYH-2J27</t>
        </is>
      </c>
      <c r="F29" s="107" t="inlineStr">
        <is>
          <t>MERCEDES</t>
        </is>
      </c>
      <c r="G29" s="107" t="inlineStr">
        <is>
          <t>PREVENTIVA</t>
        </is>
      </c>
      <c r="H29" s="107" t="inlineStr">
        <is>
          <t>MECÂNICA</t>
        </is>
      </c>
      <c r="I29" s="107" t="inlineStr">
        <is>
          <t>PEÇAS</t>
        </is>
      </c>
      <c r="J29" s="107" t="n">
        <v>1</v>
      </c>
      <c r="K29" s="107" t="inlineStr">
        <is>
          <t>REFORÇO DE MOLA DIANTEIRA - 3ª MOLA + CRAVO DE MOLA</t>
        </is>
      </c>
      <c r="L29" s="108" t="n">
        <v>2136</v>
      </c>
      <c r="M29" s="101">
        <f>J29*L29</f>
        <v/>
      </c>
      <c r="N29" s="109" t="inlineStr">
        <is>
          <t>NFe: 3121</t>
        </is>
      </c>
      <c r="O29" s="108" t="n">
        <v>106.8</v>
      </c>
      <c r="P29" s="101">
        <f>M29-O29</f>
        <v/>
      </c>
      <c r="Q29" s="137" t="inlineStr">
        <is>
          <t>CHEQUE PARA 03/11/2021</t>
        </is>
      </c>
      <c r="R29" s="65" t="n"/>
    </row>
    <row r="30" ht="20.1" customFormat="1" customHeight="1" s="2">
      <c r="B30" s="124" t="inlineStr">
        <is>
          <t>NOVEMBRO</t>
        </is>
      </c>
      <c r="C30" s="102" t="n">
        <v>44478</v>
      </c>
      <c r="D30" s="103" t="inlineStr">
        <is>
          <t>POSTO DE MOLAS SÃO CRISTOVÃO</t>
        </is>
      </c>
      <c r="E30" s="107" t="inlineStr">
        <is>
          <t>QYM-0I60</t>
        </is>
      </c>
      <c r="F30" s="107" t="inlineStr">
        <is>
          <t>MERCEDES</t>
        </is>
      </c>
      <c r="G30" s="107" t="inlineStr">
        <is>
          <t>PREVENTIVA</t>
        </is>
      </c>
      <c r="H30" s="107" t="inlineStr">
        <is>
          <t>MECÂNICA</t>
        </is>
      </c>
      <c r="I30" s="107" t="inlineStr">
        <is>
          <t>PEÇAS</t>
        </is>
      </c>
      <c r="J30" s="107" t="n">
        <v>1</v>
      </c>
      <c r="K30" s="107" t="inlineStr">
        <is>
          <t>REFORÇO DE MOLA DIANTEIRA - 3ª MOLA + CRAVO DE MOLA</t>
        </is>
      </c>
      <c r="L30" s="108" t="n">
        <v>2136</v>
      </c>
      <c r="M30" s="101">
        <f>J30*L30</f>
        <v/>
      </c>
      <c r="N30" s="109" t="inlineStr">
        <is>
          <t>NFe: 3121</t>
        </is>
      </c>
      <c r="O30" s="108" t="n">
        <v>106.8</v>
      </c>
      <c r="P30" s="101">
        <f>M30-O30</f>
        <v/>
      </c>
      <c r="Q30" s="137" t="inlineStr">
        <is>
          <t>CHEQUE PARA 03/11/2021</t>
        </is>
      </c>
      <c r="R30" s="65" t="n"/>
    </row>
    <row r="31" ht="20.1" customFormat="1" customHeight="1" s="2">
      <c r="B31" s="124" t="inlineStr">
        <is>
          <t>NOVEMBRO</t>
        </is>
      </c>
      <c r="C31" s="102" t="n">
        <v>44498</v>
      </c>
      <c r="D31" s="103" t="inlineStr">
        <is>
          <t>POSTO DE MOLAS SÃO CRISTOVÃO</t>
        </is>
      </c>
      <c r="E31" s="107" t="inlineStr">
        <is>
          <t>PEB-7253</t>
        </is>
      </c>
      <c r="F31" s="107" t="inlineStr">
        <is>
          <t>MERCEDES</t>
        </is>
      </c>
      <c r="G31" s="107" t="inlineStr">
        <is>
          <t>PREVENTIVA</t>
        </is>
      </c>
      <c r="H31" s="107" t="inlineStr">
        <is>
          <t>MECÂNICA</t>
        </is>
      </c>
      <c r="I31" s="107" t="inlineStr">
        <is>
          <t>MÃO DE OBRA</t>
        </is>
      </c>
      <c r="J31" s="107" t="n">
        <v>1</v>
      </c>
      <c r="K31" s="107" t="inlineStr">
        <is>
          <t>REFORÇO DE MOLA TRASEIRA - 3ª MOLA + ARQUEAMENTO</t>
        </is>
      </c>
      <c r="L31" s="108" t="n">
        <v>200</v>
      </c>
      <c r="M31" s="101">
        <f>J31*L31</f>
        <v/>
      </c>
      <c r="N31" s="109" t="inlineStr">
        <is>
          <t>NFS-e: 1757</t>
        </is>
      </c>
      <c r="O31" s="108" t="n"/>
      <c r="P31" s="101">
        <f>M31-O31</f>
        <v/>
      </c>
      <c r="Q31" s="137" t="inlineStr">
        <is>
          <t>CHEQUE PARA 03/11/2021</t>
        </is>
      </c>
      <c r="R31" s="65" t="n"/>
    </row>
    <row r="32" ht="20.1" customFormat="1" customHeight="1" s="2">
      <c r="B32" s="124" t="inlineStr">
        <is>
          <t>NOVEMBRO</t>
        </is>
      </c>
      <c r="C32" s="102" t="n">
        <v>44498</v>
      </c>
      <c r="D32" s="103" t="inlineStr">
        <is>
          <t>POSTO DE MOLAS SÃO CRISTOVÃO</t>
        </is>
      </c>
      <c r="E32" s="107" t="inlineStr">
        <is>
          <t>PEB-7253</t>
        </is>
      </c>
      <c r="F32" s="107" t="inlineStr">
        <is>
          <t>MERCEDES</t>
        </is>
      </c>
      <c r="G32" s="107" t="inlineStr">
        <is>
          <t>PREVENTIVA</t>
        </is>
      </c>
      <c r="H32" s="107" t="inlineStr">
        <is>
          <t>MECÂNICA</t>
        </is>
      </c>
      <c r="I32" s="107" t="inlineStr">
        <is>
          <t>PEÇAS</t>
        </is>
      </c>
      <c r="J32" s="107" t="n">
        <v>1</v>
      </c>
      <c r="K32" s="107" t="inlineStr">
        <is>
          <t xml:space="preserve"> CRAVO DE MOLA, 3ª MOLA TRAZEIRA LISA E PARAFUSO DE CENTRO</t>
        </is>
      </c>
      <c r="L32" s="108" t="n">
        <v>451</v>
      </c>
      <c r="M32" s="101">
        <f>J32*L32</f>
        <v/>
      </c>
      <c r="N32" s="109" t="inlineStr">
        <is>
          <t>NFe: 3147</t>
        </is>
      </c>
      <c r="O32" s="108" t="n">
        <v>45.1</v>
      </c>
      <c r="P32" s="101">
        <f>M32-O32</f>
        <v/>
      </c>
      <c r="Q32" s="137" t="inlineStr">
        <is>
          <t>CHEQUE PARA 03/11/2021</t>
        </is>
      </c>
      <c r="R32" s="65" t="n"/>
    </row>
    <row r="33" ht="20.1" customFormat="1" customHeight="1" s="2">
      <c r="B33" s="124" t="inlineStr">
        <is>
          <t>NOVEMBRO</t>
        </is>
      </c>
      <c r="C33" s="98" t="n">
        <v>44485</v>
      </c>
      <c r="D33" s="97" t="inlineStr">
        <is>
          <t>RC TACÓGRAFO</t>
        </is>
      </c>
      <c r="E33" s="119" t="inlineStr">
        <is>
          <t>PCZ-2550</t>
        </is>
      </c>
      <c r="F33" s="107" t="inlineStr">
        <is>
          <t>FORD</t>
        </is>
      </c>
      <c r="G33" s="107" t="inlineStr">
        <is>
          <t>CONSUMO</t>
        </is>
      </c>
      <c r="H33" s="107" t="inlineStr">
        <is>
          <t>TACÓGRAFO</t>
        </is>
      </c>
      <c r="I33" s="107" t="inlineStr">
        <is>
          <t>MÃO DE OBRA</t>
        </is>
      </c>
      <c r="J33" s="119" t="n">
        <v>1</v>
      </c>
      <c r="K33" s="107" t="inlineStr">
        <is>
          <t>AFERIÇÃO DE TACÓGRAFO +  FITA DE IMPRESSÃO</t>
        </is>
      </c>
      <c r="L33" s="108">
        <f>360+207.34</f>
        <v/>
      </c>
      <c r="M33" s="101">
        <f>J33*L33</f>
        <v/>
      </c>
      <c r="N33" s="109" t="inlineStr">
        <is>
          <t>NFS-e: 24803</t>
        </is>
      </c>
      <c r="O33" s="108" t="n"/>
      <c r="P33" s="101">
        <f>M33-O33</f>
        <v/>
      </c>
      <c r="Q33" s="137" t="inlineStr">
        <is>
          <t>BOLETO PARA 16/11/2021</t>
        </is>
      </c>
      <c r="R33" s="65" t="n"/>
    </row>
    <row r="34" ht="20.1" customFormat="1" customHeight="1" s="2">
      <c r="B34" s="124" t="inlineStr">
        <is>
          <t>NOVEMBRO</t>
        </is>
      </c>
      <c r="C34" s="98" t="n">
        <v>44485</v>
      </c>
      <c r="D34" s="97" t="inlineStr">
        <is>
          <t>RC TACÓGRAFO</t>
        </is>
      </c>
      <c r="E34" s="119" t="inlineStr">
        <is>
          <t>OWE-1829</t>
        </is>
      </c>
      <c r="F34" s="107" t="inlineStr">
        <is>
          <t>MERCEDES</t>
        </is>
      </c>
      <c r="G34" s="107" t="inlineStr">
        <is>
          <t>CONSUMO</t>
        </is>
      </c>
      <c r="H34" s="107" t="inlineStr">
        <is>
          <t>TACÓGRAFO</t>
        </is>
      </c>
      <c r="I34" s="107" t="inlineStr">
        <is>
          <t>MÃO DE OBRA</t>
        </is>
      </c>
      <c r="J34" s="107" t="n">
        <v>1</v>
      </c>
      <c r="K34" s="107" t="inlineStr">
        <is>
          <t>AFERIÇÃO DE TACÓGRAFO + TROCA DE AGULHA E KIT REPARRADOR</t>
        </is>
      </c>
      <c r="L34" s="108">
        <f>508+207.34</f>
        <v/>
      </c>
      <c r="M34" s="101">
        <f>J34*L34</f>
        <v/>
      </c>
      <c r="N34" s="109" t="inlineStr">
        <is>
          <t>NFS-e: 24808</t>
        </is>
      </c>
      <c r="O34" s="108" t="n"/>
      <c r="P34" s="101">
        <f>M34-O34</f>
        <v/>
      </c>
      <c r="Q34" s="137" t="inlineStr">
        <is>
          <t>BOLETO PARA 16/11/2021</t>
        </is>
      </c>
      <c r="R34" s="65" t="n"/>
    </row>
    <row r="35" ht="20.1" customFormat="1" customHeight="1" s="2">
      <c r="B35" s="124" t="inlineStr">
        <is>
          <t>NOVEMBRO</t>
        </is>
      </c>
      <c r="C35" s="98" t="n">
        <v>44485</v>
      </c>
      <c r="D35" s="97" t="inlineStr">
        <is>
          <t>RC TACÓGRAFO</t>
        </is>
      </c>
      <c r="E35" s="119" t="inlineStr">
        <is>
          <t>OWE-1839</t>
        </is>
      </c>
      <c r="F35" s="107" t="inlineStr">
        <is>
          <t>MERCEDES</t>
        </is>
      </c>
      <c r="G35" s="107" t="inlineStr">
        <is>
          <t>CONSUMO</t>
        </is>
      </c>
      <c r="H35" s="107" t="inlineStr">
        <is>
          <t>TACÓGRAFO</t>
        </is>
      </c>
      <c r="I35" s="107" t="inlineStr">
        <is>
          <t>MÃO DE OBRA</t>
        </is>
      </c>
      <c r="J35" s="107" t="n">
        <v>1</v>
      </c>
      <c r="K35" s="107" t="inlineStr">
        <is>
          <t>AFERIÇÃO DE TACÓGRAFO</t>
        </is>
      </c>
      <c r="L35" s="108">
        <f>360+207.34</f>
        <v/>
      </c>
      <c r="M35" s="101">
        <f>J35*L35</f>
        <v/>
      </c>
      <c r="N35" s="109" t="inlineStr">
        <is>
          <t>NFS-e: 24805</t>
        </is>
      </c>
      <c r="O35" s="108" t="n"/>
      <c r="P35" s="101">
        <f>M35-O35</f>
        <v/>
      </c>
      <c r="Q35" s="137" t="inlineStr">
        <is>
          <t>BOLETO PARA 16/11/2021</t>
        </is>
      </c>
      <c r="R35" s="65" t="n"/>
    </row>
    <row r="36" ht="20.1" customFormat="1" customHeight="1" s="2">
      <c r="B36" s="124" t="inlineStr">
        <is>
          <t>NOVEMBRO</t>
        </is>
      </c>
      <c r="C36" s="98" t="n">
        <v>44485</v>
      </c>
      <c r="D36" s="97" t="inlineStr">
        <is>
          <t>RC TACÓGRAFO</t>
        </is>
      </c>
      <c r="E36" s="119" t="inlineStr">
        <is>
          <t>PCZ-2550</t>
        </is>
      </c>
      <c r="F36" s="107" t="inlineStr">
        <is>
          <t>FORD</t>
        </is>
      </c>
      <c r="G36" s="107" t="inlineStr">
        <is>
          <t>CORRETIVA</t>
        </is>
      </c>
      <c r="H36" s="107" t="inlineStr">
        <is>
          <t>TACÓGRAFO</t>
        </is>
      </c>
      <c r="I36" s="107" t="inlineStr">
        <is>
          <t>PEÇAS</t>
        </is>
      </c>
      <c r="J36" s="119" t="n">
        <v>1</v>
      </c>
      <c r="K36" s="107" t="inlineStr">
        <is>
          <t>FITA DE IMPRESSÃO DE TACÓGRAFO</t>
        </is>
      </c>
      <c r="L36" s="108" t="n">
        <v>42</v>
      </c>
      <c r="M36" s="101">
        <f>J36*L36</f>
        <v/>
      </c>
      <c r="N36" s="109" t="inlineStr">
        <is>
          <t>NFE: 6530</t>
        </is>
      </c>
      <c r="O36" s="108" t="n"/>
      <c r="P36" s="101">
        <f>M36-O36</f>
        <v/>
      </c>
      <c r="Q36" s="137" t="inlineStr">
        <is>
          <t>BOLETO PARA 16/11/2021</t>
        </is>
      </c>
      <c r="R36" s="65" t="n"/>
    </row>
    <row r="37" ht="20.1" customFormat="1" customHeight="1" s="2">
      <c r="B37" s="124" t="inlineStr">
        <is>
          <t>NOVEMBRO</t>
        </is>
      </c>
      <c r="C37" s="98" t="n">
        <v>44485</v>
      </c>
      <c r="D37" s="97" t="inlineStr">
        <is>
          <t>RC TACÓGRAFO</t>
        </is>
      </c>
      <c r="E37" s="119" t="inlineStr">
        <is>
          <t>OWE-1829</t>
        </is>
      </c>
      <c r="F37" s="107" t="inlineStr">
        <is>
          <t>MERCEDES</t>
        </is>
      </c>
      <c r="G37" s="107" t="inlineStr">
        <is>
          <t>CORRETIVA</t>
        </is>
      </c>
      <c r="H37" s="107" t="inlineStr">
        <is>
          <t>TACÓGRAFO</t>
        </is>
      </c>
      <c r="I37" s="119" t="inlineStr">
        <is>
          <t>PEÇAS</t>
        </is>
      </c>
      <c r="J37" s="119" t="n">
        <v>1</v>
      </c>
      <c r="K37" s="119" t="inlineStr">
        <is>
          <t>AGULHA E KIT REPARO DE TACOGRAFO</t>
        </is>
      </c>
      <c r="L37" s="108" t="n">
        <v>99</v>
      </c>
      <c r="M37" s="101">
        <f>J37*L37</f>
        <v/>
      </c>
      <c r="N37" s="109" t="inlineStr">
        <is>
          <t>NFE: 6532</t>
        </is>
      </c>
      <c r="O37" s="108" t="n"/>
      <c r="P37" s="101">
        <f>M37-O37</f>
        <v/>
      </c>
      <c r="Q37" s="137" t="inlineStr">
        <is>
          <t>BOLETO PARA 16/11/2021</t>
        </is>
      </c>
      <c r="R37" s="65" t="n"/>
    </row>
    <row r="38" ht="20.1" customFormat="1" customHeight="1" s="2">
      <c r="B38" s="124" t="inlineStr">
        <is>
          <t>NOVEMBRO</t>
        </is>
      </c>
      <c r="C38" s="102" t="n">
        <v>44504</v>
      </c>
      <c r="D38" s="97" t="inlineStr">
        <is>
          <t>RC TACÓGRAFO</t>
        </is>
      </c>
      <c r="E38" s="107" t="inlineStr">
        <is>
          <t>PEB-7253</t>
        </is>
      </c>
      <c r="F38" s="107" t="inlineStr">
        <is>
          <t>FORD</t>
        </is>
      </c>
      <c r="G38" s="107" t="inlineStr">
        <is>
          <t>CONSUMO</t>
        </is>
      </c>
      <c r="H38" s="107" t="inlineStr">
        <is>
          <t>TACÓGRAFO</t>
        </is>
      </c>
      <c r="I38" s="107" t="inlineStr">
        <is>
          <t>MÃO DE OBRA</t>
        </is>
      </c>
      <c r="J38" s="107" t="n">
        <v>1</v>
      </c>
      <c r="K38" s="107" t="inlineStr">
        <is>
          <t>TAXA DO IMETRO - P/ AFERIÇÃO DE TACÓGRAFO</t>
        </is>
      </c>
      <c r="L38" s="108" t="n">
        <v>207.34</v>
      </c>
      <c r="M38" s="101">
        <f>J38*L38</f>
        <v/>
      </c>
      <c r="N38" s="109" t="n"/>
      <c r="O38" s="108" t="n"/>
      <c r="P38" s="101">
        <f>M38-O38</f>
        <v/>
      </c>
      <c r="Q38" s="137" t="inlineStr">
        <is>
          <t>BOLETO PARA 16/11/2021</t>
        </is>
      </c>
      <c r="R38" s="65" t="n"/>
    </row>
    <row r="39" ht="20.1" customFormat="1" customHeight="1" s="2">
      <c r="B39" s="124" t="inlineStr">
        <is>
          <t>NOVEMBRO</t>
        </is>
      </c>
      <c r="C39" s="102" t="n">
        <v>44504</v>
      </c>
      <c r="D39" s="97" t="inlineStr">
        <is>
          <t>RC TACÓGRAFO</t>
        </is>
      </c>
      <c r="E39" s="107" t="inlineStr">
        <is>
          <t>PEB-7353</t>
        </is>
      </c>
      <c r="F39" s="107" t="inlineStr">
        <is>
          <t>FORD</t>
        </is>
      </c>
      <c r="G39" s="107" t="inlineStr">
        <is>
          <t>CONSUMO</t>
        </is>
      </c>
      <c r="H39" s="107" t="inlineStr">
        <is>
          <t>TACÓGRAFO</t>
        </is>
      </c>
      <c r="I39" s="107" t="inlineStr">
        <is>
          <t>MÃO DE OBRA</t>
        </is>
      </c>
      <c r="J39" s="107" t="n">
        <v>1</v>
      </c>
      <c r="K39" s="107" t="inlineStr">
        <is>
          <t>TAXA DO IMETRO - P/ AFERIÇÃO DE TACÓGRAFO</t>
        </is>
      </c>
      <c r="L39" s="108" t="n">
        <v>207.34</v>
      </c>
      <c r="M39" s="101">
        <f>J39*L39</f>
        <v/>
      </c>
      <c r="N39" s="109" t="n"/>
      <c r="O39" s="108" t="n"/>
      <c r="P39" s="101">
        <f>M39-O39</f>
        <v/>
      </c>
      <c r="Q39" s="137" t="inlineStr">
        <is>
          <t>BOLETO PARA 16/11/2021</t>
        </is>
      </c>
      <c r="R39" s="65" t="n"/>
    </row>
    <row r="40" ht="20.1" customFormat="1" customHeight="1" s="2">
      <c r="B40" s="124" t="inlineStr">
        <is>
          <t>NOVEMBRO</t>
        </is>
      </c>
      <c r="C40" s="102" t="n">
        <v>44504</v>
      </c>
      <c r="D40" s="97" t="inlineStr">
        <is>
          <t>RC TACÓGRAFO</t>
        </is>
      </c>
      <c r="E40" s="107" t="inlineStr">
        <is>
          <t>PCZ-2570</t>
        </is>
      </c>
      <c r="F40" s="107" t="inlineStr">
        <is>
          <t>FORD</t>
        </is>
      </c>
      <c r="G40" s="107" t="inlineStr">
        <is>
          <t>CONSUMO</t>
        </is>
      </c>
      <c r="H40" s="107" t="inlineStr">
        <is>
          <t>TACÓGRAFO</t>
        </is>
      </c>
      <c r="I40" s="107" t="inlineStr">
        <is>
          <t>MÃO DE OBRA</t>
        </is>
      </c>
      <c r="J40" s="107" t="n">
        <v>1</v>
      </c>
      <c r="K40" s="107" t="inlineStr">
        <is>
          <t>TAXA DO IMETRO - P/ AFERIÇÃO DE TACÓGRAFO</t>
        </is>
      </c>
      <c r="L40" s="108" t="n">
        <v>207.34</v>
      </c>
      <c r="M40" s="101">
        <f>J40*L40</f>
        <v/>
      </c>
      <c r="N40" s="109" t="n"/>
      <c r="O40" s="108" t="n"/>
      <c r="P40" s="101">
        <f>M40-O40</f>
        <v/>
      </c>
      <c r="Q40" s="137" t="inlineStr">
        <is>
          <t>BOLETO PARA 16/11/2021</t>
        </is>
      </c>
      <c r="R40" s="65" t="n"/>
    </row>
    <row r="41" ht="20.1" customFormat="1" customHeight="1" s="2">
      <c r="B41" s="124" t="inlineStr">
        <is>
          <t>NOVEMBRO</t>
        </is>
      </c>
      <c r="C41" s="102" t="n">
        <v>44497</v>
      </c>
      <c r="D41" s="103" t="inlineStr">
        <is>
          <t>WF LUBRIFICANTES</t>
        </is>
      </c>
      <c r="E41" s="119" t="inlineStr">
        <is>
          <t>PEB-7353</t>
        </is>
      </c>
      <c r="F41" s="107" t="inlineStr">
        <is>
          <t>FORD</t>
        </is>
      </c>
      <c r="G41" s="119" t="inlineStr">
        <is>
          <t>CONSUMO</t>
        </is>
      </c>
      <c r="H41" s="107" t="inlineStr">
        <is>
          <t>TROCA DE ÓLEO</t>
        </is>
      </c>
      <c r="I41" s="107" t="inlineStr">
        <is>
          <t>PEÇAS</t>
        </is>
      </c>
      <c r="J41" s="107" t="n">
        <v>1</v>
      </c>
      <c r="K41" s="107" t="inlineStr">
        <is>
          <t>TROCA DE OLEO COMPLETA</t>
        </is>
      </c>
      <c r="L41" s="108" t="n">
        <v>775</v>
      </c>
      <c r="M41" s="101">
        <f>J41*L41</f>
        <v/>
      </c>
      <c r="N41" s="109" t="inlineStr">
        <is>
          <t>NFe: 1667</t>
        </is>
      </c>
      <c r="O41" s="108" t="n">
        <v>77.5</v>
      </c>
      <c r="P41" s="101">
        <f>M41-O41</f>
        <v/>
      </c>
      <c r="Q41" s="138" t="inlineStr">
        <is>
          <t>PAGO - 09/11/2021</t>
        </is>
      </c>
      <c r="R41" s="65" t="n"/>
    </row>
    <row r="42" ht="20.1" customFormat="1" customHeight="1" s="2">
      <c r="B42" s="124" t="inlineStr">
        <is>
          <t>NOVEMBRO</t>
        </is>
      </c>
      <c r="C42" s="102" t="n">
        <v>44499</v>
      </c>
      <c r="D42" s="103" t="inlineStr">
        <is>
          <t>WF LUBRIFICANTES</t>
        </is>
      </c>
      <c r="E42" s="107" t="inlineStr">
        <is>
          <t>PET-7147</t>
        </is>
      </c>
      <c r="F42" s="107" t="inlineStr">
        <is>
          <t>MERCEDES</t>
        </is>
      </c>
      <c r="G42" s="119" t="inlineStr">
        <is>
          <t>CONSUMO</t>
        </is>
      </c>
      <c r="H42" s="107" t="inlineStr">
        <is>
          <t>TROCA DE ÓLEO</t>
        </is>
      </c>
      <c r="I42" s="107" t="inlineStr">
        <is>
          <t>PEÇAS</t>
        </is>
      </c>
      <c r="J42" s="107" t="n">
        <v>1</v>
      </c>
      <c r="K42" s="107" t="inlineStr">
        <is>
          <t>TROCA DE OLEO COMPLETA</t>
        </is>
      </c>
      <c r="L42" s="108" t="n">
        <v>794</v>
      </c>
      <c r="M42" s="101">
        <f>J42*L42</f>
        <v/>
      </c>
      <c r="N42" s="109" t="inlineStr">
        <is>
          <t>NFe: 1667</t>
        </is>
      </c>
      <c r="O42" s="108" t="n">
        <v>79.40000000000001</v>
      </c>
      <c r="P42" s="101">
        <f>M42-O42</f>
        <v/>
      </c>
      <c r="Q42" s="138" t="inlineStr">
        <is>
          <t>PAGO - 09/11/2021</t>
        </is>
      </c>
      <c r="R42" s="65" t="n"/>
    </row>
    <row r="43" ht="20.1" customFormat="1" customHeight="1" s="2">
      <c r="B43" s="124" t="inlineStr">
        <is>
          <t>NOVEMBRO</t>
        </is>
      </c>
      <c r="C43" s="102" t="n">
        <v>44506</v>
      </c>
      <c r="D43" s="97" t="inlineStr">
        <is>
          <t>WILTON E VAGNER</t>
        </is>
      </c>
      <c r="E43" s="107" t="inlineStr">
        <is>
          <t>VÁRIOS</t>
        </is>
      </c>
      <c r="F43" s="107" t="inlineStr">
        <is>
          <t>VÁRIOS</t>
        </is>
      </c>
      <c r="G43" s="107" t="inlineStr">
        <is>
          <t>CORRETIVA</t>
        </is>
      </c>
      <c r="H43" s="107" t="inlineStr">
        <is>
          <t>ELÉTRICA</t>
        </is>
      </c>
      <c r="I43" s="107" t="inlineStr">
        <is>
          <t>MÃO DE OBRA</t>
        </is>
      </c>
      <c r="J43" s="107" t="n">
        <v>1</v>
      </c>
      <c r="K43" s="107" t="inlineStr">
        <is>
          <t>17 PORTAS - REVISDA E TROCA DE MARCANETAS E CABOS</t>
        </is>
      </c>
      <c r="L43" s="108" t="n">
        <v>600</v>
      </c>
      <c r="M43" s="101">
        <f>J43*L43</f>
        <v/>
      </c>
      <c r="N43" s="109" t="inlineStr">
        <is>
          <t>RECIBO</t>
        </is>
      </c>
      <c r="O43" s="108" t="n"/>
      <c r="P43" s="101">
        <f>M43-O43</f>
        <v/>
      </c>
      <c r="Q43" s="138" t="inlineStr">
        <is>
          <t>PAGO - 12/11/2021</t>
        </is>
      </c>
      <c r="R43" s="65" t="n"/>
    </row>
    <row r="44" ht="20.1" customFormat="1" customHeight="1" s="2">
      <c r="K44" s="26" t="n"/>
      <c r="L44" s="9" t="n"/>
      <c r="M44" s="170">
        <f>SUM(M7:M43)</f>
        <v/>
      </c>
      <c r="N44" s="9" t="n"/>
      <c r="O44" s="170">
        <f>SUM(O7:O43)</f>
        <v/>
      </c>
      <c r="P44" s="160">
        <f>SUM(P7:P43)</f>
        <v/>
      </c>
      <c r="Q44" s="9" t="n"/>
      <c r="R44" s="65" t="n"/>
    </row>
    <row r="45" ht="20.1" customFormat="1" customHeight="1" s="2"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26" t="n"/>
      <c r="L45" s="11" t="n"/>
      <c r="M45" s="11" t="n"/>
      <c r="N45" s="11" t="n"/>
      <c r="O45" s="11" t="n"/>
      <c r="P45" s="11" t="n"/>
      <c r="Q45" s="11" t="n"/>
      <c r="R45" s="65" t="n"/>
    </row>
    <row r="46" ht="20.1" customFormat="1" customHeight="1" s="2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26" t="n"/>
      <c r="L46" s="11" t="n"/>
      <c r="M46" s="11" t="n"/>
      <c r="N46" s="11" t="n"/>
      <c r="O46" s="11" t="n"/>
      <c r="P46" s="11" t="n"/>
      <c r="Q46" s="11" t="n"/>
      <c r="R46" s="65" t="n"/>
    </row>
    <row r="47" ht="20.1" customFormat="1" customHeight="1" s="2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26" t="n"/>
      <c r="L47" s="11" t="n"/>
      <c r="M47" s="11" t="n"/>
      <c r="N47" s="11" t="n"/>
      <c r="O47" s="11" t="n"/>
      <c r="P47" s="11" t="n"/>
      <c r="Q47" s="11" t="n"/>
      <c r="R47" s="65" t="n"/>
    </row>
    <row r="48" ht="20.1" customFormat="1" customHeight="1" s="2"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26" t="n"/>
      <c r="L48" s="11" t="n"/>
      <c r="M48" s="11" t="n"/>
      <c r="N48" s="11" t="n"/>
      <c r="O48" s="11" t="n"/>
      <c r="P48" s="11" t="n"/>
      <c r="Q48" s="11" t="n"/>
      <c r="R48" s="65" t="n"/>
    </row>
    <row r="49" ht="20.1" customFormat="1" customHeight="1" s="2"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26" t="n"/>
      <c r="L49" s="11" t="n"/>
      <c r="M49" s="11" t="n"/>
      <c r="N49" s="11" t="n"/>
      <c r="O49" s="11" t="n"/>
      <c r="P49" s="11" t="n"/>
      <c r="Q49" s="11" t="n"/>
      <c r="R49" s="65" t="n"/>
    </row>
    <row r="50" ht="20.1" customFormat="1" customHeight="1" s="2"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1" t="n"/>
      <c r="M50" s="11" t="n"/>
      <c r="N50" s="11" t="n"/>
      <c r="O50" s="11" t="n"/>
      <c r="P50" s="11" t="n"/>
      <c r="Q50" s="11" t="n"/>
      <c r="R50" s="65" t="n"/>
    </row>
    <row r="51" ht="20.1" customFormat="1" customHeight="1" s="2"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1" t="n"/>
      <c r="M51" s="11" t="n"/>
      <c r="N51" s="11" t="n"/>
      <c r="O51" s="11" t="n"/>
      <c r="P51" s="11" t="n"/>
      <c r="Q51" s="11" t="n"/>
      <c r="R51" s="65" t="n"/>
    </row>
    <row r="52" ht="20.1" customFormat="1" customHeight="1" s="2"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1" t="n"/>
      <c r="M52" s="11" t="n"/>
      <c r="N52" s="11" t="n"/>
      <c r="O52" s="11" t="n"/>
      <c r="P52" s="11" t="n"/>
      <c r="Q52" s="11" t="n"/>
      <c r="R52" s="65" t="n"/>
    </row>
    <row r="53" ht="20.1" customFormat="1" customHeight="1" s="2"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1" t="n"/>
      <c r="M53" s="11" t="n"/>
      <c r="N53" s="11" t="n"/>
      <c r="O53" s="11" t="n"/>
      <c r="P53" s="11" t="n"/>
      <c r="Q53" s="11" t="n"/>
      <c r="R53" s="65" t="n"/>
    </row>
    <row r="54" ht="20.1" customFormat="1" customHeight="1" s="2"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1" t="n"/>
      <c r="M54" s="11" t="n"/>
      <c r="N54" s="11" t="n"/>
      <c r="O54" s="11" t="n"/>
      <c r="P54" s="11" t="n"/>
      <c r="Q54" s="11" t="n"/>
      <c r="R54" s="65" t="n"/>
    </row>
    <row r="55" ht="20.1" customFormat="1" customHeight="1" s="2"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1" t="n"/>
      <c r="M55" s="11" t="n"/>
      <c r="N55" s="11" t="n"/>
      <c r="O55" s="11" t="n"/>
      <c r="P55" s="11" t="n"/>
      <c r="Q55" s="11" t="n"/>
      <c r="R55" s="65" t="n"/>
    </row>
    <row r="56" ht="20.1" customFormat="1" customHeight="1" s="2"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1" t="n"/>
      <c r="M56" s="11" t="n"/>
      <c r="N56" s="11" t="n"/>
      <c r="O56" s="11" t="n"/>
      <c r="P56" s="11" t="n"/>
      <c r="Q56" s="11" t="n"/>
      <c r="R56" s="65" t="n"/>
    </row>
    <row r="57" ht="20.1" customFormat="1" customHeight="1" s="2"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1" t="n"/>
      <c r="M57" s="11" t="n"/>
      <c r="N57" s="11" t="n"/>
      <c r="O57" s="11" t="n"/>
      <c r="P57" s="11" t="n"/>
      <c r="Q57" s="11" t="n"/>
      <c r="R57" s="66" t="n"/>
    </row>
    <row r="58" ht="20.1" customFormat="1" customHeight="1" s="2"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1" t="n"/>
      <c r="M58" s="11" t="n"/>
      <c r="N58" s="11" t="n"/>
      <c r="O58" s="11" t="n"/>
      <c r="P58" s="11" t="n"/>
      <c r="Q58" s="11" t="n"/>
    </row>
  </sheetData>
  <autoFilter ref="B6:Q44">
    <sortState ref="B7:Q60">
      <sortCondition ref="D6:D60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Planilha26">
    <tabColor theme="7"/>
    <outlinePr summaryBelow="1" summaryRight="1"/>
    <pageSetUpPr fitToPage="1"/>
  </sheetPr>
  <dimension ref="B3:R80"/>
  <sheetViews>
    <sheetView showGridLines="0" zoomScale="84" zoomScaleNormal="84" workbookViewId="0">
      <pane ySplit="6" topLeftCell="A31" activePane="bottomLeft" state="frozen"/>
      <selection pane="bottomLeft" activeCell="D34" sqref="D34"/>
    </sheetView>
  </sheetViews>
  <sheetFormatPr baseColWidth="8" defaultColWidth="9.140625" defaultRowHeight="14.45"/>
  <cols>
    <col width="2.85546875" customWidth="1" style="1" min="1" max="1"/>
    <col width="14" customWidth="1" style="1" min="2" max="2"/>
    <col width="13.140625" customWidth="1" style="1" min="3" max="3"/>
    <col width="32.42578125" customWidth="1" style="1" min="4" max="4"/>
    <col width="11.140625" customWidth="1" style="1" min="5" max="5"/>
    <col width="13.7109375" customWidth="1" style="1" min="6" max="6"/>
    <col width="16.42578125" bestFit="1" customWidth="1" style="1" min="7" max="7"/>
    <col width="16.42578125" customWidth="1" style="1" min="8" max="9"/>
    <col width="5.7109375" bestFit="1" customWidth="1" style="1" min="10" max="10"/>
    <col width="76" customWidth="1" style="1" min="11" max="11"/>
    <col width="12.85546875" bestFit="1" customWidth="1" style="11" min="12" max="12"/>
    <col width="12.7109375" bestFit="1" customWidth="1" style="11" min="13" max="13"/>
    <col width="12.85546875" customWidth="1" style="11" min="14" max="14"/>
    <col width="13" customWidth="1" style="11" min="15" max="15"/>
    <col width="15.85546875" customWidth="1" style="11" min="16" max="16"/>
    <col width="40.85546875" customWidth="1" style="11" min="17" max="17"/>
    <col hidden="1" width="43.7109375" customWidth="1" style="1" min="18" max="18"/>
    <col width="9.140625" customWidth="1" style="1" min="19" max="19"/>
    <col width="9.140625" customWidth="1" style="1" min="20" max="16384"/>
  </cols>
  <sheetData>
    <row r="2" ht="27.75" customHeight="1" s="246"/>
    <row r="3"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7" t="n"/>
      <c r="O3" s="27" t="n"/>
      <c r="P3" s="27" t="n"/>
      <c r="Q3" s="27" t="n"/>
      <c r="R3" s="26" t="n"/>
    </row>
    <row r="4"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7" t="n"/>
      <c r="M4" s="27" t="n"/>
      <c r="N4" s="27" t="n"/>
      <c r="O4" s="27" t="n"/>
      <c r="P4" s="27" t="n"/>
      <c r="Q4" s="27" t="n"/>
      <c r="R4" s="26" t="n"/>
    </row>
    <row r="5"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7" t="n"/>
      <c r="M5" s="27" t="n"/>
      <c r="N5" s="27" t="n"/>
      <c r="O5" s="27" t="n"/>
      <c r="P5" s="27" t="n"/>
      <c r="Q5" s="27" t="n"/>
      <c r="R5" s="26" t="n"/>
    </row>
    <row r="6" ht="28.9" customHeight="1" s="246">
      <c r="B6" s="135" t="inlineStr">
        <is>
          <t>COMPETENCIA FINANCEIRA</t>
        </is>
      </c>
      <c r="C6" s="125" t="inlineStr">
        <is>
          <t xml:space="preserve">DATA lançamento </t>
        </is>
      </c>
      <c r="D6" s="126" t="inlineStr">
        <is>
          <t xml:space="preserve">FORNECEDOR </t>
        </is>
      </c>
      <c r="E6" s="126" t="inlineStr">
        <is>
          <t xml:space="preserve">PLACA </t>
        </is>
      </c>
      <c r="F6" s="126" t="inlineStr">
        <is>
          <t>MARCA</t>
        </is>
      </c>
      <c r="G6" s="127" t="inlineStr">
        <is>
          <t>Tipo de Manutenção</t>
        </is>
      </c>
      <c r="H6" s="127" t="inlineStr">
        <is>
          <t>Área de Manutenção</t>
        </is>
      </c>
      <c r="I6" s="127" t="inlineStr">
        <is>
          <t>Tipo de Despsa</t>
        </is>
      </c>
      <c r="J6" s="126" t="inlineStr">
        <is>
          <t>QTDE</t>
        </is>
      </c>
      <c r="K6" s="126" t="inlineStr">
        <is>
          <t>PEÇAS</t>
        </is>
      </c>
      <c r="L6" s="128" t="inlineStr">
        <is>
          <t>VALOR UNI.</t>
        </is>
      </c>
      <c r="M6" s="130" t="inlineStr">
        <is>
          <t>VALOR  TOTAL</t>
        </is>
      </c>
      <c r="N6" s="130" t="inlineStr">
        <is>
          <t>NFE / RECIBO</t>
        </is>
      </c>
      <c r="O6" s="128" t="inlineStr">
        <is>
          <t>DESCONTO</t>
        </is>
      </c>
      <c r="P6" s="128" t="inlineStr">
        <is>
          <t>VALOR FINAL</t>
        </is>
      </c>
      <c r="Q6" s="128" t="inlineStr">
        <is>
          <t>STATUS</t>
        </is>
      </c>
      <c r="R6" s="56" t="inlineStr">
        <is>
          <t xml:space="preserve">FORMA DE PAGAMENTO </t>
        </is>
      </c>
    </row>
    <row r="7" ht="20.1" customFormat="1" customHeight="1" s="2">
      <c r="B7" s="124" t="inlineStr">
        <is>
          <t>DEZEMBRO</t>
        </is>
      </c>
      <c r="C7" s="102" t="n">
        <v>44512</v>
      </c>
      <c r="D7" s="97" t="inlineStr">
        <is>
          <t>AUTO ELÉTRICA FRANÇA</t>
        </is>
      </c>
      <c r="E7" s="107" t="inlineStr">
        <is>
          <t>PCB-0J93</t>
        </is>
      </c>
      <c r="F7" s="107" t="inlineStr">
        <is>
          <t>VOLKSWAGEN</t>
        </is>
      </c>
      <c r="G7" s="119" t="inlineStr">
        <is>
          <t>CORRETIVA</t>
        </is>
      </c>
      <c r="H7" s="107" t="inlineStr">
        <is>
          <t>ELÉTRICA</t>
        </is>
      </c>
      <c r="I7" s="107" t="inlineStr">
        <is>
          <t>MÃO DE OBRA</t>
        </is>
      </c>
      <c r="J7" s="107" t="n">
        <v>1</v>
      </c>
      <c r="K7" s="107" t="inlineStr">
        <is>
          <t>SERVIÇO DE TROCA DE CHAVE DE SETA</t>
        </is>
      </c>
      <c r="L7" s="108" t="n">
        <v>80</v>
      </c>
      <c r="M7" s="101">
        <f>J7*L7</f>
        <v/>
      </c>
      <c r="N7" s="109" t="inlineStr">
        <is>
          <t>NFS-e: 75</t>
        </is>
      </c>
      <c r="O7" s="108" t="n"/>
      <c r="P7" s="101">
        <f>M7-O7</f>
        <v/>
      </c>
      <c r="Q7" s="187" t="inlineStr">
        <is>
          <t>PAGO DIA 03/12/2021 - NOVEMBRO</t>
        </is>
      </c>
      <c r="R7" s="65" t="n"/>
    </row>
    <row r="8" ht="20.1" customFormat="1" customHeight="1" s="2">
      <c r="B8" s="124" t="inlineStr">
        <is>
          <t>DEZEMBRO</t>
        </is>
      </c>
      <c r="C8" s="102" t="n">
        <v>44512</v>
      </c>
      <c r="D8" s="97" t="inlineStr">
        <is>
          <t>AUTO ELÉTRICA FRANÇA</t>
        </is>
      </c>
      <c r="E8" s="107" t="inlineStr">
        <is>
          <t>PGN-8669</t>
        </is>
      </c>
      <c r="F8" s="107" t="inlineStr">
        <is>
          <t>VOLKSWAGEN</t>
        </is>
      </c>
      <c r="G8" s="119" t="inlineStr">
        <is>
          <t>CORRETIVA</t>
        </is>
      </c>
      <c r="H8" s="107" t="inlineStr">
        <is>
          <t>ELÉTRICA</t>
        </is>
      </c>
      <c r="I8" s="107" t="inlineStr">
        <is>
          <t>MÃO DE OBRA</t>
        </is>
      </c>
      <c r="J8" s="107" t="n">
        <v>1</v>
      </c>
      <c r="K8" s="107" t="inlineStr">
        <is>
          <t xml:space="preserve">SERVIÇO DE TROCA DE DIREÇÃO E LANTERNA </t>
        </is>
      </c>
      <c r="L8" s="108" t="n">
        <v>80</v>
      </c>
      <c r="M8" s="101">
        <f>J8*L8</f>
        <v/>
      </c>
      <c r="N8" s="109" t="inlineStr">
        <is>
          <t>NFS-e: 75</t>
        </is>
      </c>
      <c r="O8" s="108" t="n"/>
      <c r="P8" s="101">
        <f>M8-O8</f>
        <v/>
      </c>
      <c r="Q8" s="187" t="inlineStr">
        <is>
          <t>PAGO DIA 03/12/2021 - NOVEMBRO</t>
        </is>
      </c>
      <c r="R8" s="65" t="n"/>
    </row>
    <row r="9" ht="20.1" customFormat="1" customHeight="1" s="2">
      <c r="B9" s="124" t="inlineStr">
        <is>
          <t>DEZEMBRO</t>
        </is>
      </c>
      <c r="C9" s="102" t="n">
        <v>44526</v>
      </c>
      <c r="D9" s="97" t="inlineStr">
        <is>
          <t>AUTO ELÉTRICA FRANÇA</t>
        </is>
      </c>
      <c r="E9" s="107" t="inlineStr">
        <is>
          <t>PET-7147</t>
        </is>
      </c>
      <c r="F9" s="107" t="inlineStr">
        <is>
          <t>MERCEDES</t>
        </is>
      </c>
      <c r="G9" s="119" t="inlineStr">
        <is>
          <t>CORRETIVA</t>
        </is>
      </c>
      <c r="H9" s="107" t="inlineStr">
        <is>
          <t>ELÉTRICA</t>
        </is>
      </c>
      <c r="I9" s="107" t="inlineStr">
        <is>
          <t>MÃO DE OBRA</t>
        </is>
      </c>
      <c r="J9" s="107" t="n">
        <v>1</v>
      </c>
      <c r="K9" s="107" t="inlineStr">
        <is>
          <t>SERVIÇO DE REPARO DE CURTO NO SISTEMA</t>
        </is>
      </c>
      <c r="L9" s="108" t="n">
        <v>40</v>
      </c>
      <c r="M9" s="101">
        <f>J9*L9</f>
        <v/>
      </c>
      <c r="N9" s="109" t="inlineStr">
        <is>
          <t>NFS-e: 75</t>
        </is>
      </c>
      <c r="O9" s="108" t="n"/>
      <c r="P9" s="101">
        <f>M9-O9</f>
        <v/>
      </c>
      <c r="Q9" s="187" t="inlineStr">
        <is>
          <t>PAGO DIA 03/12/2021 - NOVEMBRO</t>
        </is>
      </c>
      <c r="R9" s="65" t="n"/>
    </row>
    <row r="10" ht="20.1" customFormat="1" customHeight="1" s="2">
      <c r="B10" s="124" t="inlineStr">
        <is>
          <t>DEZEMBRO</t>
        </is>
      </c>
      <c r="C10" s="102" t="n">
        <v>44527</v>
      </c>
      <c r="D10" s="97" t="inlineStr">
        <is>
          <t>AUTO ELÉTRICA FRANÇA</t>
        </is>
      </c>
      <c r="E10" s="107" t="inlineStr">
        <is>
          <t>PGW-3267</t>
        </is>
      </c>
      <c r="F10" s="107" t="inlineStr">
        <is>
          <t>FORD</t>
        </is>
      </c>
      <c r="G10" s="119" t="inlineStr">
        <is>
          <t>CORRETIVA</t>
        </is>
      </c>
      <c r="H10" s="107" t="inlineStr">
        <is>
          <t>ELÉTRICA</t>
        </is>
      </c>
      <c r="I10" s="107" t="inlineStr">
        <is>
          <t>MÃO DE OBRA</t>
        </is>
      </c>
      <c r="J10" s="107" t="n">
        <v>2</v>
      </c>
      <c r="K10" s="107" t="inlineStr">
        <is>
          <t>SERVIÇO DE REPARO DE CURTO ELÉTRICO NO SISTEMA</t>
        </is>
      </c>
      <c r="L10" s="108" t="n">
        <v>60</v>
      </c>
      <c r="M10" s="101">
        <f>J10*L10</f>
        <v/>
      </c>
      <c r="N10" s="109" t="inlineStr">
        <is>
          <t>NFS-e: 75</t>
        </is>
      </c>
      <c r="O10" s="108" t="n"/>
      <c r="P10" s="101">
        <f>M10-O10</f>
        <v/>
      </c>
      <c r="Q10" s="187" t="inlineStr">
        <is>
          <t>PAGO DIA 03/12/2021 - NOVEMBRO</t>
        </is>
      </c>
      <c r="R10" s="65" t="n"/>
    </row>
    <row r="11" ht="20.1" customFormat="1" customHeight="1" s="2">
      <c r="B11" s="124" t="inlineStr">
        <is>
          <t>DEZEMBRO</t>
        </is>
      </c>
      <c r="C11" s="102" t="n">
        <v>44498</v>
      </c>
      <c r="D11" s="103" t="inlineStr">
        <is>
          <t>AUTO PEÇAS BAHIA</t>
        </is>
      </c>
      <c r="E11" s="107" t="inlineStr">
        <is>
          <t>PGW-6009</t>
        </is>
      </c>
      <c r="F11" s="107" t="inlineStr">
        <is>
          <t>FORD</t>
        </is>
      </c>
      <c r="G11" s="107" t="inlineStr">
        <is>
          <t>CORRETIVA</t>
        </is>
      </c>
      <c r="H11" s="107" t="inlineStr">
        <is>
          <t>MECÂNICA</t>
        </is>
      </c>
      <c r="I11" s="107" t="inlineStr">
        <is>
          <t>PEÇAS</t>
        </is>
      </c>
      <c r="J11" s="107" t="n">
        <v>1</v>
      </c>
      <c r="K11" s="107" t="inlineStr">
        <is>
          <t xml:space="preserve">CORREIA DO MOTOR, ARRUELA, PARAFUSO, PORCA </t>
        </is>
      </c>
      <c r="L11" s="108" t="n">
        <v>180.5</v>
      </c>
      <c r="M11" s="101">
        <f>J11*L11</f>
        <v/>
      </c>
      <c r="N11" s="109" t="inlineStr">
        <is>
          <t>NFE: 5474</t>
        </is>
      </c>
      <c r="O11" s="108" t="n"/>
      <c r="P11" s="101">
        <f>M11-O11</f>
        <v/>
      </c>
      <c r="Q11" s="187" t="inlineStr">
        <is>
          <t>PAGO DIA 03/12/2021 - NOVEMBRO</t>
        </is>
      </c>
      <c r="R11" s="65" t="n"/>
    </row>
    <row r="12" ht="20.1" customFormat="1" customHeight="1" s="2">
      <c r="B12" s="124" t="inlineStr">
        <is>
          <t>DEZEMBRO</t>
        </is>
      </c>
      <c r="C12" s="102" t="n">
        <v>44498</v>
      </c>
      <c r="D12" s="103" t="inlineStr">
        <is>
          <t>AUTO PEÇAS BAHIA</t>
        </is>
      </c>
      <c r="E12" s="107" t="inlineStr">
        <is>
          <t>PET-7147</t>
        </is>
      </c>
      <c r="F12" s="107" t="inlineStr">
        <is>
          <t>MERCEDES</t>
        </is>
      </c>
      <c r="G12" s="107" t="inlineStr">
        <is>
          <t>CORRETIVA</t>
        </is>
      </c>
      <c r="H12" s="107" t="inlineStr">
        <is>
          <t>MECÂNICA</t>
        </is>
      </c>
      <c r="I12" s="107" t="inlineStr">
        <is>
          <t>PEÇAS</t>
        </is>
      </c>
      <c r="J12" s="107" t="n">
        <v>1</v>
      </c>
      <c r="K12" s="107" t="inlineStr">
        <is>
          <t>REPARO DE CUICA</t>
        </is>
      </c>
      <c r="L12" s="108" t="n">
        <v>84</v>
      </c>
      <c r="M12" s="101">
        <f>J12*L12</f>
        <v/>
      </c>
      <c r="N12" s="109" t="inlineStr">
        <is>
          <t>NFE: 5474</t>
        </is>
      </c>
      <c r="O12" s="108" t="n"/>
      <c r="P12" s="101">
        <f>M12-O12</f>
        <v/>
      </c>
      <c r="Q12" s="187" t="inlineStr">
        <is>
          <t>PAGO DIA 03/12/2021 - NOVEMBRO</t>
        </is>
      </c>
      <c r="R12" s="65" t="n"/>
    </row>
    <row r="13" ht="20.1" customFormat="1" customHeight="1" s="2">
      <c r="B13" s="124" t="inlineStr">
        <is>
          <t>DEZEMBRO</t>
        </is>
      </c>
      <c r="C13" s="102" t="n">
        <v>44499</v>
      </c>
      <c r="D13" s="103" t="inlineStr">
        <is>
          <t>AUTO PEÇAS BAHIA</t>
        </is>
      </c>
      <c r="E13" s="107" t="inlineStr">
        <is>
          <t>PET-7147</t>
        </is>
      </c>
      <c r="F13" s="107" t="inlineStr">
        <is>
          <t>MERCEDES</t>
        </is>
      </c>
      <c r="G13" s="107" t="inlineStr">
        <is>
          <t>CORRETIVA</t>
        </is>
      </c>
      <c r="H13" s="107" t="inlineStr">
        <is>
          <t>MECÂNICA</t>
        </is>
      </c>
      <c r="I13" s="107" t="inlineStr">
        <is>
          <t>PEÇAS</t>
        </is>
      </c>
      <c r="J13" s="107" t="n">
        <v>1</v>
      </c>
      <c r="K13" s="107" t="inlineStr">
        <is>
          <t>CONEXÇÃO, SENSOR DO BALÃO E COLA</t>
        </is>
      </c>
      <c r="L13" s="108" t="n">
        <v>631.5</v>
      </c>
      <c r="M13" s="101">
        <f>J13*L13</f>
        <v/>
      </c>
      <c r="N13" s="109" t="inlineStr">
        <is>
          <t>NFE: 5474</t>
        </is>
      </c>
      <c r="O13" s="108" t="n">
        <v>317.25</v>
      </c>
      <c r="P13" s="101">
        <f>M13-O13</f>
        <v/>
      </c>
      <c r="Q13" s="187" t="inlineStr">
        <is>
          <t>PAGO DIA 03/12/2021 - NOVEMBRO</t>
        </is>
      </c>
      <c r="R13" s="65" t="n"/>
    </row>
    <row r="14" ht="20.1" customFormat="1" customHeight="1" s="2">
      <c r="B14" s="124" t="inlineStr">
        <is>
          <t>DEZEMBRO</t>
        </is>
      </c>
      <c r="C14" s="102" t="n">
        <v>44499</v>
      </c>
      <c r="D14" s="103" t="inlineStr">
        <is>
          <t>AUTO PEÇAS BAHIA</t>
        </is>
      </c>
      <c r="E14" s="107" t="inlineStr">
        <is>
          <t>OWE-1839</t>
        </is>
      </c>
      <c r="F14" s="107" t="inlineStr">
        <is>
          <t>MERCEDES</t>
        </is>
      </c>
      <c r="G14" s="107" t="inlineStr">
        <is>
          <t>CORRETIVA</t>
        </is>
      </c>
      <c r="H14" s="107" t="inlineStr">
        <is>
          <t>MECÂNICA</t>
        </is>
      </c>
      <c r="I14" s="107" t="inlineStr">
        <is>
          <t>PEÇAS</t>
        </is>
      </c>
      <c r="J14" s="107" t="n">
        <v>1</v>
      </c>
      <c r="K14" s="107" t="inlineStr">
        <is>
          <t>TAMPA DE ARLA</t>
        </is>
      </c>
      <c r="L14" s="108" t="n">
        <v>65</v>
      </c>
      <c r="M14" s="101">
        <f>J14*L14</f>
        <v/>
      </c>
      <c r="N14" s="109" t="inlineStr">
        <is>
          <t>NFE: 5474</t>
        </is>
      </c>
      <c r="O14" s="108" t="n"/>
      <c r="P14" s="101">
        <f>M14-O14</f>
        <v/>
      </c>
      <c r="Q14" s="187" t="inlineStr">
        <is>
          <t>PAGO DIA 03/12/2021 - NOVEMBRO</t>
        </is>
      </c>
      <c r="R14" s="65" t="n"/>
    </row>
    <row r="15" ht="20.1" customFormat="1" customHeight="1" s="2">
      <c r="B15" s="124" t="inlineStr">
        <is>
          <t>DEZEMBRO</t>
        </is>
      </c>
      <c r="C15" s="102" t="n">
        <v>44506</v>
      </c>
      <c r="D15" s="97" t="inlineStr">
        <is>
          <t>AUTO PEÇAS BAHIA</t>
        </is>
      </c>
      <c r="E15" s="107" t="inlineStr">
        <is>
          <t>PET-7147</t>
        </is>
      </c>
      <c r="F15" s="107" t="inlineStr">
        <is>
          <t>MERCEDES</t>
        </is>
      </c>
      <c r="G15" s="107" t="inlineStr">
        <is>
          <t>CORRETIVA</t>
        </is>
      </c>
      <c r="H15" s="107" t="inlineStr">
        <is>
          <t>ELÉTRICA</t>
        </is>
      </c>
      <c r="I15" s="107" t="inlineStr">
        <is>
          <t>PEÇAS</t>
        </is>
      </c>
      <c r="J15" s="107" t="n">
        <v>1</v>
      </c>
      <c r="K15" s="107" t="inlineStr">
        <is>
          <t>INTERRUPTOR DO VIDRO ELÉTRICO</t>
        </is>
      </c>
      <c r="L15" s="108" t="n">
        <v>50</v>
      </c>
      <c r="M15" s="101">
        <f>J15*L15</f>
        <v/>
      </c>
      <c r="N15" s="109" t="inlineStr">
        <is>
          <t>NFE: 5474</t>
        </is>
      </c>
      <c r="O15" s="108" t="n"/>
      <c r="P15" s="101">
        <f>M15-O15</f>
        <v/>
      </c>
      <c r="Q15" s="187" t="inlineStr">
        <is>
          <t>PAGO DIA 03/12/2021 - NOVEMBRO</t>
        </is>
      </c>
      <c r="R15" s="65" t="n"/>
    </row>
    <row r="16" ht="20.1" customFormat="1" customHeight="1" s="2">
      <c r="B16" s="124" t="inlineStr">
        <is>
          <t>DEZEMBRO</t>
        </is>
      </c>
      <c r="C16" s="102" t="n">
        <v>44506</v>
      </c>
      <c r="D16" s="97" t="inlineStr">
        <is>
          <t>AUTO PEÇAS BAHIA</t>
        </is>
      </c>
      <c r="E16" s="107" t="inlineStr">
        <is>
          <t>VÁRIOS</t>
        </is>
      </c>
      <c r="F16" s="107" t="inlineStr">
        <is>
          <t>VÁRIOS</t>
        </is>
      </c>
      <c r="G16" s="107" t="inlineStr">
        <is>
          <t>CORRETIVA</t>
        </is>
      </c>
      <c r="H16" s="107" t="inlineStr">
        <is>
          <t>ELÉTRICA</t>
        </is>
      </c>
      <c r="I16" s="107" t="inlineStr">
        <is>
          <t>PEÇAS</t>
        </is>
      </c>
      <c r="J16" s="107" t="n">
        <v>1</v>
      </c>
      <c r="K16" s="107" t="inlineStr">
        <is>
          <t>11 MARÇANETAS INTERNA, 03 CABO DE PORTA</t>
        </is>
      </c>
      <c r="L16" s="108" t="n">
        <v>371</v>
      </c>
      <c r="M16" s="101">
        <f>J16*L16</f>
        <v/>
      </c>
      <c r="N16" s="109" t="inlineStr">
        <is>
          <t>NFE: 5474</t>
        </is>
      </c>
      <c r="O16" s="108" t="n"/>
      <c r="P16" s="101">
        <f>M16-O16</f>
        <v/>
      </c>
      <c r="Q16" s="187" t="inlineStr">
        <is>
          <t>PAGO DIA 03/12/2021 - NOVEMBRO</t>
        </is>
      </c>
      <c r="R16" s="65" t="n"/>
    </row>
    <row r="17" ht="20.1" customFormat="1" customHeight="1" s="2">
      <c r="B17" s="124" t="inlineStr">
        <is>
          <t>DEZEMBRO</t>
        </is>
      </c>
      <c r="C17" s="102" t="n">
        <v>44506</v>
      </c>
      <c r="D17" s="97" t="inlineStr">
        <is>
          <t>AUTO PEÇAS BAHIA</t>
        </is>
      </c>
      <c r="E17" s="107" t="inlineStr">
        <is>
          <t>PGN-8669</t>
        </is>
      </c>
      <c r="F17" s="107" t="inlineStr">
        <is>
          <t>VOLKSWAGEN</t>
        </is>
      </c>
      <c r="G17" s="107" t="inlineStr">
        <is>
          <t>CORRETIVA</t>
        </is>
      </c>
      <c r="H17" s="107" t="inlineStr">
        <is>
          <t>ELÉTRICA</t>
        </is>
      </c>
      <c r="I17" s="107" t="inlineStr">
        <is>
          <t>PEÇAS</t>
        </is>
      </c>
      <c r="J17" s="107" t="n">
        <v>1</v>
      </c>
      <c r="K17" s="107" t="inlineStr">
        <is>
          <t>LATERNA DE TETO, INTERRUPTOR DO PISCA, VOLANTE DE DIREÇÃO</t>
        </is>
      </c>
      <c r="L17" s="108" t="n">
        <v>620</v>
      </c>
      <c r="M17" s="101">
        <f>J17*L17</f>
        <v/>
      </c>
      <c r="N17" s="109" t="inlineStr">
        <is>
          <t>NFE: 5474</t>
        </is>
      </c>
      <c r="O17" s="108" t="n"/>
      <c r="P17" s="101">
        <f>M17-O17</f>
        <v/>
      </c>
      <c r="Q17" s="187" t="inlineStr">
        <is>
          <t>PAGO DIA 03/12/2021 - NOVEMBRO</t>
        </is>
      </c>
      <c r="R17" s="65" t="n"/>
    </row>
    <row r="18" ht="20.1" customFormat="1" customHeight="1" s="2">
      <c r="B18" s="124" t="inlineStr">
        <is>
          <t>DEZEMBRO</t>
        </is>
      </c>
      <c r="C18" s="102" t="n">
        <v>44511</v>
      </c>
      <c r="D18" s="103" t="inlineStr">
        <is>
          <t>AUTO PEÇAS BAHIA</t>
        </is>
      </c>
      <c r="E18" s="107" t="inlineStr">
        <is>
          <t>PCB-0J93</t>
        </is>
      </c>
      <c r="F18" s="107" t="inlineStr">
        <is>
          <t>VOLKSWAGEN</t>
        </is>
      </c>
      <c r="G18" s="107" t="inlineStr">
        <is>
          <t>CORRETIVA</t>
        </is>
      </c>
      <c r="H18" s="107" t="inlineStr">
        <is>
          <t>ELÉTRICA</t>
        </is>
      </c>
      <c r="I18" s="107" t="inlineStr">
        <is>
          <t>PEÇAS</t>
        </is>
      </c>
      <c r="J18" s="107" t="n">
        <v>1</v>
      </c>
      <c r="K18" s="107" t="inlineStr">
        <is>
          <t>CHAVE DE SETA, LIMPADOR E SOQUETE DA BUZINA</t>
        </is>
      </c>
      <c r="L18" s="108" t="n">
        <v>170</v>
      </c>
      <c r="M18" s="101">
        <f>J18*L18</f>
        <v/>
      </c>
      <c r="N18" s="109" t="inlineStr">
        <is>
          <t>NFE: 5474</t>
        </is>
      </c>
      <c r="O18" s="108" t="n"/>
      <c r="P18" s="101">
        <f>M18-O18</f>
        <v/>
      </c>
      <c r="Q18" s="187" t="inlineStr">
        <is>
          <t>PAGO DIA 03/12/2021 - NOVEMBRO</t>
        </is>
      </c>
      <c r="R18" s="65" t="n"/>
    </row>
    <row r="19" ht="20.1" customFormat="1" customHeight="1" s="2">
      <c r="B19" s="124" t="inlineStr">
        <is>
          <t>DEZEMBRO</t>
        </is>
      </c>
      <c r="C19" s="102" t="n">
        <v>44526</v>
      </c>
      <c r="D19" s="97" t="inlineStr">
        <is>
          <t>AUTO PEÇAS BAHIA</t>
        </is>
      </c>
      <c r="E19" s="107" t="inlineStr">
        <is>
          <t>PET-7147</t>
        </is>
      </c>
      <c r="F19" s="107" t="inlineStr">
        <is>
          <t>MERCEDES</t>
        </is>
      </c>
      <c r="G19" s="107" t="inlineStr">
        <is>
          <t>CORRETIVA</t>
        </is>
      </c>
      <c r="H19" s="107" t="inlineStr">
        <is>
          <t>ELÉTRICA</t>
        </is>
      </c>
      <c r="I19" s="107" t="inlineStr">
        <is>
          <t>PEÇAS</t>
        </is>
      </c>
      <c r="J19" s="107" t="n">
        <v>1</v>
      </c>
      <c r="K19" s="107" t="inlineStr">
        <is>
          <t>RELÉ AUXILIAR</t>
        </is>
      </c>
      <c r="L19" s="108" t="n">
        <v>40</v>
      </c>
      <c r="M19" s="101">
        <f>J19*L19</f>
        <v/>
      </c>
      <c r="N19" s="109" t="inlineStr">
        <is>
          <t>NFE: 5474</t>
        </is>
      </c>
      <c r="O19" s="108" t="n"/>
      <c r="P19" s="101">
        <f>M19-O19</f>
        <v/>
      </c>
      <c r="Q19" s="187" t="inlineStr">
        <is>
          <t>PAGO DIA 03/12/2021 - NOVEMBRO</t>
        </is>
      </c>
      <c r="R19" s="65" t="n"/>
    </row>
    <row r="20" ht="20.1" customFormat="1" customHeight="1" s="2">
      <c r="B20" s="124" t="inlineStr">
        <is>
          <t>DEZEMBRO</t>
        </is>
      </c>
      <c r="C20" s="102" t="n">
        <v>44518</v>
      </c>
      <c r="D20" s="97" t="inlineStr">
        <is>
          <t>AUTO PEÇAS BAHIA</t>
        </is>
      </c>
      <c r="E20" s="107" t="inlineStr">
        <is>
          <t>PCM-6100</t>
        </is>
      </c>
      <c r="F20" s="107" t="inlineStr">
        <is>
          <t>FORD</t>
        </is>
      </c>
      <c r="G20" s="107" t="inlineStr">
        <is>
          <t>CORRETIVA</t>
        </is>
      </c>
      <c r="H20" s="107" t="inlineStr">
        <is>
          <t>MECÂNICA</t>
        </is>
      </c>
      <c r="I20" s="107" t="inlineStr">
        <is>
          <t>PEÇAS</t>
        </is>
      </c>
      <c r="J20" s="107" t="n">
        <v>1</v>
      </c>
      <c r="K20" s="107" t="inlineStr">
        <is>
          <t>BUCHA DA ALAVANA, KIT DE ARTICULAÇÃO DA LAVANCA, LONA DE FREIO, ARRUELA E COLA</t>
        </is>
      </c>
      <c r="L20" s="108" t="n">
        <v>283.2</v>
      </c>
      <c r="M20" s="101">
        <f>J20*L20</f>
        <v/>
      </c>
      <c r="N20" s="109" t="inlineStr">
        <is>
          <t>NFE: 5474</t>
        </is>
      </c>
      <c r="O20" s="108" t="n"/>
      <c r="P20" s="101">
        <f>M20-O20</f>
        <v/>
      </c>
      <c r="Q20" s="187" t="inlineStr">
        <is>
          <t>PAGO DIA 03/12/2021 - NOVEMBRO</t>
        </is>
      </c>
      <c r="R20" s="65" t="n"/>
    </row>
    <row r="21" ht="20.1" customFormat="1" customHeight="1" s="2">
      <c r="B21" s="124" t="inlineStr">
        <is>
          <t>DEZEMBRO</t>
        </is>
      </c>
      <c r="C21" s="102" t="n">
        <v>44522</v>
      </c>
      <c r="D21" s="97" t="inlineStr">
        <is>
          <t>AUTO PEÇAS BAHIA</t>
        </is>
      </c>
      <c r="E21" s="107" t="inlineStr">
        <is>
          <t>PGW-3267</t>
        </is>
      </c>
      <c r="F21" s="107" t="inlineStr">
        <is>
          <t>FORD</t>
        </is>
      </c>
      <c r="G21" s="107" t="inlineStr">
        <is>
          <t>CORRETIVA</t>
        </is>
      </c>
      <c r="H21" s="107" t="inlineStr">
        <is>
          <t>MECÂNICA</t>
        </is>
      </c>
      <c r="I21" s="107" t="inlineStr">
        <is>
          <t>PEÇAS</t>
        </is>
      </c>
      <c r="J21" s="107" t="n">
        <v>1</v>
      </c>
      <c r="K21" s="107" t="inlineStr">
        <is>
          <t>GRAXA, ROLAMENTO E RTENTOR</t>
        </is>
      </c>
      <c r="L21" s="108" t="n">
        <v>192</v>
      </c>
      <c r="M21" s="101">
        <f>J21*L21</f>
        <v/>
      </c>
      <c r="N21" s="109" t="inlineStr">
        <is>
          <t>NFE: 5474</t>
        </is>
      </c>
      <c r="O21" s="108" t="n"/>
      <c r="P21" s="101">
        <f>M21-O21</f>
        <v/>
      </c>
      <c r="Q21" s="187" t="inlineStr">
        <is>
          <t>PAGO DIA 03/12/2021 - NOVEMBRO</t>
        </is>
      </c>
      <c r="R21" s="65" t="n"/>
    </row>
    <row r="22" ht="20.1" customFormat="1" customHeight="1" s="2">
      <c r="B22" s="124" t="inlineStr">
        <is>
          <t>DEZEMBRO</t>
        </is>
      </c>
      <c r="C22" s="102" t="n">
        <v>44529</v>
      </c>
      <c r="D22" s="103" t="inlineStr">
        <is>
          <t>AUTO PEÇAS BAHIA</t>
        </is>
      </c>
      <c r="E22" s="107" t="inlineStr">
        <is>
          <t>OWE-1839</t>
        </is>
      </c>
      <c r="F22" s="107" t="inlineStr">
        <is>
          <t>MERCEDES</t>
        </is>
      </c>
      <c r="G22" s="107" t="inlineStr">
        <is>
          <t>CORRETIVA</t>
        </is>
      </c>
      <c r="H22" s="107" t="inlineStr">
        <is>
          <t>MECÂNICA</t>
        </is>
      </c>
      <c r="I22" s="107" t="inlineStr">
        <is>
          <t>PEÇAS</t>
        </is>
      </c>
      <c r="J22" s="107" t="n">
        <v>1</v>
      </c>
      <c r="K22" s="107" t="inlineStr">
        <is>
          <t>PARAFUSO DE RODA, PORCA, LONA D FREIO, RIBITE E ARRULA</t>
        </is>
      </c>
      <c r="L22" s="108" t="n">
        <v>255.3</v>
      </c>
      <c r="M22" s="101">
        <f>J22*L22</f>
        <v/>
      </c>
      <c r="N22" s="109" t="inlineStr">
        <is>
          <t>NFE: 5474</t>
        </is>
      </c>
      <c r="O22" s="108" t="n"/>
      <c r="P22" s="101">
        <f>M22-O22</f>
        <v/>
      </c>
      <c r="Q22" s="187" t="inlineStr">
        <is>
          <t>PAGO DIA 03/12/2021 - NOVEMBRO</t>
        </is>
      </c>
      <c r="R22" s="65" t="n"/>
    </row>
    <row r="23" ht="20.1" customFormat="1" customHeight="1" s="2">
      <c r="B23" s="124" t="inlineStr">
        <is>
          <t>DEZEMBRO</t>
        </is>
      </c>
      <c r="C23" s="102" t="n">
        <v>44530</v>
      </c>
      <c r="D23" s="97" t="inlineStr">
        <is>
          <t>AUTO PEÇAS BAHIA</t>
        </is>
      </c>
      <c r="E23" s="107" t="inlineStr">
        <is>
          <t>PGX-1736</t>
        </is>
      </c>
      <c r="F23" s="107" t="inlineStr">
        <is>
          <t>MERCEDES</t>
        </is>
      </c>
      <c r="G23" s="107" t="inlineStr">
        <is>
          <t>CORRETIVA</t>
        </is>
      </c>
      <c r="H23" s="107" t="inlineStr">
        <is>
          <t>ELÉTRICA</t>
        </is>
      </c>
      <c r="I23" s="107" t="inlineStr">
        <is>
          <t>PEÇAS</t>
        </is>
      </c>
      <c r="J23" s="107" t="n">
        <v>1</v>
      </c>
      <c r="K23" s="107" t="inlineStr">
        <is>
          <t>LANTERNA DE PISCA DIANTEIRA</t>
        </is>
      </c>
      <c r="L23" s="108" t="n">
        <v>230</v>
      </c>
      <c r="M23" s="101">
        <f>J23*L23</f>
        <v/>
      </c>
      <c r="N23" s="109" t="inlineStr">
        <is>
          <t>NFE: 5474</t>
        </is>
      </c>
      <c r="O23" s="108" t="n"/>
      <c r="P23" s="101">
        <f>M23-O23</f>
        <v/>
      </c>
      <c r="Q23" s="187" t="inlineStr">
        <is>
          <t>PAGO DIA 03/12/2021 - NOVEMBRO</t>
        </is>
      </c>
      <c r="R23" s="65" t="n"/>
    </row>
    <row r="24" ht="20.1" customFormat="1" customHeight="1" s="2">
      <c r="B24" s="124" t="inlineStr">
        <is>
          <t>DEZEMBRO</t>
        </is>
      </c>
      <c r="C24" s="102" t="n">
        <v>44504</v>
      </c>
      <c r="D24" s="97" t="inlineStr">
        <is>
          <t>BAÚ REFRIGERAÇÃO</t>
        </is>
      </c>
      <c r="E24" s="107" t="inlineStr">
        <is>
          <t>PCZ-2570</t>
        </is>
      </c>
      <c r="F24" s="107" t="inlineStr">
        <is>
          <t>FORD</t>
        </is>
      </c>
      <c r="G24" s="107" t="inlineStr">
        <is>
          <t>CORRETIVA</t>
        </is>
      </c>
      <c r="H24" s="107" t="inlineStr">
        <is>
          <t>REFRIGERAÇÃO</t>
        </is>
      </c>
      <c r="I24" s="107" t="inlineStr">
        <is>
          <t>PEÇAS</t>
        </is>
      </c>
      <c r="J24" s="107" t="n">
        <v>1</v>
      </c>
      <c r="K24" s="107" t="inlineStr">
        <is>
          <t>COMPRESSOR, CORREIA,  FILTRO SECADOR, NITROGENIO, GAS 404A, LAVAGEM E MO</t>
        </is>
      </c>
      <c r="L24" s="108" t="n">
        <v>5250</v>
      </c>
      <c r="M24" s="101">
        <f>J24*L24</f>
        <v/>
      </c>
      <c r="N24" s="109" t="inlineStr">
        <is>
          <t>NFS-e: 443</t>
        </is>
      </c>
      <c r="O24" s="108" t="n">
        <v>250</v>
      </c>
      <c r="P24" s="101">
        <f>M24-O24</f>
        <v/>
      </c>
      <c r="Q24" s="188" t="inlineStr">
        <is>
          <t>PAGO EM 01/12/2021 - NOVEMBRO</t>
        </is>
      </c>
      <c r="R24" s="65" t="n"/>
    </row>
    <row r="25" ht="20.1" customFormat="1" customHeight="1" s="2">
      <c r="B25" s="124" t="inlineStr">
        <is>
          <t>DEZEMBRO</t>
        </is>
      </c>
      <c r="C25" s="102" t="n">
        <v>44511</v>
      </c>
      <c r="D25" s="103" t="inlineStr">
        <is>
          <t>BAÚ REFRIGERAÇÃO</t>
        </is>
      </c>
      <c r="E25" s="107" t="inlineStr">
        <is>
          <t>PCX-1404</t>
        </is>
      </c>
      <c r="F25" s="107" t="inlineStr">
        <is>
          <t>FORD</t>
        </is>
      </c>
      <c r="G25" s="107" t="inlineStr">
        <is>
          <t>CORRETIVA</t>
        </is>
      </c>
      <c r="H25" s="107" t="inlineStr">
        <is>
          <t>REFRIGERAÇÃO</t>
        </is>
      </c>
      <c r="I25" s="107" t="inlineStr">
        <is>
          <t>PEÇAS</t>
        </is>
      </c>
      <c r="J25" s="107" t="n">
        <v>1</v>
      </c>
      <c r="K25" s="107" t="inlineStr">
        <is>
          <t>TROCA DE CORREIA, COMPLEMENTO DE GÁS E LAVAGEM - MO</t>
        </is>
      </c>
      <c r="L25" s="108" t="n">
        <v>500</v>
      </c>
      <c r="M25" s="101">
        <f>J25*L25</f>
        <v/>
      </c>
      <c r="N25" s="109" t="inlineStr">
        <is>
          <t>NFS-e: 444</t>
        </is>
      </c>
      <c r="O25" s="108" t="n"/>
      <c r="P25" s="101">
        <f>M25-O25</f>
        <v/>
      </c>
      <c r="Q25" s="188" t="inlineStr">
        <is>
          <t>PAGO EM 01/12/2021 - NOVEMBRO</t>
        </is>
      </c>
      <c r="R25" s="65" t="n"/>
    </row>
    <row r="26" ht="20.1" customFormat="1" customHeight="1" s="2">
      <c r="B26" s="124" t="inlineStr">
        <is>
          <t>DEZEMBRO</t>
        </is>
      </c>
      <c r="C26" s="102" t="n">
        <v>44495</v>
      </c>
      <c r="D26" s="97" t="inlineStr">
        <is>
          <t>BAÚ REFRIGERAÇÃO</t>
        </is>
      </c>
      <c r="E26" s="107" t="inlineStr">
        <is>
          <t>PDB-5356</t>
        </is>
      </c>
      <c r="F26" s="107" t="inlineStr">
        <is>
          <t>MERCEDES</t>
        </is>
      </c>
      <c r="G26" s="107" t="inlineStr">
        <is>
          <t>CORRETIVA</t>
        </is>
      </c>
      <c r="H26" s="107" t="inlineStr">
        <is>
          <t>REFRIGERAÇÃO</t>
        </is>
      </c>
      <c r="I26" s="107" t="inlineStr">
        <is>
          <t>PEÇAS</t>
        </is>
      </c>
      <c r="J26" s="107" t="n">
        <v>1</v>
      </c>
      <c r="K26" s="107" t="inlineStr">
        <is>
          <t>MANGUEIRA DO EQUIP DE ALTA E BAIXA, NITROGENIO, GAS 404A, 2 VENTILADOR E MO</t>
        </is>
      </c>
      <c r="L26" s="108" t="n">
        <v>4250</v>
      </c>
      <c r="M26" s="101">
        <f>J26*L26</f>
        <v/>
      </c>
      <c r="N26" s="109" t="inlineStr">
        <is>
          <t>NFS-e: 440</t>
        </is>
      </c>
      <c r="O26" s="108" t="n">
        <v>250</v>
      </c>
      <c r="P26" s="101">
        <f>M26-O26</f>
        <v/>
      </c>
      <c r="Q26" s="187" t="inlineStr">
        <is>
          <t>PAGO DIA 03/12/2021 - NOVEMBRO</t>
        </is>
      </c>
      <c r="R26" s="65" t="n"/>
    </row>
    <row r="27" ht="20.1" customFormat="1" customHeight="1" s="2">
      <c r="B27" s="124" t="inlineStr">
        <is>
          <t>DEZEMBRO</t>
        </is>
      </c>
      <c r="C27" s="102" t="n">
        <v>44530</v>
      </c>
      <c r="D27" s="97" t="inlineStr">
        <is>
          <t>BORRACHARIA PICHILAU</t>
        </is>
      </c>
      <c r="E27" s="119" t="inlineStr">
        <is>
          <t>VÁRIOS</t>
        </is>
      </c>
      <c r="F27" s="119" t="inlineStr">
        <is>
          <t>VÁRIOS</t>
        </is>
      </c>
      <c r="G27" s="119" t="inlineStr">
        <is>
          <t>CONSUMO</t>
        </is>
      </c>
      <c r="H27" s="119" t="inlineStr">
        <is>
          <t>BORRACHARIA</t>
        </is>
      </c>
      <c r="I27" s="119" t="inlineStr">
        <is>
          <t>MÃO DE OBRA</t>
        </is>
      </c>
      <c r="J27" s="119" t="n">
        <v>1</v>
      </c>
      <c r="K27" s="107" t="inlineStr">
        <is>
          <t>SERVIÇO DE BORRACHARIA MENSAL</t>
        </is>
      </c>
      <c r="L27" s="108" t="n">
        <v>365</v>
      </c>
      <c r="M27" s="101">
        <f>J27*L27</f>
        <v/>
      </c>
      <c r="N27" s="109" t="inlineStr">
        <is>
          <t>RECIBO</t>
        </is>
      </c>
      <c r="O27" s="108" t="n"/>
      <c r="P27" s="101">
        <f>M27-O27</f>
        <v/>
      </c>
      <c r="Q27" s="187" t="inlineStr">
        <is>
          <t>PAGO DIA 03/12/2021 - NOVEMBRO</t>
        </is>
      </c>
      <c r="R27" s="65" t="n"/>
    </row>
    <row r="28" ht="20.1" customFormat="1" customHeight="1" s="2">
      <c r="B28" s="124" t="inlineStr">
        <is>
          <t>DEZEMBRO</t>
        </is>
      </c>
      <c r="C28" s="102" t="n">
        <v>44530</v>
      </c>
      <c r="D28" s="97" t="inlineStr">
        <is>
          <t>BORRACHARIA PICHILAU</t>
        </is>
      </c>
      <c r="E28" s="97" t="inlineStr">
        <is>
          <t>VÁRIOS</t>
        </is>
      </c>
      <c r="F28" s="97" t="inlineStr">
        <is>
          <t>VÁRIOS</t>
        </is>
      </c>
      <c r="G28" s="103" t="inlineStr">
        <is>
          <t>CONSUMO</t>
        </is>
      </c>
      <c r="H28" s="103" t="inlineStr">
        <is>
          <t>BORRACHARIA</t>
        </is>
      </c>
      <c r="I28" s="103" t="inlineStr">
        <is>
          <t>MÃO DE OBRA</t>
        </is>
      </c>
      <c r="J28" s="97" t="n">
        <v>1</v>
      </c>
      <c r="K28" s="97" t="inlineStr">
        <is>
          <t>SERVIÇO DE BORRACHARIA MENSAL - NOVEMBRO</t>
        </is>
      </c>
      <c r="L28" s="99" t="n">
        <v>690</v>
      </c>
      <c r="M28" s="101">
        <f>J28*L28</f>
        <v/>
      </c>
      <c r="N28" s="109" t="inlineStr">
        <is>
          <t>RECIBO</t>
        </is>
      </c>
      <c r="O28" s="101" t="n"/>
      <c r="P28" s="101">
        <f>M28-O28</f>
        <v/>
      </c>
      <c r="Q28" s="187" t="inlineStr">
        <is>
          <t>PAGO DIA 03/12/2021 - NOVEMBRO</t>
        </is>
      </c>
      <c r="R28" s="65" t="n"/>
    </row>
    <row r="29" ht="20.1" customFormat="1" customHeight="1" s="2">
      <c r="B29" s="124" t="inlineStr">
        <is>
          <t>DEZEMBRO</t>
        </is>
      </c>
      <c r="C29" s="98" t="n">
        <v>44484</v>
      </c>
      <c r="D29" s="97" t="inlineStr">
        <is>
          <t>DUNLOP PNEUS</t>
        </is>
      </c>
      <c r="E29" s="119" t="inlineStr">
        <is>
          <t>VÁRIOS</t>
        </is>
      </c>
      <c r="F29" s="107" t="inlineStr">
        <is>
          <t>VÁRIOS</t>
        </is>
      </c>
      <c r="G29" s="107" t="inlineStr">
        <is>
          <t>CONSUMO</t>
        </is>
      </c>
      <c r="H29" s="107" t="inlineStr">
        <is>
          <t>PENUS</t>
        </is>
      </c>
      <c r="I29" s="119" t="inlineStr">
        <is>
          <t>PEÇAS</t>
        </is>
      </c>
      <c r="J29" s="119" t="n">
        <v>1</v>
      </c>
      <c r="K29" s="119" t="inlineStr">
        <is>
          <t xml:space="preserve"> 2 PNEU 275/80 22,5 - DUNLOP + 25 PNEU 215/75 17,5  DUNLOP - 1ª PARCELA</t>
        </is>
      </c>
      <c r="L29" s="108" t="n">
        <v>6566</v>
      </c>
      <c r="M29" s="101">
        <f>J29*L29</f>
        <v/>
      </c>
      <c r="N29" s="109" t="inlineStr">
        <is>
          <t>NFE: 7499</t>
        </is>
      </c>
      <c r="O29" s="108" t="n"/>
      <c r="P29" s="101">
        <f>M29-O29</f>
        <v/>
      </c>
      <c r="Q29" s="137" t="inlineStr">
        <is>
          <t>BOLETO 01/12/2021</t>
        </is>
      </c>
      <c r="R29" s="65" t="n"/>
    </row>
    <row r="30" ht="20.1" customFormat="1" customHeight="1" s="2">
      <c r="B30" s="124" t="inlineStr">
        <is>
          <t>DEZEMBRO</t>
        </is>
      </c>
      <c r="C30" s="98" t="n">
        <v>44495</v>
      </c>
      <c r="D30" s="103" t="inlineStr">
        <is>
          <t>EDUARDO PEÇAS</t>
        </is>
      </c>
      <c r="E30" s="119" t="inlineStr">
        <is>
          <t>PEB-7253</t>
        </is>
      </c>
      <c r="F30" s="107" t="inlineStr">
        <is>
          <t>FORD</t>
        </is>
      </c>
      <c r="G30" s="107" t="inlineStr">
        <is>
          <t>CORRETIVA</t>
        </is>
      </c>
      <c r="H30" s="107" t="inlineStr">
        <is>
          <t>MECÂNICA</t>
        </is>
      </c>
      <c r="I30" s="107" t="inlineStr">
        <is>
          <t>PEÇAS</t>
        </is>
      </c>
      <c r="J30" s="107" t="n">
        <v>1</v>
      </c>
      <c r="K30" s="119" t="inlineStr">
        <is>
          <t>KIT DE EMPREAGEM</t>
        </is>
      </c>
      <c r="L30" s="108" t="n">
        <v>1985</v>
      </c>
      <c r="M30" s="101">
        <f>J30*L30</f>
        <v/>
      </c>
      <c r="N30" s="109" t="inlineStr">
        <is>
          <t>NFE: 1657</t>
        </is>
      </c>
      <c r="O30" s="108" t="n"/>
      <c r="P30" s="101">
        <f>M30-O30</f>
        <v/>
      </c>
      <c r="Q30" s="137" t="inlineStr">
        <is>
          <t>BOLETO 15/12/2021</t>
        </is>
      </c>
      <c r="R30" s="65" t="n"/>
    </row>
    <row r="31" ht="20.1" customFormat="1" customHeight="1" s="2">
      <c r="B31" s="124" t="inlineStr">
        <is>
          <t>DEZEMBRO</t>
        </is>
      </c>
      <c r="C31" s="98" t="n">
        <v>44488</v>
      </c>
      <c r="D31" s="103" t="inlineStr">
        <is>
          <t>EDUARDO PEÇAS</t>
        </is>
      </c>
      <c r="E31" s="119" t="inlineStr">
        <is>
          <t>PGW-5799</t>
        </is>
      </c>
      <c r="F31" s="107" t="inlineStr">
        <is>
          <t>FORD</t>
        </is>
      </c>
      <c r="G31" s="107" t="inlineStr">
        <is>
          <t>CORRETIVA</t>
        </is>
      </c>
      <c r="H31" s="107" t="inlineStr">
        <is>
          <t>MECÂNICA</t>
        </is>
      </c>
      <c r="I31" s="107" t="inlineStr">
        <is>
          <t>PEÇAS</t>
        </is>
      </c>
      <c r="J31" s="107" t="n">
        <v>1</v>
      </c>
      <c r="K31" s="119" t="inlineStr">
        <is>
          <t>KIT DE EMPREAGEM + BUCHA DO ESTABILIZADOR</t>
        </is>
      </c>
      <c r="L31" s="108" t="n">
        <v>2085</v>
      </c>
      <c r="M31" s="101">
        <f>J31*L31</f>
        <v/>
      </c>
      <c r="N31" s="109" t="inlineStr">
        <is>
          <t>NFE: 1545</t>
        </is>
      </c>
      <c r="O31" s="108" t="n"/>
      <c r="P31" s="101">
        <f>M31-O31</f>
        <v/>
      </c>
      <c r="Q31" s="137" t="inlineStr">
        <is>
          <t>BOLETO 01/12/2021</t>
        </is>
      </c>
      <c r="R31" s="65" t="n"/>
    </row>
    <row r="32" ht="20.1" customFormat="1" customHeight="1" s="2">
      <c r="B32" s="124" t="inlineStr">
        <is>
          <t>DEZEMBRO</t>
        </is>
      </c>
      <c r="C32" s="102" t="n">
        <v>44497</v>
      </c>
      <c r="D32" s="103" t="inlineStr">
        <is>
          <t>EDUARDO PEÇAS</t>
        </is>
      </c>
      <c r="E32" s="107" t="inlineStr">
        <is>
          <t>PGN-8669</t>
        </is>
      </c>
      <c r="F32" s="107" t="inlineStr">
        <is>
          <t>VOLKSWAGEN</t>
        </is>
      </c>
      <c r="G32" s="107" t="inlineStr">
        <is>
          <t>CORRETIVA</t>
        </is>
      </c>
      <c r="H32" s="107" t="inlineStr">
        <is>
          <t>MECÂNICA</t>
        </is>
      </c>
      <c r="I32" s="107" t="inlineStr">
        <is>
          <t>PEÇAS</t>
        </is>
      </c>
      <c r="J32" s="107" t="n">
        <v>1</v>
      </c>
      <c r="K32" s="107" t="inlineStr">
        <is>
          <t>BOMBA D'AGUA, COLA SILICONE, E CRUZETA DA COLUNA DE DIREÇÃO</t>
        </is>
      </c>
      <c r="L32" s="108" t="n">
        <v>708</v>
      </c>
      <c r="M32" s="101">
        <f>J32*L32</f>
        <v/>
      </c>
      <c r="N32" s="109" t="inlineStr">
        <is>
          <t>NFE: 1680</t>
        </is>
      </c>
      <c r="O32" s="108" t="n"/>
      <c r="P32" s="101">
        <f>M32-O32</f>
        <v/>
      </c>
      <c r="Q32" s="187" t="inlineStr">
        <is>
          <t>PAGO DIA 03/12/2021 - NOVEMBRO</t>
        </is>
      </c>
      <c r="R32" s="65" t="n"/>
    </row>
    <row r="33" ht="20.1" customFormat="1" customHeight="1" s="2">
      <c r="B33" s="124" t="inlineStr">
        <is>
          <t>DEZEMBRO</t>
        </is>
      </c>
      <c r="C33" s="102" t="n">
        <v>44553</v>
      </c>
      <c r="D33" s="97" t="inlineStr">
        <is>
          <t>INALDO FELIPE DE AZEVEDO</t>
        </is>
      </c>
      <c r="E33" s="97" t="inlineStr">
        <is>
          <t>PET-7147</t>
        </is>
      </c>
      <c r="F33" s="97" t="inlineStr">
        <is>
          <t>MERCEDES</t>
        </is>
      </c>
      <c r="G33" s="119" t="inlineStr">
        <is>
          <t>CORRETIVA</t>
        </is>
      </c>
      <c r="H33" s="107" t="inlineStr">
        <is>
          <t>MECÂNICA</t>
        </is>
      </c>
      <c r="I33" s="107" t="inlineStr">
        <is>
          <t>PEÇAS</t>
        </is>
      </c>
      <c r="J33" s="97" t="n">
        <v>1</v>
      </c>
      <c r="K33" s="97" t="inlineStr">
        <is>
          <t>RADIADOR - ACELLO 815</t>
        </is>
      </c>
      <c r="L33" s="99" t="n">
        <v>1100</v>
      </c>
      <c r="M33" s="101">
        <f>J33*L33</f>
        <v/>
      </c>
      <c r="N33" s="109" t="inlineStr">
        <is>
          <t>NFSe: 3202</t>
        </is>
      </c>
      <c r="O33" s="101" t="n"/>
      <c r="P33" s="101">
        <f>M33-O33</f>
        <v/>
      </c>
      <c r="Q33" s="187" t="inlineStr">
        <is>
          <t>PAGO - 23/12/2021</t>
        </is>
      </c>
      <c r="R33" s="65" t="n"/>
    </row>
    <row r="34" ht="20.1" customFormat="1" customHeight="1" s="2">
      <c r="B34" s="124" t="inlineStr">
        <is>
          <t>DEZEMBRO</t>
        </is>
      </c>
      <c r="C34" s="102" t="n">
        <v>44526</v>
      </c>
      <c r="D34" s="97" t="inlineStr">
        <is>
          <t>JR PEÇAS E SERVIÇO (JÚNIOR)</t>
        </is>
      </c>
      <c r="E34" s="107" t="inlineStr">
        <is>
          <t>PCM-6100</t>
        </is>
      </c>
      <c r="F34" s="107" t="inlineStr">
        <is>
          <t>FORD</t>
        </is>
      </c>
      <c r="G34" s="107" t="inlineStr">
        <is>
          <t>CORRETIVA</t>
        </is>
      </c>
      <c r="H34" s="107" t="inlineStr">
        <is>
          <t>MECÂNICA</t>
        </is>
      </c>
      <c r="I34" s="107" t="inlineStr">
        <is>
          <t>MÃO DE OBRA</t>
        </is>
      </c>
      <c r="J34" s="107" t="n">
        <v>1</v>
      </c>
      <c r="K34" s="107" t="inlineStr">
        <is>
          <t>MÓDULO IMOBILIZADOR</t>
        </is>
      </c>
      <c r="L34" s="108" t="n">
        <v>1800</v>
      </c>
      <c r="M34" s="101">
        <f>J34*L34</f>
        <v/>
      </c>
      <c r="N34" s="109" t="inlineStr">
        <is>
          <t>NFE: 123</t>
        </is>
      </c>
      <c r="O34" s="108" t="n"/>
      <c r="P34" s="101">
        <f>M34-O34</f>
        <v/>
      </c>
      <c r="Q34" s="187" t="inlineStr">
        <is>
          <t>PAGO EM 01/12/2021 - NOVEMBRO</t>
        </is>
      </c>
      <c r="R34" s="65" t="n"/>
    </row>
    <row r="35" ht="20.1" customFormat="1" customHeight="1" s="2">
      <c r="B35" s="124" t="inlineStr">
        <is>
          <t>DEZEMBRO</t>
        </is>
      </c>
      <c r="C35" s="102" t="n">
        <v>44526</v>
      </c>
      <c r="D35" s="97" t="inlineStr">
        <is>
          <t>JR PEÇAS E SERVIÇO (JÚNIOR)</t>
        </is>
      </c>
      <c r="E35" s="107" t="inlineStr">
        <is>
          <t>PGW-3267</t>
        </is>
      </c>
      <c r="F35" s="107" t="inlineStr">
        <is>
          <t>FORD</t>
        </is>
      </c>
      <c r="G35" s="107" t="inlineStr">
        <is>
          <t>CORRETIVA</t>
        </is>
      </c>
      <c r="H35" s="107" t="inlineStr">
        <is>
          <t>MECÂNICA</t>
        </is>
      </c>
      <c r="I35" s="107" t="inlineStr">
        <is>
          <t>PEÇAS</t>
        </is>
      </c>
      <c r="J35" s="107" t="n">
        <v>1</v>
      </c>
      <c r="K35" s="107" t="inlineStr">
        <is>
          <t>JUNTA DA CARCAÇA DA VALVULA, TERMINAL DA LAVANCA E BRAÇADEIRA DA TURBINA</t>
        </is>
      </c>
      <c r="L35" s="108" t="n">
        <v>2305</v>
      </c>
      <c r="M35" s="101">
        <f>J35*L35</f>
        <v/>
      </c>
      <c r="N35" s="109" t="inlineStr">
        <is>
          <t>NFE: 122</t>
        </is>
      </c>
      <c r="O35" s="108" t="n"/>
      <c r="P35" s="101">
        <f>M35-O35</f>
        <v/>
      </c>
      <c r="Q35" s="187" t="inlineStr">
        <is>
          <t>PAGO EM 01/12/2021 - NOVEMBRO</t>
        </is>
      </c>
      <c r="R35" s="65" t="n"/>
    </row>
    <row r="36" ht="20.1" customFormat="1" customHeight="1" s="2">
      <c r="B36" s="124" t="inlineStr">
        <is>
          <t>DEZEMBRO</t>
        </is>
      </c>
      <c r="C36" s="102" t="n">
        <v>44526</v>
      </c>
      <c r="D36" s="97" t="inlineStr">
        <is>
          <t>JR PEÇAS E SERVIÇO (JÚNIOR)</t>
        </is>
      </c>
      <c r="E36" s="107" t="inlineStr">
        <is>
          <t>PGW-3267</t>
        </is>
      </c>
      <c r="F36" s="107" t="inlineStr">
        <is>
          <t>FORD</t>
        </is>
      </c>
      <c r="G36" s="107" t="inlineStr">
        <is>
          <t>CORRETIVA</t>
        </is>
      </c>
      <c r="H36" s="107" t="inlineStr">
        <is>
          <t>MECÂNICA</t>
        </is>
      </c>
      <c r="I36" s="107" t="inlineStr">
        <is>
          <t>MÃO DE OBRA</t>
        </is>
      </c>
      <c r="J36" s="107" t="n">
        <v>1</v>
      </c>
      <c r="K36" s="107" t="inlineStr">
        <is>
          <t>SERVIÇO PARCIAL DE MOTOR, TREITICA DE CABEÇOTE, TESTE E REGULAGEM DE BICOS</t>
        </is>
      </c>
      <c r="L36" s="108" t="n">
        <v>3330</v>
      </c>
      <c r="M36" s="101">
        <f>J36*L36</f>
        <v/>
      </c>
      <c r="N36" s="109" t="inlineStr">
        <is>
          <t>NFS-e: 120</t>
        </is>
      </c>
      <c r="O36" s="108" t="n"/>
      <c r="P36" s="101">
        <f>M36-O36</f>
        <v/>
      </c>
      <c r="Q36" s="187" t="inlineStr">
        <is>
          <t>PAGO EM 01/12/2021 - NOVEMBRO</t>
        </is>
      </c>
      <c r="R36" s="65" t="n"/>
    </row>
    <row r="37" ht="20.1" customFormat="1" customHeight="1" s="2">
      <c r="B37" s="124" t="inlineStr">
        <is>
          <t>DEZEMBRO</t>
        </is>
      </c>
      <c r="C37" s="102" t="n">
        <v>44518</v>
      </c>
      <c r="D37" s="97" t="inlineStr">
        <is>
          <t>OFICINA MEÂNICA 3 BANDEIRAS</t>
        </is>
      </c>
      <c r="E37" s="119" t="inlineStr">
        <is>
          <t>PCM-6100</t>
        </is>
      </c>
      <c r="F37" s="119" t="inlineStr">
        <is>
          <t>FORD</t>
        </is>
      </c>
      <c r="G37" s="119" t="inlineStr">
        <is>
          <t>CORRETIVA</t>
        </is>
      </c>
      <c r="H37" s="119" t="inlineStr">
        <is>
          <t>MECÂNICA</t>
        </is>
      </c>
      <c r="I37" s="119" t="inlineStr">
        <is>
          <t>MÃO DE OBRA</t>
        </is>
      </c>
      <c r="J37" s="119" t="n">
        <v>1</v>
      </c>
      <c r="K37" s="107" t="inlineStr">
        <is>
          <t>SERVIÇO DE RODA, REPARO DA LAVANCA,TERMINAL TRANBULADR, LUBRIFICAÇÃO E ESTABILIZAOR</t>
        </is>
      </c>
      <c r="L37" s="108" t="n">
        <v>702</v>
      </c>
      <c r="M37" s="101">
        <f>J37*L37</f>
        <v/>
      </c>
      <c r="N37" s="109" t="inlineStr">
        <is>
          <t>RECIBO</t>
        </is>
      </c>
      <c r="O37" s="108" t="n"/>
      <c r="P37" s="101">
        <f>M37-O37</f>
        <v/>
      </c>
      <c r="Q37" s="187" t="inlineStr">
        <is>
          <t>PAGO EM 30/11/2021 - NOVEMBRO</t>
        </is>
      </c>
      <c r="R37" s="65" t="n"/>
    </row>
    <row r="38" ht="20.1" customFormat="1" customHeight="1" s="2">
      <c r="B38" s="124" t="inlineStr">
        <is>
          <t>DEZEMBRO</t>
        </is>
      </c>
      <c r="C38" s="102" t="n">
        <v>44522</v>
      </c>
      <c r="D38" s="97" t="inlineStr">
        <is>
          <t>OFICINA MEÂNICA 3 BANDEIRAS</t>
        </is>
      </c>
      <c r="E38" s="119" t="inlineStr">
        <is>
          <t>PGW-3267</t>
        </is>
      </c>
      <c r="F38" s="119" t="inlineStr">
        <is>
          <t>FORD</t>
        </is>
      </c>
      <c r="G38" s="119" t="inlineStr">
        <is>
          <t>CORRETIVA</t>
        </is>
      </c>
      <c r="H38" s="119" t="inlineStr">
        <is>
          <t>MECÂNICA</t>
        </is>
      </c>
      <c r="I38" s="119" t="inlineStr">
        <is>
          <t>MÃO DE OBRA</t>
        </is>
      </c>
      <c r="J38" s="119" t="n">
        <v>1</v>
      </c>
      <c r="K38" s="107" t="inlineStr">
        <is>
          <t>SERVIÇO DE RODA DIANTEIRA E LUBRIFICAÇÃO</t>
        </is>
      </c>
      <c r="L38" s="108" t="n">
        <v>170</v>
      </c>
      <c r="M38" s="101">
        <f>J38*L38</f>
        <v/>
      </c>
      <c r="N38" s="109" t="inlineStr">
        <is>
          <t>RECIBO</t>
        </is>
      </c>
      <c r="O38" s="108" t="n"/>
      <c r="P38" s="101">
        <f>M38-O38</f>
        <v/>
      </c>
      <c r="Q38" s="187" t="inlineStr">
        <is>
          <t>PAGO EM 30/11/2021 - NOVEMBRO</t>
        </is>
      </c>
      <c r="R38" s="65" t="n"/>
    </row>
    <row r="39" ht="20.1" customFormat="1" customHeight="1" s="2">
      <c r="B39" s="124" t="inlineStr">
        <is>
          <t>DEZEMBRO</t>
        </is>
      </c>
      <c r="C39" s="102" t="n">
        <v>44526</v>
      </c>
      <c r="D39" s="97" t="inlineStr">
        <is>
          <t>OFICINA MEÂNICA 3 BANDEIRAS</t>
        </is>
      </c>
      <c r="E39" s="119" t="inlineStr">
        <is>
          <t>PGX-1736</t>
        </is>
      </c>
      <c r="F39" s="119" t="inlineStr">
        <is>
          <t>MERCEDES</t>
        </is>
      </c>
      <c r="G39" s="119" t="inlineStr">
        <is>
          <t>CORRETIVA</t>
        </is>
      </c>
      <c r="H39" s="119" t="inlineStr">
        <is>
          <t>MECÂNICA</t>
        </is>
      </c>
      <c r="I39" s="119" t="inlineStr">
        <is>
          <t>MÃO DE OBRA</t>
        </is>
      </c>
      <c r="J39" s="119" t="n">
        <v>1</v>
      </c>
      <c r="K39" s="107" t="inlineStr">
        <is>
          <t>SERVIÇO DE ROSCA DE EMBREAGEM VISCOSA - TONEIRO</t>
        </is>
      </c>
      <c r="L39" s="108" t="n">
        <v>300</v>
      </c>
      <c r="M39" s="101">
        <f>J39*L39</f>
        <v/>
      </c>
      <c r="N39" s="109" t="inlineStr">
        <is>
          <t>RECIBO</t>
        </is>
      </c>
      <c r="O39" s="108" t="n"/>
      <c r="P39" s="101">
        <f>M39-O39</f>
        <v/>
      </c>
      <c r="Q39" s="187" t="inlineStr">
        <is>
          <t>PAGO EM 30/11/2021 - NOVEMBRO</t>
        </is>
      </c>
      <c r="R39" s="65" t="n"/>
    </row>
    <row r="40" ht="20.1" customFormat="1" customHeight="1" s="2">
      <c r="B40" s="124" t="inlineStr">
        <is>
          <t>DEZEMBRO</t>
        </is>
      </c>
      <c r="C40" s="102" t="n">
        <v>44526</v>
      </c>
      <c r="D40" s="97" t="inlineStr">
        <is>
          <t>OFICINA MEÂNICA 3 BANDEIRAS</t>
        </is>
      </c>
      <c r="E40" s="119" t="inlineStr">
        <is>
          <t>PEB-7353</t>
        </is>
      </c>
      <c r="F40" s="119" t="inlineStr">
        <is>
          <t>FORD</t>
        </is>
      </c>
      <c r="G40" s="119" t="inlineStr">
        <is>
          <t>CORRETIVA</t>
        </is>
      </c>
      <c r="H40" s="119" t="inlineStr">
        <is>
          <t>MECÂNICA</t>
        </is>
      </c>
      <c r="I40" s="119" t="inlineStr">
        <is>
          <t>MÃO DE OBRA</t>
        </is>
      </c>
      <c r="J40" s="119" t="n">
        <v>1</v>
      </c>
      <c r="K40" s="107" t="inlineStr">
        <is>
          <t>SERVIÇO E SOCORRO DE ROLAMENTO DO MOTOR - POLIA DE APOIO</t>
        </is>
      </c>
      <c r="L40" s="108" t="n">
        <v>800</v>
      </c>
      <c r="M40" s="101">
        <f>J40*L40</f>
        <v/>
      </c>
      <c r="N40" s="109" t="inlineStr">
        <is>
          <t>RECIBO</t>
        </is>
      </c>
      <c r="O40" s="108" t="n"/>
      <c r="P40" s="101">
        <f>M40-O40</f>
        <v/>
      </c>
      <c r="Q40" s="187" t="inlineStr">
        <is>
          <t>PAGO EM 30/11/2021 - NOVEMBRO</t>
        </is>
      </c>
      <c r="R40" s="65" t="n"/>
    </row>
    <row r="41" ht="20.1" customFormat="1" customHeight="1" s="2">
      <c r="B41" s="124" t="inlineStr">
        <is>
          <t>DEZEMBRO</t>
        </is>
      </c>
      <c r="C41" s="102" t="n">
        <v>44529</v>
      </c>
      <c r="D41" s="97" t="inlineStr">
        <is>
          <t>OFICINA MEÂNICA 3 BANDEIRAS</t>
        </is>
      </c>
      <c r="E41" s="107" t="inlineStr">
        <is>
          <t>OWE-1839</t>
        </is>
      </c>
      <c r="F41" s="107" t="inlineStr">
        <is>
          <t>MERCEDES</t>
        </is>
      </c>
      <c r="G41" s="119" t="inlineStr">
        <is>
          <t>CORRETIVA</t>
        </is>
      </c>
      <c r="H41" s="119" t="inlineStr">
        <is>
          <t>MECÂNICA</t>
        </is>
      </c>
      <c r="I41" s="119" t="inlineStr">
        <is>
          <t>MÃO DE OBRA</t>
        </is>
      </c>
      <c r="J41" s="107" t="n">
        <v>1</v>
      </c>
      <c r="K41" s="107" t="inlineStr">
        <is>
          <t>SERVIÇO DE RODA DIANTEIRA E SERV. DE ESTABILIZADOR</t>
        </is>
      </c>
      <c r="L41" s="108" t="n">
        <v>220</v>
      </c>
      <c r="M41" s="101">
        <f>J41*L41</f>
        <v/>
      </c>
      <c r="N41" s="109" t="inlineStr">
        <is>
          <t>RECIBO</t>
        </is>
      </c>
      <c r="O41" s="108" t="n"/>
      <c r="P41" s="101">
        <f>M41-O41</f>
        <v/>
      </c>
      <c r="Q41" s="187" t="inlineStr">
        <is>
          <t>PAGO EM 30/11/2021 - NOVEMBRO</t>
        </is>
      </c>
      <c r="R41" s="65" t="n"/>
    </row>
    <row r="42" ht="20.1" customFormat="1" customHeight="1" s="2">
      <c r="B42" s="124" t="inlineStr">
        <is>
          <t>DEZEMBRO</t>
        </is>
      </c>
      <c r="C42" s="102" t="n">
        <v>44534</v>
      </c>
      <c r="D42" s="97" t="inlineStr">
        <is>
          <t>OFICINA MEÂNICA 3 BANDEIRAS</t>
        </is>
      </c>
      <c r="E42" s="97" t="inlineStr">
        <is>
          <t>PCZ-2550</t>
        </is>
      </c>
      <c r="F42" s="97" t="inlineStr">
        <is>
          <t>FORD</t>
        </is>
      </c>
      <c r="G42" s="103" t="inlineStr">
        <is>
          <t>CORRETIVA</t>
        </is>
      </c>
      <c r="H42" s="103" t="inlineStr">
        <is>
          <t>MECÂNICA</t>
        </is>
      </c>
      <c r="I42" s="103" t="inlineStr">
        <is>
          <t>MÃO DE OBRA</t>
        </is>
      </c>
      <c r="J42" s="97" t="n">
        <v>1</v>
      </c>
      <c r="K42" s="97" t="inlineStr">
        <is>
          <t>SERVIÇO DE VAZAMENTO DE RODA E LUBRIFICAÇÃO</t>
        </is>
      </c>
      <c r="L42" s="99" t="n">
        <v>170</v>
      </c>
      <c r="M42" s="101">
        <f>J42*L42</f>
        <v/>
      </c>
      <c r="N42" s="109" t="inlineStr">
        <is>
          <t>RECIBO</t>
        </is>
      </c>
      <c r="O42" s="101" t="n"/>
      <c r="P42" s="101">
        <f>M42-O42</f>
        <v/>
      </c>
      <c r="Q42" s="187" t="inlineStr">
        <is>
          <t>PAGO DIA 10/12/2021</t>
        </is>
      </c>
      <c r="R42" s="65" t="n"/>
    </row>
    <row r="43" ht="20.1" customFormat="1" customHeight="1" s="2">
      <c r="B43" s="124" t="inlineStr">
        <is>
          <t>DEZEMBRO</t>
        </is>
      </c>
      <c r="C43" s="102" t="n">
        <v>44534</v>
      </c>
      <c r="D43" s="97" t="inlineStr">
        <is>
          <t>OFICINA MEÂNICA 3 BANDEIRAS</t>
        </is>
      </c>
      <c r="E43" s="97" t="inlineStr">
        <is>
          <t>QYJ-1F14</t>
        </is>
      </c>
      <c r="F43" s="97" t="inlineStr">
        <is>
          <t>MERCEDES</t>
        </is>
      </c>
      <c r="G43" s="103" t="inlineStr">
        <is>
          <t>CORRETIVA</t>
        </is>
      </c>
      <c r="H43" s="103" t="inlineStr">
        <is>
          <t>MECÂNICA</t>
        </is>
      </c>
      <c r="I43" s="103" t="inlineStr">
        <is>
          <t>MÃO DE OBRA</t>
        </is>
      </c>
      <c r="J43" s="97" t="n">
        <v>1</v>
      </c>
      <c r="K43" s="97" t="inlineStr">
        <is>
          <t>SERVIÇO DE SOLDA DO SUPORTE DO PARACHOQUE</t>
        </is>
      </c>
      <c r="L43" s="99" t="n">
        <v>180</v>
      </c>
      <c r="M43" s="101">
        <f>J43*L43</f>
        <v/>
      </c>
      <c r="N43" s="109" t="inlineStr">
        <is>
          <t>RECIBO</t>
        </is>
      </c>
      <c r="O43" s="101" t="n"/>
      <c r="P43" s="101">
        <f>M43-O43</f>
        <v/>
      </c>
      <c r="Q43" s="187" t="inlineStr">
        <is>
          <t>PAGO DIA 10/12/2021</t>
        </is>
      </c>
      <c r="R43" s="65" t="n"/>
    </row>
    <row r="44" ht="20.1" customFormat="1" customHeight="1" s="2">
      <c r="B44" s="124" t="inlineStr">
        <is>
          <t>DEZEMBRO</t>
        </is>
      </c>
      <c r="C44" s="102" t="n">
        <v>44539</v>
      </c>
      <c r="D44" s="97" t="inlineStr">
        <is>
          <t>OFICINA MEÂNICA 3 BANDEIRAS</t>
        </is>
      </c>
      <c r="E44" s="97" t="inlineStr">
        <is>
          <t>PCZ-2570</t>
        </is>
      </c>
      <c r="F44" s="97" t="inlineStr">
        <is>
          <t>MERCEDES</t>
        </is>
      </c>
      <c r="G44" s="103" t="inlineStr">
        <is>
          <t>CORRETIVA</t>
        </is>
      </c>
      <c r="H44" s="103" t="inlineStr">
        <is>
          <t>MECÂNICA</t>
        </is>
      </c>
      <c r="I44" s="103" t="inlineStr">
        <is>
          <t>MÃO DE OBRA</t>
        </is>
      </c>
      <c r="J44" s="97" t="n">
        <v>1</v>
      </c>
      <c r="K44" s="97" t="inlineStr">
        <is>
          <t>SERVIÇO DE VAZAMENTO DE RODA E ESTABILIZADOR / LUBRIFICAÇÃO, CRUZETA E CALÇO DE CABINE</t>
        </is>
      </c>
      <c r="L44" s="99" t="n">
        <v>670</v>
      </c>
      <c r="M44" s="101">
        <f>J44*L44</f>
        <v/>
      </c>
      <c r="N44" s="109" t="inlineStr">
        <is>
          <t>RECIBO</t>
        </is>
      </c>
      <c r="O44" s="101" t="n"/>
      <c r="P44" s="101">
        <f>M44-O44</f>
        <v/>
      </c>
      <c r="Q44" s="187" t="inlineStr">
        <is>
          <t>PAGO DIA 10/12/2021</t>
        </is>
      </c>
      <c r="R44" s="65" t="n"/>
    </row>
    <row r="45" ht="20.1" customFormat="1" customHeight="1" s="2">
      <c r="B45" s="124" t="inlineStr">
        <is>
          <t>DEZEMBRO</t>
        </is>
      </c>
      <c r="C45" s="102" t="n">
        <v>44538</v>
      </c>
      <c r="D45" s="97" t="inlineStr">
        <is>
          <t>OFICINA MEÂNICA 3 BANDEIRAS</t>
        </is>
      </c>
      <c r="E45" s="97" t="inlineStr">
        <is>
          <t>PCX-1404</t>
        </is>
      </c>
      <c r="F45" s="97" t="inlineStr">
        <is>
          <t>FORD</t>
        </is>
      </c>
      <c r="G45" s="103" t="inlineStr">
        <is>
          <t>CORRETIVA</t>
        </is>
      </c>
      <c r="H45" s="103" t="inlineStr">
        <is>
          <t>MECÂNICA</t>
        </is>
      </c>
      <c r="I45" s="103" t="inlineStr">
        <is>
          <t>MÃO DE OBRA</t>
        </is>
      </c>
      <c r="J45" s="97" t="n">
        <v>1</v>
      </c>
      <c r="K45" s="97" t="inlineStr">
        <is>
          <t>TROCA DE RADIADOR, LIMPEZA DE INTERCULLER, ESTABILIZADOR, SISTEMA DE AR E LAVANCA</t>
        </is>
      </c>
      <c r="L45" s="99" t="n">
        <v>950</v>
      </c>
      <c r="M45" s="101">
        <f>J45*L45</f>
        <v/>
      </c>
      <c r="N45" s="109" t="inlineStr">
        <is>
          <t>RECIBO</t>
        </is>
      </c>
      <c r="O45" s="101" t="n"/>
      <c r="P45" s="101">
        <f>M45-O45</f>
        <v/>
      </c>
      <c r="Q45" s="187" t="inlineStr">
        <is>
          <t>PAGO DIA 10/12/2021</t>
        </is>
      </c>
      <c r="R45" s="65" t="n"/>
    </row>
    <row r="46" ht="20.1" customFormat="1" customHeight="1" s="2">
      <c r="B46" s="124" t="inlineStr">
        <is>
          <t>DEZEMBRO</t>
        </is>
      </c>
      <c r="C46" s="102" t="n">
        <v>44540</v>
      </c>
      <c r="D46" s="97" t="inlineStr">
        <is>
          <t>OFICINA MEÂNICA 3 BANDEIRAS</t>
        </is>
      </c>
      <c r="E46" s="97" t="inlineStr">
        <is>
          <t>PEB-7253</t>
        </is>
      </c>
      <c r="F46" s="97" t="inlineStr">
        <is>
          <t>FORD</t>
        </is>
      </c>
      <c r="G46" s="103" t="inlineStr">
        <is>
          <t>CORRETIVA</t>
        </is>
      </c>
      <c r="H46" s="103" t="inlineStr">
        <is>
          <t>MECÂNICA</t>
        </is>
      </c>
      <c r="I46" s="103" t="inlineStr">
        <is>
          <t>MÃO DE OBRA</t>
        </is>
      </c>
      <c r="J46" s="97" t="n">
        <v>1</v>
      </c>
      <c r="K46" s="97" t="inlineStr">
        <is>
          <t>MANGA DE EIXO, RODAS DIANTEIRAS, SISTEMA DE AR E LUBRIFICAÇÃO</t>
        </is>
      </c>
      <c r="L46" s="99" t="n">
        <v>650</v>
      </c>
      <c r="M46" s="101">
        <f>J46*L46</f>
        <v/>
      </c>
      <c r="N46" s="109" t="inlineStr">
        <is>
          <t>RECIBO</t>
        </is>
      </c>
      <c r="O46" s="101" t="n"/>
      <c r="P46" s="101">
        <f>M46-O46</f>
        <v/>
      </c>
      <c r="Q46" s="187" t="inlineStr">
        <is>
          <t>PAGO DIA 17/12/2021</t>
        </is>
      </c>
      <c r="R46" s="65" t="n"/>
    </row>
    <row r="47" ht="20.1" customFormat="1" customHeight="1" s="2">
      <c r="B47" s="124" t="inlineStr">
        <is>
          <t>DEZEMBRO</t>
        </is>
      </c>
      <c r="C47" s="102" t="n">
        <v>44543</v>
      </c>
      <c r="D47" s="97" t="inlineStr">
        <is>
          <t>OFICINA MEÂNICA 3 BANDEIRAS</t>
        </is>
      </c>
      <c r="E47" s="97" t="inlineStr">
        <is>
          <t>OWE-1839</t>
        </is>
      </c>
      <c r="F47" s="97" t="inlineStr">
        <is>
          <t>MERCEDES</t>
        </is>
      </c>
      <c r="G47" s="119" t="inlineStr">
        <is>
          <t>CORRETIVA</t>
        </is>
      </c>
      <c r="H47" s="107" t="inlineStr">
        <is>
          <t>MECÂNICA</t>
        </is>
      </c>
      <c r="I47" s="107" t="inlineStr">
        <is>
          <t>MÃO DE OBRA</t>
        </is>
      </c>
      <c r="J47" s="97" t="n">
        <v>1</v>
      </c>
      <c r="K47" s="97" t="inlineStr">
        <is>
          <t>TROCA DE PARAFUSO DE RODA, EM ARAÇOIABA</t>
        </is>
      </c>
      <c r="L47" s="99" t="n">
        <v>850</v>
      </c>
      <c r="M47" s="101">
        <f>J47*L47</f>
        <v/>
      </c>
      <c r="N47" s="109" t="inlineStr">
        <is>
          <t>RECIBO</t>
        </is>
      </c>
      <c r="O47" s="101" t="n"/>
      <c r="P47" s="101">
        <f>M47-O47</f>
        <v/>
      </c>
      <c r="Q47" s="187" t="inlineStr">
        <is>
          <t>PAGO DIA 17/12/2021</t>
        </is>
      </c>
      <c r="R47" s="65" t="n"/>
    </row>
    <row r="48" ht="20.1" customFormat="1" customHeight="1" s="2">
      <c r="B48" s="124" t="inlineStr">
        <is>
          <t>DEZEMBRO</t>
        </is>
      </c>
      <c r="C48" s="102" t="n">
        <v>44543</v>
      </c>
      <c r="D48" s="97" t="inlineStr">
        <is>
          <t>OFICINA MEÂNICA 3 BANDEIRAS</t>
        </is>
      </c>
      <c r="E48" s="97" t="inlineStr">
        <is>
          <t>PCM-6100</t>
        </is>
      </c>
      <c r="F48" s="97" t="inlineStr">
        <is>
          <t>FORD</t>
        </is>
      </c>
      <c r="G48" s="119" t="inlineStr">
        <is>
          <t>CORRETIVA</t>
        </is>
      </c>
      <c r="H48" s="107" t="inlineStr">
        <is>
          <t>MECÂNICA</t>
        </is>
      </c>
      <c r="I48" s="107" t="inlineStr">
        <is>
          <t>MÃO DE OBRA</t>
        </is>
      </c>
      <c r="J48" s="97" t="n">
        <v>1</v>
      </c>
      <c r="K48" s="97" t="inlineStr">
        <is>
          <t>TROCA DE BUCHA DO ALTERNADOR, REPARO DE CUICA, LUBRIFICAÇÃO E MANECO</t>
        </is>
      </c>
      <c r="L48" s="99" t="n">
        <v>700</v>
      </c>
      <c r="M48" s="101">
        <f>J48*L48</f>
        <v/>
      </c>
      <c r="N48" s="109" t="inlineStr">
        <is>
          <t>RECIBO</t>
        </is>
      </c>
      <c r="O48" s="101" t="n"/>
      <c r="P48" s="101">
        <f>M48-O48</f>
        <v/>
      </c>
      <c r="Q48" s="187" t="inlineStr">
        <is>
          <t>PAGO DIA 17/12/2021</t>
        </is>
      </c>
      <c r="R48" s="65" t="n"/>
    </row>
    <row r="49" ht="20.1" customFormat="1" customHeight="1" s="2">
      <c r="B49" s="124" t="inlineStr">
        <is>
          <t>DEZEMBRO</t>
        </is>
      </c>
      <c r="C49" s="102" t="n">
        <v>44478</v>
      </c>
      <c r="D49" s="103" t="inlineStr">
        <is>
          <t>POSTO DE MOLAS SÃO CRISTOVÃO</t>
        </is>
      </c>
      <c r="E49" s="107" t="inlineStr">
        <is>
          <t>QYJ-1F44</t>
        </is>
      </c>
      <c r="F49" s="107" t="inlineStr">
        <is>
          <t>MERCEDES</t>
        </is>
      </c>
      <c r="G49" s="107" t="inlineStr">
        <is>
          <t>PREVENTIVA</t>
        </is>
      </c>
      <c r="H49" s="107" t="inlineStr">
        <is>
          <t>MECÂNICA</t>
        </is>
      </c>
      <c r="I49" s="107" t="inlineStr">
        <is>
          <t>PEÇAS</t>
        </is>
      </c>
      <c r="J49" s="107" t="n">
        <v>1</v>
      </c>
      <c r="K49" s="107" t="inlineStr">
        <is>
          <t>REFORÇO DE MOLA DIANTEIRA - 3ª MOLA + CRAVO DE MOLA</t>
        </is>
      </c>
      <c r="L49" s="108" t="n">
        <v>2136</v>
      </c>
      <c r="M49" s="101">
        <f>J49*L49</f>
        <v/>
      </c>
      <c r="N49" s="109" t="inlineStr">
        <is>
          <t>NFe: 3121</t>
        </is>
      </c>
      <c r="O49" s="108" t="n">
        <v>106.8</v>
      </c>
      <c r="P49" s="101">
        <f>M49-O49</f>
        <v/>
      </c>
      <c r="Q49" s="137" t="inlineStr">
        <is>
          <t>CHEQUE PARA 03/12/2021</t>
        </is>
      </c>
      <c r="R49" s="65" t="n"/>
    </row>
    <row r="50" ht="20.1" customFormat="1" customHeight="1" s="2">
      <c r="B50" s="124" t="inlineStr">
        <is>
          <t>DEZEMBRO</t>
        </is>
      </c>
      <c r="C50" s="102" t="n">
        <v>44478</v>
      </c>
      <c r="D50" s="103" t="inlineStr">
        <is>
          <t>POSTO DE MOLAS SÃO CRISTOVÃO</t>
        </is>
      </c>
      <c r="E50" s="107" t="inlineStr">
        <is>
          <t>QYJ-1F74</t>
        </is>
      </c>
      <c r="F50" s="107" t="inlineStr">
        <is>
          <t>MERCEDES</t>
        </is>
      </c>
      <c r="G50" s="107" t="inlineStr">
        <is>
          <t>PREVENTIVA</t>
        </is>
      </c>
      <c r="H50" s="107" t="inlineStr">
        <is>
          <t>MECÂNICA</t>
        </is>
      </c>
      <c r="I50" s="107" t="inlineStr">
        <is>
          <t>PEÇAS</t>
        </is>
      </c>
      <c r="J50" s="107" t="n">
        <v>1</v>
      </c>
      <c r="K50" s="107" t="inlineStr">
        <is>
          <t>REFORÇO DE MOLA DIANTEIRA - 3ª MOLA + CRAVO DE MOLA</t>
        </is>
      </c>
      <c r="L50" s="108" t="n">
        <v>2136</v>
      </c>
      <c r="M50" s="101">
        <f>J50*L50</f>
        <v/>
      </c>
      <c r="N50" s="109" t="inlineStr">
        <is>
          <t>NFe: 3121</t>
        </is>
      </c>
      <c r="O50" s="108" t="n">
        <v>106.8</v>
      </c>
      <c r="P50" s="101">
        <f>M50-O50</f>
        <v/>
      </c>
      <c r="Q50" s="137" t="inlineStr">
        <is>
          <t>CHEQUE PARA 03/12/2021</t>
        </is>
      </c>
      <c r="R50" s="65" t="n"/>
    </row>
    <row r="51" ht="20.1" customFormat="1" customHeight="1" s="2">
      <c r="B51" s="124" t="inlineStr">
        <is>
          <t>DEZEMBRO</t>
        </is>
      </c>
      <c r="C51" s="102" t="n">
        <v>44478</v>
      </c>
      <c r="D51" s="103" t="inlineStr">
        <is>
          <t>POSTO DE MOLAS SÃO CRISTOVÃO</t>
        </is>
      </c>
      <c r="E51" s="107" t="inlineStr">
        <is>
          <t>QYJ-1F44</t>
        </is>
      </c>
      <c r="F51" s="107" t="inlineStr">
        <is>
          <t>MERCEDES</t>
        </is>
      </c>
      <c r="G51" s="107" t="inlineStr">
        <is>
          <t>PREVENTIVA</t>
        </is>
      </c>
      <c r="H51" s="107" t="inlineStr">
        <is>
          <t>MECÂNICA</t>
        </is>
      </c>
      <c r="I51" s="107" t="inlineStr">
        <is>
          <t>MÃO DE OBRA</t>
        </is>
      </c>
      <c r="J51" s="107" t="n">
        <v>1</v>
      </c>
      <c r="K51" s="107" t="inlineStr">
        <is>
          <t>SERVIÇO DE REFORÇO E INTALAÇÃO DE 3ª MOLA DIANTEIRA</t>
        </is>
      </c>
      <c r="L51" s="108" t="n">
        <v>270</v>
      </c>
      <c r="M51" s="101">
        <f>J51*L51</f>
        <v/>
      </c>
      <c r="N51" s="109" t="inlineStr">
        <is>
          <t>NFS-e: 1731</t>
        </is>
      </c>
      <c r="O51" s="108" t="n"/>
      <c r="P51" s="101">
        <f>M51-O51</f>
        <v/>
      </c>
      <c r="Q51" s="137" t="inlineStr">
        <is>
          <t>CHEQUE PARA 03/12/2021</t>
        </is>
      </c>
      <c r="R51" s="65" t="n"/>
    </row>
    <row r="52" ht="20.1" customFormat="1" customHeight="1" s="2">
      <c r="B52" s="124" t="inlineStr">
        <is>
          <t>DEZEMBRO</t>
        </is>
      </c>
      <c r="C52" s="102" t="n">
        <v>44478</v>
      </c>
      <c r="D52" s="103" t="inlineStr">
        <is>
          <t>POSTO DE MOLAS SÃO CRISTOVÃO</t>
        </is>
      </c>
      <c r="E52" s="107" t="inlineStr">
        <is>
          <t>QYJ-1F74</t>
        </is>
      </c>
      <c r="F52" s="107" t="inlineStr">
        <is>
          <t>MERCEDES</t>
        </is>
      </c>
      <c r="G52" s="107" t="inlineStr">
        <is>
          <t>PREVENTIVA</t>
        </is>
      </c>
      <c r="H52" s="107" t="inlineStr">
        <is>
          <t>MECÂNICA</t>
        </is>
      </c>
      <c r="I52" s="107" t="inlineStr">
        <is>
          <t>MÃO DE OBRA</t>
        </is>
      </c>
      <c r="J52" s="107" t="n">
        <v>1</v>
      </c>
      <c r="K52" s="107" t="inlineStr">
        <is>
          <t>SERVIÇO DE REFORÇO E INTALAÇÃO DE 3ª MOLA DIANTEIRA</t>
        </is>
      </c>
      <c r="L52" s="108" t="n">
        <v>270</v>
      </c>
      <c r="M52" s="101">
        <f>J52*L52</f>
        <v/>
      </c>
      <c r="N52" s="109" t="inlineStr">
        <is>
          <t>NFS-e: 1731</t>
        </is>
      </c>
      <c r="O52" s="108" t="n"/>
      <c r="P52" s="101">
        <f>M52-O52</f>
        <v/>
      </c>
      <c r="Q52" s="137" t="inlineStr">
        <is>
          <t>CHEQUE PARA 03/12/2021</t>
        </is>
      </c>
      <c r="R52" s="65" t="n"/>
    </row>
    <row r="53" ht="20.1" customFormat="1" customHeight="1" s="2">
      <c r="B53" s="124" t="inlineStr">
        <is>
          <t>DEZEMBRO</t>
        </is>
      </c>
      <c r="C53" s="102" t="n">
        <v>44501</v>
      </c>
      <c r="D53" s="103" t="inlineStr">
        <is>
          <t>POSTO DE MOLAS SÃO CRISTOVÃO</t>
        </is>
      </c>
      <c r="E53" s="107" t="inlineStr">
        <is>
          <t>PCZ-2570</t>
        </is>
      </c>
      <c r="F53" s="107" t="inlineStr">
        <is>
          <t>FORD</t>
        </is>
      </c>
      <c r="G53" s="107" t="inlineStr">
        <is>
          <t>CORRETIVA</t>
        </is>
      </c>
      <c r="H53" s="107" t="inlineStr">
        <is>
          <t>MECÂNICA</t>
        </is>
      </c>
      <c r="I53" s="107" t="inlineStr">
        <is>
          <t>MÃO DE OBRA</t>
        </is>
      </c>
      <c r="J53" s="107" t="n">
        <v>1</v>
      </c>
      <c r="K53" s="107" t="inlineStr">
        <is>
          <t>TROCA DE MOLAS, REFORÇO E ARQUEAMENTO</t>
        </is>
      </c>
      <c r="L53" s="108" t="n">
        <v>270</v>
      </c>
      <c r="M53" s="101">
        <f>J53*L53</f>
        <v/>
      </c>
      <c r="N53" s="109" t="inlineStr">
        <is>
          <t>NFS-e: 1774</t>
        </is>
      </c>
      <c r="O53" s="186" t="n"/>
      <c r="P53" s="185">
        <f>M53-O53</f>
        <v/>
      </c>
      <c r="Q53" s="187" t="inlineStr">
        <is>
          <t>PAGO EM 01/12/2021 - NOVEMBRO</t>
        </is>
      </c>
      <c r="R53" s="65" t="n"/>
    </row>
    <row r="54" ht="20.1" customFormat="1" customHeight="1" s="2">
      <c r="B54" s="124" t="inlineStr">
        <is>
          <t>DEZEMBRO</t>
        </is>
      </c>
      <c r="C54" s="102" t="n">
        <v>44501</v>
      </c>
      <c r="D54" s="103" t="inlineStr">
        <is>
          <t>POSTO DE MOLAS SÃO CRISTOVÃO</t>
        </is>
      </c>
      <c r="E54" s="107" t="inlineStr">
        <is>
          <t>PCZ-2570</t>
        </is>
      </c>
      <c r="F54" s="107" t="inlineStr">
        <is>
          <t>FORD</t>
        </is>
      </c>
      <c r="G54" s="107" t="inlineStr">
        <is>
          <t>CORRETIVA</t>
        </is>
      </c>
      <c r="H54" s="107" t="inlineStr">
        <is>
          <t>MECÂNICA</t>
        </is>
      </c>
      <c r="I54" s="107" t="inlineStr">
        <is>
          <t>PEÇAS</t>
        </is>
      </c>
      <c r="J54" s="107" t="n">
        <v>1</v>
      </c>
      <c r="K54" s="107" t="inlineStr">
        <is>
          <t>REFORÇO DE MOLA MESTRE DIANTEIRA - 1ª MOLA + CRAVO DE MOLA, PARAFUSO</t>
        </is>
      </c>
      <c r="L54" s="108" t="n">
        <v>3655</v>
      </c>
      <c r="M54" s="101">
        <f>J54*L54</f>
        <v/>
      </c>
      <c r="N54" s="109" t="inlineStr">
        <is>
          <t>NFe: 3165</t>
        </is>
      </c>
      <c r="O54" s="186" t="n"/>
      <c r="P54" s="185">
        <f>M54-O54</f>
        <v/>
      </c>
      <c r="Q54" s="187" t="inlineStr">
        <is>
          <t>PAGO EM 01/12/2021 - NOVEMBRO</t>
        </is>
      </c>
      <c r="R54" s="65" t="n"/>
    </row>
    <row r="55" ht="20.1" customFormat="1" customHeight="1" s="2">
      <c r="B55" s="124" t="inlineStr">
        <is>
          <t>DEZEMBRO</t>
        </is>
      </c>
      <c r="C55" s="102" t="n">
        <v>44508</v>
      </c>
      <c r="D55" s="97" t="inlineStr">
        <is>
          <t>RC TACÓGRAFO</t>
        </is>
      </c>
      <c r="E55" s="107" t="inlineStr">
        <is>
          <t>PGN-8669</t>
        </is>
      </c>
      <c r="F55" s="107" t="inlineStr">
        <is>
          <t>VOLKS</t>
        </is>
      </c>
      <c r="G55" s="107" t="inlineStr">
        <is>
          <t>CORRETIVA</t>
        </is>
      </c>
      <c r="H55" s="107" t="inlineStr">
        <is>
          <t>TACÓGRAFO</t>
        </is>
      </c>
      <c r="I55" s="107" t="inlineStr">
        <is>
          <t>MÃO DE OBRA</t>
        </is>
      </c>
      <c r="J55" s="107" t="n">
        <v>1</v>
      </c>
      <c r="K55" s="107" t="inlineStr">
        <is>
          <t xml:space="preserve">CORREÇÃO E MANUTENÇÃO DE PEÇA EIXO GUIA </t>
        </is>
      </c>
      <c r="L55" s="108" t="n">
        <v>148</v>
      </c>
      <c r="M55" s="101">
        <f>J55*L55</f>
        <v/>
      </c>
      <c r="N55" s="109" t="inlineStr">
        <is>
          <t>NFS-e: 24971</t>
        </is>
      </c>
      <c r="O55" s="186" t="n"/>
      <c r="P55" s="185">
        <f>M55-O55</f>
        <v/>
      </c>
      <c r="Q55" s="137" t="inlineStr">
        <is>
          <t>BOLETO 08/12/2021</t>
        </is>
      </c>
      <c r="R55" s="65" t="n"/>
    </row>
    <row r="56" ht="20.1" customFormat="1" customHeight="1" s="2">
      <c r="B56" s="124" t="inlineStr">
        <is>
          <t>DEZEMBRO</t>
        </is>
      </c>
      <c r="C56" s="102" t="n">
        <v>44508</v>
      </c>
      <c r="D56" s="97" t="inlineStr">
        <is>
          <t>RC TACÓGRAFO</t>
        </is>
      </c>
      <c r="E56" s="107" t="inlineStr">
        <is>
          <t>PGN-8669</t>
        </is>
      </c>
      <c r="F56" s="107" t="inlineStr">
        <is>
          <t>VOLKS</t>
        </is>
      </c>
      <c r="G56" s="107" t="inlineStr">
        <is>
          <t>CORRETIVA</t>
        </is>
      </c>
      <c r="H56" s="107" t="inlineStr">
        <is>
          <t>TACÓGRAFO</t>
        </is>
      </c>
      <c r="I56" s="119" t="inlineStr">
        <is>
          <t>PEÇAS</t>
        </is>
      </c>
      <c r="J56" s="107" t="n">
        <v>1</v>
      </c>
      <c r="K56" s="107" t="inlineStr">
        <is>
          <t>EIXO GUIA, CIRCUITO DA GAVETA E RELOGIO E KIT REPARO</t>
        </is>
      </c>
      <c r="L56" s="108" t="n">
        <v>378</v>
      </c>
      <c r="M56" s="101">
        <f>J56*L56</f>
        <v/>
      </c>
      <c r="N56" s="109" t="inlineStr">
        <is>
          <t>NFE: 6577</t>
        </is>
      </c>
      <c r="O56" s="186" t="n"/>
      <c r="P56" s="185">
        <f>M56-O56</f>
        <v/>
      </c>
      <c r="Q56" s="137" t="inlineStr">
        <is>
          <t>BOLETO 08/12/2021</t>
        </is>
      </c>
      <c r="R56" s="65" t="n"/>
    </row>
    <row r="57" ht="20.1" customFormat="1" customHeight="1" s="2">
      <c r="B57" s="124" t="inlineStr">
        <is>
          <t>DEZEMBRO</t>
        </is>
      </c>
      <c r="C57" s="102" t="n">
        <v>44520</v>
      </c>
      <c r="D57" s="97" t="inlineStr">
        <is>
          <t>RC TACÓGRAFO</t>
        </is>
      </c>
      <c r="E57" s="107" t="inlineStr">
        <is>
          <t>PEB-7253</t>
        </is>
      </c>
      <c r="F57" s="107" t="inlineStr">
        <is>
          <t>FORD</t>
        </is>
      </c>
      <c r="G57" s="107" t="inlineStr">
        <is>
          <t>CORRETIVA</t>
        </is>
      </c>
      <c r="H57" s="107" t="inlineStr">
        <is>
          <t>TACÓGRAFO</t>
        </is>
      </c>
      <c r="I57" s="107" t="inlineStr">
        <is>
          <t>MÃO DE OBRA</t>
        </is>
      </c>
      <c r="J57" s="107" t="n">
        <v>1</v>
      </c>
      <c r="K57" s="107" t="inlineStr">
        <is>
          <t>AFEIRÇÃO DE TACÓGRAFO</t>
        </is>
      </c>
      <c r="L57" s="108" t="n">
        <v>360</v>
      </c>
      <c r="M57" s="101">
        <f>J57*L57</f>
        <v/>
      </c>
      <c r="N57" s="109" t="inlineStr">
        <is>
          <t>NFS-e: 25101</t>
        </is>
      </c>
      <c r="O57" s="186" t="n"/>
      <c r="P57" s="185">
        <f>M57-O57</f>
        <v/>
      </c>
      <c r="Q57" s="137" t="inlineStr">
        <is>
          <t>BOLETO 20/12/2021</t>
        </is>
      </c>
      <c r="R57" s="65" t="n"/>
    </row>
    <row r="58" ht="20.1" customFormat="1" customHeight="1" s="2">
      <c r="B58" s="124" t="inlineStr">
        <is>
          <t>DEZEMBRO</t>
        </is>
      </c>
      <c r="C58" s="102" t="n">
        <v>44520</v>
      </c>
      <c r="D58" s="97" t="inlineStr">
        <is>
          <t>RC TACÓGRAFO</t>
        </is>
      </c>
      <c r="E58" s="107" t="inlineStr">
        <is>
          <t>PEB-7353</t>
        </is>
      </c>
      <c r="F58" s="107" t="inlineStr">
        <is>
          <t>FORD</t>
        </is>
      </c>
      <c r="G58" s="107" t="inlineStr">
        <is>
          <t>CORRETIVA</t>
        </is>
      </c>
      <c r="H58" s="107" t="inlineStr">
        <is>
          <t>TACÓGRAFO</t>
        </is>
      </c>
      <c r="I58" s="107" t="inlineStr">
        <is>
          <t>MÃO DE OBRA</t>
        </is>
      </c>
      <c r="J58" s="107" t="n">
        <v>1</v>
      </c>
      <c r="K58" s="107" t="inlineStr">
        <is>
          <t>AFEIRÇÃO DE TACÓGRAFO</t>
        </is>
      </c>
      <c r="L58" s="108" t="n">
        <v>360</v>
      </c>
      <c r="M58" s="101">
        <f>J58*L58</f>
        <v/>
      </c>
      <c r="N58" s="109" t="inlineStr">
        <is>
          <t>NFS-e: 25103</t>
        </is>
      </c>
      <c r="O58" s="186" t="n"/>
      <c r="P58" s="185">
        <f>M58-O58</f>
        <v/>
      </c>
      <c r="Q58" s="137" t="inlineStr">
        <is>
          <t>BOLETO 20/12/2021</t>
        </is>
      </c>
      <c r="R58" s="65" t="n"/>
    </row>
    <row r="59" ht="20.1" customFormat="1" customHeight="1" s="2">
      <c r="B59" s="124" t="inlineStr">
        <is>
          <t>DEZEMBRO</t>
        </is>
      </c>
      <c r="C59" s="102" t="n">
        <v>44520</v>
      </c>
      <c r="D59" s="97" t="inlineStr">
        <is>
          <t>RC TACÓGRAFO</t>
        </is>
      </c>
      <c r="E59" s="107" t="inlineStr">
        <is>
          <t>PCZ-2570</t>
        </is>
      </c>
      <c r="F59" s="107" t="inlineStr">
        <is>
          <t>FORD</t>
        </is>
      </c>
      <c r="G59" s="107" t="inlineStr">
        <is>
          <t>CORRETIVA</t>
        </is>
      </c>
      <c r="H59" s="107" t="inlineStr">
        <is>
          <t>TACÓGRAFO</t>
        </is>
      </c>
      <c r="I59" s="107" t="inlineStr">
        <is>
          <t>MÃO DE OBRA</t>
        </is>
      </c>
      <c r="J59" s="107" t="n">
        <v>1</v>
      </c>
      <c r="K59" s="107" t="inlineStr">
        <is>
          <t>AFEIRÇÃO DE TACÓGRAFO</t>
        </is>
      </c>
      <c r="L59" s="108" t="n">
        <v>360</v>
      </c>
      <c r="M59" s="101">
        <f>J59*L59</f>
        <v/>
      </c>
      <c r="N59" s="109" t="inlineStr">
        <is>
          <t>NFS-e: 25102</t>
        </is>
      </c>
      <c r="O59" s="186" t="n"/>
      <c r="P59" s="185">
        <f>M59-O59</f>
        <v/>
      </c>
      <c r="Q59" s="137" t="inlineStr">
        <is>
          <t>BOLETO 20/12/2021</t>
        </is>
      </c>
      <c r="R59" s="65" t="n"/>
    </row>
    <row r="60" ht="20.1" customFormat="1" customHeight="1" s="2">
      <c r="B60" s="124" t="inlineStr">
        <is>
          <t>DEZEMBRO</t>
        </is>
      </c>
      <c r="C60" s="102" t="n">
        <v>44545</v>
      </c>
      <c r="D60" s="97" t="inlineStr">
        <is>
          <t>VITORIENSE RODAS</t>
        </is>
      </c>
      <c r="E60" s="97" t="inlineStr">
        <is>
          <t>OWE-1839</t>
        </is>
      </c>
      <c r="F60" s="97" t="inlineStr">
        <is>
          <t>MERCEDES</t>
        </is>
      </c>
      <c r="G60" s="119" t="inlineStr">
        <is>
          <t>CORRETIVA</t>
        </is>
      </c>
      <c r="H60" s="107" t="inlineStr">
        <is>
          <t>MECÂNICA</t>
        </is>
      </c>
      <c r="I60" s="107" t="inlineStr">
        <is>
          <t>MÃO DE OBRA</t>
        </is>
      </c>
      <c r="J60" s="97" t="n">
        <v>1</v>
      </c>
      <c r="K60" s="97" t="inlineStr">
        <is>
          <t>RECUPERAÇÃO DE 02 RODAS</t>
        </is>
      </c>
      <c r="L60" s="99" t="n">
        <v>350</v>
      </c>
      <c r="M60" s="101">
        <f>J60*L60</f>
        <v/>
      </c>
      <c r="N60" s="109" t="inlineStr">
        <is>
          <t>NFS-e: 34</t>
        </is>
      </c>
      <c r="O60" s="185" t="n"/>
      <c r="P60" s="185">
        <f>M60-O60</f>
        <v/>
      </c>
      <c r="Q60" s="187" t="inlineStr">
        <is>
          <t>PAGO DIA 15/12/2021</t>
        </is>
      </c>
      <c r="R60" s="65" t="n"/>
    </row>
    <row r="61" ht="20.1" customFormat="1" customHeight="1" s="2">
      <c r="B61" s="124" t="inlineStr">
        <is>
          <t>DEZEMBRO</t>
        </is>
      </c>
      <c r="C61" s="102" t="n">
        <v>44512</v>
      </c>
      <c r="D61" s="103" t="inlineStr">
        <is>
          <t>WF LUBRIFICANTES</t>
        </is>
      </c>
      <c r="E61" s="107" t="inlineStr">
        <is>
          <t>PCX-1774</t>
        </is>
      </c>
      <c r="F61" s="107" t="inlineStr">
        <is>
          <t>FORD</t>
        </is>
      </c>
      <c r="G61" s="119" t="inlineStr">
        <is>
          <t>CONSUMO</t>
        </is>
      </c>
      <c r="H61" s="107" t="inlineStr">
        <is>
          <t>TROCA DE ÓLEO</t>
        </is>
      </c>
      <c r="I61" s="107" t="inlineStr">
        <is>
          <t>TROCA DE ÓLEO</t>
        </is>
      </c>
      <c r="J61" s="107" t="n">
        <v>1</v>
      </c>
      <c r="K61" s="107" t="inlineStr">
        <is>
          <t>TROCA DE OLEO COMPLETA</t>
        </is>
      </c>
      <c r="L61" s="108" t="n">
        <v>791</v>
      </c>
      <c r="M61" s="101">
        <f>J61*L61</f>
        <v/>
      </c>
      <c r="N61" s="109" t="inlineStr">
        <is>
          <t>NFE: 1677</t>
        </is>
      </c>
      <c r="O61" s="186" t="n">
        <v>79.09999999999999</v>
      </c>
      <c r="P61" s="185">
        <f>M61-O61</f>
        <v/>
      </c>
      <c r="Q61" s="187" t="inlineStr">
        <is>
          <t>PAGO EM 01/12/2021 - NOVEMBRO</t>
        </is>
      </c>
      <c r="R61" s="65" t="n"/>
    </row>
    <row r="62" ht="20.1" customFormat="1" customHeight="1" s="2">
      <c r="B62" s="124" t="inlineStr">
        <is>
          <t>DEZEMBRO</t>
        </is>
      </c>
      <c r="C62" s="102" t="n">
        <v>44520</v>
      </c>
      <c r="D62" s="103" t="inlineStr">
        <is>
          <t>WF LUBRIFICANTES</t>
        </is>
      </c>
      <c r="E62" s="107" t="inlineStr">
        <is>
          <t>PCM-6100</t>
        </is>
      </c>
      <c r="F62" s="107" t="inlineStr">
        <is>
          <t>FORD</t>
        </is>
      </c>
      <c r="G62" s="119" t="inlineStr">
        <is>
          <t>CONSUMO</t>
        </is>
      </c>
      <c r="H62" s="107" t="inlineStr">
        <is>
          <t>TROCA DE ÓLEO</t>
        </is>
      </c>
      <c r="I62" s="107" t="inlineStr">
        <is>
          <t>TROCA DE ÓLEO</t>
        </is>
      </c>
      <c r="J62" s="107" t="n">
        <v>1</v>
      </c>
      <c r="K62" s="107" t="inlineStr">
        <is>
          <t>TROCA DE OLEO COMPLETA</t>
        </is>
      </c>
      <c r="L62" s="108" t="n">
        <v>767</v>
      </c>
      <c r="M62" s="101">
        <f>J62*L62</f>
        <v/>
      </c>
      <c r="N62" s="109" t="inlineStr">
        <is>
          <t>NFE: 1677</t>
        </is>
      </c>
      <c r="O62" s="186" t="n">
        <v>76.7</v>
      </c>
      <c r="P62" s="185">
        <f>M62-O62</f>
        <v/>
      </c>
      <c r="Q62" s="187" t="inlineStr">
        <is>
          <t>PAGO EM 01/12/2021 - NOVEMBRO</t>
        </is>
      </c>
      <c r="R62" s="65" t="n"/>
    </row>
    <row r="63" ht="20.1" customFormat="1" customHeight="1" s="2">
      <c r="B63" s="124" t="inlineStr">
        <is>
          <t>DEZEMBRO</t>
        </is>
      </c>
      <c r="C63" s="102" t="n">
        <v>44513</v>
      </c>
      <c r="D63" s="103" t="inlineStr">
        <is>
          <t>WF LUBRIFICANTES</t>
        </is>
      </c>
      <c r="E63" s="107" t="inlineStr">
        <is>
          <t>PGX-1736</t>
        </is>
      </c>
      <c r="F63" s="107" t="inlineStr">
        <is>
          <t>MERCEDES</t>
        </is>
      </c>
      <c r="G63" s="119" t="inlineStr">
        <is>
          <t>CONSUMO</t>
        </is>
      </c>
      <c r="H63" s="107" t="inlineStr">
        <is>
          <t>TROCA DE ÓLEO</t>
        </is>
      </c>
      <c r="I63" s="107" t="inlineStr">
        <is>
          <t>TROCA DE ÓLEO</t>
        </is>
      </c>
      <c r="J63" s="107" t="n">
        <v>1</v>
      </c>
      <c r="K63" s="107" t="inlineStr">
        <is>
          <t>TROCA DE OLEO COMPLETA</t>
        </is>
      </c>
      <c r="L63" s="108" t="n">
        <v>1046</v>
      </c>
      <c r="M63" s="101">
        <f>J63*L63</f>
        <v/>
      </c>
      <c r="N63" s="109" t="inlineStr">
        <is>
          <t>NFE: 1677</t>
        </is>
      </c>
      <c r="O63" s="186" t="n">
        <v>104.6</v>
      </c>
      <c r="P63" s="185">
        <f>M63-O63</f>
        <v/>
      </c>
      <c r="Q63" s="187" t="inlineStr">
        <is>
          <t>PAGO EM 01/12/2021 - NOVEMBRO</t>
        </is>
      </c>
      <c r="R63" s="65" t="n"/>
    </row>
    <row r="64" ht="20.1" customFormat="1" customHeight="1" s="2">
      <c r="B64" s="124" t="inlineStr">
        <is>
          <t>DEZEMBRO</t>
        </is>
      </c>
      <c r="C64" s="102" t="n">
        <v>44527</v>
      </c>
      <c r="D64" s="103" t="inlineStr">
        <is>
          <t>WF LUBRIFICANTES</t>
        </is>
      </c>
      <c r="E64" s="107" t="inlineStr">
        <is>
          <t>QYJ-1F14</t>
        </is>
      </c>
      <c r="F64" s="107" t="inlineStr">
        <is>
          <t>MERCEDES</t>
        </is>
      </c>
      <c r="G64" s="119" t="inlineStr">
        <is>
          <t>CONSUMO</t>
        </is>
      </c>
      <c r="H64" s="107" t="inlineStr">
        <is>
          <t>TROCA DE ÓLEO</t>
        </is>
      </c>
      <c r="I64" s="107" t="inlineStr">
        <is>
          <t>TROCA DE ÓLEO</t>
        </is>
      </c>
      <c r="J64" s="107" t="n">
        <v>1</v>
      </c>
      <c r="K64" s="107" t="inlineStr">
        <is>
          <t>TROCA DE OLEO COMPLETA</t>
        </is>
      </c>
      <c r="L64" s="108" t="n">
        <v>899</v>
      </c>
      <c r="M64" s="99">
        <f>J64*L64</f>
        <v/>
      </c>
      <c r="N64" s="109" t="inlineStr">
        <is>
          <t>NFE: 1677</t>
        </is>
      </c>
      <c r="O64" s="171" t="n">
        <v>89.90000000000001</v>
      </c>
      <c r="P64" s="185">
        <f>M64-O64</f>
        <v/>
      </c>
      <c r="Q64" s="187" t="inlineStr">
        <is>
          <t>PAGO EM 01/12/2021 - NOVEMBRO</t>
        </is>
      </c>
      <c r="R64" s="65" t="n"/>
    </row>
    <row r="65" ht="20.1" customFormat="1" customHeight="1" s="2">
      <c r="B65" s="124" t="inlineStr">
        <is>
          <t>DEZEMBRO</t>
        </is>
      </c>
      <c r="C65" s="102" t="n">
        <v>44527</v>
      </c>
      <c r="D65" s="103" t="inlineStr">
        <is>
          <t>WF LUBRIFICANTES</t>
        </is>
      </c>
      <c r="E65" s="107" t="inlineStr">
        <is>
          <t>PCB-0J93</t>
        </is>
      </c>
      <c r="F65" s="107" t="inlineStr">
        <is>
          <t>VOLKSWAGEN</t>
        </is>
      </c>
      <c r="G65" s="119" t="inlineStr">
        <is>
          <t>CONSUMO</t>
        </is>
      </c>
      <c r="H65" s="107" t="inlineStr">
        <is>
          <t>TROCA DE ÓLEO</t>
        </is>
      </c>
      <c r="I65" s="107" t="inlineStr">
        <is>
          <t>TROCA DE ÓLEO</t>
        </is>
      </c>
      <c r="J65" s="107" t="n">
        <v>1</v>
      </c>
      <c r="K65" s="107" t="inlineStr">
        <is>
          <t>TROCA DE OLEO COMPLETA</t>
        </is>
      </c>
      <c r="L65" s="108" t="n">
        <v>882</v>
      </c>
      <c r="M65" s="101">
        <f>J65*L65</f>
        <v/>
      </c>
      <c r="N65" s="109" t="inlineStr">
        <is>
          <t>NFE: 1677</t>
        </is>
      </c>
      <c r="O65" s="186" t="n">
        <v>88.2</v>
      </c>
      <c r="P65" s="185">
        <f>M65-O65</f>
        <v/>
      </c>
      <c r="Q65" s="187" t="inlineStr">
        <is>
          <t>PAGO EM 01/12/2021 - NOVEMBRO</t>
        </is>
      </c>
      <c r="R65" s="65" t="n"/>
    </row>
    <row r="66" ht="20.1" customFormat="1" customHeight="1" s="2">
      <c r="B66" s="124" t="inlineStr">
        <is>
          <t>DEZEMBRO</t>
        </is>
      </c>
      <c r="C66" s="102" t="n">
        <v>44513</v>
      </c>
      <c r="D66" s="103" t="inlineStr">
        <is>
          <t>WF LUBRIFICANTES</t>
        </is>
      </c>
      <c r="E66" s="107" t="inlineStr">
        <is>
          <t>PCL-6B67</t>
        </is>
      </c>
      <c r="F66" s="107" t="inlineStr">
        <is>
          <t>VOLKSWAGEN</t>
        </is>
      </c>
      <c r="G66" s="119" t="inlineStr">
        <is>
          <t>CONSUMO</t>
        </is>
      </c>
      <c r="H66" s="107" t="inlineStr">
        <is>
          <t>TROCA DE ÓLEO</t>
        </is>
      </c>
      <c r="I66" s="107" t="inlineStr">
        <is>
          <t>TROCA DE ÓLEO</t>
        </is>
      </c>
      <c r="J66" s="107" t="n">
        <v>1</v>
      </c>
      <c r="K66" s="107" t="inlineStr">
        <is>
          <t>TROCA DE OLEO COMPLETA</t>
        </is>
      </c>
      <c r="L66" s="108" t="n">
        <v>1141.5</v>
      </c>
      <c r="M66" s="101">
        <f>J66*L66</f>
        <v/>
      </c>
      <c r="N66" s="109" t="inlineStr">
        <is>
          <t>NFE: 1677</t>
        </is>
      </c>
      <c r="O66" s="186" t="n">
        <v>114.15</v>
      </c>
      <c r="P66" s="185">
        <f>M66-O66</f>
        <v/>
      </c>
      <c r="Q66" s="187" t="inlineStr">
        <is>
          <t>PAGO EM 01/12/2021 - NOVEMBRO</t>
        </is>
      </c>
      <c r="R66" s="65" t="n"/>
    </row>
    <row r="67" ht="20.1" customFormat="1" customHeight="1" s="2">
      <c r="B67" s="124" t="inlineStr">
        <is>
          <t>DEZEMBRO</t>
        </is>
      </c>
      <c r="C67" s="102" t="n">
        <v>44506</v>
      </c>
      <c r="D67" s="103" t="inlineStr">
        <is>
          <t>WF LUBRIFICANTES</t>
        </is>
      </c>
      <c r="E67" s="107" t="inlineStr">
        <is>
          <t>QYJ-1F74</t>
        </is>
      </c>
      <c r="F67" s="107" t="inlineStr">
        <is>
          <t>MERCEDES</t>
        </is>
      </c>
      <c r="G67" s="119" t="inlineStr">
        <is>
          <t>CONSUMO</t>
        </is>
      </c>
      <c r="H67" s="107" t="inlineStr">
        <is>
          <t>TROCA DE ÓLEO</t>
        </is>
      </c>
      <c r="I67" s="107" t="inlineStr">
        <is>
          <t>TROCA DE ÓLEO</t>
        </is>
      </c>
      <c r="J67" s="107" t="n">
        <v>1</v>
      </c>
      <c r="K67" s="107" t="inlineStr">
        <is>
          <t>TROCA DE OLEO COMPLETA</t>
        </is>
      </c>
      <c r="L67" s="108" t="n">
        <v>1014</v>
      </c>
      <c r="M67" s="101">
        <f>J67*L67</f>
        <v/>
      </c>
      <c r="N67" s="109" t="inlineStr">
        <is>
          <t>NFE: 1677</t>
        </is>
      </c>
      <c r="O67" s="186" t="n">
        <v>101.4</v>
      </c>
      <c r="P67" s="185">
        <f>M67-O67</f>
        <v/>
      </c>
      <c r="Q67" s="187" t="inlineStr">
        <is>
          <t>PAGO EM 01/12/2021 - NOVEMBRO</t>
        </is>
      </c>
      <c r="R67" s="65" t="n"/>
    </row>
    <row r="68" ht="20.1" customFormat="1" customHeight="1" s="2">
      <c r="B68" s="124" t="inlineStr">
        <is>
          <t>DEZEMBRO</t>
        </is>
      </c>
      <c r="C68" s="102" t="n">
        <v>44534</v>
      </c>
      <c r="D68" s="103" t="inlineStr">
        <is>
          <t>WF LUBRIFICANTES</t>
        </is>
      </c>
      <c r="E68" s="97" t="inlineStr">
        <is>
          <t>PGW-6009</t>
        </is>
      </c>
      <c r="F68" s="97" t="inlineStr">
        <is>
          <t>FORD</t>
        </is>
      </c>
      <c r="G68" s="119" t="inlineStr">
        <is>
          <t>CONSUMO</t>
        </is>
      </c>
      <c r="H68" s="107" t="inlineStr">
        <is>
          <t>TROCA DE ÓLEO</t>
        </is>
      </c>
      <c r="I68" s="107" t="inlineStr">
        <is>
          <t>TROCA DE ÓLEO</t>
        </is>
      </c>
      <c r="J68" s="107" t="n">
        <v>1</v>
      </c>
      <c r="K68" s="97" t="inlineStr">
        <is>
          <t>TROCA DE OLEO COMPLETA</t>
        </is>
      </c>
      <c r="L68" s="99" t="n">
        <v>772</v>
      </c>
      <c r="M68" s="101">
        <f>J68*L68</f>
        <v/>
      </c>
      <c r="N68" s="109" t="inlineStr">
        <is>
          <t>NFE: 1681</t>
        </is>
      </c>
      <c r="O68" s="185" t="n">
        <v>77.2</v>
      </c>
      <c r="P68" s="185">
        <f>M68-O68</f>
        <v/>
      </c>
      <c r="Q68" s="187" t="inlineStr">
        <is>
          <t>PAGO DIA 14/12/2021</t>
        </is>
      </c>
      <c r="R68" s="65" t="n"/>
    </row>
    <row r="69" ht="20.1" customFormat="1" customHeight="1" s="2">
      <c r="B69" s="124" t="inlineStr">
        <is>
          <t>DEZEMBRO</t>
        </is>
      </c>
      <c r="C69" s="102" t="n">
        <v>44534</v>
      </c>
      <c r="D69" s="103" t="inlineStr">
        <is>
          <t>WF LUBRIFICANTES</t>
        </is>
      </c>
      <c r="E69" s="97" t="inlineStr">
        <is>
          <t>PGW-5799</t>
        </is>
      </c>
      <c r="F69" s="97" t="inlineStr">
        <is>
          <t>FORD</t>
        </is>
      </c>
      <c r="G69" s="119" t="inlineStr">
        <is>
          <t>CONSUMO</t>
        </is>
      </c>
      <c r="H69" s="107" t="inlineStr">
        <is>
          <t>TROCA DE ÓLEO</t>
        </is>
      </c>
      <c r="I69" s="107" t="inlineStr">
        <is>
          <t>TROCA DE ÓLEO</t>
        </is>
      </c>
      <c r="J69" s="107" t="n">
        <v>1</v>
      </c>
      <c r="K69" s="97" t="inlineStr">
        <is>
          <t>TROCA DE OLEO COMPLETA</t>
        </is>
      </c>
      <c r="L69" s="99" t="n">
        <v>772</v>
      </c>
      <c r="M69" s="101">
        <f>J69*L69</f>
        <v/>
      </c>
      <c r="N69" s="109" t="inlineStr">
        <is>
          <t>NFE: 1681</t>
        </is>
      </c>
      <c r="O69" s="185" t="n">
        <v>77.2</v>
      </c>
      <c r="P69" s="185">
        <f>M69-O69</f>
        <v/>
      </c>
      <c r="Q69" s="187" t="inlineStr">
        <is>
          <t>PAGO DIA 14/12/2021</t>
        </is>
      </c>
      <c r="R69" s="65" t="n"/>
    </row>
    <row r="70" ht="20.1" customFormat="1" customHeight="1" s="2">
      <c r="B70" s="124" t="inlineStr">
        <is>
          <t>DEZEMBRO</t>
        </is>
      </c>
      <c r="C70" s="102" t="n">
        <v>44534</v>
      </c>
      <c r="D70" s="103" t="inlineStr">
        <is>
          <t>WF LUBRIFICANTES</t>
        </is>
      </c>
      <c r="E70" s="97" t="inlineStr">
        <is>
          <t>PDB-5356</t>
        </is>
      </c>
      <c r="F70" s="97" t="inlineStr">
        <is>
          <t>MERCEDES</t>
        </is>
      </c>
      <c r="G70" s="119" t="inlineStr">
        <is>
          <t>CONSUMO</t>
        </is>
      </c>
      <c r="H70" s="107" t="inlineStr">
        <is>
          <t>TROCA DE ÓLEO</t>
        </is>
      </c>
      <c r="I70" s="107" t="inlineStr">
        <is>
          <t>TROCA DE ÓLEO</t>
        </is>
      </c>
      <c r="J70" s="107" t="n">
        <v>1</v>
      </c>
      <c r="K70" s="97" t="inlineStr">
        <is>
          <t>TROCA DE OLEO COMPLETA</t>
        </is>
      </c>
      <c r="L70" s="99" t="n">
        <v>818</v>
      </c>
      <c r="M70" s="101">
        <f>J70*L70</f>
        <v/>
      </c>
      <c r="N70" s="109" t="inlineStr">
        <is>
          <t>NFE: 1681</t>
        </is>
      </c>
      <c r="O70" s="185" t="n">
        <v>81.8</v>
      </c>
      <c r="P70" s="185">
        <f>M70-O70</f>
        <v/>
      </c>
      <c r="Q70" s="187" t="inlineStr">
        <is>
          <t>PAGO DIA 14/12/2021</t>
        </is>
      </c>
      <c r="R70" s="65" t="n"/>
    </row>
    <row r="71" ht="20.1" customFormat="1" customHeight="1" s="2">
      <c r="B71" s="124" t="inlineStr">
        <is>
          <t>DEZEMBRO</t>
        </is>
      </c>
      <c r="C71" s="102" t="n">
        <v>44541</v>
      </c>
      <c r="D71" s="103" t="inlineStr">
        <is>
          <t>WF LUBRIFICANTES</t>
        </is>
      </c>
      <c r="E71" s="97" t="inlineStr">
        <is>
          <t>PGW-3267</t>
        </is>
      </c>
      <c r="F71" s="97" t="inlineStr">
        <is>
          <t>FORD</t>
        </is>
      </c>
      <c r="G71" s="119" t="inlineStr">
        <is>
          <t>CONSUMO</t>
        </is>
      </c>
      <c r="H71" s="107" t="inlineStr">
        <is>
          <t>TROCA DE ÓLEO</t>
        </is>
      </c>
      <c r="I71" s="107" t="inlineStr">
        <is>
          <t>TROCA DE ÓLEO</t>
        </is>
      </c>
      <c r="J71" s="97" t="n">
        <v>1</v>
      </c>
      <c r="K71" s="97" t="inlineStr">
        <is>
          <t>TROCA DE OLEO COMPLETA</t>
        </is>
      </c>
      <c r="L71" s="99" t="n">
        <v>645</v>
      </c>
      <c r="M71" s="101">
        <f>J71*L71</f>
        <v/>
      </c>
      <c r="N71" s="109" t="inlineStr">
        <is>
          <t>NFE: 1681</t>
        </is>
      </c>
      <c r="O71" s="185" t="n">
        <v>64.5</v>
      </c>
      <c r="P71" s="185">
        <f>M71-O71</f>
        <v/>
      </c>
      <c r="Q71" s="187" t="inlineStr">
        <is>
          <t>PAGO DIA 14/12/2021</t>
        </is>
      </c>
      <c r="R71" s="65" t="n"/>
    </row>
    <row r="72" ht="20.1" customFormat="1" customHeight="1" s="2">
      <c r="B72" s="124" t="inlineStr">
        <is>
          <t>DEZEMBRO</t>
        </is>
      </c>
      <c r="C72" s="102" t="n">
        <v>44541</v>
      </c>
      <c r="D72" s="103" t="inlineStr">
        <is>
          <t>WF LUBRIFICANTES</t>
        </is>
      </c>
      <c r="E72" s="97" t="inlineStr">
        <is>
          <t>PGX-1686</t>
        </is>
      </c>
      <c r="F72" s="97" t="inlineStr">
        <is>
          <t>MERCEDES</t>
        </is>
      </c>
      <c r="G72" s="119" t="inlineStr">
        <is>
          <t>CONSUMO</t>
        </is>
      </c>
      <c r="H72" s="107" t="inlineStr">
        <is>
          <t>TROCA DE ÓLEO</t>
        </is>
      </c>
      <c r="I72" s="107" t="inlineStr">
        <is>
          <t>TROCA DE ÓLEO</t>
        </is>
      </c>
      <c r="J72" s="97" t="n">
        <v>1</v>
      </c>
      <c r="K72" s="97" t="inlineStr">
        <is>
          <t>TROCA DE OLEO COMPLETA</t>
        </is>
      </c>
      <c r="L72" s="99" t="n">
        <v>904</v>
      </c>
      <c r="M72" s="101">
        <f>J72*L72</f>
        <v/>
      </c>
      <c r="N72" s="109" t="inlineStr">
        <is>
          <t>NFE: 1681</t>
        </is>
      </c>
      <c r="O72" s="185" t="n">
        <v>90.40000000000001</v>
      </c>
      <c r="P72" s="185">
        <f>M72-O72</f>
        <v/>
      </c>
      <c r="Q72" s="187" t="inlineStr">
        <is>
          <t>PAGO DIA 14/12/2021</t>
        </is>
      </c>
      <c r="R72" s="65" t="n"/>
    </row>
    <row r="73" ht="20.1" customFormat="1" customHeight="1" s="2">
      <c r="B73" s="124" t="inlineStr">
        <is>
          <t>DEZEMBRO</t>
        </is>
      </c>
      <c r="C73" s="102" t="n">
        <v>44541</v>
      </c>
      <c r="D73" s="103" t="inlineStr">
        <is>
          <t>WF LUBRIFICANTES</t>
        </is>
      </c>
      <c r="E73" s="97" t="inlineStr">
        <is>
          <t>PCZ-2570</t>
        </is>
      </c>
      <c r="F73" s="97" t="inlineStr">
        <is>
          <t>FORD</t>
        </is>
      </c>
      <c r="G73" s="119" t="inlineStr">
        <is>
          <t>CONSUMO</t>
        </is>
      </c>
      <c r="H73" s="107" t="inlineStr">
        <is>
          <t>TROCA DE ÓLEO</t>
        </is>
      </c>
      <c r="I73" s="107" t="inlineStr">
        <is>
          <t>TROCA DE ÓLEO</t>
        </is>
      </c>
      <c r="J73" s="97" t="n">
        <v>1</v>
      </c>
      <c r="K73" s="97" t="inlineStr">
        <is>
          <t>TROCA DE OLEO COMPLETA</t>
        </is>
      </c>
      <c r="L73" s="99" t="n">
        <v>794</v>
      </c>
      <c r="M73" s="101">
        <f>J73*L73</f>
        <v/>
      </c>
      <c r="N73" s="109" t="inlineStr">
        <is>
          <t>NFE: 1681</t>
        </is>
      </c>
      <c r="O73" s="185" t="n">
        <v>79.40000000000001</v>
      </c>
      <c r="P73" s="185">
        <f>M73-O73</f>
        <v/>
      </c>
      <c r="Q73" s="187" t="inlineStr">
        <is>
          <t>PAGO DIA 14/12/2021</t>
        </is>
      </c>
      <c r="R73" s="65" t="n"/>
    </row>
    <row r="74" ht="20.1" customFormat="1" customHeight="1" s="2">
      <c r="B74" s="124" t="inlineStr">
        <is>
          <t>DEZEMBRO</t>
        </is>
      </c>
      <c r="C74" s="102" t="n">
        <v>44541</v>
      </c>
      <c r="D74" s="103" t="inlineStr">
        <is>
          <t>WF LUBRIFICANTES</t>
        </is>
      </c>
      <c r="E74" s="97" t="inlineStr">
        <is>
          <t>VÁRIOS</t>
        </is>
      </c>
      <c r="F74" s="97" t="inlineStr">
        <is>
          <t>VÁRIOS</t>
        </is>
      </c>
      <c r="G74" s="119" t="inlineStr">
        <is>
          <t>CONSUMO</t>
        </is>
      </c>
      <c r="H74" s="107" t="inlineStr">
        <is>
          <t>MECÂNICA</t>
        </is>
      </c>
      <c r="I74" s="107" t="inlineStr">
        <is>
          <t>PEÇAS</t>
        </is>
      </c>
      <c r="J74" s="97" t="n">
        <v>1</v>
      </c>
      <c r="K74" s="97" t="inlineStr">
        <is>
          <t>GRAXA DE LUBRIFICAÇÃO</t>
        </is>
      </c>
      <c r="L74" s="99" t="n">
        <v>330</v>
      </c>
      <c r="M74" s="101">
        <f>J74*L74</f>
        <v/>
      </c>
      <c r="N74" s="109" t="inlineStr">
        <is>
          <t>NFE: 1681</t>
        </is>
      </c>
      <c r="O74" s="185" t="n">
        <v>33</v>
      </c>
      <c r="P74" s="185">
        <f>M74-O74</f>
        <v/>
      </c>
      <c r="Q74" s="187" t="inlineStr">
        <is>
          <t>PAGO DIA 14/12/2021</t>
        </is>
      </c>
      <c r="R74" s="65" t="n"/>
    </row>
    <row r="75" ht="20.1" customFormat="1" customHeight="1" s="2">
      <c r="K75" s="26" t="n"/>
      <c r="L75" s="9" t="n"/>
      <c r="M75" s="9" t="n"/>
      <c r="N75" s="9" t="n"/>
      <c r="O75" s="189">
        <f>SUM(O7:O58)</f>
        <v/>
      </c>
      <c r="P75" s="190">
        <f>SUM(P7:P74)</f>
        <v/>
      </c>
      <c r="Q75" s="9" t="n"/>
      <c r="R75" s="65" t="n"/>
    </row>
    <row r="76" ht="20.1" customFormat="1" customHeight="1" s="2"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26" t="n"/>
      <c r="L76" s="11" t="n"/>
      <c r="M76" s="11" t="n"/>
      <c r="N76" s="11" t="n"/>
      <c r="O76" s="11" t="n"/>
      <c r="P76" s="11" t="n"/>
      <c r="Q76" s="11" t="n"/>
      <c r="R76" s="65" t="n"/>
    </row>
    <row r="77" ht="27.75" customFormat="1" customHeight="1" s="2"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26" t="n"/>
      <c r="L77" s="11" t="n"/>
      <c r="M77" s="11" t="n"/>
      <c r="N77" s="11" t="n"/>
      <c r="O77" s="11" t="n"/>
      <c r="P77" s="11" t="n"/>
      <c r="Q77" s="11" t="n"/>
      <c r="R77" s="66" t="n"/>
    </row>
    <row r="78" ht="20.1" customFormat="1" customHeight="1" s="2"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26" t="n"/>
      <c r="L78" s="11" t="n"/>
      <c r="M78" s="11" t="n"/>
      <c r="N78" s="11" t="n"/>
      <c r="O78" s="11" t="n"/>
      <c r="P78" s="11" t="n"/>
      <c r="Q78" s="11" t="n"/>
    </row>
    <row r="79">
      <c r="K79" s="26" t="n"/>
    </row>
    <row r="80">
      <c r="K80" s="26" t="n"/>
    </row>
  </sheetData>
  <autoFilter ref="B6:Q75">
    <sortState ref="B7:Q75">
      <sortCondition ref="D6:D75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4:P44"/>
  <sheetViews>
    <sheetView showGridLines="0" zoomScale="80" zoomScaleNormal="80" workbookViewId="0">
      <selection activeCell="A15" sqref="A15:XFD16"/>
    </sheetView>
  </sheetViews>
  <sheetFormatPr baseColWidth="8" defaultRowHeight="14.45"/>
  <cols>
    <col width="27.5703125" customWidth="1" style="246" min="1" max="1"/>
    <col width="46.5703125" bestFit="1" customWidth="1" style="246" min="2" max="2"/>
    <col width="17.140625" customWidth="1" style="246" min="3" max="3"/>
    <col width="9.140625" customWidth="1" style="1" min="6" max="6"/>
    <col width="12.28515625" customWidth="1" style="246" min="7" max="7"/>
    <col width="12.85546875" customWidth="1" style="246" min="8" max="8"/>
    <col hidden="1" width="12.7109375" customWidth="1" style="8" min="9" max="9"/>
    <col width="14.42578125" customWidth="1" style="8" min="10" max="10"/>
    <col width="37.5703125" customWidth="1" style="246" min="11" max="11"/>
    <col width="14.7109375" bestFit="1" customWidth="1" style="1" min="12" max="12"/>
    <col width="12.42578125" customWidth="1" style="1" min="13" max="13"/>
    <col width="15.7109375" customWidth="1" style="246" min="14" max="14"/>
    <col width="31.28515625" customWidth="1" style="246" min="15" max="15"/>
  </cols>
  <sheetData>
    <row r="4" ht="21" customFormat="1" customHeight="1" s="2">
      <c r="A4" s="215" t="inlineStr">
        <is>
          <t>CENTRO DE CUSTO</t>
        </is>
      </c>
      <c r="B4" s="216" t="inlineStr">
        <is>
          <t>FORNECEDOR</t>
        </is>
      </c>
      <c r="C4" s="216" t="inlineStr">
        <is>
          <t>NF</t>
        </is>
      </c>
      <c r="D4" s="216" t="inlineStr">
        <is>
          <t>SÉRIE</t>
        </is>
      </c>
      <c r="E4" s="216" t="inlineStr">
        <is>
          <t>TÍTULO</t>
        </is>
      </c>
      <c r="F4" s="216" t="inlineStr">
        <is>
          <t>PARCELA</t>
        </is>
      </c>
      <c r="G4" s="216" t="inlineStr">
        <is>
          <t>DT EMISSÃO</t>
        </is>
      </c>
      <c r="H4" s="216" t="inlineStr">
        <is>
          <t>DT VENCTO</t>
        </is>
      </c>
      <c r="I4" s="217" t="inlineStr">
        <is>
          <t>VALOR</t>
        </is>
      </c>
      <c r="J4" s="217" t="inlineStr">
        <is>
          <t>VL SALDO</t>
        </is>
      </c>
      <c r="K4" s="216" t="inlineStr">
        <is>
          <t>REFERÊNCIA</t>
        </is>
      </c>
      <c r="L4" s="216" t="inlineStr">
        <is>
          <t>DT EMISSÃO NF</t>
        </is>
      </c>
      <c r="M4" s="216" t="inlineStr">
        <is>
          <t>DT RECEB</t>
        </is>
      </c>
    </row>
    <row r="5">
      <c r="A5" s="191" t="inlineStr">
        <is>
          <t>REVISÃO E MANUTENÇÃO</t>
        </is>
      </c>
      <c r="B5" s="191" t="inlineStr">
        <is>
          <t>PNEUSRAS COMERCIO DE PNEUS LTDA</t>
        </is>
      </c>
      <c r="C5" s="191" t="n">
        <v>7499</v>
      </c>
      <c r="D5" s="191" t="n"/>
      <c r="E5" s="191" t="n">
        <v>54056</v>
      </c>
      <c r="F5" s="192" t="inlineStr">
        <is>
          <t>5/5</t>
        </is>
      </c>
      <c r="G5" s="191" t="inlineStr">
        <is>
          <t>15.10.2021</t>
        </is>
      </c>
      <c r="H5" s="191" t="inlineStr">
        <is>
          <t>01.04.2022</t>
        </is>
      </c>
      <c r="I5" s="193" t="n">
        <v>6566</v>
      </c>
      <c r="J5" s="193" t="n">
        <v>6566</v>
      </c>
      <c r="K5" s="191" t="n"/>
      <c r="L5" s="194" t="inlineStr">
        <is>
          <t>15.10.2021</t>
        </is>
      </c>
      <c r="M5" s="194" t="inlineStr">
        <is>
          <t>15.10.2021</t>
        </is>
      </c>
    </row>
    <row r="6">
      <c r="A6" s="191" t="inlineStr">
        <is>
          <t>REVISÃO E MANUTENÇÃO</t>
        </is>
      </c>
      <c r="B6" s="191" t="inlineStr">
        <is>
          <t>M. P. DOS SANTOS FABRICACAO DE CABINES EIRELI</t>
        </is>
      </c>
      <c r="C6" s="191" t="n">
        <v>34</v>
      </c>
      <c r="D6" s="191" t="n"/>
      <c r="E6" s="191" t="n">
        <v>56739</v>
      </c>
      <c r="F6" s="192" t="inlineStr">
        <is>
          <t>3/3</t>
        </is>
      </c>
      <c r="G6" s="191" t="inlineStr">
        <is>
          <t>20.01.2022</t>
        </is>
      </c>
      <c r="H6" s="191" t="inlineStr">
        <is>
          <t>01.04.2022</t>
        </is>
      </c>
      <c r="I6" s="193" t="n">
        <v>7500</v>
      </c>
      <c r="J6" s="193" t="n">
        <v>7500</v>
      </c>
      <c r="K6" s="191" t="n"/>
      <c r="L6" s="194" t="inlineStr">
        <is>
          <t>19.01.2022</t>
        </is>
      </c>
      <c r="M6" s="194" t="inlineStr">
        <is>
          <t>20.01.2022</t>
        </is>
      </c>
    </row>
    <row r="7">
      <c r="A7" s="191" t="inlineStr">
        <is>
          <t>REVISÃO E MANUTENÇÃO</t>
        </is>
      </c>
      <c r="B7" s="191" t="inlineStr">
        <is>
          <t>JOSE LUCIVALDO DA SILVA SERVIÇO</t>
        </is>
      </c>
      <c r="C7" s="191" t="n">
        <v>483</v>
      </c>
      <c r="D7" s="191" t="n"/>
      <c r="E7" s="191" t="n">
        <v>56836</v>
      </c>
      <c r="F7" s="192" t="inlineStr">
        <is>
          <t>1/1</t>
        </is>
      </c>
      <c r="G7" s="191" t="inlineStr">
        <is>
          <t>25.01.2022</t>
        </is>
      </c>
      <c r="H7" s="191" t="inlineStr">
        <is>
          <t>01.04.2022</t>
        </is>
      </c>
      <c r="I7" s="193" t="n">
        <v>553</v>
      </c>
      <c r="J7" s="193" t="n">
        <v>553</v>
      </c>
      <c r="K7" s="191" t="inlineStr">
        <is>
          <t>CH AS-001441</t>
        </is>
      </c>
      <c r="L7" s="194" t="inlineStr">
        <is>
          <t>25.01.2022</t>
        </is>
      </c>
      <c r="M7" s="194" t="inlineStr">
        <is>
          <t>25.01.2022</t>
        </is>
      </c>
    </row>
    <row r="8">
      <c r="A8" s="191" t="inlineStr">
        <is>
          <t>REVISÃO E MANUTENÇÃO</t>
        </is>
      </c>
      <c r="B8" s="191" t="inlineStr">
        <is>
          <t>JOSE LUCIVALDO DA SILVA SERVIÇO</t>
        </is>
      </c>
      <c r="C8" s="191" t="n">
        <v>482</v>
      </c>
      <c r="D8" s="191" t="n"/>
      <c r="E8" s="191" t="n">
        <v>56837</v>
      </c>
      <c r="F8" s="192" t="inlineStr">
        <is>
          <t>1/1</t>
        </is>
      </c>
      <c r="G8" s="191" t="inlineStr">
        <is>
          <t>26.01.2022</t>
        </is>
      </c>
      <c r="H8" s="191" t="inlineStr">
        <is>
          <t>01.04.2022</t>
        </is>
      </c>
      <c r="I8" s="193" t="n">
        <v>970</v>
      </c>
      <c r="J8" s="193" t="n">
        <v>970</v>
      </c>
      <c r="K8" s="191" t="inlineStr">
        <is>
          <t>CH AS-001441V</t>
        </is>
      </c>
      <c r="L8" s="194" t="inlineStr">
        <is>
          <t>25.01.2022</t>
        </is>
      </c>
      <c r="M8" s="194" t="inlineStr">
        <is>
          <t>26.01.2022</t>
        </is>
      </c>
    </row>
    <row r="9">
      <c r="A9" s="191" t="inlineStr">
        <is>
          <t>REVISÃO E MANUTENÇÃO</t>
        </is>
      </c>
      <c r="B9" s="191" t="inlineStr">
        <is>
          <t>JOSE LUCIVALDO DA SILVA SERVIÇO</t>
        </is>
      </c>
      <c r="C9" s="191" t="n">
        <v>481</v>
      </c>
      <c r="D9" s="191" t="n"/>
      <c r="E9" s="191" t="n">
        <v>56838</v>
      </c>
      <c r="F9" s="192" t="inlineStr">
        <is>
          <t>1/1</t>
        </is>
      </c>
      <c r="G9" s="191" t="inlineStr">
        <is>
          <t>26.01.2022</t>
        </is>
      </c>
      <c r="H9" s="191" t="inlineStr">
        <is>
          <t>01.04.2022</t>
        </is>
      </c>
      <c r="I9" s="193" t="n">
        <v>4240</v>
      </c>
      <c r="J9" s="193" t="n">
        <v>2627</v>
      </c>
      <c r="K9" s="191" t="inlineStr">
        <is>
          <t>CH AS-001441</t>
        </is>
      </c>
      <c r="L9" s="194" t="inlineStr">
        <is>
          <t>25.01.2022</t>
        </is>
      </c>
      <c r="M9" s="194" t="inlineStr">
        <is>
          <t>26.01.2022</t>
        </is>
      </c>
    </row>
    <row r="10">
      <c r="A10" s="191" t="inlineStr">
        <is>
          <t>REVISÃO E MANUTENÇÃO</t>
        </is>
      </c>
      <c r="B10" s="191" t="inlineStr">
        <is>
          <t>JOSE LUCIVALDO DA SILVA SERVIÇO</t>
        </is>
      </c>
      <c r="C10" s="191" t="n">
        <v>480</v>
      </c>
      <c r="D10" s="191" t="n"/>
      <c r="E10" s="191" t="n">
        <v>56839</v>
      </c>
      <c r="F10" s="192" t="inlineStr">
        <is>
          <t>1/1</t>
        </is>
      </c>
      <c r="G10" s="191" t="inlineStr">
        <is>
          <t>26.01.2022</t>
        </is>
      </c>
      <c r="H10" s="191" t="inlineStr">
        <is>
          <t>01.04.2022</t>
        </is>
      </c>
      <c r="I10" s="193" t="n">
        <v>2180</v>
      </c>
      <c r="J10" s="193" t="n">
        <v>2180</v>
      </c>
      <c r="K10" s="191" t="inlineStr">
        <is>
          <t>CH AS-001441</t>
        </is>
      </c>
      <c r="L10" s="194" t="inlineStr">
        <is>
          <t>25.01.2022</t>
        </is>
      </c>
      <c r="M10" s="194" t="inlineStr">
        <is>
          <t>26.01.2022</t>
        </is>
      </c>
    </row>
    <row r="11">
      <c r="A11" s="191" t="inlineStr">
        <is>
          <t>REVISÃO E MANUTENÇÃO</t>
        </is>
      </c>
      <c r="B11" s="191" t="inlineStr">
        <is>
          <t>JOSE LUCIVALDO DA SILVA SERVIÇO</t>
        </is>
      </c>
      <c r="C11" s="191" t="n">
        <v>479</v>
      </c>
      <c r="D11" s="191" t="n"/>
      <c r="E11" s="191" t="n">
        <v>56840</v>
      </c>
      <c r="F11" s="192" t="inlineStr">
        <is>
          <t>1/1</t>
        </is>
      </c>
      <c r="G11" s="191" t="inlineStr">
        <is>
          <t>26.01.2022</t>
        </is>
      </c>
      <c r="H11" s="191" t="inlineStr">
        <is>
          <t>01.04.2022</t>
        </is>
      </c>
      <c r="I11" s="193" t="n">
        <v>510</v>
      </c>
      <c r="J11" s="193" t="n">
        <v>510</v>
      </c>
      <c r="K11" s="191" t="inlineStr">
        <is>
          <t>CH AS-001441</t>
        </is>
      </c>
      <c r="L11" s="194" t="inlineStr">
        <is>
          <t>25.01.2022</t>
        </is>
      </c>
      <c r="M11" s="194" t="inlineStr">
        <is>
          <t>26.01.2022</t>
        </is>
      </c>
    </row>
    <row r="12">
      <c r="A12" s="191" t="inlineStr">
        <is>
          <t>REVISÃO E MANUTENÇÃO</t>
        </is>
      </c>
      <c r="B12" s="191" t="inlineStr">
        <is>
          <t>JOSE LUCIVALDO DA SILVA SERVIÇO</t>
        </is>
      </c>
      <c r="C12" s="191" t="n">
        <v>478</v>
      </c>
      <c r="D12" s="191" t="n"/>
      <c r="E12" s="191" t="n">
        <v>56841</v>
      </c>
      <c r="F12" s="192" t="inlineStr">
        <is>
          <t>1/1</t>
        </is>
      </c>
      <c r="G12" s="191" t="inlineStr">
        <is>
          <t>26.01.2022</t>
        </is>
      </c>
      <c r="H12" s="191" t="inlineStr">
        <is>
          <t>01.04.2022</t>
        </is>
      </c>
      <c r="I12" s="193" t="n">
        <v>300</v>
      </c>
      <c r="J12" s="193" t="n">
        <v>300</v>
      </c>
      <c r="K12" s="191" t="inlineStr">
        <is>
          <t>CH AS-001441</t>
        </is>
      </c>
      <c r="L12" s="194" t="inlineStr">
        <is>
          <t>25.01.2022</t>
        </is>
      </c>
      <c r="M12" s="194" t="inlineStr">
        <is>
          <t>26.01.2022</t>
        </is>
      </c>
    </row>
    <row r="13">
      <c r="A13" s="191" t="inlineStr">
        <is>
          <t>REVISÃO E MANUTENÇÃO</t>
        </is>
      </c>
      <c r="B13" s="191" t="inlineStr">
        <is>
          <t>JOSE LUCIVALDO DA SILVA SERVIÇO</t>
        </is>
      </c>
      <c r="C13" s="191" t="n">
        <v>477</v>
      </c>
      <c r="D13" s="191" t="n"/>
      <c r="E13" s="191" t="n">
        <v>56842</v>
      </c>
      <c r="F13" s="192" t="inlineStr">
        <is>
          <t>1/1</t>
        </is>
      </c>
      <c r="G13" s="191" t="inlineStr">
        <is>
          <t>26.01.2022</t>
        </is>
      </c>
      <c r="H13" s="191" t="inlineStr">
        <is>
          <t>01.04.2022</t>
        </is>
      </c>
      <c r="I13" s="193" t="n">
        <v>1360</v>
      </c>
      <c r="J13" s="193" t="n">
        <v>1360</v>
      </c>
      <c r="K13" s="191" t="inlineStr">
        <is>
          <t>CH AS-001441</t>
        </is>
      </c>
      <c r="L13" s="194" t="inlineStr">
        <is>
          <t>25.01.2022</t>
        </is>
      </c>
      <c r="M13" s="194" t="inlineStr">
        <is>
          <t>26.01.2022</t>
        </is>
      </c>
    </row>
    <row r="14">
      <c r="A14" s="191" t="inlineStr">
        <is>
          <t>REVISÃO E MANUTENÇÃO</t>
        </is>
      </c>
      <c r="B14" s="191" t="inlineStr">
        <is>
          <t>R M TEIXEIRA JUNIOR E CIA LTDA</t>
        </is>
      </c>
      <c r="C14" s="191" t="n">
        <v>144</v>
      </c>
      <c r="D14" s="191" t="n"/>
      <c r="E14" s="191" t="n">
        <v>57504</v>
      </c>
      <c r="F14" s="192" t="inlineStr">
        <is>
          <t>1/1</t>
        </is>
      </c>
      <c r="G14" s="191" t="inlineStr">
        <is>
          <t>04.03.2022</t>
        </is>
      </c>
      <c r="H14" s="191" t="inlineStr">
        <is>
          <t>01.04.2022</t>
        </is>
      </c>
      <c r="I14" s="193" t="n">
        <v>1800</v>
      </c>
      <c r="J14" s="193" t="n">
        <v>1800</v>
      </c>
      <c r="K14" s="191" t="n"/>
      <c r="L14" s="194" t="inlineStr">
        <is>
          <t>03.03.2022</t>
        </is>
      </c>
      <c r="M14" s="194" t="inlineStr">
        <is>
          <t>04.03.2022</t>
        </is>
      </c>
    </row>
    <row r="15">
      <c r="A15" s="191" t="inlineStr">
        <is>
          <t>REVISÃO E MANUTENÇÃO</t>
        </is>
      </c>
      <c r="B15" s="191" t="inlineStr">
        <is>
          <t>THERMO RECIFE REFRIGERACAO LTDA</t>
        </is>
      </c>
      <c r="C15" s="191" t="n">
        <v>2254</v>
      </c>
      <c r="D15" s="191" t="n"/>
      <c r="E15" s="191" t="n">
        <v>57204</v>
      </c>
      <c r="F15" s="192" t="inlineStr">
        <is>
          <t>2/3</t>
        </is>
      </c>
      <c r="G15" s="191" t="inlineStr">
        <is>
          <t>12.02.2022</t>
        </is>
      </c>
      <c r="H15" s="191" t="inlineStr">
        <is>
          <t>03.04.2022</t>
        </is>
      </c>
      <c r="I15" s="193" t="n">
        <v>277.33</v>
      </c>
      <c r="J15" s="193" t="n">
        <v>277.33</v>
      </c>
      <c r="K15" s="191" t="n"/>
      <c r="L15" s="194" t="inlineStr">
        <is>
          <t>12.02.2022</t>
        </is>
      </c>
      <c r="M15" s="194" t="inlineStr">
        <is>
          <t>12.02.2022</t>
        </is>
      </c>
    </row>
    <row r="16">
      <c r="A16" s="191" t="inlineStr">
        <is>
          <t>REVISÃO E MANUTENÇÃO</t>
        </is>
      </c>
      <c r="B16" s="191" t="inlineStr">
        <is>
          <t>RENATO ALBERTO GARRIDO PIRES ME</t>
        </is>
      </c>
      <c r="C16" s="191" t="n">
        <v>1962</v>
      </c>
      <c r="D16" s="191" t="n"/>
      <c r="E16" s="191" t="n">
        <v>57499</v>
      </c>
      <c r="F16" s="192" t="inlineStr">
        <is>
          <t>1/1</t>
        </is>
      </c>
      <c r="G16" s="191" t="inlineStr">
        <is>
          <t>05.03.2022</t>
        </is>
      </c>
      <c r="H16" s="191" t="inlineStr">
        <is>
          <t>05.04.2022</t>
        </is>
      </c>
      <c r="I16" s="193" t="n">
        <v>420</v>
      </c>
      <c r="J16" s="193" t="n">
        <v>420</v>
      </c>
      <c r="K16" s="191" t="n"/>
      <c r="L16" s="194" t="inlineStr">
        <is>
          <t>05.03.2022</t>
        </is>
      </c>
      <c r="M16" s="194" t="inlineStr">
        <is>
          <t>05.03.2022</t>
        </is>
      </c>
    </row>
    <row r="17">
      <c r="A17" s="201" t="inlineStr">
        <is>
          <t>RECUPERAÇÃO</t>
        </is>
      </c>
      <c r="B17" s="201" t="inlineStr">
        <is>
          <t>DALLA CORTE OLIVEIRA LTDA</t>
        </is>
      </c>
      <c r="C17" s="201" t="n">
        <v>23906</v>
      </c>
      <c r="D17" s="201" t="n"/>
      <c r="E17" s="201" t="n">
        <v>57724</v>
      </c>
      <c r="F17" s="202" t="inlineStr">
        <is>
          <t>1/3</t>
        </is>
      </c>
      <c r="G17" s="201" t="inlineStr">
        <is>
          <t>07.03.2022</t>
        </is>
      </c>
      <c r="H17" s="201" t="inlineStr">
        <is>
          <t>07.04.2022</t>
        </is>
      </c>
      <c r="I17" s="203" t="n">
        <v>834</v>
      </c>
      <c r="J17" s="203" t="n"/>
      <c r="K17" s="201" t="inlineStr">
        <is>
          <t>PNEU CARRO RECUP. QYH-4B39</t>
        </is>
      </c>
      <c r="L17" s="204" t="inlineStr">
        <is>
          <t>07.03.2022</t>
        </is>
      </c>
      <c r="M17" s="204" t="inlineStr">
        <is>
          <t>07.03.2022</t>
        </is>
      </c>
      <c r="N17" s="205" t="n"/>
    </row>
    <row r="18">
      <c r="A18" s="191" t="inlineStr">
        <is>
          <t>REVISÃO E MANUTENÇÃO</t>
        </is>
      </c>
      <c r="B18" s="191" t="inlineStr">
        <is>
          <t>CARDAN CARUARU COMERCIO DE PEÇAS EPP</t>
        </is>
      </c>
      <c r="C18" s="191" t="n">
        <v>27379</v>
      </c>
      <c r="D18" s="191" t="n"/>
      <c r="E18" s="191" t="n">
        <v>57630</v>
      </c>
      <c r="F18" s="192" t="inlineStr">
        <is>
          <t>1/1</t>
        </is>
      </c>
      <c r="G18" s="191" t="inlineStr">
        <is>
          <t>10.03.2022</t>
        </is>
      </c>
      <c r="H18" s="191" t="inlineStr">
        <is>
          <t>09.04.2022</t>
        </is>
      </c>
      <c r="I18" s="193" t="n">
        <v>760</v>
      </c>
      <c r="J18" s="193" t="n">
        <v>760</v>
      </c>
      <c r="K18" s="191" t="n"/>
      <c r="L18" s="194" t="inlineStr">
        <is>
          <t>10.03.2022</t>
        </is>
      </c>
      <c r="M18" s="194" t="inlineStr">
        <is>
          <t>10.03.2022</t>
        </is>
      </c>
    </row>
    <row r="19">
      <c r="A19" s="191" t="inlineStr">
        <is>
          <t>REVISÃO E MANUTENÇÃO</t>
        </is>
      </c>
      <c r="B19" s="191" t="inlineStr">
        <is>
          <t>M G S AUTO PEÇAS LTDA</t>
        </is>
      </c>
      <c r="C19" s="191" t="n">
        <v>1770</v>
      </c>
      <c r="D19" s="191" t="n"/>
      <c r="E19" s="191" t="n">
        <v>57280</v>
      </c>
      <c r="F19" s="192" t="inlineStr">
        <is>
          <t>2/2</t>
        </is>
      </c>
      <c r="G19" s="191" t="inlineStr">
        <is>
          <t>18.02.2022</t>
        </is>
      </c>
      <c r="H19" s="191" t="inlineStr">
        <is>
          <t>10.04.2022</t>
        </is>
      </c>
      <c r="I19" s="193" t="n">
        <v>2402.5</v>
      </c>
      <c r="J19" s="193" t="n">
        <v>2402.5</v>
      </c>
      <c r="K19" s="191" t="n"/>
      <c r="L19" s="194" t="inlineStr">
        <is>
          <t>17.02.2022</t>
        </is>
      </c>
      <c r="M19" s="194" t="inlineStr">
        <is>
          <t>18.02.2022</t>
        </is>
      </c>
    </row>
    <row r="20">
      <c r="A20" s="191" t="inlineStr">
        <is>
          <t>REVISÃO E MANUTENÇÃO</t>
        </is>
      </c>
      <c r="B20" s="191" t="inlineStr">
        <is>
          <t>RENATO ALBERTO GARRIDO PIRES ME</t>
        </is>
      </c>
      <c r="C20" s="191" t="n">
        <v>1970</v>
      </c>
      <c r="D20" s="191" t="n"/>
      <c r="E20" s="191" t="n">
        <v>57727</v>
      </c>
      <c r="F20" s="192" t="inlineStr">
        <is>
          <t>1/1</t>
        </is>
      </c>
      <c r="G20" s="191" t="inlineStr">
        <is>
          <t>18.03.2022</t>
        </is>
      </c>
      <c r="H20" s="191" t="inlineStr">
        <is>
          <t>11.04.2022</t>
        </is>
      </c>
      <c r="I20" s="193" t="n">
        <v>420</v>
      </c>
      <c r="J20" s="193" t="n">
        <v>420</v>
      </c>
      <c r="K20" s="191" t="n"/>
      <c r="L20" s="194" t="inlineStr">
        <is>
          <t>18.03.2022</t>
        </is>
      </c>
      <c r="M20" s="194" t="inlineStr">
        <is>
          <t>18.03.2022</t>
        </is>
      </c>
    </row>
    <row r="21">
      <c r="A21" s="191" t="inlineStr">
        <is>
          <t>REVISÃO E MANUTENÇÃO</t>
        </is>
      </c>
      <c r="B21" s="191" t="inlineStr">
        <is>
          <t>R M TEIXEIRA JUNIOR E CIA LTDA</t>
        </is>
      </c>
      <c r="C21" s="191" t="n">
        <v>128</v>
      </c>
      <c r="D21" s="191" t="n"/>
      <c r="E21" s="191" t="n">
        <v>55182</v>
      </c>
      <c r="F21" s="192" t="inlineStr">
        <is>
          <t>4/6</t>
        </is>
      </c>
      <c r="G21" s="191" t="inlineStr">
        <is>
          <t>12.12.2021</t>
        </is>
      </c>
      <c r="H21" s="191" t="inlineStr">
        <is>
          <t>15.04.2022</t>
        </is>
      </c>
      <c r="I21" s="193" t="n">
        <v>4740.83</v>
      </c>
      <c r="J21" s="193" t="n">
        <v>4740.83</v>
      </c>
      <c r="K21" s="191" t="n"/>
      <c r="L21" s="194" t="inlineStr">
        <is>
          <t>11.12.2021</t>
        </is>
      </c>
      <c r="M21" s="194" t="inlineStr">
        <is>
          <t>12.12.2021</t>
        </is>
      </c>
    </row>
    <row r="22">
      <c r="A22" s="191" t="inlineStr">
        <is>
          <t>REVISÃO E MANUTENÇÃO</t>
        </is>
      </c>
      <c r="B22" s="191" t="inlineStr">
        <is>
          <t>R M TEIXEIRA JUNIOR E CIA LTDA</t>
        </is>
      </c>
      <c r="C22" s="191" t="n">
        <v>134</v>
      </c>
      <c r="D22" s="191" t="n"/>
      <c r="E22" s="191" t="n">
        <v>55188</v>
      </c>
      <c r="F22" s="192" t="inlineStr">
        <is>
          <t>4/6</t>
        </is>
      </c>
      <c r="G22" s="191" t="inlineStr">
        <is>
          <t>12.12.2021</t>
        </is>
      </c>
      <c r="H22" s="191" t="inlineStr">
        <is>
          <t>15.04.2022</t>
        </is>
      </c>
      <c r="I22" s="193" t="n">
        <v>586.66</v>
      </c>
      <c r="J22" s="193" t="n">
        <v>586.66</v>
      </c>
      <c r="K22" s="191" t="n"/>
      <c r="L22" s="194" t="inlineStr">
        <is>
          <t>11.12.2021</t>
        </is>
      </c>
      <c r="M22" s="194" t="inlineStr">
        <is>
          <t>12.12.2021</t>
        </is>
      </c>
    </row>
    <row r="23">
      <c r="A23" s="191" t="inlineStr">
        <is>
          <t>REVISÃO E MANUTENÇÃO</t>
        </is>
      </c>
      <c r="B23" s="191" t="inlineStr">
        <is>
          <t>R M TEIXEIRA JUNIOR E CIA LTDA</t>
        </is>
      </c>
      <c r="C23" s="191" t="n">
        <v>133</v>
      </c>
      <c r="D23" s="191" t="n"/>
      <c r="E23" s="191" t="n">
        <v>55194</v>
      </c>
      <c r="F23" s="192" t="inlineStr">
        <is>
          <t>4/6</t>
        </is>
      </c>
      <c r="G23" s="191" t="inlineStr">
        <is>
          <t>10.12.2021</t>
        </is>
      </c>
      <c r="H23" s="191" t="inlineStr">
        <is>
          <t>15.04.2022</t>
        </is>
      </c>
      <c r="I23" s="193" t="n">
        <v>975</v>
      </c>
      <c r="J23" s="193" t="n">
        <v>975</v>
      </c>
      <c r="K23" s="191" t="n"/>
      <c r="L23" s="194" t="inlineStr">
        <is>
          <t>09.12.2021</t>
        </is>
      </c>
      <c r="M23" s="194" t="inlineStr">
        <is>
          <t>10.12.2021</t>
        </is>
      </c>
    </row>
    <row r="24">
      <c r="A24" s="191" t="inlineStr">
        <is>
          <t>REVISÃO E MANUTENÇÃO</t>
        </is>
      </c>
      <c r="B24" s="191" t="inlineStr">
        <is>
          <t>HDS REFRIGERAÇÃO LTDA</t>
        </is>
      </c>
      <c r="C24" s="191" t="n">
        <v>15385</v>
      </c>
      <c r="D24" s="191" t="n"/>
      <c r="E24" s="191" t="n">
        <v>57197</v>
      </c>
      <c r="F24" s="192" t="inlineStr">
        <is>
          <t>2/3</t>
        </is>
      </c>
      <c r="G24" s="191" t="inlineStr">
        <is>
          <t>15.02.2022</t>
        </is>
      </c>
      <c r="H24" s="191" t="inlineStr">
        <is>
          <t>15.04.2022</t>
        </is>
      </c>
      <c r="I24" s="193" t="n">
        <v>579.9400000000001</v>
      </c>
      <c r="J24" s="193" t="n">
        <v>579.9400000000001</v>
      </c>
      <c r="K24" s="191" t="n"/>
      <c r="L24" s="194" t="inlineStr">
        <is>
          <t>14.02.2022</t>
        </is>
      </c>
      <c r="M24" s="194" t="inlineStr">
        <is>
          <t>15.02.2022</t>
        </is>
      </c>
    </row>
    <row r="25">
      <c r="A25" s="201" t="inlineStr">
        <is>
          <t>CARRO BATIDO</t>
        </is>
      </c>
      <c r="B25" s="201" t="inlineStr">
        <is>
          <t>CABINE PEÇAS E ACESSORIOS LTDA</t>
        </is>
      </c>
      <c r="C25" s="201" t="n">
        <v>49458</v>
      </c>
      <c r="D25" s="201" t="n"/>
      <c r="E25" s="201" t="n">
        <v>57625</v>
      </c>
      <c r="F25" s="202" t="inlineStr">
        <is>
          <t>3/5</t>
        </is>
      </c>
      <c r="G25" s="201" t="inlineStr">
        <is>
          <t>03.03.2022</t>
        </is>
      </c>
      <c r="H25" s="201" t="inlineStr">
        <is>
          <t>15.04.2022</t>
        </is>
      </c>
      <c r="I25" s="203" t="n">
        <v>1394.53</v>
      </c>
      <c r="J25" s="203" t="n"/>
      <c r="K25" s="201" t="inlineStr">
        <is>
          <t>CARRO BATIDO</t>
        </is>
      </c>
      <c r="L25" s="204" t="inlineStr">
        <is>
          <t>03.03.2022</t>
        </is>
      </c>
      <c r="M25" s="204" t="inlineStr">
        <is>
          <t>03.03.2022</t>
        </is>
      </c>
      <c r="N25" s="205" t="n"/>
    </row>
    <row r="26">
      <c r="A26" s="191" t="inlineStr">
        <is>
          <t>REVISÃO E MANUTENÇÃO</t>
        </is>
      </c>
      <c r="B26" s="191" t="inlineStr">
        <is>
          <t>MANUTENÇÃO VEÍCULOS</t>
        </is>
      </c>
      <c r="C26" s="191" t="n"/>
      <c r="D26" s="191" t="n"/>
      <c r="E26" s="191" t="n">
        <v>57632</v>
      </c>
      <c r="F26" s="192" t="inlineStr">
        <is>
          <t>2/2</t>
        </is>
      </c>
      <c r="G26" s="191" t="inlineStr">
        <is>
          <t>14.03.2022</t>
        </is>
      </c>
      <c r="H26" s="191" t="inlineStr">
        <is>
          <t>15.04.2022</t>
        </is>
      </c>
      <c r="I26" s="193" t="n">
        <v>235</v>
      </c>
      <c r="J26" s="193" t="n">
        <v>235</v>
      </c>
      <c r="K26" s="191" t="inlineStr">
        <is>
          <t>COMERCIO DE TAMBO</t>
        </is>
      </c>
      <c r="L26" s="194" t="n"/>
      <c r="M26" s="194" t="n"/>
    </row>
    <row r="27">
      <c r="A27" s="191" t="inlineStr">
        <is>
          <t>REVISÃO E MANUTENÇÃO</t>
        </is>
      </c>
      <c r="B27" s="191" t="inlineStr">
        <is>
          <t>MANUTENÇÃO VEÍCULOS</t>
        </is>
      </c>
      <c r="C27" s="191" t="n"/>
      <c r="D27" s="191" t="n"/>
      <c r="E27" s="191" t="n">
        <v>57635</v>
      </c>
      <c r="F27" s="192" t="inlineStr">
        <is>
          <t>2/2</t>
        </is>
      </c>
      <c r="G27" s="191" t="inlineStr">
        <is>
          <t>15.04.2022</t>
        </is>
      </c>
      <c r="H27" s="191" t="inlineStr">
        <is>
          <t>15.04.2022</t>
        </is>
      </c>
      <c r="I27" s="193" t="n">
        <v>108</v>
      </c>
      <c r="J27" s="193" t="n">
        <v>108</v>
      </c>
      <c r="K27" s="191" t="inlineStr">
        <is>
          <t>CARUARU MANGUEIRA</t>
        </is>
      </c>
      <c r="L27" s="194" t="n"/>
      <c r="M27" s="194" t="n"/>
    </row>
    <row r="28">
      <c r="A28" s="191" t="inlineStr">
        <is>
          <t>REVISÃO E MANUTENÇÃO</t>
        </is>
      </c>
      <c r="B28" s="191" t="inlineStr">
        <is>
          <t>THERMO BRASIL CONTROLE E TEMPERATURA</t>
        </is>
      </c>
      <c r="C28" s="191" t="n">
        <v>40592</v>
      </c>
      <c r="D28" s="191" t="n"/>
      <c r="E28" s="191" t="n">
        <v>57306</v>
      </c>
      <c r="F28" s="192" t="inlineStr">
        <is>
          <t>2/3</t>
        </is>
      </c>
      <c r="G28" s="191" t="inlineStr">
        <is>
          <t>22.02.2022</t>
        </is>
      </c>
      <c r="H28" s="191" t="inlineStr">
        <is>
          <t>18.04.2022</t>
        </is>
      </c>
      <c r="I28" s="193" t="n">
        <v>1034</v>
      </c>
      <c r="J28" s="193" t="n">
        <v>1034</v>
      </c>
      <c r="K28" s="191" t="n"/>
      <c r="L28" s="194" t="inlineStr">
        <is>
          <t>21.02.2022</t>
        </is>
      </c>
      <c r="M28" s="194" t="inlineStr">
        <is>
          <t>22.02.2022</t>
        </is>
      </c>
    </row>
    <row r="29">
      <c r="A29" s="191" t="inlineStr">
        <is>
          <t>REVISÃO E MANUTENÇÃO</t>
        </is>
      </c>
      <c r="B29" s="191" t="inlineStr">
        <is>
          <t>THERMO BRASIL CONTROLE E TEMPERATURA</t>
        </is>
      </c>
      <c r="C29" s="191" t="n">
        <v>40677</v>
      </c>
      <c r="D29" s="191" t="n"/>
      <c r="E29" s="191" t="n">
        <v>57503</v>
      </c>
      <c r="F29" s="192" t="inlineStr">
        <is>
          <t>2/2</t>
        </is>
      </c>
      <c r="G29" s="191" t="inlineStr">
        <is>
          <t>04.03.2022</t>
        </is>
      </c>
      <c r="H29" s="191" t="inlineStr">
        <is>
          <t>28.04.2022</t>
        </is>
      </c>
      <c r="I29" s="193" t="n">
        <v>1653.81</v>
      </c>
      <c r="J29" s="193" t="n">
        <v>1653.81</v>
      </c>
      <c r="K29" s="191" t="n"/>
      <c r="L29" s="194" t="inlineStr">
        <is>
          <t>03.03.2022</t>
        </is>
      </c>
      <c r="M29" s="194" t="inlineStr">
        <is>
          <t>04.03.2022</t>
        </is>
      </c>
    </row>
    <row r="30">
      <c r="A30" s="191" t="inlineStr">
        <is>
          <t>REVISÃO E MANUTENÇÃO</t>
        </is>
      </c>
      <c r="B30" s="191" t="inlineStr">
        <is>
          <t>MANUTENÇÃO VEÍCULOS</t>
        </is>
      </c>
      <c r="C30" s="191" t="n"/>
      <c r="D30" s="191" t="n"/>
      <c r="E30" s="191" t="n">
        <v>57839</v>
      </c>
      <c r="F30" s="192" t="inlineStr">
        <is>
          <t>1/1</t>
        </is>
      </c>
      <c r="G30" s="191" t="inlineStr">
        <is>
          <t>11.03.2022</t>
        </is>
      </c>
      <c r="H30" s="191" t="inlineStr">
        <is>
          <t>01.04.2022</t>
        </is>
      </c>
      <c r="I30" s="193" t="n">
        <v>1900</v>
      </c>
      <c r="J30" s="193" t="n">
        <v>1900</v>
      </c>
      <c r="K30" s="191" t="inlineStr">
        <is>
          <t>ARAPIRACA</t>
        </is>
      </c>
      <c r="L30" s="194" t="n"/>
      <c r="M30" s="194" t="n"/>
    </row>
    <row r="31">
      <c r="A31" s="191" t="inlineStr">
        <is>
          <t>REVISÃO E MANUTENÇÃO</t>
        </is>
      </c>
      <c r="B31" s="191" t="inlineStr">
        <is>
          <t>MANUTENÇÃO VEÍCULOS</t>
        </is>
      </c>
      <c r="C31" s="191" t="n"/>
      <c r="D31" s="191" t="n"/>
      <c r="E31" s="191" t="n">
        <v>57840</v>
      </c>
      <c r="F31" s="192" t="inlineStr">
        <is>
          <t>1/1</t>
        </is>
      </c>
      <c r="G31" s="191" t="inlineStr">
        <is>
          <t>11.03.2022</t>
        </is>
      </c>
      <c r="H31" s="191" t="inlineStr">
        <is>
          <t>01.04.2022</t>
        </is>
      </c>
      <c r="I31" s="193" t="n">
        <v>2250</v>
      </c>
      <c r="J31" s="193" t="n">
        <v>2250</v>
      </c>
      <c r="K31" s="191" t="inlineStr">
        <is>
          <t>MATHEUS</t>
        </is>
      </c>
      <c r="L31" s="194" t="n"/>
      <c r="M31" s="194" t="n"/>
    </row>
    <row r="32">
      <c r="A32" s="191" t="inlineStr">
        <is>
          <t>REVISÃO E MANUTENÇÃO</t>
        </is>
      </c>
      <c r="B32" s="195" t="inlineStr">
        <is>
          <t>THERMO STAR</t>
        </is>
      </c>
      <c r="C32" s="200" t="n">
        <v>47818</v>
      </c>
      <c r="D32" s="195" t="n"/>
      <c r="E32" s="195" t="n"/>
      <c r="F32" s="196" t="inlineStr">
        <is>
          <t>1/2</t>
        </is>
      </c>
      <c r="G32" s="195" t="n"/>
      <c r="H32" s="195" t="n"/>
      <c r="I32" s="197" t="n"/>
      <c r="J32" s="197" t="n">
        <v>1412.89</v>
      </c>
      <c r="K32" s="195" t="n"/>
      <c r="L32" s="198" t="n"/>
      <c r="M32" s="198" t="n"/>
      <c r="N32" s="199" t="inlineStr">
        <is>
          <t>FALTA LANÇAR</t>
        </is>
      </c>
    </row>
    <row r="33">
      <c r="A33" s="191" t="inlineStr">
        <is>
          <t>REVISÃO E MANUTENÇÃO</t>
        </is>
      </c>
      <c r="B33" s="195" t="inlineStr">
        <is>
          <t>FABIANA FLORENCIO (WF LUBRIFICANTES)</t>
        </is>
      </c>
      <c r="C33" s="195" t="n"/>
      <c r="D33" s="195" t="n"/>
      <c r="E33" s="195" t="inlineStr">
        <is>
          <t>A EMITIR</t>
        </is>
      </c>
      <c r="F33" s="196" t="inlineStr">
        <is>
          <t>1/1</t>
        </is>
      </c>
      <c r="G33" s="195" t="n"/>
      <c r="H33" s="195" t="n"/>
      <c r="I33" s="197" t="n"/>
      <c r="J33" s="197" t="n">
        <v>6302.7</v>
      </c>
      <c r="K33" s="195" t="n"/>
      <c r="L33" s="198" t="n"/>
      <c r="M33" s="198" t="n"/>
      <c r="N33" s="199" t="inlineStr">
        <is>
          <t>FALTA LANÇAR</t>
        </is>
      </c>
    </row>
    <row r="34">
      <c r="A34" s="206" t="inlineStr">
        <is>
          <t>REVISÃO E MANUTENÇÃO</t>
        </is>
      </c>
      <c r="B34" s="207" t="inlineStr">
        <is>
          <t>MARILENE  (POSTO DE MOLA SÃO CRISTOVÃO)</t>
        </is>
      </c>
      <c r="C34" s="206" t="n"/>
      <c r="D34" s="206" t="n"/>
      <c r="E34" s="214" t="inlineStr">
        <is>
          <t>A EMITIR</t>
        </is>
      </c>
      <c r="F34" s="208" t="n"/>
      <c r="G34" s="206" t="n"/>
      <c r="H34" s="206" t="n"/>
      <c r="I34" s="209" t="n"/>
      <c r="J34" s="210" t="n">
        <v>5894.5</v>
      </c>
      <c r="K34" s="206" t="n"/>
      <c r="L34" s="211" t="n"/>
      <c r="M34" s="211" t="n"/>
      <c r="N34" s="212" t="inlineStr">
        <is>
          <t>FALTA LANÇAR</t>
        </is>
      </c>
      <c r="O34" s="213" t="inlineStr">
        <is>
          <t>MAIO verificar com segundo</t>
        </is>
      </c>
      <c r="P34" s="213" t="n"/>
    </row>
    <row r="35">
      <c r="A35" s="191" t="inlineStr">
        <is>
          <t>REVISÃO E MANUTENÇÃO</t>
        </is>
      </c>
      <c r="B35" s="195" t="inlineStr">
        <is>
          <t>AUTO PEÇAS BAHIA</t>
        </is>
      </c>
      <c r="C35" s="191" t="n"/>
      <c r="D35" s="191" t="n"/>
      <c r="E35" s="195" t="inlineStr">
        <is>
          <t>A EMITIR</t>
        </is>
      </c>
      <c r="F35" s="192" t="n"/>
      <c r="G35" s="191" t="n"/>
      <c r="H35" s="191" t="n"/>
      <c r="I35" s="193" t="n"/>
      <c r="J35" s="197" t="n">
        <v>3248.1</v>
      </c>
      <c r="K35" s="191" t="n"/>
      <c r="L35" s="194" t="n"/>
      <c r="M35" s="194" t="n"/>
      <c r="N35" s="199" t="inlineStr">
        <is>
          <t>FALTA LANÇAR</t>
        </is>
      </c>
    </row>
    <row r="36">
      <c r="A36" s="191" t="inlineStr">
        <is>
          <t>REVISÃO E MANUTENÇÃO</t>
        </is>
      </c>
      <c r="B36" s="195" t="inlineStr">
        <is>
          <t>MERCEDISEL</t>
        </is>
      </c>
      <c r="C36" s="191" t="n"/>
      <c r="D36" s="191" t="n"/>
      <c r="E36" s="195" t="inlineStr">
        <is>
          <t>A EMITIR</t>
        </is>
      </c>
      <c r="F36" s="192" t="n"/>
      <c r="G36" s="191" t="n"/>
      <c r="H36" s="191" t="n"/>
      <c r="I36" s="193" t="n"/>
      <c r="J36" s="197" t="n">
        <v>420</v>
      </c>
      <c r="K36" s="191" t="n"/>
      <c r="L36" s="194" t="n"/>
      <c r="M36" s="194" t="n"/>
      <c r="N36" s="199" t="inlineStr">
        <is>
          <t>FALTA LANÇAR</t>
        </is>
      </c>
    </row>
    <row r="37">
      <c r="A37" s="191" t="inlineStr">
        <is>
          <t>REVISÃO E MANUTENÇÃO</t>
        </is>
      </c>
      <c r="B37" s="195" t="inlineStr">
        <is>
          <t>BORRACHARIA PICHILAU</t>
        </is>
      </c>
      <c r="C37" s="195" t="n"/>
      <c r="D37" s="195" t="n"/>
      <c r="E37" s="195" t="inlineStr">
        <is>
          <t>A EMITIR</t>
        </is>
      </c>
      <c r="F37" s="196" t="n"/>
      <c r="G37" s="195" t="n"/>
      <c r="H37" s="195" t="n"/>
      <c r="I37" s="197" t="n"/>
      <c r="J37" s="197" t="n">
        <v>300</v>
      </c>
      <c r="K37" s="195" t="n"/>
      <c r="L37" s="198" t="n"/>
      <c r="M37" s="198" t="n"/>
      <c r="N37" s="199" t="inlineStr">
        <is>
          <t>FALTA LANÇAR</t>
        </is>
      </c>
    </row>
    <row r="38">
      <c r="A38" s="191" t="inlineStr">
        <is>
          <t>REVISÃO E MANUTENÇÃO</t>
        </is>
      </c>
      <c r="B38" s="195" t="inlineStr">
        <is>
          <t>R M TEIXEIRA JUNIOR E CIA LTDA</t>
        </is>
      </c>
      <c r="C38" s="191" t="n"/>
      <c r="D38" s="191" t="n"/>
      <c r="E38" s="198" t="inlineStr">
        <is>
          <t>EMITIR</t>
        </is>
      </c>
      <c r="F38" s="192" t="inlineStr">
        <is>
          <t>1/1</t>
        </is>
      </c>
      <c r="G38" s="191" t="n"/>
      <c r="H38" s="191" t="n"/>
      <c r="I38" s="193" t="n"/>
      <c r="J38" s="197" t="n">
        <v>1135</v>
      </c>
      <c r="K38" s="191" t="n"/>
      <c r="L38" s="194" t="n"/>
      <c r="M38" s="194" t="n"/>
      <c r="N38" s="199" t="inlineStr">
        <is>
          <t>FALTA LANÇAR</t>
        </is>
      </c>
    </row>
    <row r="39">
      <c r="A39" s="191" t="inlineStr">
        <is>
          <t>REVISÃO E MANUTENÇÃO</t>
        </is>
      </c>
      <c r="B39" s="195" t="inlineStr">
        <is>
          <t>R M TEIXEIRA JUNIOR E CIA LTDA</t>
        </is>
      </c>
      <c r="C39" s="191" t="n"/>
      <c r="D39" s="191" t="n"/>
      <c r="E39" s="198" t="inlineStr">
        <is>
          <t>EMITIR</t>
        </is>
      </c>
      <c r="F39" s="192" t="n"/>
      <c r="G39" s="191" t="n"/>
      <c r="H39" s="191" t="n"/>
      <c r="I39" s="193" t="n"/>
      <c r="J39" s="197" t="n">
        <v>770</v>
      </c>
      <c r="K39" s="191" t="n"/>
      <c r="L39" s="194" t="n"/>
      <c r="M39" s="194" t="n"/>
      <c r="N39" s="199" t="inlineStr">
        <is>
          <t>FALTA LANÇAR</t>
        </is>
      </c>
    </row>
    <row r="40">
      <c r="A40" s="191" t="inlineStr">
        <is>
          <t>REVISÃO E MANUTENÇÃO</t>
        </is>
      </c>
      <c r="B40" s="195" t="inlineStr">
        <is>
          <t>MANUTENÇÃO VEÍCULOS</t>
        </is>
      </c>
      <c r="C40" s="191" t="n"/>
      <c r="D40" s="191" t="n"/>
      <c r="E40" s="191" t="n"/>
      <c r="F40" s="192" t="n"/>
      <c r="G40" s="191" t="n"/>
      <c r="H40" s="191" t="n"/>
      <c r="I40" s="193" t="n"/>
      <c r="J40" s="197" t="n">
        <v>2550</v>
      </c>
      <c r="K40" s="195" t="inlineStr">
        <is>
          <t>ARAPIRACA</t>
        </is>
      </c>
      <c r="L40" s="194" t="n"/>
      <c r="M40" s="194" t="n"/>
      <c r="N40" s="199" t="inlineStr">
        <is>
          <t>FALTA LANÇAR</t>
        </is>
      </c>
    </row>
    <row r="41">
      <c r="A41" s="191" t="inlineStr">
        <is>
          <t>REVISÃO E MANUTENÇÃO</t>
        </is>
      </c>
      <c r="B41" s="195" t="inlineStr">
        <is>
          <t>MANUTENÇÃO VEÍCULOS</t>
        </is>
      </c>
      <c r="C41" s="195" t="n"/>
      <c r="D41" s="195" t="n"/>
      <c r="E41" s="195" t="n"/>
      <c r="F41" s="196" t="n"/>
      <c r="G41" s="195" t="n"/>
      <c r="H41" s="195" t="n"/>
      <c r="I41" s="197" t="n"/>
      <c r="J41" s="197" t="n">
        <v>2100</v>
      </c>
      <c r="K41" s="195" t="inlineStr">
        <is>
          <t>MATHEUS</t>
        </is>
      </c>
      <c r="L41" s="198" t="n"/>
      <c r="M41" s="198" t="n"/>
      <c r="N41" s="199" t="inlineStr">
        <is>
          <t>FALTA LANÇAR</t>
        </is>
      </c>
    </row>
    <row r="42">
      <c r="A42" s="191" t="inlineStr">
        <is>
          <t>REVISÃO E MANUTENÇÃO</t>
        </is>
      </c>
      <c r="B42" s="195" t="inlineStr">
        <is>
          <t>JANAILSON</t>
        </is>
      </c>
      <c r="C42" s="195" t="n"/>
      <c r="D42" s="195" t="n"/>
      <c r="E42" s="195" t="n"/>
      <c r="F42" s="196" t="n"/>
      <c r="G42" s="195" t="n"/>
      <c r="H42" s="195" t="n"/>
      <c r="I42" s="197" t="n"/>
      <c r="J42" s="197">
        <f>1733+840</f>
        <v/>
      </c>
      <c r="K42" s="195" t="inlineStr">
        <is>
          <t>AUTO ELÉTRICA FRANÇA</t>
        </is>
      </c>
      <c r="L42" s="198" t="n"/>
      <c r="M42" s="198" t="n"/>
      <c r="N42" s="199" t="inlineStr">
        <is>
          <t>FALTA LANÇAR</t>
        </is>
      </c>
    </row>
    <row r="43">
      <c r="A43" s="191" t="inlineStr">
        <is>
          <t>REVISÃO E MANUTENÇÃO</t>
        </is>
      </c>
      <c r="B43" s="195" t="inlineStr">
        <is>
          <t>RENATO ALBERTO GARRIDO PIRES ME</t>
        </is>
      </c>
      <c r="C43" s="195" t="n">
        <v>1970</v>
      </c>
      <c r="D43" s="195" t="n"/>
      <c r="E43" s="195" t="n"/>
      <c r="F43" s="196" t="n"/>
      <c r="G43" s="195" t="n"/>
      <c r="H43" s="195" t="n"/>
      <c r="I43" s="197" t="n"/>
      <c r="J43" s="197" t="n">
        <v>420</v>
      </c>
      <c r="K43" s="195" t="n"/>
      <c r="L43" s="198" t="n"/>
      <c r="M43" s="198" t="n"/>
      <c r="N43" s="199" t="inlineStr">
        <is>
          <t>FALTA LANÇAR</t>
        </is>
      </c>
    </row>
    <row r="44">
      <c r="A44" s="191" t="inlineStr">
        <is>
          <t>REVISÃO E MANUTENÇÃO</t>
        </is>
      </c>
      <c r="B44" s="195" t="inlineStr">
        <is>
          <t>RENATO ALBERTO GARRIDO PIRES ME</t>
        </is>
      </c>
      <c r="C44" s="195" t="n">
        <v>1993</v>
      </c>
      <c r="D44" s="195" t="n"/>
      <c r="E44" s="195" t="n"/>
      <c r="F44" s="196" t="n"/>
      <c r="G44" s="195" t="n"/>
      <c r="H44" s="195" t="n"/>
      <c r="I44" s="197" t="n"/>
      <c r="J44" s="197" t="n">
        <v>420</v>
      </c>
      <c r="K44" s="195" t="n"/>
      <c r="L44" s="198" t="n"/>
      <c r="M44" s="198" t="n"/>
      <c r="N44" s="199" t="inlineStr">
        <is>
          <t>FALTA LANÇAR</t>
        </is>
      </c>
    </row>
  </sheetData>
  <pageMargins left="0.511811024" right="0.511811024" top="0.787401575" bottom="0.787401575" header="0.31496062" footer="0.31496062"/>
  <pageSetup orientation="landscape" paperSize="9" scale="58" horizontalDpi="0" verticalDpi="0"/>
</worksheet>
</file>

<file path=xl/worksheets/sheet15.xml><?xml version="1.0" encoding="utf-8"?>
<worksheet xmlns="http://schemas.openxmlformats.org/spreadsheetml/2006/main">
  <sheetPr codeName="Planilha23">
    <tabColor theme="8"/>
    <outlinePr summaryBelow="1" summaryRight="1"/>
    <pageSetUpPr fitToPage="1"/>
  </sheetPr>
  <dimension ref="A3:Q45"/>
  <sheetViews>
    <sheetView showGridLines="0" topLeftCell="B1" zoomScale="84" zoomScaleNormal="84" workbookViewId="0">
      <pane ySplit="7" topLeftCell="A8" activePane="bottomLeft" state="frozen"/>
      <selection pane="bottomLeft" activeCell="J13" sqref="J13"/>
    </sheetView>
  </sheetViews>
  <sheetFormatPr baseColWidth="8" defaultColWidth="9.140625" defaultRowHeight="14.45"/>
  <cols>
    <col width="2.85546875" customWidth="1" style="1" min="1" max="1"/>
    <col width="13.140625" customWidth="1" style="1" min="2" max="2"/>
    <col width="36" customWidth="1" style="1" min="3" max="3"/>
    <col width="11.140625" customWidth="1" style="1" min="4" max="4"/>
    <col width="13.7109375" customWidth="1" style="1" min="5" max="5"/>
    <col width="16.42578125" bestFit="1" customWidth="1" style="1" min="6" max="6"/>
    <col width="16.42578125" customWidth="1" style="1" min="7" max="8"/>
    <col width="5.7109375" bestFit="1" customWidth="1" style="1" min="9" max="9"/>
    <col width="86" customWidth="1" style="1" min="10" max="10"/>
    <col width="12.85546875" bestFit="1" customWidth="1" style="11" min="11" max="11"/>
    <col width="12.7109375" bestFit="1" customWidth="1" style="11" min="12" max="12"/>
    <col width="12.85546875" customWidth="1" style="11" min="13" max="13"/>
    <col width="12" customWidth="1" style="11" min="14" max="14"/>
    <col width="15.85546875" customWidth="1" style="11" min="15" max="15"/>
    <col width="36.42578125" customWidth="1" style="11" min="16" max="16"/>
    <col hidden="1" width="43.7109375" customWidth="1" style="1" min="17" max="17"/>
    <col width="9.140625" customWidth="1" style="1" min="18" max="18"/>
    <col width="9.140625" customWidth="1" style="1" min="19" max="16384"/>
  </cols>
  <sheetData>
    <row r="2" ht="27.75" customHeight="1" s="246"/>
    <row r="3">
      <c r="A3" s="26" t="n"/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7" t="n"/>
      <c r="L3" s="27" t="n"/>
      <c r="M3" s="27" t="n"/>
      <c r="N3" s="27" t="n"/>
      <c r="O3" s="27" t="n"/>
      <c r="P3" s="27" t="n"/>
      <c r="Q3" s="26" t="n"/>
    </row>
    <row r="4">
      <c r="A4" s="26" t="n"/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7" t="n"/>
      <c r="L4" s="27" t="n"/>
      <c r="M4" s="27" t="n"/>
      <c r="N4" s="27" t="n"/>
      <c r="O4" s="27" t="n"/>
      <c r="P4" s="27" t="n"/>
      <c r="Q4" s="26" t="n"/>
    </row>
    <row r="5">
      <c r="A5" s="26" t="n"/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7" t="n"/>
      <c r="L5" s="27" t="n"/>
      <c r="M5" s="27" t="n"/>
      <c r="N5" s="27" t="n"/>
      <c r="O5" s="27" t="n"/>
      <c r="P5" s="27" t="n"/>
      <c r="Q5" s="26" t="n"/>
    </row>
    <row r="6" ht="23.25" customHeight="1" s="246">
      <c r="A6" s="26" t="n"/>
      <c r="B6" s="26" t="n"/>
      <c r="C6" s="26" t="n"/>
      <c r="D6" s="26" t="n"/>
      <c r="E6" s="26" t="n"/>
      <c r="F6" s="26" t="n"/>
      <c r="G6" s="26" t="n"/>
      <c r="H6" s="26" t="n"/>
      <c r="I6" s="26" t="n"/>
      <c r="J6" s="26" t="n"/>
      <c r="K6" s="223" t="inlineStr">
        <is>
          <t xml:space="preserve">VALOR PREVISTO </t>
        </is>
      </c>
      <c r="L6" s="244" t="n"/>
      <c r="M6" s="245" t="n"/>
      <c r="N6" s="224" t="inlineStr">
        <is>
          <t>NEGOCIAÇÃO</t>
        </is>
      </c>
      <c r="O6" s="244" t="n"/>
      <c r="P6" s="245" t="n"/>
      <c r="Q6" s="26" t="n"/>
    </row>
    <row r="7" ht="28.9" customHeight="1" s="246">
      <c r="A7" s="26" t="n"/>
      <c r="B7" s="57" t="inlineStr">
        <is>
          <t xml:space="preserve">DATA lançamento </t>
        </is>
      </c>
      <c r="C7" s="58" t="inlineStr">
        <is>
          <t xml:space="preserve">FORNECEDOR </t>
        </is>
      </c>
      <c r="D7" s="58" t="inlineStr">
        <is>
          <t xml:space="preserve">PLACA </t>
        </is>
      </c>
      <c r="E7" s="58" t="inlineStr">
        <is>
          <t>MARCA</t>
        </is>
      </c>
      <c r="F7" s="59" t="inlineStr">
        <is>
          <t>Tipo de Manutenção</t>
        </is>
      </c>
      <c r="G7" s="59" t="inlineStr">
        <is>
          <t>Área de Manutenção</t>
        </is>
      </c>
      <c r="H7" s="59" t="inlineStr">
        <is>
          <t>Tipo de Despsa</t>
        </is>
      </c>
      <c r="I7" s="58" t="inlineStr">
        <is>
          <t>QTDE</t>
        </is>
      </c>
      <c r="J7" s="58" t="inlineStr">
        <is>
          <t>PEÇAS</t>
        </is>
      </c>
      <c r="K7" s="60" t="inlineStr">
        <is>
          <t>VALOR UNI.</t>
        </is>
      </c>
      <c r="L7" s="61" t="inlineStr">
        <is>
          <t>VALOR  TOTAL</t>
        </is>
      </c>
      <c r="M7" s="61" t="inlineStr">
        <is>
          <t>NFE / RECIBO</t>
        </is>
      </c>
      <c r="N7" s="60" t="inlineStr">
        <is>
          <t>DESCONTO</t>
        </is>
      </c>
      <c r="O7" s="60" t="inlineStr">
        <is>
          <t>VALOR FINAL</t>
        </is>
      </c>
      <c r="P7" s="60" t="inlineStr">
        <is>
          <t>STATUS</t>
        </is>
      </c>
      <c r="Q7" s="56" t="inlineStr">
        <is>
          <t xml:space="preserve">FORMA DE PAGAMENTO </t>
        </is>
      </c>
    </row>
    <row r="8" ht="20.1" customHeight="1" s="246">
      <c r="A8" s="26" t="n"/>
      <c r="B8" s="76" t="n">
        <v>44406</v>
      </c>
      <c r="C8" s="71" t="inlineStr">
        <is>
          <t>OFICINA MEÂNICA 3 BANDEIRAS</t>
        </is>
      </c>
      <c r="D8" s="79" t="inlineStr">
        <is>
          <t>OWE-1839</t>
        </is>
      </c>
      <c r="E8" s="69" t="inlineStr">
        <is>
          <t>MERCEDES</t>
        </is>
      </c>
      <c r="F8" s="70" t="inlineStr">
        <is>
          <t>CORRETIVA</t>
        </is>
      </c>
      <c r="G8" s="70" t="inlineStr">
        <is>
          <t>MECÂNICA</t>
        </is>
      </c>
      <c r="H8" s="69" t="inlineStr">
        <is>
          <t>MÃO DE OBRA</t>
        </is>
      </c>
      <c r="I8" s="71" t="n">
        <v>1</v>
      </c>
      <c r="J8" s="69" t="inlineStr">
        <is>
          <t>SERVIÇO DE RODA DIANTEIRA  E TRAZEIRO - TROCA DE LONA| LUBRIFICAÇÃO| ESTABILIZADOR | MANGEIRAS</t>
        </is>
      </c>
      <c r="K8" s="77" t="n">
        <v>550</v>
      </c>
      <c r="L8" s="73">
        <f>I8*K8</f>
        <v/>
      </c>
      <c r="M8" s="74" t="inlineStr">
        <is>
          <t>RECIBO</t>
        </is>
      </c>
      <c r="N8" s="73" t="n"/>
      <c r="O8" s="73">
        <f>L8-N8</f>
        <v/>
      </c>
      <c r="P8" s="75" t="inlineStr">
        <is>
          <t>PAGO em 30/07/2021</t>
        </is>
      </c>
      <c r="Q8" s="56" t="n"/>
    </row>
    <row r="9" ht="20.1" customHeight="1" s="246">
      <c r="A9" s="26" t="n"/>
      <c r="B9" s="76" t="n">
        <v>44406</v>
      </c>
      <c r="C9" s="71" t="inlineStr">
        <is>
          <t>OFICINA MEÂNICA 3 BANDEIRAS</t>
        </is>
      </c>
      <c r="D9" s="79" t="inlineStr">
        <is>
          <t>OWE-1829</t>
        </is>
      </c>
      <c r="E9" s="69" t="inlineStr">
        <is>
          <t>MERCEDES</t>
        </is>
      </c>
      <c r="F9" s="70" t="inlineStr">
        <is>
          <t>CORRETIVA</t>
        </is>
      </c>
      <c r="G9" s="70" t="inlineStr">
        <is>
          <t>MECÂNICA</t>
        </is>
      </c>
      <c r="H9" s="69" t="inlineStr">
        <is>
          <t>MÃO DE OBRA</t>
        </is>
      </c>
      <c r="I9" s="71" t="n">
        <v>1</v>
      </c>
      <c r="J9" s="69" t="inlineStr">
        <is>
          <t>SERVIÇO DE RODA DIANTEIRA  E TRAZEIRO - TROCA DE LONA| LUBRIFICAÇÃO| ESTABILIZADOR</t>
        </is>
      </c>
      <c r="K9" s="77" t="n">
        <v>390</v>
      </c>
      <c r="L9" s="73">
        <f>I9*K9</f>
        <v/>
      </c>
      <c r="M9" s="74" t="inlineStr">
        <is>
          <t>RECIBO</t>
        </is>
      </c>
      <c r="N9" s="73" t="n"/>
      <c r="O9" s="73">
        <f>L9-N9</f>
        <v/>
      </c>
      <c r="P9" s="75" t="inlineStr">
        <is>
          <t>PAGO em 30/07/2021</t>
        </is>
      </c>
      <c r="Q9" s="56" t="n"/>
    </row>
    <row r="10" ht="20.1" customHeight="1" s="246">
      <c r="A10" s="26" t="n"/>
      <c r="B10" s="76" t="n">
        <v>44406</v>
      </c>
      <c r="C10" s="71" t="inlineStr">
        <is>
          <t>SUPERDIESEL</t>
        </is>
      </c>
      <c r="D10" s="79" t="inlineStr">
        <is>
          <t>OWE-1829</t>
        </is>
      </c>
      <c r="E10" s="69" t="inlineStr">
        <is>
          <t>MERCEDES</t>
        </is>
      </c>
      <c r="F10" s="70" t="inlineStr">
        <is>
          <t>CORRETIVA</t>
        </is>
      </c>
      <c r="G10" s="70" t="inlineStr">
        <is>
          <t>MECÂNICA</t>
        </is>
      </c>
      <c r="H10" s="69" t="inlineStr">
        <is>
          <t>PEÇAS</t>
        </is>
      </c>
      <c r="I10" s="71" t="n">
        <v>1</v>
      </c>
      <c r="J10" s="69" t="inlineStr">
        <is>
          <t>BORRACHA DA BARRA / JOGO DE LONA DE FREIO + COLA 3M</t>
        </is>
      </c>
      <c r="K10" s="77" t="n">
        <v>273</v>
      </c>
      <c r="L10" s="73">
        <f>I10*K10</f>
        <v/>
      </c>
      <c r="M10" s="74" t="inlineStr">
        <is>
          <t>NFe: 752</t>
        </is>
      </c>
      <c r="N10" s="73" t="n"/>
      <c r="O10" s="73">
        <f>L10-N10</f>
        <v/>
      </c>
      <c r="P10" s="75" t="inlineStr">
        <is>
          <t>PAGO em 30/07/2021</t>
        </is>
      </c>
      <c r="Q10" s="56" t="n"/>
    </row>
    <row r="11" ht="20.1" customHeight="1" s="246">
      <c r="A11" s="26" t="n"/>
      <c r="B11" s="76" t="n">
        <v>44406</v>
      </c>
      <c r="C11" s="71" t="inlineStr">
        <is>
          <t>SUPERDIESEL</t>
        </is>
      </c>
      <c r="D11" s="79" t="inlineStr">
        <is>
          <t>OWE-1839</t>
        </is>
      </c>
      <c r="E11" s="69" t="inlineStr">
        <is>
          <t>MERCEDES</t>
        </is>
      </c>
      <c r="F11" s="70" t="inlineStr">
        <is>
          <t>CORRETIVA</t>
        </is>
      </c>
      <c r="G11" s="70" t="inlineStr">
        <is>
          <t>MECÂNICA</t>
        </is>
      </c>
      <c r="H11" s="69" t="inlineStr">
        <is>
          <t>PEÇAS</t>
        </is>
      </c>
      <c r="I11" s="71" t="n">
        <v>1</v>
      </c>
      <c r="J11" s="69" t="inlineStr">
        <is>
          <t>BORRACHA DA BARRA / JOGO DE LONA DE FREIO + REPARO PNEUMÁTICO</t>
        </is>
      </c>
      <c r="K11" s="77" t="n">
        <v>268</v>
      </c>
      <c r="L11" s="73">
        <f>I11*K11</f>
        <v/>
      </c>
      <c r="M11" s="74" t="inlineStr">
        <is>
          <t>NFe: 752</t>
        </is>
      </c>
      <c r="N11" s="73" t="n"/>
      <c r="O11" s="73">
        <f>L11-N11</f>
        <v/>
      </c>
      <c r="P11" s="75" t="inlineStr">
        <is>
          <t>PAGO em 30/07/2021</t>
        </is>
      </c>
      <c r="Q11" s="56" t="n"/>
    </row>
    <row r="12" ht="20.1" customFormat="1" customHeight="1" s="63">
      <c r="B12" s="76" t="n">
        <v>44414</v>
      </c>
      <c r="C12" s="71" t="inlineStr">
        <is>
          <t>SUPERDIESEL</t>
        </is>
      </c>
      <c r="D12" s="79" t="inlineStr">
        <is>
          <t>OWE-1829</t>
        </is>
      </c>
      <c r="E12" s="69" t="inlineStr">
        <is>
          <t>MERCEDES</t>
        </is>
      </c>
      <c r="F12" s="69" t="inlineStr">
        <is>
          <t>CORRETIVA</t>
        </is>
      </c>
      <c r="G12" s="69" t="inlineStr">
        <is>
          <t>ITEM SEGURANÇA</t>
        </is>
      </c>
      <c r="H12" s="69" t="inlineStr">
        <is>
          <t>PEÇAS</t>
        </is>
      </c>
      <c r="I12" s="69" t="n">
        <v>1</v>
      </c>
      <c r="J12" s="69" t="inlineStr">
        <is>
          <t>EXTINTOR DE INCENDIO E KIT DE PALETA DE LIMPADOR</t>
        </is>
      </c>
      <c r="K12" s="72" t="n">
        <v>210</v>
      </c>
      <c r="L12" s="73">
        <f>I12*K12</f>
        <v/>
      </c>
      <c r="M12" s="74" t="inlineStr">
        <is>
          <t>NFE: 811</t>
        </is>
      </c>
      <c r="N12" s="72" t="n"/>
      <c r="O12" s="73">
        <f>L12-N12</f>
        <v/>
      </c>
      <c r="P12" s="75" t="inlineStr">
        <is>
          <t>PAGO em 30/08/2021</t>
        </is>
      </c>
      <c r="Q12" s="65" t="n"/>
    </row>
    <row r="13" ht="20.1" customFormat="1" customHeight="1" s="2">
      <c r="B13" s="76" t="n">
        <v>44414</v>
      </c>
      <c r="C13" s="71" t="inlineStr">
        <is>
          <t>SUPERDIESEL</t>
        </is>
      </c>
      <c r="D13" s="79" t="inlineStr">
        <is>
          <t>OWE-1839</t>
        </is>
      </c>
      <c r="E13" s="69" t="inlineStr">
        <is>
          <t>MERCEDES</t>
        </is>
      </c>
      <c r="F13" s="69" t="inlineStr">
        <is>
          <t>CORRETIVA</t>
        </is>
      </c>
      <c r="G13" s="69" t="inlineStr">
        <is>
          <t>ITEM SEGURANÇA</t>
        </is>
      </c>
      <c r="H13" s="69" t="inlineStr">
        <is>
          <t>PEÇAS</t>
        </is>
      </c>
      <c r="I13" s="69" t="n">
        <v>1</v>
      </c>
      <c r="J13" s="69" t="inlineStr">
        <is>
          <t>EXTINTOR DE INCENDIO E KIT DE PALETA DE LIMPADOR</t>
        </is>
      </c>
      <c r="K13" s="72" t="n">
        <v>210</v>
      </c>
      <c r="L13" s="73">
        <f>I13*K13</f>
        <v/>
      </c>
      <c r="M13" s="74" t="inlineStr">
        <is>
          <t>NFE: 811</t>
        </is>
      </c>
      <c r="N13" s="72" t="n"/>
      <c r="O13" s="73">
        <f>L13-N13</f>
        <v/>
      </c>
      <c r="P13" s="75" t="inlineStr">
        <is>
          <t>PAGO em 30/08/2021</t>
        </is>
      </c>
      <c r="Q13" s="65" t="n"/>
    </row>
    <row r="14" ht="20.1" customFormat="1" customHeight="1" s="2">
      <c r="B14" s="76" t="n">
        <v>44413</v>
      </c>
      <c r="C14" s="71" t="inlineStr">
        <is>
          <t>AUTO ELÉTRICA FRANÇA</t>
        </is>
      </c>
      <c r="D14" s="79" t="inlineStr">
        <is>
          <t>OWE-1829</t>
        </is>
      </c>
      <c r="E14" s="69" t="inlineStr">
        <is>
          <t>MERCEDES</t>
        </is>
      </c>
      <c r="F14" s="69" t="inlineStr">
        <is>
          <t>PREVENTIVA</t>
        </is>
      </c>
      <c r="G14" s="69" t="inlineStr">
        <is>
          <t>ELETRICA</t>
        </is>
      </c>
      <c r="H14" s="69" t="inlineStr">
        <is>
          <t>MÃO DE OBRA</t>
        </is>
      </c>
      <c r="I14" s="69" t="n">
        <v>1</v>
      </c>
      <c r="J14" s="69" t="inlineStr">
        <is>
          <t>SERVIÇO DE TESTE DE SISTEMA ELETRÔNICA</t>
        </is>
      </c>
      <c r="K14" s="72" t="n">
        <v>180</v>
      </c>
      <c r="L14" s="73">
        <f>I14*K14</f>
        <v/>
      </c>
      <c r="M14" s="74" t="inlineStr">
        <is>
          <t>NFS-E: 50</t>
        </is>
      </c>
      <c r="N14" s="72" t="n"/>
      <c r="O14" s="73">
        <f>L14-N14</f>
        <v/>
      </c>
      <c r="P14" s="75" t="inlineStr">
        <is>
          <t>PAGO em 30/08/2021</t>
        </is>
      </c>
      <c r="Q14" s="65" t="n"/>
    </row>
    <row r="15" ht="20.1" customFormat="1" customHeight="1" s="2">
      <c r="B15" s="76" t="n">
        <v>44417</v>
      </c>
      <c r="C15" s="71" t="inlineStr">
        <is>
          <t>AUTO ELÉTRICA FRANÇA</t>
        </is>
      </c>
      <c r="D15" s="79" t="inlineStr">
        <is>
          <t>OWE-1839</t>
        </is>
      </c>
      <c r="E15" s="69" t="inlineStr">
        <is>
          <t>MERCEDES</t>
        </is>
      </c>
      <c r="F15" s="69" t="inlineStr">
        <is>
          <t>PREVENTIVA</t>
        </is>
      </c>
      <c r="G15" s="69" t="inlineStr">
        <is>
          <t>ELETRICA</t>
        </is>
      </c>
      <c r="H15" s="69" t="inlineStr">
        <is>
          <t>MÃO DE OBRA</t>
        </is>
      </c>
      <c r="I15" s="69" t="n">
        <v>1</v>
      </c>
      <c r="J15" s="69" t="inlineStr">
        <is>
          <t>SERVIÇO DE TESTE DE SISTEMA ELETRÔNICA  + SOCORRO EM CARUARU</t>
        </is>
      </c>
      <c r="K15" s="72" t="n">
        <v>280</v>
      </c>
      <c r="L15" s="73">
        <f>I15*K15</f>
        <v/>
      </c>
      <c r="M15" s="74" t="inlineStr">
        <is>
          <t>NFS-E: 50</t>
        </is>
      </c>
      <c r="N15" s="72" t="n"/>
      <c r="O15" s="73">
        <f>L15-N15</f>
        <v/>
      </c>
      <c r="P15" s="75" t="inlineStr">
        <is>
          <t>PAGO em 30/08/2021</t>
        </is>
      </c>
      <c r="Q15" s="65" t="n"/>
    </row>
    <row r="16" ht="20.1" customFormat="1" customHeight="1" s="2">
      <c r="B16" s="76" t="n">
        <v>44420</v>
      </c>
      <c r="C16" s="71" t="inlineStr">
        <is>
          <t>AUTO PEÇAS BAHIA</t>
        </is>
      </c>
      <c r="D16" s="79" t="inlineStr">
        <is>
          <t>OWE-1829</t>
        </is>
      </c>
      <c r="E16" s="69" t="inlineStr">
        <is>
          <t>MERCEDES</t>
        </is>
      </c>
      <c r="F16" s="69" t="inlineStr">
        <is>
          <t>PREVENTIVA</t>
        </is>
      </c>
      <c r="G16" s="69" t="inlineStr">
        <is>
          <t>ITEM SEGURANÇA</t>
        </is>
      </c>
      <c r="H16" s="69" t="inlineStr">
        <is>
          <t>MÃO DE OBRA</t>
        </is>
      </c>
      <c r="I16" s="69" t="n">
        <v>1</v>
      </c>
      <c r="J16" s="69" t="inlineStr">
        <is>
          <t>CHAVE DE RODA / PISANTE / TRIANGULO</t>
        </is>
      </c>
      <c r="K16" s="72" t="n">
        <v>535</v>
      </c>
      <c r="L16" s="73">
        <f>I16*K16</f>
        <v/>
      </c>
      <c r="M16" s="74" t="inlineStr">
        <is>
          <t>NFE: 5195</t>
        </is>
      </c>
      <c r="N16" s="72" t="n"/>
      <c r="O16" s="73">
        <f>L16-N16</f>
        <v/>
      </c>
      <c r="P16" s="75" t="inlineStr">
        <is>
          <t>PAGO em 30/08/2021</t>
        </is>
      </c>
      <c r="Q16" s="65" t="n"/>
    </row>
    <row r="17" ht="20.1" customFormat="1" customHeight="1" s="2">
      <c r="B17" s="76" t="n">
        <v>44420</v>
      </c>
      <c r="C17" s="71" t="inlineStr">
        <is>
          <t>AUTO PEÇAS BAHIA</t>
        </is>
      </c>
      <c r="D17" s="79" t="inlineStr">
        <is>
          <t>OWE-1839</t>
        </is>
      </c>
      <c r="E17" s="69" t="inlineStr">
        <is>
          <t>MERCEDES</t>
        </is>
      </c>
      <c r="F17" s="69" t="inlineStr">
        <is>
          <t>PREVENTIVA</t>
        </is>
      </c>
      <c r="G17" s="69" t="inlineStr">
        <is>
          <t>ITEM SEGURANÇA</t>
        </is>
      </c>
      <c r="H17" s="69" t="inlineStr">
        <is>
          <t>MÃO DE OBRA</t>
        </is>
      </c>
      <c r="I17" s="69" t="n">
        <v>1</v>
      </c>
      <c r="J17" s="69" t="inlineStr">
        <is>
          <t xml:space="preserve">CHAVE DE RODA / PISANTE </t>
        </is>
      </c>
      <c r="K17" s="72" t="n">
        <v>515</v>
      </c>
      <c r="L17" s="73">
        <f>I17*K17</f>
        <v/>
      </c>
      <c r="M17" s="74" t="inlineStr">
        <is>
          <t>NFE: 5195</t>
        </is>
      </c>
      <c r="N17" s="72" t="n"/>
      <c r="O17" s="73">
        <f>L17-N17</f>
        <v/>
      </c>
      <c r="P17" s="75" t="inlineStr">
        <is>
          <t>PAGO em 30/08/2021</t>
        </is>
      </c>
      <c r="Q17" s="65" t="n"/>
    </row>
    <row r="18" ht="20.1" customFormat="1" customHeight="1" s="2">
      <c r="B18" s="76" t="n">
        <v>44420</v>
      </c>
      <c r="C18" s="71" t="inlineStr">
        <is>
          <t>AUTO PEÇAS BAHIA</t>
        </is>
      </c>
      <c r="D18" s="79" t="inlineStr">
        <is>
          <t>OWE-1829</t>
        </is>
      </c>
      <c r="E18" s="69" t="inlineStr">
        <is>
          <t>MERCEDES</t>
        </is>
      </c>
      <c r="F18" s="69" t="inlineStr">
        <is>
          <t>CORRETIVA</t>
        </is>
      </c>
      <c r="G18" s="69" t="inlineStr">
        <is>
          <t>ELETRICA</t>
        </is>
      </c>
      <c r="H18" s="69" t="inlineStr">
        <is>
          <t>PEÇAS</t>
        </is>
      </c>
      <c r="I18" s="69" t="n">
        <v>1</v>
      </c>
      <c r="J18" s="69" t="inlineStr">
        <is>
          <t>CHAVE DE SETA</t>
        </is>
      </c>
      <c r="K18" s="72" t="n">
        <v>700</v>
      </c>
      <c r="L18" s="73">
        <f>I18*K18</f>
        <v/>
      </c>
      <c r="M18" s="74" t="inlineStr">
        <is>
          <t>NFE: 5195</t>
        </is>
      </c>
      <c r="N18" s="72" t="n"/>
      <c r="O18" s="73">
        <f>L18-N18</f>
        <v/>
      </c>
      <c r="P18" s="75" t="inlineStr">
        <is>
          <t>PAGO em 30/08/2021</t>
        </is>
      </c>
      <c r="Q18" s="65" t="n"/>
    </row>
    <row r="19" ht="20.1" customFormat="1" customHeight="1" s="2">
      <c r="B19" s="76" t="n">
        <v>44420</v>
      </c>
      <c r="C19" s="71" t="inlineStr">
        <is>
          <t>AUTO PEÇAS BAHIA</t>
        </is>
      </c>
      <c r="D19" s="79" t="inlineStr">
        <is>
          <t>OWE-1839</t>
        </is>
      </c>
      <c r="E19" s="69" t="inlineStr">
        <is>
          <t>MERCEDES</t>
        </is>
      </c>
      <c r="F19" s="69" t="inlineStr">
        <is>
          <t>CORRETIVA</t>
        </is>
      </c>
      <c r="G19" s="69" t="inlineStr">
        <is>
          <t>ELETRICA</t>
        </is>
      </c>
      <c r="H19" s="69" t="inlineStr">
        <is>
          <t>PEÇAS</t>
        </is>
      </c>
      <c r="I19" s="69" t="n">
        <v>1</v>
      </c>
      <c r="J19" s="69" t="inlineStr">
        <is>
          <t>CHAVE DE SETA</t>
        </is>
      </c>
      <c r="K19" s="72" t="n">
        <v>700</v>
      </c>
      <c r="L19" s="73">
        <f>I19*K19</f>
        <v/>
      </c>
      <c r="M19" s="74" t="inlineStr">
        <is>
          <t>NFE: 5195</t>
        </is>
      </c>
      <c r="N19" s="72" t="n"/>
      <c r="O19" s="73">
        <f>L19-N19</f>
        <v/>
      </c>
      <c r="P19" s="75" t="inlineStr">
        <is>
          <t>PAGO em 30/08/2021</t>
        </is>
      </c>
      <c r="Q19" s="65" t="n"/>
    </row>
    <row r="20" ht="20.1" customFormat="1" customHeight="1" s="2">
      <c r="B20" s="76" t="n">
        <v>44422</v>
      </c>
      <c r="C20" s="71" t="inlineStr">
        <is>
          <t>AUTO ELÉTRICA FRANÇA</t>
        </is>
      </c>
      <c r="D20" s="79" t="inlineStr">
        <is>
          <t>OWE-1829</t>
        </is>
      </c>
      <c r="E20" s="69" t="inlineStr">
        <is>
          <t>MERCEDES</t>
        </is>
      </c>
      <c r="F20" s="69" t="inlineStr">
        <is>
          <t>CORRETIVA</t>
        </is>
      </c>
      <c r="G20" s="69" t="inlineStr">
        <is>
          <t>ELETRICA</t>
        </is>
      </c>
      <c r="H20" s="69" t="inlineStr">
        <is>
          <t>PEÇAS</t>
        </is>
      </c>
      <c r="I20" s="69" t="n">
        <v>1</v>
      </c>
      <c r="J20" s="69" t="inlineStr">
        <is>
          <t>TROCA DE CHAVE DE SETA</t>
        </is>
      </c>
      <c r="K20" s="72" t="n">
        <v>80</v>
      </c>
      <c r="L20" s="73">
        <f>I20*K20</f>
        <v/>
      </c>
      <c r="M20" s="74" t="inlineStr">
        <is>
          <t>NFS-E: 50</t>
        </is>
      </c>
      <c r="N20" s="72" t="n"/>
      <c r="O20" s="73">
        <f>L20-N20</f>
        <v/>
      </c>
      <c r="P20" s="75" t="inlineStr">
        <is>
          <t>PAGO em 30/08/2021</t>
        </is>
      </c>
      <c r="Q20" s="65" t="n"/>
    </row>
    <row r="21" ht="20.1" customFormat="1" customHeight="1" s="2">
      <c r="B21" s="76" t="n">
        <v>44435</v>
      </c>
      <c r="C21" s="70" t="inlineStr">
        <is>
          <t>WF LUBRIFICANTES</t>
        </is>
      </c>
      <c r="D21" s="79" t="inlineStr">
        <is>
          <t>OWE-1829</t>
        </is>
      </c>
      <c r="E21" s="69" t="inlineStr">
        <is>
          <t>MERCEDES</t>
        </is>
      </c>
      <c r="F21" s="69" t="inlineStr">
        <is>
          <t>CONSUMO</t>
        </is>
      </c>
      <c r="G21" s="69" t="inlineStr">
        <is>
          <t>TROCA DE ÓLEO</t>
        </is>
      </c>
      <c r="H21" s="69" t="inlineStr">
        <is>
          <t>TROCA DE ÓLEO</t>
        </is>
      </c>
      <c r="I21" s="69" t="n">
        <v>1</v>
      </c>
      <c r="J21" s="69" t="inlineStr">
        <is>
          <t>TROCA DE OLÉO COMPLETA</t>
        </is>
      </c>
      <c r="K21" s="72" t="n">
        <v>742</v>
      </c>
      <c r="L21" s="73">
        <f>I21*K21</f>
        <v/>
      </c>
      <c r="M21" s="74" t="n"/>
      <c r="N21" s="72" t="n">
        <v>74.2</v>
      </c>
      <c r="O21" s="73">
        <f>L21-N21</f>
        <v/>
      </c>
      <c r="P21" s="78" t="inlineStr">
        <is>
          <t>FECHAMENTO DE NFE - SETEMBRO</t>
        </is>
      </c>
      <c r="Q21" s="65" t="n"/>
    </row>
    <row r="22" ht="20.1" customFormat="1" customHeight="1" s="2">
      <c r="B22" s="76" t="n">
        <v>44435</v>
      </c>
      <c r="C22" s="70" t="inlineStr">
        <is>
          <t>WF LUBRIFICANTES</t>
        </is>
      </c>
      <c r="D22" s="79" t="inlineStr">
        <is>
          <t>OWE-1839</t>
        </is>
      </c>
      <c r="E22" s="69" t="inlineStr">
        <is>
          <t>MERCEDES</t>
        </is>
      </c>
      <c r="F22" s="69" t="inlineStr">
        <is>
          <t>CONSUMO</t>
        </is>
      </c>
      <c r="G22" s="69" t="inlineStr">
        <is>
          <t>TROCA DE ÓLEO</t>
        </is>
      </c>
      <c r="H22" s="69" t="inlineStr">
        <is>
          <t>TROCA DE ÓLEO</t>
        </is>
      </c>
      <c r="I22" s="69" t="n">
        <v>1</v>
      </c>
      <c r="J22" s="69" t="inlineStr">
        <is>
          <t>TROCA DE OLÉO COMPLETA</t>
        </is>
      </c>
      <c r="K22" s="72" t="n">
        <v>742</v>
      </c>
      <c r="L22" s="73">
        <f>I22*K22</f>
        <v/>
      </c>
      <c r="M22" s="74" t="n"/>
      <c r="N22" s="72" t="n">
        <v>74.2</v>
      </c>
      <c r="O22" s="73">
        <f>L22-N22</f>
        <v/>
      </c>
      <c r="P22" s="78" t="inlineStr">
        <is>
          <t>FECHAMENTO DE NFE - SETEMBRO</t>
        </is>
      </c>
      <c r="Q22" s="65" t="n"/>
    </row>
    <row r="23" ht="20.1" customFormat="1" customHeight="1" s="2">
      <c r="J23" s="26" t="n"/>
      <c r="K23" s="9" t="n"/>
      <c r="L23" s="9" t="n"/>
      <c r="M23" s="9" t="n"/>
      <c r="N23" s="67">
        <f>SUM(N12:N22)</f>
        <v/>
      </c>
      <c r="O23" s="68">
        <f>SUM(O8:O22)</f>
        <v/>
      </c>
      <c r="P23" s="9" t="n"/>
      <c r="Q23" s="65" t="n"/>
    </row>
    <row r="24" ht="20.1" customFormat="1" customHeight="1" s="2">
      <c r="B24" s="1" t="n"/>
      <c r="C24" s="1" t="n"/>
      <c r="D24" s="1" t="n"/>
      <c r="E24" s="1" t="n"/>
      <c r="F24" s="1" t="n"/>
      <c r="G24" s="1" t="n"/>
      <c r="H24" s="1" t="n"/>
      <c r="I24" s="1" t="n"/>
      <c r="J24" s="26" t="n"/>
      <c r="K24" s="11" t="n"/>
      <c r="L24" s="11" t="n"/>
      <c r="M24" s="11" t="n"/>
      <c r="N24" s="11" t="n"/>
      <c r="O24" s="11" t="n"/>
      <c r="P24" s="11" t="n"/>
      <c r="Q24" s="65" t="n"/>
    </row>
    <row r="25" ht="20.1" customFormat="1" customHeight="1" s="2">
      <c r="B25" s="1" t="n"/>
      <c r="C25" s="1" t="n"/>
      <c r="D25" s="1" t="n"/>
      <c r="E25" s="1" t="n"/>
      <c r="F25" s="1" t="n"/>
      <c r="G25" s="1" t="n"/>
      <c r="H25" s="1" t="n"/>
      <c r="I25" s="1" t="n"/>
      <c r="J25" s="26" t="n"/>
      <c r="K25" s="11" t="n"/>
      <c r="L25" s="11" t="n"/>
      <c r="M25" s="11" t="n"/>
      <c r="N25" s="11" t="n"/>
      <c r="O25" s="11" t="n"/>
      <c r="P25" s="11" t="n"/>
      <c r="Q25" s="65" t="n"/>
    </row>
    <row r="26" ht="20.1" customFormat="1" customHeight="1" s="2">
      <c r="B26" s="1" t="n"/>
      <c r="C26" s="1" t="n"/>
      <c r="D26" s="1" t="n"/>
      <c r="E26" s="1" t="n"/>
      <c r="F26" s="1" t="n"/>
      <c r="G26" s="1" t="n"/>
      <c r="H26" s="1" t="n"/>
      <c r="I26" s="1" t="n"/>
      <c r="J26" s="26" t="n"/>
      <c r="K26" s="11" t="n"/>
      <c r="L26" s="11" t="n"/>
      <c r="M26" s="11" t="n"/>
      <c r="N26" s="11" t="n"/>
      <c r="O26" s="11" t="n"/>
      <c r="P26" s="11" t="n"/>
      <c r="Q26" s="66" t="n"/>
    </row>
    <row r="27" ht="20.1" customFormat="1" customHeight="1" s="2">
      <c r="B27" s="1" t="n"/>
      <c r="C27" s="1" t="n"/>
      <c r="D27" s="1" t="n"/>
      <c r="E27" s="1" t="n"/>
      <c r="F27" s="1" t="n"/>
      <c r="G27" s="1" t="n"/>
      <c r="H27" s="1" t="n"/>
      <c r="I27" s="1" t="n"/>
      <c r="J27" s="26" t="n"/>
      <c r="K27" s="11" t="n"/>
      <c r="L27" s="11" t="n"/>
      <c r="M27" s="11" t="n"/>
      <c r="N27" s="11" t="n"/>
      <c r="O27" s="11" t="n"/>
      <c r="P27" s="11" t="n"/>
    </row>
    <row r="28">
      <c r="J28" s="26" t="n"/>
    </row>
    <row r="30" customFormat="1" s="1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Q30" s="1" t="n"/>
    </row>
    <row r="31" customFormat="1" s="1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Q31" s="1" t="n"/>
    </row>
    <row r="32" customFormat="1" s="1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Q32" s="1" t="n"/>
    </row>
    <row r="33" customFormat="1" s="1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Q33" s="1" t="n"/>
    </row>
    <row r="34" customFormat="1" s="1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Q34" s="1" t="n"/>
    </row>
    <row r="35" customFormat="1" s="1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Q35" s="1" t="n"/>
    </row>
    <row r="36" customFormat="1" s="1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Q36" s="1" t="n"/>
    </row>
    <row r="37" customFormat="1" s="1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Q37" s="1" t="n"/>
    </row>
    <row r="38" customFormat="1" s="1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Q38" s="1" t="n"/>
    </row>
    <row r="39" customFormat="1" s="1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Q39" s="1" t="n"/>
    </row>
    <row r="40" customFormat="1" s="1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Q40" s="1" t="n"/>
    </row>
    <row r="41" customFormat="1" s="1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Q41" s="1" t="n"/>
    </row>
    <row r="42" customFormat="1" s="1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Q42" s="1" t="n"/>
    </row>
    <row r="43" customFormat="1" s="1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Q43" s="1" t="n"/>
    </row>
    <row r="44" customFormat="1" s="1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Q44" s="1" t="n"/>
    </row>
    <row r="45" customFormat="1" s="1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Q45" s="1" t="n"/>
    </row>
  </sheetData>
  <autoFilter ref="B7:Q27">
    <sortState ref="B8:Q78">
      <sortCondition sortBy="cellColor" ref="D7:D78" dxfId="0"/>
    </sortState>
  </autoFilter>
  <mergeCells count="2">
    <mergeCell ref="K6:M6"/>
    <mergeCell ref="N6:P6"/>
  </mergeCells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codeName="Planilha15">
    <tabColor theme="7"/>
    <outlinePr summaryBelow="1" summaryRight="1"/>
    <pageSetUpPr/>
  </sheetPr>
  <dimension ref="B2:N28"/>
  <sheetViews>
    <sheetView showGridLines="0" zoomScale="90" zoomScaleNormal="90" workbookViewId="0">
      <selection activeCell="E30" sqref="E30"/>
    </sheetView>
  </sheetViews>
  <sheetFormatPr baseColWidth="8" defaultRowHeight="14.45"/>
  <cols>
    <col width="3.7109375" customWidth="1" style="246" min="1" max="1"/>
    <col width="31.5703125" bestFit="1" customWidth="1" style="246" min="2" max="2"/>
    <col width="24.85546875" customWidth="1" style="246" min="3" max="3"/>
    <col width="15.7109375" customWidth="1" style="246" min="4" max="4"/>
    <col width="18.5703125" customWidth="1" style="246" min="5" max="5"/>
    <col width="19.140625" customWidth="1" style="246" min="6" max="6"/>
    <col width="20.28515625" customWidth="1" style="246" min="7" max="7"/>
    <col width="18.28515625" customWidth="1" style="246" min="8" max="8"/>
    <col width="19.5703125" customWidth="1" style="246" min="9" max="9"/>
    <col width="17" customWidth="1" style="246" min="10" max="10"/>
    <col width="19.5703125" customWidth="1" style="246" min="11" max="11"/>
    <col width="16.7109375" customWidth="1" style="246" min="12" max="12"/>
    <col width="23.28515625" customWidth="1" style="246" min="13" max="14"/>
    <col width="18.42578125" customWidth="1" style="246" min="15" max="15"/>
    <col width="10.7109375" bestFit="1" customWidth="1" style="246" min="16" max="16"/>
  </cols>
  <sheetData>
    <row r="2">
      <c r="B2" s="226" t="inlineStr">
        <is>
          <t>MANUTENÇÃO DE FROTA  - SEMANAL</t>
        </is>
      </c>
    </row>
    <row r="3"/>
    <row r="4" ht="28.5" customHeight="1" s="246"/>
    <row r="5" ht="15" customHeight="1" s="246"/>
    <row r="7" ht="16.15" customHeight="1" s="246" thickBot="1">
      <c r="B7" s="225" t="inlineStr">
        <is>
          <t xml:space="preserve">RESUMO </t>
        </is>
      </c>
      <c r="E7" s="1" t="n"/>
      <c r="I7" s="3" t="n"/>
      <c r="J7" s="3" t="n"/>
      <c r="K7" s="3" t="n"/>
      <c r="L7" s="3" t="n"/>
      <c r="M7" s="3" t="n"/>
      <c r="N7" s="3" t="n"/>
    </row>
    <row r="8" ht="20.1" customHeight="1" s="246" thickBot="1">
      <c r="B8" s="41" t="inlineStr">
        <is>
          <t xml:space="preserve">V.L TOTAL A PAGAR </t>
        </is>
      </c>
      <c r="C8" s="42" t="inlineStr">
        <is>
          <t xml:space="preserve">V.L TOTAL DE DESCONTOS </t>
        </is>
      </c>
      <c r="E8" s="2" t="n"/>
      <c r="F8" s="37" t="inlineStr">
        <is>
          <t xml:space="preserve">OBJETIVO: </t>
        </is>
      </c>
      <c r="G8" s="38" t="n">
        <v>25000</v>
      </c>
      <c r="H8" s="10" t="n"/>
      <c r="I8" s="10" t="n"/>
      <c r="J8" s="10" t="n"/>
      <c r="K8" s="10" t="n"/>
      <c r="L8" s="10" t="n"/>
      <c r="M8" s="10" t="n"/>
      <c r="N8" s="10" t="n"/>
    </row>
    <row r="9" ht="24" customFormat="1" customHeight="1" s="2" thickBot="1">
      <c r="B9" s="35">
        <f>C15+E15+G15+I15+K15+M15</f>
        <v/>
      </c>
      <c r="C9" s="36" t="n"/>
      <c r="E9" s="9" t="n"/>
      <c r="F9" s="43" t="inlineStr">
        <is>
          <t xml:space="preserve">ACUMULADO MÊS: </t>
        </is>
      </c>
      <c r="G9" s="54">
        <f>JUL.2021!P99</f>
        <v/>
      </c>
      <c r="H9" s="52">
        <f>G9/G8</f>
        <v/>
      </c>
      <c r="I9" s="9" t="n"/>
      <c r="J9" s="9" t="n"/>
      <c r="K9" s="9" t="n"/>
      <c r="L9" s="39" t="n"/>
      <c r="M9" s="9" t="n"/>
      <c r="N9" s="39" t="n"/>
    </row>
    <row r="10" ht="19.5" customHeight="1" s="246" thickBot="1">
      <c r="F10" s="44" t="inlineStr">
        <is>
          <t>TENDÊNCIA:</t>
        </is>
      </c>
      <c r="G10" s="53" t="n"/>
      <c r="H10" s="51">
        <f>G10/G8</f>
        <v/>
      </c>
    </row>
    <row r="12" ht="15.6" customHeight="1" s="246">
      <c r="C12" s="55" t="inlineStr">
        <is>
          <t xml:space="preserve">ANALISE DETALHADA DAS AUTORIZAÇÕES </t>
        </is>
      </c>
    </row>
    <row r="13" ht="15" customHeight="1" s="246" thickBot="1"/>
    <row r="14" ht="21" customHeight="1" s="246">
      <c r="C14" s="45" t="inlineStr">
        <is>
          <t xml:space="preserve"> PREVENTIVOS </t>
        </is>
      </c>
      <c r="D14" s="47" t="inlineStr">
        <is>
          <t xml:space="preserve">% REPRE. </t>
        </is>
      </c>
      <c r="E14" s="45" t="inlineStr">
        <is>
          <t>CORRETIVOS</t>
        </is>
      </c>
      <c r="F14" s="47" t="inlineStr">
        <is>
          <t xml:space="preserve">% REPRE. </t>
        </is>
      </c>
      <c r="G14" s="45" t="inlineStr">
        <is>
          <t>REFRIGERAÇÃO</t>
        </is>
      </c>
      <c r="H14" s="47" t="inlineStr">
        <is>
          <t xml:space="preserve">% REPRE. </t>
        </is>
      </c>
      <c r="I14" s="45" t="inlineStr">
        <is>
          <t>CONSUMO</t>
        </is>
      </c>
      <c r="J14" s="47" t="inlineStr">
        <is>
          <t xml:space="preserve">% REPRE. </t>
        </is>
      </c>
      <c r="K14" s="46" t="inlineStr">
        <is>
          <t xml:space="preserve">OUTROS </t>
        </is>
      </c>
      <c r="L14" s="47" t="inlineStr">
        <is>
          <t xml:space="preserve">% REPRE. </t>
        </is>
      </c>
      <c r="M14" s="46" t="inlineStr">
        <is>
          <t>ESTETICA</t>
        </is>
      </c>
      <c r="N14" s="47" t="inlineStr">
        <is>
          <t xml:space="preserve">% REPRE. </t>
        </is>
      </c>
    </row>
    <row r="15" ht="24" customFormat="1" customHeight="1" s="50" thickBot="1">
      <c r="C15" s="48">
        <f>SUM(F20:F23)</f>
        <v/>
      </c>
      <c r="D15" s="51">
        <f>C15/B9</f>
        <v/>
      </c>
      <c r="E15" s="48">
        <f>SUM(E20:E23)</f>
        <v/>
      </c>
      <c r="F15" s="51">
        <f>E15/B9</f>
        <v/>
      </c>
      <c r="G15" s="48">
        <f>SUM(H20:H23)</f>
        <v/>
      </c>
      <c r="H15" s="49">
        <f>G15/B9</f>
        <v/>
      </c>
      <c r="I15" s="48">
        <f>SUM(G20:G23)</f>
        <v/>
      </c>
      <c r="J15" s="49">
        <f>I15/B9</f>
        <v/>
      </c>
      <c r="K15" s="48">
        <f>SUM(I20:I23)</f>
        <v/>
      </c>
      <c r="L15" s="51">
        <f>K15/B9</f>
        <v/>
      </c>
      <c r="M15" s="48">
        <f>SUM(J20:J23)</f>
        <v/>
      </c>
      <c r="N15" s="51">
        <f>M15/B9</f>
        <v/>
      </c>
    </row>
    <row r="18" ht="23.25" customHeight="1" s="246">
      <c r="C18" s="247" t="inlineStr">
        <is>
          <t xml:space="preserve">ANALISE POR MARCA </t>
        </is>
      </c>
      <c r="D18" s="267" t="n"/>
      <c r="E18" s="267" t="n"/>
      <c r="F18" s="267" t="n"/>
      <c r="G18" s="267" t="n"/>
      <c r="H18" s="267" t="n"/>
      <c r="I18" s="267" t="n"/>
      <c r="J18" s="268" t="n"/>
    </row>
    <row r="19" ht="31.15" customFormat="1" customHeight="1" s="19">
      <c r="C19" s="250" t="inlineStr">
        <is>
          <t>VALOR TOTAL (R$)</t>
        </is>
      </c>
      <c r="D19" s="250" t="inlineStr">
        <is>
          <t>%</t>
        </is>
      </c>
      <c r="E19" s="251" t="inlineStr">
        <is>
          <t xml:space="preserve">CORRETIVO </t>
        </is>
      </c>
      <c r="F19" s="251" t="inlineStr">
        <is>
          <t xml:space="preserve">PREVENTIVO </t>
        </is>
      </c>
      <c r="G19" s="252" t="inlineStr">
        <is>
          <t>CONSUMO - TROCA DE OLEO</t>
        </is>
      </c>
      <c r="H19" s="253" t="inlineStr">
        <is>
          <t xml:space="preserve"> REFRIGERAÇÃO </t>
        </is>
      </c>
      <c r="I19" s="253" t="inlineStr">
        <is>
          <t>OUTROS</t>
        </is>
      </c>
      <c r="J19" s="251" t="inlineStr">
        <is>
          <t xml:space="preserve">ESTETICA </t>
        </is>
      </c>
    </row>
    <row r="20" ht="20.1" customFormat="1" customHeight="1" s="19">
      <c r="B20" s="254" t="inlineStr">
        <is>
          <t>FORD - 10</t>
        </is>
      </c>
      <c r="C20" s="255">
        <f>SUM(E20:J20)</f>
        <v/>
      </c>
      <c r="D20" s="256">
        <f>C20/C24</f>
        <v/>
      </c>
      <c r="E20" s="257" t="n">
        <v>0</v>
      </c>
      <c r="F20" s="255" t="n">
        <v>0</v>
      </c>
      <c r="G20" s="255" t="n">
        <v>0</v>
      </c>
      <c r="H20" s="257" t="n">
        <v>0</v>
      </c>
      <c r="I20" s="257" t="n">
        <v>0</v>
      </c>
      <c r="J20" s="257" t="n">
        <v>0</v>
      </c>
    </row>
    <row r="21" ht="20.1" customFormat="1" customHeight="1" s="19">
      <c r="B21" s="254" t="inlineStr">
        <is>
          <t xml:space="preserve">MERCEDES - 12 </t>
        </is>
      </c>
      <c r="C21" s="255">
        <f>SUM(E21:J21)</f>
        <v/>
      </c>
      <c r="D21" s="256">
        <f>C21/C24</f>
        <v/>
      </c>
      <c r="E21" s="257" t="n">
        <v>0</v>
      </c>
      <c r="F21" s="257" t="n">
        <v>0</v>
      </c>
      <c r="G21" s="257" t="n">
        <v>0</v>
      </c>
      <c r="H21" s="257" t="n">
        <v>0</v>
      </c>
      <c r="I21" s="257" t="n">
        <v>0</v>
      </c>
      <c r="J21" s="257" t="n">
        <v>0</v>
      </c>
    </row>
    <row r="22" ht="20.1" customFormat="1" customHeight="1" s="19">
      <c r="B22" s="254" t="inlineStr">
        <is>
          <t>VOLKS - 2</t>
        </is>
      </c>
      <c r="C22" s="255">
        <f>SUM(E22:J22)</f>
        <v/>
      </c>
      <c r="D22" s="256">
        <f>C22/C24</f>
        <v/>
      </c>
      <c r="E22" s="257" t="n">
        <v>0</v>
      </c>
      <c r="F22" s="257" t="n">
        <v>0</v>
      </c>
      <c r="G22" s="257" t="n">
        <v>0</v>
      </c>
      <c r="H22" s="257" t="n">
        <v>0</v>
      </c>
      <c r="I22" s="257" t="n">
        <v>0</v>
      </c>
      <c r="J22" s="257" t="n">
        <v>0</v>
      </c>
    </row>
    <row r="23" ht="20.1" customFormat="1" customHeight="1" s="19">
      <c r="B23" s="254" t="inlineStr">
        <is>
          <t>VÁRIOS</t>
        </is>
      </c>
      <c r="C23" s="255">
        <f>SUM(E23:J23)</f>
        <v/>
      </c>
      <c r="D23" s="256">
        <f>C23/C24</f>
        <v/>
      </c>
      <c r="E23" s="257" t="n">
        <v>0</v>
      </c>
      <c r="F23" s="257" t="n">
        <v>0</v>
      </c>
      <c r="G23" s="257" t="n">
        <v>0</v>
      </c>
      <c r="H23" s="257" t="n">
        <v>0</v>
      </c>
      <c r="I23" s="257" t="n">
        <v>0</v>
      </c>
      <c r="J23" s="257" t="n">
        <v>0</v>
      </c>
    </row>
    <row r="24" ht="20.1" customFormat="1" customHeight="1" s="19">
      <c r="C24" s="258">
        <f>SUM(C20:C23)</f>
        <v/>
      </c>
      <c r="D24" s="259">
        <f>SUM(D20:D23)</f>
        <v/>
      </c>
    </row>
    <row r="26" ht="18" customHeight="1" s="246">
      <c r="F26" s="40" t="n"/>
    </row>
    <row r="27" ht="18" customHeight="1" s="246">
      <c r="F27" s="40" t="n"/>
    </row>
    <row r="28" ht="18" customHeight="1" s="246">
      <c r="F28" s="40" t="n"/>
    </row>
  </sheetData>
  <mergeCells count="3">
    <mergeCell ref="B7:C7"/>
    <mergeCell ref="B2:N5"/>
    <mergeCell ref="C18:J18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 codeName="Planilha17">
    <outlinePr summaryBelow="1" summaryRight="1"/>
    <pageSetUpPr/>
  </sheetPr>
  <dimension ref="B6:O22"/>
  <sheetViews>
    <sheetView showGridLines="0" workbookViewId="0">
      <selection activeCell="L36" sqref="L36"/>
    </sheetView>
  </sheetViews>
  <sheetFormatPr baseColWidth="8" defaultColWidth="9.140625" defaultRowHeight="14.45"/>
  <cols>
    <col width="9.140625" customWidth="1" style="246" min="1" max="1"/>
    <col width="12.7109375" bestFit="1" customWidth="1" style="246" min="2" max="2"/>
    <col width="12.7109375" customWidth="1" style="246" min="3" max="3"/>
    <col width="23.140625" bestFit="1" customWidth="1" style="246" min="4" max="4"/>
    <col width="16.7109375" customWidth="1" style="246" min="5" max="6"/>
    <col width="21.42578125" bestFit="1" customWidth="1" style="246" min="7" max="7"/>
    <col width="14.85546875" bestFit="1" customWidth="1" style="246" min="8" max="8"/>
    <col width="16" bestFit="1" customWidth="1" style="246" min="9" max="9"/>
    <col width="21.140625" bestFit="1" customWidth="1" style="246" min="10" max="10"/>
    <col width="18.7109375" bestFit="1" customWidth="1" style="246" min="11" max="11"/>
    <col width="13.5703125" bestFit="1" customWidth="1" style="246" min="12" max="12"/>
    <col width="20" customWidth="1" style="246" min="13" max="13"/>
    <col width="15.5703125" customWidth="1" style="246" min="14" max="14"/>
    <col width="13.5703125" bestFit="1" customWidth="1" style="246" min="15" max="15"/>
    <col width="22.42578125" customWidth="1" style="246" min="16" max="16"/>
  </cols>
  <sheetData>
    <row r="6" ht="18" customHeight="1" s="246">
      <c r="B6" s="227" t="inlineStr">
        <is>
          <t>RESUMO DO ANO ANALISE DE JULHO A OUTUBRO</t>
        </is>
      </c>
      <c r="K6" s="12" t="n"/>
      <c r="L6" s="12" t="n"/>
      <c r="M6" s="12" t="n"/>
      <c r="N6" s="12" t="n"/>
      <c r="O6" s="12" t="n"/>
    </row>
    <row r="8" ht="43.15" customFormat="1" customHeight="1" s="1">
      <c r="B8" s="260" t="inlineStr">
        <is>
          <t xml:space="preserve">MARCA </t>
        </is>
      </c>
      <c r="C8" s="261" t="inlineStr">
        <is>
          <t>QTDE DE CARROS NA FROTA</t>
        </is>
      </c>
      <c r="D8" s="260" t="inlineStr">
        <is>
          <t xml:space="preserve">MÉDIA DE IDADE </t>
        </is>
      </c>
      <c r="E8" s="261" t="inlineStr">
        <is>
          <t>MÉDIA DE IDADE DA FROTA</t>
        </is>
      </c>
      <c r="F8" s="261" t="inlineStr">
        <is>
          <t xml:space="preserve">GASTO MÉDIO MÊS </t>
        </is>
      </c>
      <c r="G8" s="261" t="inlineStr">
        <is>
          <t xml:space="preserve">V.L TOTAL DO MÊS JULHO </t>
        </is>
      </c>
      <c r="H8" s="261" t="inlineStr">
        <is>
          <t xml:space="preserve">V.L TOTAL DO MÊS AGOSTO </t>
        </is>
      </c>
      <c r="I8" s="261" t="inlineStr">
        <is>
          <t>V.L TOTAL DO MÊS SETEMBRO</t>
        </is>
      </c>
      <c r="J8" s="261" t="inlineStr">
        <is>
          <t xml:space="preserve">V.L TOTAL DO MÊS OUTUBRO </t>
        </is>
      </c>
      <c r="K8" s="261" t="inlineStr">
        <is>
          <t>V.L TOTAL DO MÊS NOVEMBRO</t>
        </is>
      </c>
    </row>
    <row r="9">
      <c r="B9" s="262" t="inlineStr">
        <is>
          <t xml:space="preserve">FORD </t>
        </is>
      </c>
      <c r="C9" s="263" t="n">
        <v>10</v>
      </c>
      <c r="D9" s="262" t="inlineStr">
        <is>
          <t>3,3 ANOS</t>
        </is>
      </c>
      <c r="E9" s="263" t="inlineStr">
        <is>
          <t>2,92 ANOS</t>
        </is>
      </c>
      <c r="F9" s="262">
        <f>AVERAGE(G9:K9)</f>
        <v/>
      </c>
      <c r="G9" s="262" t="n">
        <v>18277</v>
      </c>
      <c r="H9" s="262" t="n">
        <v>15194</v>
      </c>
      <c r="I9" s="262" t="n">
        <v>9395</v>
      </c>
      <c r="J9" s="264" t="n">
        <v>9040.450000000001</v>
      </c>
      <c r="K9" s="264" t="n">
        <v>18542</v>
      </c>
    </row>
    <row r="14" ht="15" customHeight="1" s="246" thickBot="1"/>
    <row r="15" ht="15.6" customFormat="1" customHeight="1" s="19">
      <c r="C15" s="20" t="inlineStr">
        <is>
          <t xml:space="preserve">preventivo </t>
        </is>
      </c>
      <c r="D15" s="20" t="inlineStr">
        <is>
          <t xml:space="preserve">corretivo </t>
        </is>
      </c>
      <c r="E15" s="20" t="inlineStr">
        <is>
          <t xml:space="preserve">consumo </t>
        </is>
      </c>
      <c r="F15" s="20" t="inlineStr">
        <is>
          <t xml:space="preserve">refrigeração </t>
        </is>
      </c>
      <c r="G15" s="21" t="inlineStr">
        <is>
          <t>mão de obra</t>
        </is>
      </c>
      <c r="H15" s="29" t="inlineStr">
        <is>
          <t>estetica</t>
        </is>
      </c>
      <c r="I15" s="31" t="inlineStr">
        <is>
          <t>reboque</t>
        </is>
      </c>
    </row>
    <row r="16" ht="15.6" customHeight="1" s="246">
      <c r="B16" s="15" t="inlineStr">
        <is>
          <t xml:space="preserve">julho </t>
        </is>
      </c>
      <c r="C16" s="16" t="n">
        <v>5440</v>
      </c>
      <c r="D16" s="13" t="n">
        <v>8899</v>
      </c>
      <c r="E16" s="13" t="n">
        <v>529</v>
      </c>
      <c r="F16" s="16" t="n">
        <v>100</v>
      </c>
      <c r="G16" s="22" t="n">
        <v>3310</v>
      </c>
      <c r="H16" s="30" t="n"/>
      <c r="I16" s="32" t="n"/>
    </row>
    <row r="17" ht="15.6" customHeight="1" s="246">
      <c r="B17" s="15" t="inlineStr">
        <is>
          <t>agosto</t>
        </is>
      </c>
      <c r="C17" s="16" t="n">
        <v>0</v>
      </c>
      <c r="D17" s="13" t="n">
        <v>8009</v>
      </c>
      <c r="E17" s="13" t="n">
        <v>2055</v>
      </c>
      <c r="F17" s="16" t="n">
        <v>3739</v>
      </c>
      <c r="G17" s="22" t="n">
        <v>1390</v>
      </c>
      <c r="H17" s="30" t="n"/>
      <c r="I17" s="32" t="n"/>
    </row>
    <row r="18" ht="15.6" customHeight="1" s="246">
      <c r="B18" s="15" t="inlineStr">
        <is>
          <t>setembro</t>
        </is>
      </c>
      <c r="C18" s="16" t="n">
        <v>0</v>
      </c>
      <c r="D18" s="13" t="n">
        <v>4978</v>
      </c>
      <c r="E18" s="13" t="n">
        <v>1787</v>
      </c>
      <c r="F18" s="16" t="n">
        <v>1100</v>
      </c>
      <c r="G18" s="22" t="n">
        <v>1230</v>
      </c>
      <c r="H18" s="30" t="n">
        <v>300</v>
      </c>
      <c r="I18" s="32" t="n"/>
    </row>
    <row r="19" ht="15.6" customHeight="1" s="246">
      <c r="B19" s="15" t="inlineStr">
        <is>
          <t>outubro</t>
        </is>
      </c>
      <c r="C19" s="16" t="n">
        <v>0</v>
      </c>
      <c r="D19" s="13" t="n">
        <v>3197</v>
      </c>
      <c r="E19" s="13" t="n">
        <v>2289</v>
      </c>
      <c r="F19" s="16" t="n">
        <v>1954</v>
      </c>
      <c r="G19" s="22" t="n">
        <v>1000</v>
      </c>
      <c r="H19" s="30" t="n"/>
      <c r="I19" s="32" t="n">
        <v>600</v>
      </c>
    </row>
    <row r="20" ht="15.6" customHeight="1" s="246">
      <c r="B20" s="15" t="inlineStr">
        <is>
          <t>novembro</t>
        </is>
      </c>
      <c r="C20" s="16" t="n">
        <v>0</v>
      </c>
      <c r="D20" s="13" t="n">
        <v>7679</v>
      </c>
      <c r="E20" s="13" t="n">
        <v>1294</v>
      </c>
      <c r="F20" s="16" t="n">
        <v>4420</v>
      </c>
      <c r="G20" s="22" t="n">
        <v>2645</v>
      </c>
      <c r="H20" s="30" t="n">
        <v>0</v>
      </c>
      <c r="I20" s="32" t="n">
        <v>0</v>
      </c>
    </row>
    <row r="21" ht="16.15" customHeight="1" s="246" thickBot="1">
      <c r="B21" s="15" t="inlineStr">
        <is>
          <t>dezembro</t>
        </is>
      </c>
      <c r="C21" s="17" t="n">
        <v>0</v>
      </c>
      <c r="D21" s="18" t="n">
        <v>9234</v>
      </c>
      <c r="E21" s="18" t="n">
        <v>2759</v>
      </c>
      <c r="F21" s="17" t="n">
        <v>1275</v>
      </c>
      <c r="G21" s="23" t="n">
        <v>3800</v>
      </c>
      <c r="H21" s="33" t="n">
        <v>300</v>
      </c>
      <c r="I21" s="34" t="n">
        <v>0</v>
      </c>
    </row>
    <row r="22">
      <c r="C22" s="14" t="n"/>
      <c r="D22" s="14" t="n"/>
      <c r="E22" s="14" t="n"/>
      <c r="F22" s="14" t="n"/>
      <c r="G22" s="14" t="n"/>
    </row>
  </sheetData>
  <mergeCells count="1">
    <mergeCell ref="B6:J6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 codeName="Planilha18">
    <outlinePr summaryBelow="1" summaryRight="1"/>
    <pageSetUpPr/>
  </sheetPr>
  <dimension ref="B7:O20"/>
  <sheetViews>
    <sheetView showGridLines="0" topLeftCell="A7" workbookViewId="0">
      <selection activeCell="I19" sqref="I19"/>
    </sheetView>
  </sheetViews>
  <sheetFormatPr baseColWidth="8" defaultColWidth="9.140625" defaultRowHeight="15" customHeight="1" zeroHeight="1"/>
  <cols>
    <col width="9.140625" customWidth="1" style="246" min="1" max="1"/>
    <col width="12.7109375" bestFit="1" customWidth="1" style="246" min="2" max="2"/>
    <col width="12.7109375" customWidth="1" style="246" min="3" max="3"/>
    <col width="16.7109375" bestFit="1" customWidth="1" style="246" min="4" max="4"/>
    <col width="16.7109375" customWidth="1" style="246" min="5" max="6"/>
    <col width="12.7109375" bestFit="1" customWidth="1" style="246" min="7" max="7"/>
    <col width="14.85546875" bestFit="1" customWidth="1" style="246" min="8" max="8"/>
    <col width="16" bestFit="1" customWidth="1" style="246" min="9" max="9"/>
    <col width="15.7109375" bestFit="1" customWidth="1" style="246" min="10" max="10"/>
    <col width="18.7109375" bestFit="1" customWidth="1" style="246" min="11" max="11"/>
    <col hidden="1" width="10.42578125" customWidth="1" style="246" min="12" max="12"/>
    <col hidden="1" width="19.7109375" customWidth="1" style="246" min="13" max="13"/>
    <col hidden="1" width="15.5703125" customWidth="1" style="246" min="14" max="14"/>
    <col hidden="1" width="9.42578125" customWidth="1" style="246" min="15" max="15"/>
  </cols>
  <sheetData>
    <row r="1" ht="14.45" customHeight="1" s="246"/>
    <row r="2" ht="14.45" customHeight="1" s="246"/>
    <row r="3" ht="14.45" customHeight="1" s="246"/>
    <row r="4" ht="14.45" customHeight="1" s="246"/>
    <row r="5" ht="14.45" customHeight="1" s="246"/>
    <row r="6" ht="14.45" customHeight="1" s="246"/>
    <row r="7" ht="18" customHeight="1" s="246">
      <c r="B7" s="227" t="inlineStr">
        <is>
          <t>RESUMO DO ANO ANALISE DE JULHO A OUTUBRO</t>
        </is>
      </c>
      <c r="K7" s="12" t="n"/>
      <c r="L7" s="12" t="n"/>
      <c r="M7" s="12" t="n"/>
      <c r="N7" s="12" t="n"/>
      <c r="O7" s="12" t="n"/>
    </row>
    <row r="8" ht="14.45" customHeight="1" s="246"/>
    <row r="9" ht="43.15" customFormat="1" customHeight="1" s="1">
      <c r="B9" s="260" t="inlineStr">
        <is>
          <t xml:space="preserve">MARCA </t>
        </is>
      </c>
      <c r="C9" s="261" t="inlineStr">
        <is>
          <t>QTDE DE CARROS NA FROTA</t>
        </is>
      </c>
      <c r="D9" s="260" t="inlineStr">
        <is>
          <t xml:space="preserve">MÉDIA DE IDADE </t>
        </is>
      </c>
      <c r="E9" s="261" t="inlineStr">
        <is>
          <t>MÉDIA DE IDADE DA FROTA</t>
        </is>
      </c>
      <c r="F9" s="261" t="inlineStr">
        <is>
          <t xml:space="preserve">GASTO MÉDIO MÊS </t>
        </is>
      </c>
      <c r="G9" s="261" t="inlineStr">
        <is>
          <t xml:space="preserve">V.L TOTAL DO MÊS JULHO </t>
        </is>
      </c>
      <c r="H9" s="261" t="inlineStr">
        <is>
          <t xml:space="preserve">V.L TOTAL DO MÊS AGOSTO </t>
        </is>
      </c>
      <c r="I9" s="261" t="inlineStr">
        <is>
          <t>V.L TOTAL DO MÊS SETEMBRO</t>
        </is>
      </c>
      <c r="J9" s="261" t="inlineStr">
        <is>
          <t xml:space="preserve">V.L TOTAL DO MÊS OUTUBRO </t>
        </is>
      </c>
      <c r="K9" s="261" t="inlineStr">
        <is>
          <t>V.L TOTAL DO MÊS NOVEMBRO</t>
        </is>
      </c>
    </row>
    <row r="10" ht="14.45" customHeight="1" s="246">
      <c r="B10" s="262" t="inlineStr">
        <is>
          <t>MERCEDES</t>
        </is>
      </c>
      <c r="C10" s="263" t="n">
        <v>13</v>
      </c>
      <c r="D10" s="263" t="n">
        <v>2.15</v>
      </c>
      <c r="E10" s="263" t="n">
        <v>2.92</v>
      </c>
      <c r="F10" s="262">
        <f>AVERAGE(G10:K10)</f>
        <v/>
      </c>
      <c r="G10" s="262" t="n">
        <v>9806</v>
      </c>
      <c r="H10" s="262" t="n">
        <v>8440</v>
      </c>
      <c r="I10" s="262" t="n">
        <v>5837</v>
      </c>
      <c r="J10" s="264" t="n">
        <v>17071</v>
      </c>
      <c r="K10" s="264" t="n">
        <v>10749</v>
      </c>
    </row>
    <row r="11" ht="14.45" customHeight="1" s="246"/>
    <row r="12" ht="14.45" customHeight="1" s="246"/>
    <row r="13" s="246" thickBot="1"/>
    <row r="14" ht="31.15" customHeight="1" s="246">
      <c r="B14" s="19" t="n"/>
      <c r="C14" s="20" t="inlineStr">
        <is>
          <t xml:space="preserve">preventivo </t>
        </is>
      </c>
      <c r="D14" s="20" t="inlineStr">
        <is>
          <t xml:space="preserve">corretivo </t>
        </is>
      </c>
      <c r="E14" s="20" t="inlineStr">
        <is>
          <t xml:space="preserve">consumo </t>
        </is>
      </c>
      <c r="F14" s="20" t="inlineStr">
        <is>
          <t xml:space="preserve">refrigeração </t>
        </is>
      </c>
      <c r="G14" s="21" t="inlineStr">
        <is>
          <t>mão de obra</t>
        </is>
      </c>
      <c r="H14" s="25" t="inlineStr">
        <is>
          <t>estetica</t>
        </is>
      </c>
    </row>
    <row r="15" ht="15.6" customHeight="1" s="246">
      <c r="B15" s="15" t="inlineStr">
        <is>
          <t xml:space="preserve">julho </t>
        </is>
      </c>
      <c r="C15" s="16" t="n">
        <v>2800</v>
      </c>
      <c r="D15" s="13" t="n">
        <v>2543</v>
      </c>
      <c r="E15" s="13" t="n">
        <v>2762</v>
      </c>
      <c r="F15" s="16" t="n">
        <v>1700</v>
      </c>
      <c r="G15" s="22" t="n">
        <v>0</v>
      </c>
      <c r="H15" s="24" t="n">
        <v>0</v>
      </c>
    </row>
    <row r="16" ht="15" customHeight="1" s="246">
      <c r="B16" s="15" t="inlineStr">
        <is>
          <t>agosto</t>
        </is>
      </c>
      <c r="C16" s="16" t="n">
        <v>1808</v>
      </c>
      <c r="D16" s="13" t="n">
        <v>5047</v>
      </c>
      <c r="E16" s="13" t="n">
        <v>960</v>
      </c>
      <c r="F16" s="16" t="n">
        <v>0</v>
      </c>
      <c r="G16" s="22" t="n">
        <v>625</v>
      </c>
      <c r="H16" s="24" t="n">
        <v>0</v>
      </c>
    </row>
    <row r="17" ht="15" customHeight="1" s="246">
      <c r="B17" s="15" t="inlineStr">
        <is>
          <t>setembro</t>
        </is>
      </c>
      <c r="C17" s="16" t="n"/>
      <c r="D17" s="13" t="n"/>
      <c r="E17" s="13" t="n"/>
      <c r="F17" s="16" t="n"/>
      <c r="G17" s="22" t="n"/>
      <c r="H17" s="22" t="n"/>
    </row>
    <row r="18" ht="15" customHeight="1" s="246">
      <c r="B18" s="15" t="inlineStr">
        <is>
          <t>outubro</t>
        </is>
      </c>
      <c r="C18" s="16" t="n">
        <v>0</v>
      </c>
      <c r="D18" s="13" t="n">
        <v>1846</v>
      </c>
      <c r="E18" s="13" t="n">
        <v>1610</v>
      </c>
      <c r="F18" s="16" t="n">
        <v>11345</v>
      </c>
      <c r="G18" s="22" t="n">
        <v>870</v>
      </c>
      <c r="H18" s="22" t="n">
        <v>1379</v>
      </c>
    </row>
    <row r="19" ht="15" customHeight="1" s="246">
      <c r="B19" s="15" t="inlineStr">
        <is>
          <t>novembro</t>
        </is>
      </c>
      <c r="C19" s="16" t="n">
        <v>0</v>
      </c>
      <c r="D19" s="13" t="n">
        <v>3577</v>
      </c>
      <c r="E19" s="13" t="n">
        <v>1735</v>
      </c>
      <c r="F19" s="16" t="n">
        <v>4170</v>
      </c>
      <c r="G19" s="22" t="n">
        <v>1070</v>
      </c>
      <c r="H19" s="22" t="n">
        <v>300</v>
      </c>
    </row>
    <row r="20" ht="15" customHeight="1" s="246" thickBot="1">
      <c r="B20" s="15" t="inlineStr">
        <is>
          <t>dezembro</t>
        </is>
      </c>
      <c r="C20" s="17" t="n">
        <v>0</v>
      </c>
      <c r="D20" s="18" t="n">
        <v>3997</v>
      </c>
      <c r="E20" s="18" t="n">
        <v>544</v>
      </c>
      <c r="F20" s="17" t="n">
        <v>6275</v>
      </c>
      <c r="G20" s="23" t="n">
        <v>1720</v>
      </c>
      <c r="H20" s="23" t="n">
        <v>2834</v>
      </c>
    </row>
  </sheetData>
  <mergeCells count="1">
    <mergeCell ref="B7:J7"/>
  </mergeCells>
  <pageMargins left="0.511811024" right="0.511811024" top="0.787401575" bottom="0.787401575" header="0.31496062" footer="0.31496062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codeName="Planilha19">
    <outlinePr summaryBelow="1" summaryRight="1"/>
    <pageSetUpPr/>
  </sheetPr>
  <dimension ref="B7:O10"/>
  <sheetViews>
    <sheetView showGridLines="0" workbookViewId="0">
      <selection activeCell="A1" sqref="A1"/>
    </sheetView>
  </sheetViews>
  <sheetFormatPr baseColWidth="8" defaultColWidth="0" defaultRowHeight="15" customHeight="1" zeroHeight="1"/>
  <cols>
    <col width="9.140625" customWidth="1" style="246" min="1" max="1"/>
    <col width="12.7109375" bestFit="1" customWidth="1" style="246" min="2" max="2"/>
    <col width="12.7109375" customWidth="1" style="246" min="3" max="3"/>
    <col width="16.7109375" bestFit="1" customWidth="1" style="246" min="4" max="4"/>
    <col width="16.7109375" customWidth="1" style="246" min="5" max="6"/>
    <col width="12.7109375" bestFit="1" customWidth="1" style="246" min="7" max="7"/>
    <col width="14.85546875" bestFit="1" customWidth="1" style="246" min="8" max="8"/>
    <col width="16" bestFit="1" customWidth="1" style="246" min="9" max="9"/>
    <col width="15.7109375" bestFit="1" customWidth="1" style="246" min="10" max="10"/>
    <col width="18.7109375" bestFit="1" customWidth="1" style="246" min="11" max="11"/>
    <col hidden="1" width="10.42578125" customWidth="1" style="246" min="12" max="12"/>
    <col hidden="1" width="19.7109375" customWidth="1" style="246" min="13" max="13"/>
    <col hidden="1" width="15.5703125" customWidth="1" style="246" min="14" max="14"/>
    <col hidden="1" width="9.42578125" customWidth="1" style="246" min="15" max="15"/>
    <col hidden="1" width="9.140625" customWidth="1" style="246" min="16" max="16"/>
    <col hidden="1" width="9.140625" customWidth="1" style="246" min="17" max="16384"/>
  </cols>
  <sheetData>
    <row r="1" ht="14.45" customHeight="1" s="246"/>
    <row r="2" ht="14.45" customHeight="1" s="246"/>
    <row r="3" ht="14.45" customHeight="1" s="246"/>
    <row r="4" ht="14.45" customHeight="1" s="246"/>
    <row r="5" ht="14.45" customHeight="1" s="246"/>
    <row r="6" ht="14.45" customHeight="1" s="246"/>
    <row r="7" ht="18" customHeight="1" s="246">
      <c r="B7" s="227" t="inlineStr">
        <is>
          <t>RESUMO DO ANO ANALISE DE JULHO A OUTUBRO</t>
        </is>
      </c>
      <c r="K7" s="12" t="n"/>
      <c r="L7" s="12" t="n"/>
      <c r="M7" s="12" t="n"/>
      <c r="N7" s="12" t="n"/>
      <c r="O7" s="12" t="n"/>
    </row>
    <row r="8" ht="14.45" customHeight="1" s="246"/>
    <row r="9" ht="43.15" customFormat="1" customHeight="1" s="1">
      <c r="B9" s="260" t="inlineStr">
        <is>
          <t xml:space="preserve">MARCA </t>
        </is>
      </c>
      <c r="C9" s="261" t="inlineStr">
        <is>
          <t>QTDE DE CARROS NA FROTA</t>
        </is>
      </c>
      <c r="D9" s="260" t="inlineStr">
        <is>
          <t xml:space="preserve">MÉDIA DE IDADE </t>
        </is>
      </c>
      <c r="E9" s="261" t="inlineStr">
        <is>
          <t>MÉDIA DE IDADE DA FROTA</t>
        </is>
      </c>
      <c r="F9" s="261" t="inlineStr">
        <is>
          <t xml:space="preserve">GASTO MÉDIO MÊS </t>
        </is>
      </c>
      <c r="G9" s="261" t="inlineStr">
        <is>
          <t xml:space="preserve">V.L TOTAL DO MÊS JULHO </t>
        </is>
      </c>
      <c r="H9" s="261" t="inlineStr">
        <is>
          <t xml:space="preserve">V.L TOTAL DO MÊS AGOSTO </t>
        </is>
      </c>
      <c r="I9" s="261" t="inlineStr">
        <is>
          <t>V.L TOTAL DO MÊS SETEMBRO</t>
        </is>
      </c>
      <c r="J9" s="261" t="inlineStr">
        <is>
          <t xml:space="preserve">V.L TOTAL DO MÊS OUTUBRO </t>
        </is>
      </c>
    </row>
    <row r="10" ht="14.45" customHeight="1" s="246">
      <c r="B10" s="262" t="inlineStr">
        <is>
          <t>VOLKS</t>
        </is>
      </c>
      <c r="C10" s="263" t="n">
        <v>2</v>
      </c>
      <c r="D10" s="263" t="n">
        <v>6</v>
      </c>
      <c r="E10" s="263" t="n">
        <v>2.92</v>
      </c>
      <c r="F10" s="262">
        <f>AVERAGE(G10:J10)</f>
        <v/>
      </c>
      <c r="G10" s="262" t="n">
        <v>2194</v>
      </c>
      <c r="H10" s="262" t="n">
        <v>1140</v>
      </c>
      <c r="I10" s="262" t="n">
        <v>3203</v>
      </c>
      <c r="J10" s="264" t="n">
        <v>1413</v>
      </c>
    </row>
    <row r="11" ht="14.45" customHeight="1" s="246"/>
    <row r="12" ht="14.45" customHeight="1" s="246"/>
    <row r="13" ht="14.45" customHeight="1" s="246"/>
    <row r="14" ht="14.45" customHeight="1" s="246"/>
    <row r="15" ht="14.45" customHeight="1" s="246"/>
  </sheetData>
  <mergeCells count="1">
    <mergeCell ref="B7:J7"/>
  </mergeCells>
  <pageMargins left="0.511811024" right="0.511811024" top="0.787401575" bottom="0.787401575" header="0.31496062" footer="0.3149606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Planilha4">
    <tabColor rgb="FF002060"/>
    <outlinePr summaryBelow="1" summaryRight="1"/>
    <pageSetUpPr/>
  </sheetPr>
  <dimension ref="A3:Q141"/>
  <sheetViews>
    <sheetView showGridLines="0" workbookViewId="0">
      <pane ySplit="7" topLeftCell="A73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3.42578125" customWidth="1" style="1" min="1" max="1"/>
    <col width="11.5703125" customWidth="1" style="1" min="2" max="2"/>
    <col width="13.7109375" customWidth="1" style="1" min="3" max="3"/>
    <col width="25.140625" bestFit="1" customWidth="1" style="1" min="4" max="4"/>
    <col width="13.5703125" customWidth="1" style="1" min="5" max="5"/>
    <col width="10.140625" bestFit="1" customWidth="1" style="1" min="6" max="6"/>
    <col width="12.7109375" customWidth="1" style="1" min="7" max="7"/>
    <col width="12.5703125" customWidth="1" style="1" min="8" max="8"/>
    <col width="16.42578125" bestFit="1" customWidth="1" style="1" min="9" max="9"/>
    <col width="5.7109375" customWidth="1" style="1" min="10" max="10"/>
    <col width="43.42578125" customWidth="1" style="1" min="11" max="11"/>
    <col width="12.85546875" bestFit="1" customWidth="1" style="11" min="12" max="12"/>
    <col width="12.7109375" bestFit="1" customWidth="1" style="11" min="13" max="13"/>
    <col width="11" customWidth="1" style="1" min="14" max="14"/>
    <col width="12.85546875" bestFit="1" customWidth="1" style="11" min="15" max="15"/>
    <col width="12.7109375" bestFit="1" customWidth="1" style="11" min="16" max="16"/>
    <col width="20.85546875" customWidth="1" style="1" min="17" max="17"/>
    <col width="9.140625" customWidth="1" style="1" min="18" max="18"/>
    <col width="9.140625" customWidth="1" style="1" min="19" max="16384"/>
  </cols>
  <sheetData>
    <row r="2" ht="27.75" customHeight="1" s="246"/>
    <row r="3">
      <c r="A3" s="26" t="n"/>
      <c r="B3" s="26" t="n"/>
    </row>
    <row r="4">
      <c r="A4" s="26" t="n"/>
      <c r="B4" s="26" t="n"/>
    </row>
    <row r="5">
      <c r="A5" s="26" t="n"/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7" t="n"/>
      <c r="M5" s="27" t="n"/>
      <c r="N5" s="28" t="n"/>
      <c r="O5" s="27" t="n"/>
      <c r="P5" s="27" t="n"/>
      <c r="Q5" s="26" t="n"/>
    </row>
    <row r="6" ht="24" customHeight="1" s="246">
      <c r="A6" s="26" t="n"/>
      <c r="B6" s="26" t="n"/>
      <c r="C6" s="26" t="n"/>
      <c r="D6" s="26" t="n"/>
      <c r="E6" s="26" t="n"/>
      <c r="F6" s="26" t="n"/>
      <c r="G6" s="26" t="n"/>
      <c r="H6" s="26" t="n"/>
      <c r="I6" s="26" t="n"/>
      <c r="J6" s="26" t="n"/>
      <c r="K6" s="26" t="n"/>
      <c r="L6" s="220" t="inlineStr">
        <is>
          <t xml:space="preserve">VALOR PREVISTO </t>
        </is>
      </c>
      <c r="M6" s="228" t="n"/>
      <c r="N6" s="229" t="n"/>
      <c r="O6" s="221" t="inlineStr">
        <is>
          <t>NEGOCIAÇÃO</t>
        </is>
      </c>
      <c r="P6" s="228" t="n"/>
      <c r="Q6" s="26" t="n"/>
    </row>
    <row r="7" ht="28.9" customHeight="1" s="246">
      <c r="A7" s="26" t="n"/>
      <c r="B7" s="123" t="inlineStr">
        <is>
          <t>COMPETENCIA FINANCEIRA</t>
        </is>
      </c>
      <c r="C7" s="91" t="inlineStr">
        <is>
          <t xml:space="preserve">DATA lançamento </t>
        </is>
      </c>
      <c r="D7" s="92" t="inlineStr">
        <is>
          <t xml:space="preserve">FORNECEDOR </t>
        </is>
      </c>
      <c r="E7" s="92" t="inlineStr">
        <is>
          <t xml:space="preserve">PLACA </t>
        </is>
      </c>
      <c r="F7" s="92" t="inlineStr">
        <is>
          <t>MARCA</t>
        </is>
      </c>
      <c r="G7" s="93" t="inlineStr">
        <is>
          <t>Tipo de Manutenção</t>
        </is>
      </c>
      <c r="H7" s="93" t="inlineStr">
        <is>
          <t>Área de Manutenção</t>
        </is>
      </c>
      <c r="I7" s="93" t="inlineStr">
        <is>
          <t>Tipo de Despsa</t>
        </is>
      </c>
      <c r="J7" s="92" t="inlineStr">
        <is>
          <t>QTDE</t>
        </is>
      </c>
      <c r="K7" s="92" t="inlineStr">
        <is>
          <t>PEÇAS</t>
        </is>
      </c>
      <c r="L7" s="94" t="inlineStr">
        <is>
          <t>VALOR UNI.</t>
        </is>
      </c>
      <c r="M7" s="95" t="inlineStr">
        <is>
          <t>VALOR  TOTAL</t>
        </is>
      </c>
      <c r="N7" s="95" t="inlineStr">
        <is>
          <t>NFE</t>
        </is>
      </c>
      <c r="O7" s="96" t="inlineStr">
        <is>
          <t>DESCONTO</t>
        </is>
      </c>
      <c r="P7" s="94" t="inlineStr">
        <is>
          <t>VALOR FINAL</t>
        </is>
      </c>
      <c r="Q7" s="91" t="inlineStr">
        <is>
          <t xml:space="preserve">FORMA DE PAGAMENTO </t>
        </is>
      </c>
    </row>
    <row r="8">
      <c r="A8" s="26" t="n"/>
      <c r="B8" s="124" t="inlineStr">
        <is>
          <t>FEVEREIRO</t>
        </is>
      </c>
      <c r="C8" s="143" t="n">
        <v>44207</v>
      </c>
      <c r="D8" s="114" t="inlineStr">
        <is>
          <t xml:space="preserve">WURTH DO BRASIL </t>
        </is>
      </c>
      <c r="E8" s="114" t="inlineStr">
        <is>
          <t>VÁRIOS</t>
        </is>
      </c>
      <c r="F8" s="114" t="inlineStr">
        <is>
          <t>VÁRIOS</t>
        </is>
      </c>
      <c r="G8" s="97" t="inlineStr">
        <is>
          <t>CONSUMO</t>
        </is>
      </c>
      <c r="H8" s="114" t="inlineStr">
        <is>
          <t>ELÉTRICA</t>
        </is>
      </c>
      <c r="I8" s="114" t="inlineStr">
        <is>
          <t xml:space="preserve">CONSUMO </t>
        </is>
      </c>
      <c r="J8" s="114" t="n">
        <v>10</v>
      </c>
      <c r="K8" s="114" t="inlineStr">
        <is>
          <t>LAMPADA AUT H4-12V</t>
        </is>
      </c>
      <c r="L8" s="144" t="n">
        <v>14.14</v>
      </c>
      <c r="M8" s="144" t="n">
        <v>141</v>
      </c>
      <c r="N8" s="114" t="n"/>
      <c r="O8" s="152" t="n"/>
      <c r="P8" s="99" t="n">
        <v>141</v>
      </c>
      <c r="Q8" s="104" t="inlineStr">
        <is>
          <t>PAGO</t>
        </is>
      </c>
    </row>
    <row r="9">
      <c r="A9" s="26" t="n"/>
      <c r="B9" s="124" t="inlineStr">
        <is>
          <t>FEVEREIRO</t>
        </is>
      </c>
      <c r="C9" s="143" t="n">
        <v>44208</v>
      </c>
      <c r="D9" s="114" t="inlineStr">
        <is>
          <t xml:space="preserve">WURTH DO BRASIL </t>
        </is>
      </c>
      <c r="E9" s="114" t="inlineStr">
        <is>
          <t>VÁRIOS</t>
        </is>
      </c>
      <c r="F9" s="114" t="inlineStr">
        <is>
          <t>VÁRIOS</t>
        </is>
      </c>
      <c r="G9" s="97" t="inlineStr">
        <is>
          <t>CONSUMO</t>
        </is>
      </c>
      <c r="H9" s="114" t="inlineStr">
        <is>
          <t>ELÉTRICA</t>
        </is>
      </c>
      <c r="I9" s="114" t="inlineStr">
        <is>
          <t xml:space="preserve">CONSUMO </t>
        </is>
      </c>
      <c r="J9" s="114" t="n">
        <v>10</v>
      </c>
      <c r="K9" s="114" t="inlineStr">
        <is>
          <t>LAMPADA AUT 12V-5W</t>
        </is>
      </c>
      <c r="L9" s="144" t="n">
        <v>1.91</v>
      </c>
      <c r="M9" s="144" t="n">
        <v>19.18</v>
      </c>
      <c r="N9" s="114" t="n"/>
      <c r="O9" s="152" t="n"/>
      <c r="P9" s="99" t="n">
        <v>19.18</v>
      </c>
      <c r="Q9" s="104" t="inlineStr">
        <is>
          <t>PAGO</t>
        </is>
      </c>
    </row>
    <row r="10">
      <c r="A10" s="26" t="n"/>
      <c r="B10" s="124" t="inlineStr">
        <is>
          <t>FEVEREIRO</t>
        </is>
      </c>
      <c r="C10" s="143" t="n">
        <v>44209</v>
      </c>
      <c r="D10" s="114" t="inlineStr">
        <is>
          <t xml:space="preserve">WURTH DO BRASIL </t>
        </is>
      </c>
      <c r="E10" s="114" t="inlineStr">
        <is>
          <t>VÁRIOS</t>
        </is>
      </c>
      <c r="F10" s="114" t="inlineStr">
        <is>
          <t>VÁRIOS</t>
        </is>
      </c>
      <c r="G10" s="97" t="inlineStr">
        <is>
          <t>CONSUMO</t>
        </is>
      </c>
      <c r="H10" s="114" t="inlineStr">
        <is>
          <t>ELÉTRICA</t>
        </is>
      </c>
      <c r="I10" s="114" t="inlineStr">
        <is>
          <t xml:space="preserve">CONSUMO </t>
        </is>
      </c>
      <c r="J10" s="114" t="n">
        <v>10</v>
      </c>
      <c r="K10" s="114" t="inlineStr">
        <is>
          <t>LAMPADA AUT 12V-4W</t>
        </is>
      </c>
      <c r="L10" s="144" t="n">
        <v>1.61</v>
      </c>
      <c r="M10" s="144" t="n">
        <v>16.18</v>
      </c>
      <c r="N10" s="114" t="n"/>
      <c r="O10" s="152" t="n"/>
      <c r="P10" s="99" t="n">
        <v>16.18</v>
      </c>
      <c r="Q10" s="104" t="inlineStr">
        <is>
          <t>PAGO</t>
        </is>
      </c>
    </row>
    <row r="11">
      <c r="A11" s="26" t="n"/>
      <c r="B11" s="124" t="inlineStr">
        <is>
          <t>FEVEREIRO</t>
        </is>
      </c>
      <c r="C11" s="143" t="n">
        <v>44210</v>
      </c>
      <c r="D11" s="114" t="inlineStr">
        <is>
          <t xml:space="preserve">WURTH DO BRASIL </t>
        </is>
      </c>
      <c r="E11" s="114" t="inlineStr">
        <is>
          <t>VÁRIOS</t>
        </is>
      </c>
      <c r="F11" s="114" t="inlineStr">
        <is>
          <t>VÁRIOS</t>
        </is>
      </c>
      <c r="G11" s="97" t="inlineStr">
        <is>
          <t>CONSUMO</t>
        </is>
      </c>
      <c r="H11" s="114" t="inlineStr">
        <is>
          <t>ELÉTRICA</t>
        </is>
      </c>
      <c r="I11" s="114" t="inlineStr">
        <is>
          <t xml:space="preserve">CONSUMO </t>
        </is>
      </c>
      <c r="J11" s="97" t="n">
        <v>10</v>
      </c>
      <c r="K11" s="97" t="inlineStr">
        <is>
          <t>LAMPADA AUT 12V-5W</t>
        </is>
      </c>
      <c r="L11" s="99" t="n">
        <v>1.17</v>
      </c>
      <c r="M11" s="99" t="n">
        <v>11.71</v>
      </c>
      <c r="N11" s="114" t="n"/>
      <c r="O11" s="152" t="n"/>
      <c r="P11" s="99" t="n">
        <v>11.71</v>
      </c>
      <c r="Q11" s="104" t="inlineStr">
        <is>
          <t>PAGO</t>
        </is>
      </c>
    </row>
    <row r="12">
      <c r="A12" s="26" t="n"/>
      <c r="B12" s="124" t="inlineStr">
        <is>
          <t>FEVEREIRO</t>
        </is>
      </c>
      <c r="C12" s="143" t="n">
        <v>44211</v>
      </c>
      <c r="D12" s="114" t="inlineStr">
        <is>
          <t xml:space="preserve">WURTH DO BRASIL </t>
        </is>
      </c>
      <c r="E12" s="114" t="inlineStr">
        <is>
          <t>VÁRIOS</t>
        </is>
      </c>
      <c r="F12" s="114" t="inlineStr">
        <is>
          <t>VÁRIOS</t>
        </is>
      </c>
      <c r="G12" s="97" t="inlineStr">
        <is>
          <t>CONSUMO</t>
        </is>
      </c>
      <c r="H12" s="114" t="inlineStr">
        <is>
          <t>ELÉTRICA</t>
        </is>
      </c>
      <c r="I12" s="114" t="inlineStr">
        <is>
          <t xml:space="preserve">CONSUMO </t>
        </is>
      </c>
      <c r="J12" s="97" t="n">
        <v>30</v>
      </c>
      <c r="K12" s="97" t="inlineStr">
        <is>
          <t>LAMPADA H7 24V 70W</t>
        </is>
      </c>
      <c r="L12" s="99" t="n">
        <v>18.213</v>
      </c>
      <c r="M12" s="99" t="n">
        <v>546</v>
      </c>
      <c r="N12" s="114" t="n"/>
      <c r="O12" s="152" t="n"/>
      <c r="P12" s="99" t="n">
        <v>546</v>
      </c>
      <c r="Q12" s="104" t="inlineStr">
        <is>
          <t>PAGO</t>
        </is>
      </c>
    </row>
    <row r="13">
      <c r="A13" s="26" t="n"/>
      <c r="B13" s="124" t="inlineStr">
        <is>
          <t>FEVEREIRO</t>
        </is>
      </c>
      <c r="C13" s="143" t="n">
        <v>44212</v>
      </c>
      <c r="D13" s="114" t="inlineStr">
        <is>
          <t xml:space="preserve">WURTH DO BRASIL </t>
        </is>
      </c>
      <c r="E13" s="114" t="inlineStr">
        <is>
          <t>VÁRIOS</t>
        </is>
      </c>
      <c r="F13" s="114" t="inlineStr">
        <is>
          <t>VÁRIOS</t>
        </is>
      </c>
      <c r="G13" s="97" t="inlineStr">
        <is>
          <t>CONSUMO</t>
        </is>
      </c>
      <c r="H13" s="114" t="inlineStr">
        <is>
          <t>ELÉTRICA</t>
        </is>
      </c>
      <c r="I13" s="114" t="inlineStr">
        <is>
          <t xml:space="preserve">CONSUMO </t>
        </is>
      </c>
      <c r="J13" s="97" t="n">
        <v>20</v>
      </c>
      <c r="K13" s="97" t="inlineStr">
        <is>
          <t>LAMPADA AUT 24V-21W</t>
        </is>
      </c>
      <c r="L13" s="99" t="n">
        <v>2.53</v>
      </c>
      <c r="M13" s="99" t="n">
        <v>50.63</v>
      </c>
      <c r="N13" s="114" t="n"/>
      <c r="O13" s="152" t="n"/>
      <c r="P13" s="99" t="n">
        <v>50.63</v>
      </c>
      <c r="Q13" s="104" t="inlineStr">
        <is>
          <t>PAGO</t>
        </is>
      </c>
    </row>
    <row r="14">
      <c r="A14" s="26" t="n"/>
      <c r="B14" s="124" t="inlineStr">
        <is>
          <t>FEVEREIRO</t>
        </is>
      </c>
      <c r="C14" s="143" t="n">
        <v>44213</v>
      </c>
      <c r="D14" s="114" t="inlineStr">
        <is>
          <t xml:space="preserve">WURTH DO BRASIL </t>
        </is>
      </c>
      <c r="E14" s="114" t="inlineStr">
        <is>
          <t>VÁRIOS</t>
        </is>
      </c>
      <c r="F14" s="114" t="inlineStr">
        <is>
          <t>VÁRIOS</t>
        </is>
      </c>
      <c r="G14" s="97" t="inlineStr">
        <is>
          <t>CONSUMO</t>
        </is>
      </c>
      <c r="H14" s="114" t="inlineStr">
        <is>
          <t>ELÉTRICA</t>
        </is>
      </c>
      <c r="I14" s="114" t="inlineStr">
        <is>
          <t xml:space="preserve">CONSUMO </t>
        </is>
      </c>
      <c r="J14" s="97" t="n">
        <v>10</v>
      </c>
      <c r="K14" s="97" t="inlineStr">
        <is>
          <t>LAMPADA AUT H1-24V</t>
        </is>
      </c>
      <c r="L14" s="99" t="n">
        <v>12</v>
      </c>
      <c r="M14" s="99" t="n">
        <v>120</v>
      </c>
      <c r="N14" s="114" t="n"/>
      <c r="O14" s="152" t="n"/>
      <c r="P14" s="99" t="n">
        <v>120</v>
      </c>
      <c r="Q14" s="104" t="inlineStr">
        <is>
          <t>PAGO</t>
        </is>
      </c>
    </row>
    <row r="15">
      <c r="A15" s="26" t="n"/>
      <c r="B15" s="124" t="inlineStr">
        <is>
          <t>FEVEREIRO</t>
        </is>
      </c>
      <c r="C15" s="145" t="n">
        <v>44229</v>
      </c>
      <c r="D15" s="97" t="inlineStr">
        <is>
          <t>AUTO ELÉTRICA FRANÇA</t>
        </is>
      </c>
      <c r="E15" s="97" t="inlineStr">
        <is>
          <t>PGW-5799</t>
        </is>
      </c>
      <c r="F15" s="97" t="inlineStr">
        <is>
          <t>FORD</t>
        </is>
      </c>
      <c r="G15" s="97" t="inlineStr">
        <is>
          <t xml:space="preserve">CORRETIVA </t>
        </is>
      </c>
      <c r="H15" s="97" t="inlineStr">
        <is>
          <t>ELÉTRICA</t>
        </is>
      </c>
      <c r="I15" s="97" t="inlineStr">
        <is>
          <t xml:space="preserve">CORRETIVO </t>
        </is>
      </c>
      <c r="J15" s="97" t="n">
        <v>1</v>
      </c>
      <c r="K15" s="97" t="inlineStr">
        <is>
          <t>INDUZIDO MOTOR DE PARTIDA</t>
        </is>
      </c>
      <c r="L15" s="99" t="n">
        <v>380</v>
      </c>
      <c r="M15" s="99" t="n">
        <v>380</v>
      </c>
      <c r="N15" s="100" t="n"/>
      <c r="O15" s="152" t="n"/>
      <c r="P15" s="99" t="n">
        <v>380</v>
      </c>
      <c r="Q15" s="104" t="inlineStr">
        <is>
          <t>PAGO</t>
        </is>
      </c>
    </row>
    <row r="16">
      <c r="A16" s="26" t="n"/>
      <c r="B16" s="124" t="inlineStr">
        <is>
          <t>FEVEREIRO</t>
        </is>
      </c>
      <c r="C16" s="145" t="n">
        <v>44229</v>
      </c>
      <c r="D16" s="97" t="inlineStr">
        <is>
          <t>AUTO ELÉTRICA FRANÇA</t>
        </is>
      </c>
      <c r="E16" s="97" t="inlineStr">
        <is>
          <t>PGW-5799</t>
        </is>
      </c>
      <c r="F16" s="97" t="inlineStr">
        <is>
          <t>FORD</t>
        </is>
      </c>
      <c r="G16" s="97" t="inlineStr">
        <is>
          <t xml:space="preserve">CORRETIVA </t>
        </is>
      </c>
      <c r="H16" s="97" t="inlineStr">
        <is>
          <t>ELÉTRICA</t>
        </is>
      </c>
      <c r="I16" s="97" t="inlineStr">
        <is>
          <t xml:space="preserve">CORRETIVO </t>
        </is>
      </c>
      <c r="J16" s="97" t="n">
        <v>1</v>
      </c>
      <c r="K16" s="97" t="inlineStr">
        <is>
          <t>PORTA ESCOVA</t>
        </is>
      </c>
      <c r="L16" s="99" t="n">
        <v>65</v>
      </c>
      <c r="M16" s="99" t="n">
        <v>65</v>
      </c>
      <c r="N16" s="100" t="n"/>
      <c r="O16" s="152" t="n"/>
      <c r="P16" s="99" t="n">
        <v>65</v>
      </c>
      <c r="Q16" s="104" t="inlineStr">
        <is>
          <t>PAGO</t>
        </is>
      </c>
    </row>
    <row r="17">
      <c r="A17" s="26" t="n"/>
      <c r="B17" s="124" t="inlineStr">
        <is>
          <t>FEVEREIRO</t>
        </is>
      </c>
      <c r="C17" s="145" t="n">
        <v>44229</v>
      </c>
      <c r="D17" s="97" t="inlineStr">
        <is>
          <t>AUTO ELÉTRICA FRANÇA</t>
        </is>
      </c>
      <c r="E17" s="97" t="inlineStr">
        <is>
          <t>PGW-5799</t>
        </is>
      </c>
      <c r="F17" s="97" t="inlineStr">
        <is>
          <t>FORD</t>
        </is>
      </c>
      <c r="G17" s="97" t="inlineStr">
        <is>
          <t xml:space="preserve">CORRETIVA </t>
        </is>
      </c>
      <c r="H17" s="97" t="inlineStr">
        <is>
          <t>ELÉTRICA</t>
        </is>
      </c>
      <c r="I17" s="97" t="inlineStr">
        <is>
          <t xml:space="preserve">CORRETIVO </t>
        </is>
      </c>
      <c r="J17" s="97" t="n">
        <v>1</v>
      </c>
      <c r="K17" s="97" t="inlineStr">
        <is>
          <t>REGULADOR DE VOLTAGEM</t>
        </is>
      </c>
      <c r="L17" s="99" t="n">
        <v>280</v>
      </c>
      <c r="M17" s="99" t="n">
        <v>280</v>
      </c>
      <c r="N17" s="100" t="n"/>
      <c r="O17" s="152" t="n"/>
      <c r="P17" s="99" t="n">
        <v>280</v>
      </c>
      <c r="Q17" s="104" t="inlineStr">
        <is>
          <t>PAGO</t>
        </is>
      </c>
    </row>
    <row r="18">
      <c r="A18" s="26" t="n"/>
      <c r="B18" s="124" t="inlineStr">
        <is>
          <t>FEVEREIRO</t>
        </is>
      </c>
      <c r="C18" s="145" t="n">
        <v>44229</v>
      </c>
      <c r="D18" s="97" t="inlineStr">
        <is>
          <t>AUTO ELÉTRICA FRANÇA</t>
        </is>
      </c>
      <c r="E18" s="97" t="inlineStr">
        <is>
          <t>PGW-5799</t>
        </is>
      </c>
      <c r="F18" s="97" t="inlineStr">
        <is>
          <t>FORD</t>
        </is>
      </c>
      <c r="G18" s="97" t="inlineStr">
        <is>
          <t xml:space="preserve">CORRETIVA </t>
        </is>
      </c>
      <c r="H18" s="97" t="inlineStr">
        <is>
          <t>ELÉTRICA</t>
        </is>
      </c>
      <c r="I18" s="97" t="inlineStr">
        <is>
          <t xml:space="preserve">CORRETIVO </t>
        </is>
      </c>
      <c r="J18" s="97" t="n">
        <v>1</v>
      </c>
      <c r="K18" s="97" t="inlineStr">
        <is>
          <t>ROLAMENTO 21799</t>
        </is>
      </c>
      <c r="L18" s="99" t="n">
        <v>90</v>
      </c>
      <c r="M18" s="99" t="n">
        <v>90</v>
      </c>
      <c r="N18" s="100" t="n"/>
      <c r="O18" s="152" t="n"/>
      <c r="P18" s="99" t="n">
        <v>90</v>
      </c>
      <c r="Q18" s="104" t="inlineStr">
        <is>
          <t>PAGO</t>
        </is>
      </c>
    </row>
    <row r="19">
      <c r="A19" s="26" t="n"/>
      <c r="B19" s="124" t="inlineStr">
        <is>
          <t>FEVEREIRO</t>
        </is>
      </c>
      <c r="C19" s="145" t="n">
        <v>44229</v>
      </c>
      <c r="D19" s="97" t="inlineStr">
        <is>
          <t>AUTO ELÉTRICA FRANÇA</t>
        </is>
      </c>
      <c r="E19" s="97" t="inlineStr">
        <is>
          <t>PGW-5799</t>
        </is>
      </c>
      <c r="F19" s="97" t="inlineStr">
        <is>
          <t>FORD</t>
        </is>
      </c>
      <c r="G19" s="97" t="inlineStr">
        <is>
          <t xml:space="preserve">CORRETIVA </t>
        </is>
      </c>
      <c r="H19" s="97" t="inlineStr">
        <is>
          <t>ELÉTRICA</t>
        </is>
      </c>
      <c r="I19" s="97" t="inlineStr">
        <is>
          <t xml:space="preserve">CORRETIVO </t>
        </is>
      </c>
      <c r="J19" s="97" t="n">
        <v>1</v>
      </c>
      <c r="K19" s="97" t="inlineStr">
        <is>
          <t>ROLAMENTO 6003</t>
        </is>
      </c>
      <c r="L19" s="99" t="n">
        <v>20</v>
      </c>
      <c r="M19" s="99" t="n">
        <v>20</v>
      </c>
      <c r="N19" s="100" t="n"/>
      <c r="O19" s="152" t="n"/>
      <c r="P19" s="99" t="n">
        <v>20</v>
      </c>
      <c r="Q19" s="104" t="inlineStr">
        <is>
          <t>PAGO</t>
        </is>
      </c>
    </row>
    <row r="20">
      <c r="A20" s="26" t="n"/>
      <c r="B20" s="124" t="inlineStr">
        <is>
          <t>FEVEREIRO</t>
        </is>
      </c>
      <c r="C20" s="145" t="n">
        <v>44229</v>
      </c>
      <c r="D20" s="97" t="inlineStr">
        <is>
          <t>AUTO ELÉTRICA FRANÇA</t>
        </is>
      </c>
      <c r="E20" s="97" t="inlineStr">
        <is>
          <t>PGW-5799</t>
        </is>
      </c>
      <c r="F20" s="97" t="inlineStr">
        <is>
          <t>FORD</t>
        </is>
      </c>
      <c r="G20" s="97" t="inlineStr">
        <is>
          <t xml:space="preserve">CORRETIVA </t>
        </is>
      </c>
      <c r="H20" s="97" t="inlineStr">
        <is>
          <t>ELÉTRICA</t>
        </is>
      </c>
      <c r="I20" s="97" t="inlineStr">
        <is>
          <t xml:space="preserve">CORRETIVO </t>
        </is>
      </c>
      <c r="J20" s="97" t="n">
        <v>6</v>
      </c>
      <c r="K20" s="97" t="inlineStr">
        <is>
          <t>ARRUELAS LISA ALTERNADOR</t>
        </is>
      </c>
      <c r="L20" s="99" t="n">
        <v>1</v>
      </c>
      <c r="M20" s="99" t="n">
        <v>6</v>
      </c>
      <c r="N20" s="100" t="n"/>
      <c r="O20" s="152" t="n"/>
      <c r="P20" s="99" t="n">
        <v>6</v>
      </c>
      <c r="Q20" s="104" t="inlineStr">
        <is>
          <t>PAGO</t>
        </is>
      </c>
    </row>
    <row r="21">
      <c r="A21" s="26" t="n"/>
      <c r="B21" s="124" t="inlineStr">
        <is>
          <t>FEVEREIRO</t>
        </is>
      </c>
      <c r="C21" s="145" t="n">
        <v>44229</v>
      </c>
      <c r="D21" s="97" t="inlineStr">
        <is>
          <t>AUTO ELÉTRICA FRANÇA</t>
        </is>
      </c>
      <c r="E21" s="97" t="inlineStr">
        <is>
          <t>PGW-5799</t>
        </is>
      </c>
      <c r="F21" s="97" t="inlineStr">
        <is>
          <t>FORD</t>
        </is>
      </c>
      <c r="G21" s="97" t="inlineStr">
        <is>
          <t xml:space="preserve">CORRETIVA </t>
        </is>
      </c>
      <c r="H21" s="97" t="inlineStr">
        <is>
          <t>ELÉTRICA</t>
        </is>
      </c>
      <c r="I21" s="97" t="inlineStr">
        <is>
          <t xml:space="preserve">CORRETIVO </t>
        </is>
      </c>
      <c r="J21" s="97" t="n">
        <v>2</v>
      </c>
      <c r="K21" s="97" t="inlineStr">
        <is>
          <t>BUCHAS DO SUPORTE ALTERNADOR</t>
        </is>
      </c>
      <c r="L21" s="99" t="n">
        <v>22.5</v>
      </c>
      <c r="M21" s="99" t="n">
        <v>45</v>
      </c>
      <c r="N21" s="100" t="n"/>
      <c r="O21" s="152" t="n"/>
      <c r="P21" s="99" t="n">
        <v>45</v>
      </c>
      <c r="Q21" s="104" t="inlineStr">
        <is>
          <t>PAGO</t>
        </is>
      </c>
    </row>
    <row r="22">
      <c r="A22" s="26" t="n"/>
      <c r="B22" s="124" t="inlineStr">
        <is>
          <t>FEVEREIRO</t>
        </is>
      </c>
      <c r="C22" s="145" t="n">
        <v>44231</v>
      </c>
      <c r="D22" s="97" t="inlineStr">
        <is>
          <t>AUTO ELÉTRICA FRANÇA</t>
        </is>
      </c>
      <c r="E22" s="97" t="inlineStr">
        <is>
          <t>PCZ-2570</t>
        </is>
      </c>
      <c r="F22" s="97" t="inlineStr">
        <is>
          <t>FORD</t>
        </is>
      </c>
      <c r="G22" s="97" t="inlineStr">
        <is>
          <t xml:space="preserve">CORRETIVA </t>
        </is>
      </c>
      <c r="H22" s="97" t="inlineStr">
        <is>
          <t>ELÉTRICA</t>
        </is>
      </c>
      <c r="I22" s="114" t="inlineStr">
        <is>
          <t xml:space="preserve">CORRETIVO </t>
        </is>
      </c>
      <c r="J22" s="97" t="n">
        <v>1</v>
      </c>
      <c r="K22" s="97" t="inlineStr">
        <is>
          <t>TESTE ELETRONICO</t>
        </is>
      </c>
      <c r="L22" s="99" t="n">
        <v>180</v>
      </c>
      <c r="M22" s="99" t="n">
        <v>180</v>
      </c>
      <c r="N22" s="100" t="n"/>
      <c r="O22" s="152" t="n"/>
      <c r="P22" s="99" t="n">
        <v>180</v>
      </c>
      <c r="Q22" s="104" t="inlineStr">
        <is>
          <t>PAGO</t>
        </is>
      </c>
    </row>
    <row r="23">
      <c r="A23" s="26" t="n"/>
      <c r="B23" s="124" t="inlineStr">
        <is>
          <t>FEVEREIRO</t>
        </is>
      </c>
      <c r="C23" s="145" t="n">
        <v>44214</v>
      </c>
      <c r="D23" s="97" t="inlineStr">
        <is>
          <t>AUTO ELÉTRICA FRANÇA</t>
        </is>
      </c>
      <c r="E23" s="97" t="inlineStr">
        <is>
          <t>PGW-3267</t>
        </is>
      </c>
      <c r="F23" s="97" t="inlineStr">
        <is>
          <t>FORD</t>
        </is>
      </c>
      <c r="G23" s="97" t="inlineStr">
        <is>
          <t xml:space="preserve">CORRETIVA </t>
        </is>
      </c>
      <c r="H23" s="97" t="inlineStr">
        <is>
          <t>ELÉTRICA</t>
        </is>
      </c>
      <c r="I23" s="114" t="inlineStr">
        <is>
          <t xml:space="preserve">CORRETIVO </t>
        </is>
      </c>
      <c r="J23" s="97" t="n">
        <v>1</v>
      </c>
      <c r="K23" s="97" t="inlineStr">
        <is>
          <t>COLETOR DO MOTOR</t>
        </is>
      </c>
      <c r="L23" s="99" t="n">
        <v>120</v>
      </c>
      <c r="M23" s="99" t="n">
        <v>120</v>
      </c>
      <c r="N23" s="100" t="n"/>
      <c r="O23" s="152" t="n"/>
      <c r="P23" s="99" t="n">
        <v>120</v>
      </c>
      <c r="Q23" s="104" t="inlineStr">
        <is>
          <t>PAGO</t>
        </is>
      </c>
    </row>
    <row r="24">
      <c r="A24" s="26" t="n"/>
      <c r="B24" s="124" t="inlineStr">
        <is>
          <t>FEVEREIRO</t>
        </is>
      </c>
      <c r="C24" s="145" t="n">
        <v>44214</v>
      </c>
      <c r="D24" s="97" t="inlineStr">
        <is>
          <t>AUTO ELÉTRICA FRANÇA</t>
        </is>
      </c>
      <c r="E24" s="97" t="inlineStr">
        <is>
          <t>PGW-3267</t>
        </is>
      </c>
      <c r="F24" s="97" t="inlineStr">
        <is>
          <t>FORD</t>
        </is>
      </c>
      <c r="G24" s="97" t="inlineStr">
        <is>
          <t xml:space="preserve">CORRETIVA </t>
        </is>
      </c>
      <c r="H24" s="97" t="inlineStr">
        <is>
          <t>ELÉTRICA</t>
        </is>
      </c>
      <c r="I24" s="114" t="inlineStr">
        <is>
          <t xml:space="preserve">CORRETIVO </t>
        </is>
      </c>
      <c r="J24" s="97" t="n">
        <v>1</v>
      </c>
      <c r="K24" s="97" t="inlineStr">
        <is>
          <t>ROLAMENTO 6003</t>
        </is>
      </c>
      <c r="L24" s="99" t="n">
        <v>20</v>
      </c>
      <c r="M24" s="99" t="n">
        <v>20</v>
      </c>
      <c r="N24" s="100" t="n"/>
      <c r="O24" s="152" t="n"/>
      <c r="P24" s="99" t="n">
        <v>20</v>
      </c>
      <c r="Q24" s="104" t="inlineStr">
        <is>
          <t>PAGO</t>
        </is>
      </c>
    </row>
    <row r="25">
      <c r="A25" s="26" t="n"/>
      <c r="B25" s="124" t="inlineStr">
        <is>
          <t>FEVEREIRO</t>
        </is>
      </c>
      <c r="C25" s="145" t="n">
        <v>44214</v>
      </c>
      <c r="D25" s="97" t="inlineStr">
        <is>
          <t>AUTO ELÉTRICA FRANÇA</t>
        </is>
      </c>
      <c r="E25" s="97" t="inlineStr">
        <is>
          <t>PGW-3267</t>
        </is>
      </c>
      <c r="F25" s="97" t="inlineStr">
        <is>
          <t>FORD</t>
        </is>
      </c>
      <c r="G25" s="97" t="inlineStr">
        <is>
          <t xml:space="preserve">CORRETIVA </t>
        </is>
      </c>
      <c r="H25" s="97" t="inlineStr">
        <is>
          <t>ELÉTRICA</t>
        </is>
      </c>
      <c r="I25" s="114" t="inlineStr">
        <is>
          <t xml:space="preserve">CORRETIVO </t>
        </is>
      </c>
      <c r="J25" s="97" t="n">
        <v>2</v>
      </c>
      <c r="K25" s="97" t="inlineStr">
        <is>
          <t>LAMPADA 1141</t>
        </is>
      </c>
      <c r="L25" s="99" t="n">
        <v>10</v>
      </c>
      <c r="M25" s="99" t="n">
        <v>20</v>
      </c>
      <c r="N25" s="100" t="n"/>
      <c r="O25" s="152" t="n"/>
      <c r="P25" s="99" t="n">
        <v>20</v>
      </c>
      <c r="Q25" s="104" t="inlineStr">
        <is>
          <t>PAGO</t>
        </is>
      </c>
    </row>
    <row r="26">
      <c r="A26" s="26" t="n"/>
      <c r="B26" s="124" t="inlineStr">
        <is>
          <t>FEVEREIRO</t>
        </is>
      </c>
      <c r="C26" s="145" t="n">
        <v>44217</v>
      </c>
      <c r="D26" s="97" t="inlineStr">
        <is>
          <t>AUTO ELÉTRICA FRANÇA</t>
        </is>
      </c>
      <c r="E26" s="97" t="inlineStr">
        <is>
          <t>PGW-3267</t>
        </is>
      </c>
      <c r="F26" s="97" t="inlineStr">
        <is>
          <t>FORD</t>
        </is>
      </c>
      <c r="G26" s="97" t="inlineStr">
        <is>
          <t xml:space="preserve">CORRETIVA </t>
        </is>
      </c>
      <c r="H26" s="97" t="inlineStr">
        <is>
          <t>ELÉTRICA</t>
        </is>
      </c>
      <c r="I26" s="114" t="inlineStr">
        <is>
          <t xml:space="preserve">CORRETIVO </t>
        </is>
      </c>
      <c r="J26" s="97" t="n">
        <v>1</v>
      </c>
      <c r="K26" s="97" t="inlineStr">
        <is>
          <t>INDUZIDO MOTOR DE PARTIDA</t>
        </is>
      </c>
      <c r="L26" s="99" t="n">
        <v>380</v>
      </c>
      <c r="M26" s="99" t="n">
        <v>380</v>
      </c>
      <c r="N26" s="100" t="n"/>
      <c r="O26" s="152" t="n"/>
      <c r="P26" s="99" t="n">
        <v>380</v>
      </c>
      <c r="Q26" s="104" t="inlineStr">
        <is>
          <t>PAGO</t>
        </is>
      </c>
    </row>
    <row r="27">
      <c r="A27" s="26" t="n"/>
      <c r="B27" s="124" t="inlineStr">
        <is>
          <t>FEVEREIRO</t>
        </is>
      </c>
      <c r="C27" s="145" t="n">
        <v>44217</v>
      </c>
      <c r="D27" s="97" t="inlineStr">
        <is>
          <t>AUTO ELÉTRICA FRANÇA</t>
        </is>
      </c>
      <c r="E27" s="97" t="inlineStr">
        <is>
          <t>PGW-3267</t>
        </is>
      </c>
      <c r="F27" s="97" t="inlineStr">
        <is>
          <t>FORD</t>
        </is>
      </c>
      <c r="G27" s="97" t="inlineStr">
        <is>
          <t xml:space="preserve">CORRETIVA </t>
        </is>
      </c>
      <c r="H27" s="97" t="inlineStr">
        <is>
          <t>ELÉTRICA</t>
        </is>
      </c>
      <c r="I27" s="114" t="inlineStr">
        <is>
          <t xml:space="preserve">CORRETIVO </t>
        </is>
      </c>
      <c r="J27" s="97" t="n">
        <v>1</v>
      </c>
      <c r="K27" s="97" t="inlineStr">
        <is>
          <t>PORTA ESCOVA</t>
        </is>
      </c>
      <c r="L27" s="99" t="n">
        <v>65</v>
      </c>
      <c r="M27" s="99" t="n">
        <v>65</v>
      </c>
      <c r="N27" s="100" t="n"/>
      <c r="O27" s="152" t="n"/>
      <c r="P27" s="99" t="n">
        <v>65</v>
      </c>
      <c r="Q27" s="104" t="inlineStr">
        <is>
          <t>PAGO</t>
        </is>
      </c>
    </row>
    <row r="28">
      <c r="A28" s="26" t="n"/>
      <c r="B28" s="124" t="inlineStr">
        <is>
          <t>FEVEREIRO</t>
        </is>
      </c>
      <c r="C28" s="145" t="n">
        <v>44217</v>
      </c>
      <c r="D28" s="97" t="inlineStr">
        <is>
          <t>AUTO ELÉTRICA FRANÇA</t>
        </is>
      </c>
      <c r="E28" s="97" t="inlineStr">
        <is>
          <t>PGW-3267</t>
        </is>
      </c>
      <c r="F28" s="97" t="inlineStr">
        <is>
          <t>FORD</t>
        </is>
      </c>
      <c r="G28" s="97" t="inlineStr">
        <is>
          <t xml:space="preserve">CORRETIVA </t>
        </is>
      </c>
      <c r="H28" s="97" t="inlineStr">
        <is>
          <t>ELÉTRICA</t>
        </is>
      </c>
      <c r="I28" s="114" t="inlineStr">
        <is>
          <t xml:space="preserve">CORRETIVO </t>
        </is>
      </c>
      <c r="J28" s="97" t="n">
        <v>1</v>
      </c>
      <c r="K28" s="97" t="inlineStr">
        <is>
          <t>JOGO DE BUCHA</t>
        </is>
      </c>
      <c r="L28" s="99" t="n">
        <v>28</v>
      </c>
      <c r="M28" s="99" t="n">
        <v>28</v>
      </c>
      <c r="N28" s="100" t="n"/>
      <c r="O28" s="152" t="n"/>
      <c r="P28" s="99" t="n">
        <v>28</v>
      </c>
      <c r="Q28" s="104" t="inlineStr">
        <is>
          <t>PAGO</t>
        </is>
      </c>
    </row>
    <row r="29">
      <c r="A29" s="26" t="n"/>
      <c r="B29" s="124" t="inlineStr">
        <is>
          <t>FEVEREIRO</t>
        </is>
      </c>
      <c r="C29" s="145" t="n">
        <v>44221</v>
      </c>
      <c r="D29" s="97" t="inlineStr">
        <is>
          <t>AUTO ELÉTRICA FRANÇA</t>
        </is>
      </c>
      <c r="E29" s="97" t="inlineStr">
        <is>
          <t>PCZ-2550</t>
        </is>
      </c>
      <c r="F29" s="97" t="inlineStr">
        <is>
          <t>FORD</t>
        </is>
      </c>
      <c r="G29" s="97" t="inlineStr">
        <is>
          <t xml:space="preserve">CORRETIVA </t>
        </is>
      </c>
      <c r="H29" s="97" t="inlineStr">
        <is>
          <t>ELÉTRICA</t>
        </is>
      </c>
      <c r="I29" s="114" t="inlineStr">
        <is>
          <t xml:space="preserve">CORRETIVO </t>
        </is>
      </c>
      <c r="J29" s="97" t="n">
        <v>1</v>
      </c>
      <c r="K29" s="97" t="inlineStr">
        <is>
          <t>INDUZIDO MOTOR DE PARTIDA</t>
        </is>
      </c>
      <c r="L29" s="99" t="n">
        <v>380</v>
      </c>
      <c r="M29" s="99" t="n">
        <v>380</v>
      </c>
      <c r="N29" s="100" t="n"/>
      <c r="O29" s="152" t="n"/>
      <c r="P29" s="99" t="n">
        <v>380</v>
      </c>
      <c r="Q29" s="104" t="inlineStr">
        <is>
          <t>PAGO</t>
        </is>
      </c>
    </row>
    <row r="30">
      <c r="A30" s="26" t="n"/>
      <c r="B30" s="124" t="inlineStr">
        <is>
          <t>FEVEREIRO</t>
        </is>
      </c>
      <c r="C30" s="145" t="n">
        <v>44221</v>
      </c>
      <c r="D30" s="97" t="inlineStr">
        <is>
          <t>AUTO ELÉTRICA FRANÇA</t>
        </is>
      </c>
      <c r="E30" s="97" t="inlineStr">
        <is>
          <t>PCZ-2550</t>
        </is>
      </c>
      <c r="F30" s="97" t="inlineStr">
        <is>
          <t>FORD</t>
        </is>
      </c>
      <c r="G30" s="97" t="inlineStr">
        <is>
          <t xml:space="preserve">CORRETIVA </t>
        </is>
      </c>
      <c r="H30" s="97" t="inlineStr">
        <is>
          <t>ELÉTRICA</t>
        </is>
      </c>
      <c r="I30" s="114" t="inlineStr">
        <is>
          <t xml:space="preserve">CORRETIVO </t>
        </is>
      </c>
      <c r="J30" s="97" t="n">
        <v>1</v>
      </c>
      <c r="K30" s="97" t="inlineStr">
        <is>
          <t>PORTA ESCOVA</t>
        </is>
      </c>
      <c r="L30" s="99" t="n">
        <v>65</v>
      </c>
      <c r="M30" s="99" t="n">
        <v>65</v>
      </c>
      <c r="N30" s="100" t="n"/>
      <c r="O30" s="152" t="n"/>
      <c r="P30" s="99" t="n">
        <v>65</v>
      </c>
      <c r="Q30" s="104" t="inlineStr">
        <is>
          <t>PAGO</t>
        </is>
      </c>
    </row>
    <row r="31">
      <c r="A31" s="26" t="n"/>
      <c r="B31" s="124" t="inlineStr">
        <is>
          <t>FEVEREIRO</t>
        </is>
      </c>
      <c r="C31" s="145" t="n">
        <v>44221</v>
      </c>
      <c r="D31" s="97" t="inlineStr">
        <is>
          <t>AUTO ELÉTRICA FRANÇA</t>
        </is>
      </c>
      <c r="E31" s="97" t="inlineStr">
        <is>
          <t>PCZ-2550</t>
        </is>
      </c>
      <c r="F31" s="97" t="inlineStr">
        <is>
          <t>FORD</t>
        </is>
      </c>
      <c r="G31" s="97" t="inlineStr">
        <is>
          <t xml:space="preserve">CORRETIVA </t>
        </is>
      </c>
      <c r="H31" s="97" t="inlineStr">
        <is>
          <t>ELÉTRICA</t>
        </is>
      </c>
      <c r="I31" s="114" t="inlineStr">
        <is>
          <t xml:space="preserve">CORRETIVO </t>
        </is>
      </c>
      <c r="J31" s="97" t="n">
        <v>1</v>
      </c>
      <c r="K31" s="97" t="inlineStr">
        <is>
          <t>JOGO DE BUCHA</t>
        </is>
      </c>
      <c r="L31" s="99" t="n">
        <v>28</v>
      </c>
      <c r="M31" s="99" t="n">
        <v>28</v>
      </c>
      <c r="N31" s="100" t="n"/>
      <c r="O31" s="152" t="n"/>
      <c r="P31" s="99" t="n">
        <v>28</v>
      </c>
      <c r="Q31" s="104" t="inlineStr">
        <is>
          <t>PAGO</t>
        </is>
      </c>
    </row>
    <row r="32">
      <c r="A32" s="26" t="n"/>
      <c r="B32" s="124" t="inlineStr">
        <is>
          <t>FEVEREIRO</t>
        </is>
      </c>
      <c r="C32" s="145" t="n">
        <v>44230</v>
      </c>
      <c r="D32" s="97" t="inlineStr">
        <is>
          <t>AUTO PEÇAS BAHIA</t>
        </is>
      </c>
      <c r="E32" s="97" t="inlineStr">
        <is>
          <t>PGW-3267</t>
        </is>
      </c>
      <c r="F32" s="97" t="inlineStr">
        <is>
          <t>FORD</t>
        </is>
      </c>
      <c r="G32" s="97" t="inlineStr">
        <is>
          <t xml:space="preserve">CORRETIVA </t>
        </is>
      </c>
      <c r="H32" s="97" t="inlineStr">
        <is>
          <t>ELÉTRICA</t>
        </is>
      </c>
      <c r="I32" s="114" t="inlineStr">
        <is>
          <t xml:space="preserve">CORRETIVO </t>
        </is>
      </c>
      <c r="J32" s="114" t="n">
        <v>1</v>
      </c>
      <c r="K32" s="97" t="inlineStr">
        <is>
          <t>ALTERNADOR VW 12V</t>
        </is>
      </c>
      <c r="L32" s="144" t="n">
        <v>1600</v>
      </c>
      <c r="M32" s="144" t="n">
        <v>1600</v>
      </c>
      <c r="N32" s="114" t="n"/>
      <c r="O32" s="152" t="n"/>
      <c r="P32" s="99" t="n">
        <v>1600</v>
      </c>
      <c r="Q32" s="104" t="inlineStr">
        <is>
          <t>PAGO</t>
        </is>
      </c>
    </row>
    <row r="33">
      <c r="A33" s="26" t="n"/>
      <c r="B33" s="124" t="inlineStr">
        <is>
          <t>FEVEREIRO</t>
        </is>
      </c>
      <c r="C33" s="145" t="n">
        <v>44236</v>
      </c>
      <c r="D33" s="97" t="inlineStr">
        <is>
          <t>BORRACHARIA SÃO JOSÉ</t>
        </is>
      </c>
      <c r="E33" s="97" t="inlineStr">
        <is>
          <t>PEB-7353</t>
        </is>
      </c>
      <c r="F33" s="97" t="inlineStr">
        <is>
          <t>FORD</t>
        </is>
      </c>
      <c r="G33" s="97" t="inlineStr">
        <is>
          <t>CONSUMO</t>
        </is>
      </c>
      <c r="H33" s="97" t="inlineStr">
        <is>
          <t>BORRACHARIA</t>
        </is>
      </c>
      <c r="I33" s="114" t="inlineStr">
        <is>
          <t xml:space="preserve">CORRETIVO </t>
        </is>
      </c>
      <c r="J33" s="114" t="n">
        <v>1</v>
      </c>
      <c r="K33" s="114" t="inlineStr">
        <is>
          <t>CONSERTO</t>
        </is>
      </c>
      <c r="L33" s="144" t="n">
        <v>30</v>
      </c>
      <c r="M33" s="144" t="n">
        <v>30</v>
      </c>
      <c r="N33" s="114" t="n"/>
      <c r="O33" s="152" t="n"/>
      <c r="P33" s="99" t="n">
        <v>30</v>
      </c>
      <c r="Q33" s="104" t="inlineStr">
        <is>
          <t>PAGO</t>
        </is>
      </c>
    </row>
    <row r="34">
      <c r="A34" s="26" t="n"/>
      <c r="B34" s="124" t="inlineStr">
        <is>
          <t>FEVEREIRO</t>
        </is>
      </c>
      <c r="C34" s="145" t="n">
        <v>44236</v>
      </c>
      <c r="D34" s="97" t="inlineStr">
        <is>
          <t>BORRACHARIA SÃO JOSÉ</t>
        </is>
      </c>
      <c r="E34" s="97" t="inlineStr">
        <is>
          <t>QYH-2J27</t>
        </is>
      </c>
      <c r="F34" s="97" t="inlineStr">
        <is>
          <t>FORD</t>
        </is>
      </c>
      <c r="G34" s="97" t="inlineStr">
        <is>
          <t>CONSUMO</t>
        </is>
      </c>
      <c r="H34" s="97" t="inlineStr">
        <is>
          <t>BORRACHARIA</t>
        </is>
      </c>
      <c r="I34" s="114" t="inlineStr">
        <is>
          <t xml:space="preserve">CORRETIVO </t>
        </is>
      </c>
      <c r="J34" s="114" t="n">
        <v>1</v>
      </c>
      <c r="K34" s="114" t="inlineStr">
        <is>
          <t>CONSERTO</t>
        </is>
      </c>
      <c r="L34" s="144" t="n">
        <v>30</v>
      </c>
      <c r="M34" s="144" t="n">
        <v>30</v>
      </c>
      <c r="N34" s="114" t="n"/>
      <c r="O34" s="152" t="n"/>
      <c r="P34" s="99" t="n">
        <v>30</v>
      </c>
      <c r="Q34" s="104" t="inlineStr">
        <is>
          <t>PAGO</t>
        </is>
      </c>
    </row>
    <row r="35">
      <c r="A35" s="26" t="n"/>
      <c r="B35" s="124" t="inlineStr">
        <is>
          <t>FEVEREIRO</t>
        </is>
      </c>
      <c r="C35" s="145" t="n">
        <v>43837</v>
      </c>
      <c r="D35" s="97" t="inlineStr">
        <is>
          <t xml:space="preserve">ISAIAS CORREIA JUNIOR </t>
        </is>
      </c>
      <c r="E35" s="97" t="inlineStr">
        <is>
          <t xml:space="preserve">PEB-7253 </t>
        </is>
      </c>
      <c r="F35" s="97" t="inlineStr">
        <is>
          <t>FORD</t>
        </is>
      </c>
      <c r="G35" s="97" t="n"/>
      <c r="H35" s="97" t="n"/>
      <c r="I35" s="97" t="inlineStr">
        <is>
          <t xml:space="preserve">CORRETIVO </t>
        </is>
      </c>
      <c r="J35" s="97" t="n">
        <v>1</v>
      </c>
      <c r="K35" s="97" t="inlineStr">
        <is>
          <t xml:space="preserve">PARABRISA </t>
        </is>
      </c>
      <c r="L35" s="99" t="n">
        <v>550</v>
      </c>
      <c r="M35" s="99" t="n">
        <v>550</v>
      </c>
      <c r="N35" s="114" t="n"/>
      <c r="O35" s="152" t="n"/>
      <c r="P35" s="99" t="n">
        <v>550</v>
      </c>
      <c r="Q35" s="104" t="inlineStr">
        <is>
          <t>PAGO</t>
        </is>
      </c>
    </row>
    <row r="36">
      <c r="A36" s="26" t="n"/>
      <c r="B36" s="124" t="inlineStr">
        <is>
          <t>FEVEREIRO</t>
        </is>
      </c>
      <c r="C36" s="145" t="n">
        <v>44249</v>
      </c>
      <c r="D36" s="97" t="inlineStr">
        <is>
          <t>OFICINA MEÂNICA 3 BANDEIRAS</t>
        </is>
      </c>
      <c r="E36" s="97" t="inlineStr">
        <is>
          <t>PCM-6100</t>
        </is>
      </c>
      <c r="F36" s="97" t="inlineStr">
        <is>
          <t>FORD</t>
        </is>
      </c>
      <c r="G36" s="97" t="inlineStr">
        <is>
          <t>CORRETIVA</t>
        </is>
      </c>
      <c r="H36" s="97" t="inlineStr">
        <is>
          <t>MECÂNICA</t>
        </is>
      </c>
      <c r="I36" s="114" t="inlineStr">
        <is>
          <t xml:space="preserve">CORRETIVO </t>
        </is>
      </c>
      <c r="J36" s="114" t="n">
        <v>1</v>
      </c>
      <c r="K36" s="114" t="inlineStr">
        <is>
          <t>BUCHA ESTABILIZADOR TRASEIRO</t>
        </is>
      </c>
      <c r="L36" s="144" t="n">
        <v>50</v>
      </c>
      <c r="M36" s="144" t="n">
        <v>50</v>
      </c>
      <c r="N36" s="114" t="n"/>
      <c r="O36" s="152" t="n"/>
      <c r="P36" s="99" t="n">
        <v>50</v>
      </c>
      <c r="Q36" s="104" t="inlineStr">
        <is>
          <t>PAGO</t>
        </is>
      </c>
    </row>
    <row r="37">
      <c r="A37" s="26" t="n"/>
      <c r="B37" s="124" t="inlineStr">
        <is>
          <t>FEVEREIRO</t>
        </is>
      </c>
      <c r="C37" s="145" t="n">
        <v>44249</v>
      </c>
      <c r="D37" s="97" t="inlineStr">
        <is>
          <t>OFICINA MEÂNICA 3 BANDEIRAS</t>
        </is>
      </c>
      <c r="E37" s="97" t="inlineStr">
        <is>
          <t>PCM-6100</t>
        </is>
      </c>
      <c r="F37" s="97" t="inlineStr">
        <is>
          <t>FORD</t>
        </is>
      </c>
      <c r="G37" s="97" t="inlineStr">
        <is>
          <t>CORRETIVA</t>
        </is>
      </c>
      <c r="H37" s="97" t="inlineStr">
        <is>
          <t>MECÂNICA</t>
        </is>
      </c>
      <c r="I37" s="114" t="inlineStr">
        <is>
          <t xml:space="preserve">CORRETIVO </t>
        </is>
      </c>
      <c r="J37" s="114" t="n">
        <v>1</v>
      </c>
      <c r="K37" s="114" t="inlineStr">
        <is>
          <t>BUCHA DO MODULO</t>
        </is>
      </c>
      <c r="L37" s="144" t="n">
        <v>50</v>
      </c>
      <c r="M37" s="144" t="n">
        <v>50</v>
      </c>
      <c r="N37" s="114" t="n"/>
      <c r="O37" s="152" t="n"/>
      <c r="P37" s="99" t="n">
        <v>50</v>
      </c>
      <c r="Q37" s="104" t="inlineStr">
        <is>
          <t>PAGO</t>
        </is>
      </c>
    </row>
    <row r="38">
      <c r="A38" s="26" t="n"/>
      <c r="B38" s="124" t="inlineStr">
        <is>
          <t>FEVEREIRO</t>
        </is>
      </c>
      <c r="C38" s="145" t="n">
        <v>44251</v>
      </c>
      <c r="D38" s="97" t="inlineStr">
        <is>
          <t xml:space="preserve">RENATO ALBERTO (BATERIAS CONDOR) </t>
        </is>
      </c>
      <c r="E38" s="97" t="inlineStr">
        <is>
          <t>PCX-1774</t>
        </is>
      </c>
      <c r="F38" s="97" t="inlineStr">
        <is>
          <t>FORD</t>
        </is>
      </c>
      <c r="G38" s="97" t="inlineStr">
        <is>
          <t>CORRETIVA</t>
        </is>
      </c>
      <c r="H38" s="97" t="inlineStr">
        <is>
          <t>ELÉTRICA</t>
        </is>
      </c>
      <c r="I38" s="114" t="inlineStr">
        <is>
          <t xml:space="preserve">CORRETIVO </t>
        </is>
      </c>
      <c r="J38" s="114" t="n">
        <v>1</v>
      </c>
      <c r="K38" s="114" t="inlineStr">
        <is>
          <t>BATERIA AGE</t>
        </is>
      </c>
      <c r="L38" s="144" t="n">
        <v>510</v>
      </c>
      <c r="M38" s="144" t="n">
        <v>510</v>
      </c>
      <c r="N38" s="114" t="n"/>
      <c r="O38" s="152" t="n">
        <v>110</v>
      </c>
      <c r="P38" s="99" t="n">
        <v>400</v>
      </c>
      <c r="Q38" s="104" t="inlineStr">
        <is>
          <t>PAGO</t>
        </is>
      </c>
    </row>
    <row r="39">
      <c r="A39" s="26" t="n"/>
      <c r="B39" s="124" t="inlineStr">
        <is>
          <t>FEVEREIRO</t>
        </is>
      </c>
      <c r="C39" s="145" t="n">
        <v>44230</v>
      </c>
      <c r="D39" s="97" t="inlineStr">
        <is>
          <t>AUTO ELÉTRICA FRANÇA</t>
        </is>
      </c>
      <c r="E39" s="97" t="inlineStr">
        <is>
          <t>PGX-1686</t>
        </is>
      </c>
      <c r="F39" s="97" t="inlineStr">
        <is>
          <t>MERCEDES</t>
        </is>
      </c>
      <c r="G39" s="97" t="inlineStr">
        <is>
          <t xml:space="preserve">CORRETIVA </t>
        </is>
      </c>
      <c r="H39" s="97" t="inlineStr">
        <is>
          <t>ELÉTRICA</t>
        </is>
      </c>
      <c r="I39" s="114" t="inlineStr">
        <is>
          <t xml:space="preserve">CORRETIVO </t>
        </is>
      </c>
      <c r="J39" s="97" t="n">
        <v>1</v>
      </c>
      <c r="K39" s="97" t="inlineStr">
        <is>
          <t>RELE DO PISCA</t>
        </is>
      </c>
      <c r="L39" s="99" t="n">
        <v>35</v>
      </c>
      <c r="M39" s="99" t="n">
        <v>35</v>
      </c>
      <c r="N39" s="100" t="n"/>
      <c r="O39" s="152" t="n"/>
      <c r="P39" s="99" t="n">
        <v>35</v>
      </c>
      <c r="Q39" s="104" t="inlineStr">
        <is>
          <t>PAGO</t>
        </is>
      </c>
    </row>
    <row r="40">
      <c r="A40" s="26" t="n"/>
      <c r="B40" s="124" t="inlineStr">
        <is>
          <t>FEVEREIRO</t>
        </is>
      </c>
      <c r="C40" s="145" t="n">
        <v>44230</v>
      </c>
      <c r="D40" s="97" t="inlineStr">
        <is>
          <t>AUTO ELÉTRICA FRANÇA</t>
        </is>
      </c>
      <c r="E40" s="97" t="inlineStr">
        <is>
          <t>PGX-1686</t>
        </is>
      </c>
      <c r="F40" s="97" t="inlineStr">
        <is>
          <t>MERCEDES</t>
        </is>
      </c>
      <c r="G40" s="97" t="inlineStr">
        <is>
          <t xml:space="preserve">CORRETIVA </t>
        </is>
      </c>
      <c r="H40" s="97" t="inlineStr">
        <is>
          <t>ELÉTRICA</t>
        </is>
      </c>
      <c r="I40" s="97" t="inlineStr">
        <is>
          <t xml:space="preserve">CORRETIVO </t>
        </is>
      </c>
      <c r="J40" s="97" t="n">
        <v>1</v>
      </c>
      <c r="K40" s="97" t="inlineStr">
        <is>
          <t>RELE AUXILIAR</t>
        </is>
      </c>
      <c r="L40" s="99" t="n">
        <v>28</v>
      </c>
      <c r="M40" s="99" t="n">
        <v>28</v>
      </c>
      <c r="N40" s="100" t="n"/>
      <c r="O40" s="152" t="n"/>
      <c r="P40" s="99" t="n">
        <v>28</v>
      </c>
      <c r="Q40" s="104" t="inlineStr">
        <is>
          <t>PAGO</t>
        </is>
      </c>
    </row>
    <row r="41">
      <c r="A41" s="26" t="n"/>
      <c r="B41" s="124" t="inlineStr">
        <is>
          <t>FEVEREIRO</t>
        </is>
      </c>
      <c r="C41" s="145" t="n">
        <v>44230</v>
      </c>
      <c r="D41" s="97" t="inlineStr">
        <is>
          <t>AUTO ELÉTRICA FRANÇA</t>
        </is>
      </c>
      <c r="E41" s="97" t="inlineStr">
        <is>
          <t>PGX-1686</t>
        </is>
      </c>
      <c r="F41" s="97" t="inlineStr">
        <is>
          <t>MERCEDES</t>
        </is>
      </c>
      <c r="G41" s="97" t="inlineStr">
        <is>
          <t xml:space="preserve">CORRETIVA </t>
        </is>
      </c>
      <c r="H41" s="97" t="inlineStr">
        <is>
          <t>ELÉTRICA</t>
        </is>
      </c>
      <c r="I41" s="114" t="inlineStr">
        <is>
          <t xml:space="preserve">CORRETIVO </t>
        </is>
      </c>
      <c r="J41" s="97" t="n">
        <v>1</v>
      </c>
      <c r="K41" s="97" t="inlineStr">
        <is>
          <t>RELE TEMPORIZADOR</t>
        </is>
      </c>
      <c r="L41" s="99" t="n">
        <v>68</v>
      </c>
      <c r="M41" s="99" t="n">
        <v>68</v>
      </c>
      <c r="N41" s="100" t="n"/>
      <c r="O41" s="152" t="n"/>
      <c r="P41" s="99" t="n">
        <v>68</v>
      </c>
      <c r="Q41" s="104" t="inlineStr">
        <is>
          <t>PAGO</t>
        </is>
      </c>
    </row>
    <row r="42">
      <c r="A42" s="26" t="n"/>
      <c r="B42" s="124" t="inlineStr">
        <is>
          <t>FEVEREIRO</t>
        </is>
      </c>
      <c r="C42" s="145" t="n">
        <v>44230</v>
      </c>
      <c r="D42" s="97" t="inlineStr">
        <is>
          <t>AUTO ELÉTRICA FRANÇA</t>
        </is>
      </c>
      <c r="E42" s="97" t="inlineStr">
        <is>
          <t>PGX-1686</t>
        </is>
      </c>
      <c r="F42" s="97" t="inlineStr">
        <is>
          <t>MERCEDES</t>
        </is>
      </c>
      <c r="G42" s="97" t="inlineStr">
        <is>
          <t xml:space="preserve">CORRETIVA </t>
        </is>
      </c>
      <c r="H42" s="97" t="inlineStr">
        <is>
          <t>ELÉTRICA</t>
        </is>
      </c>
      <c r="I42" s="97" t="inlineStr">
        <is>
          <t xml:space="preserve">CORRETIVO </t>
        </is>
      </c>
      <c r="J42" s="97" t="n">
        <v>1</v>
      </c>
      <c r="K42" s="97" t="inlineStr">
        <is>
          <t>SERVIÇO DE REPARO E TESTE ELETRONICO</t>
        </is>
      </c>
      <c r="L42" s="99" t="n">
        <v>180</v>
      </c>
      <c r="M42" s="99" t="n">
        <v>180</v>
      </c>
      <c r="N42" s="100" t="n"/>
      <c r="O42" s="152" t="n"/>
      <c r="P42" s="99" t="n">
        <v>180</v>
      </c>
      <c r="Q42" s="104" t="inlineStr">
        <is>
          <t>PAGO</t>
        </is>
      </c>
    </row>
    <row r="43">
      <c r="A43" s="26" t="n"/>
      <c r="B43" s="124" t="inlineStr">
        <is>
          <t>FEVEREIRO</t>
        </is>
      </c>
      <c r="C43" s="145" t="n">
        <v>44237</v>
      </c>
      <c r="D43" s="114" t="inlineStr">
        <is>
          <t>BAÚ REFRIGERAÇÃO</t>
        </is>
      </c>
      <c r="E43" s="97" t="inlineStr">
        <is>
          <t>PGX-1736</t>
        </is>
      </c>
      <c r="F43" s="97" t="inlineStr">
        <is>
          <t>MERCEDES</t>
        </is>
      </c>
      <c r="G43" s="97" t="inlineStr">
        <is>
          <t>CORRETIVA</t>
        </is>
      </c>
      <c r="H43" s="97" t="inlineStr">
        <is>
          <t>REFRIGERAÇÃO</t>
        </is>
      </c>
      <c r="I43" s="114" t="inlineStr">
        <is>
          <t xml:space="preserve">CORRETIVO </t>
        </is>
      </c>
      <c r="J43" s="114" t="n">
        <v>1</v>
      </c>
      <c r="K43" s="114" t="inlineStr">
        <is>
          <t>LIMPEZA DO SISTEMA COM 141B</t>
        </is>
      </c>
      <c r="L43" s="144" t="n">
        <v>600</v>
      </c>
      <c r="M43" s="144" t="n">
        <v>600</v>
      </c>
      <c r="N43" s="114" t="n"/>
      <c r="O43" s="152" t="n"/>
      <c r="P43" s="99" t="n">
        <v>600</v>
      </c>
      <c r="Q43" s="104" t="inlineStr">
        <is>
          <t>PAGO</t>
        </is>
      </c>
    </row>
    <row r="44">
      <c r="A44" s="26" t="n"/>
      <c r="B44" s="124" t="inlineStr">
        <is>
          <t>FEVEREIRO</t>
        </is>
      </c>
      <c r="C44" s="145" t="n">
        <v>44237</v>
      </c>
      <c r="D44" s="114" t="inlineStr">
        <is>
          <t>BAÚ REFRIGERAÇÃO</t>
        </is>
      </c>
      <c r="E44" s="97" t="inlineStr">
        <is>
          <t>PGX-1736</t>
        </is>
      </c>
      <c r="F44" s="97" t="inlineStr">
        <is>
          <t>MERCEDES</t>
        </is>
      </c>
      <c r="G44" s="97" t="inlineStr">
        <is>
          <t>CORRETIVA</t>
        </is>
      </c>
      <c r="H44" s="97" t="inlineStr">
        <is>
          <t>REFRIGERAÇÃO</t>
        </is>
      </c>
      <c r="I44" s="114" t="inlineStr">
        <is>
          <t xml:space="preserve">CORRETIVO </t>
        </is>
      </c>
      <c r="J44" s="114" t="n">
        <v>1</v>
      </c>
      <c r="K44" s="114" t="inlineStr">
        <is>
          <t>FILTRO GETI LUBI</t>
        </is>
      </c>
      <c r="L44" s="144" t="n">
        <v>1000</v>
      </c>
      <c r="M44" s="144" t="n">
        <v>1000</v>
      </c>
      <c r="N44" s="114" t="n"/>
      <c r="O44" s="152" t="n"/>
      <c r="P44" s="99" t="n">
        <v>1000</v>
      </c>
      <c r="Q44" s="104" t="inlineStr">
        <is>
          <t>PAGO</t>
        </is>
      </c>
    </row>
    <row r="45">
      <c r="A45" s="26" t="n"/>
      <c r="B45" s="124" t="inlineStr">
        <is>
          <t>FEVEREIRO</t>
        </is>
      </c>
      <c r="C45" s="145" t="n">
        <v>44237</v>
      </c>
      <c r="D45" s="114" t="inlineStr">
        <is>
          <t>BAÚ REFRIGERAÇÃO</t>
        </is>
      </c>
      <c r="E45" s="97" t="inlineStr">
        <is>
          <t>PGX-1736</t>
        </is>
      </c>
      <c r="F45" s="97" t="inlineStr">
        <is>
          <t>MERCEDES</t>
        </is>
      </c>
      <c r="G45" s="97" t="inlineStr">
        <is>
          <t>CORRETIVA</t>
        </is>
      </c>
      <c r="H45" s="97" t="inlineStr">
        <is>
          <t>REFRIGERAÇÃO</t>
        </is>
      </c>
      <c r="I45" s="114" t="inlineStr">
        <is>
          <t xml:space="preserve">CORRETIVO </t>
        </is>
      </c>
      <c r="J45" s="114" t="n">
        <v>1</v>
      </c>
      <c r="K45" s="114" t="inlineStr">
        <is>
          <t>FILTRO SECADOR</t>
        </is>
      </c>
      <c r="L45" s="144" t="n">
        <v>230</v>
      </c>
      <c r="M45" s="144" t="n">
        <v>230</v>
      </c>
      <c r="N45" s="114" t="n"/>
      <c r="O45" s="152" t="n"/>
      <c r="P45" s="99" t="n">
        <v>230</v>
      </c>
      <c r="Q45" s="104" t="inlineStr">
        <is>
          <t>PAGO</t>
        </is>
      </c>
    </row>
    <row r="46">
      <c r="A46" s="26" t="n"/>
      <c r="B46" s="124" t="inlineStr">
        <is>
          <t>FEVEREIRO</t>
        </is>
      </c>
      <c r="C46" s="145" t="n">
        <v>44237</v>
      </c>
      <c r="D46" s="114" t="inlineStr">
        <is>
          <t>BAÚ REFRIGERAÇÃO</t>
        </is>
      </c>
      <c r="E46" s="97" t="inlineStr">
        <is>
          <t>PGX-1736</t>
        </is>
      </c>
      <c r="F46" s="97" t="inlineStr">
        <is>
          <t>MERCEDES</t>
        </is>
      </c>
      <c r="G46" s="97" t="inlineStr">
        <is>
          <t>CORRETIVA</t>
        </is>
      </c>
      <c r="H46" s="97" t="inlineStr">
        <is>
          <t>REFRIGERAÇÃO</t>
        </is>
      </c>
      <c r="I46" s="114" t="inlineStr">
        <is>
          <t xml:space="preserve">CORRETIVO </t>
        </is>
      </c>
      <c r="J46" s="114" t="n">
        <v>1</v>
      </c>
      <c r="K46" s="114" t="inlineStr">
        <is>
          <t>ÓLEO DO SISTEMA COMPLETO</t>
        </is>
      </c>
      <c r="L46" s="144" t="n">
        <v>250</v>
      </c>
      <c r="M46" s="144" t="n">
        <v>250</v>
      </c>
      <c r="N46" s="114" t="n"/>
      <c r="O46" s="152" t="n"/>
      <c r="P46" s="99" t="n">
        <v>250</v>
      </c>
      <c r="Q46" s="104" t="inlineStr">
        <is>
          <t>PAGO</t>
        </is>
      </c>
    </row>
    <row r="47">
      <c r="A47" s="26" t="n"/>
      <c r="B47" s="124" t="inlineStr">
        <is>
          <t>FEVEREIRO</t>
        </is>
      </c>
      <c r="C47" s="145" t="n">
        <v>44237</v>
      </c>
      <c r="D47" s="114" t="inlineStr">
        <is>
          <t>BAÚ REFRIGERAÇÃO</t>
        </is>
      </c>
      <c r="E47" s="97" t="inlineStr">
        <is>
          <t>PGX-1736</t>
        </is>
      </c>
      <c r="F47" s="97" t="inlineStr">
        <is>
          <t>MERCEDES</t>
        </is>
      </c>
      <c r="G47" s="97" t="inlineStr">
        <is>
          <t>CORRETIVA</t>
        </is>
      </c>
      <c r="H47" s="97" t="inlineStr">
        <is>
          <t>REFRIGERAÇÃO</t>
        </is>
      </c>
      <c r="I47" s="114" t="inlineStr">
        <is>
          <t xml:space="preserve">CORRETIVO </t>
        </is>
      </c>
      <c r="J47" s="114" t="n">
        <v>1</v>
      </c>
      <c r="K47" s="114" t="inlineStr">
        <is>
          <t>CORREIA</t>
        </is>
      </c>
      <c r="L47" s="144" t="n">
        <v>30</v>
      </c>
      <c r="M47" s="144" t="n">
        <v>30</v>
      </c>
      <c r="N47" s="114" t="n"/>
      <c r="O47" s="152" t="n"/>
      <c r="P47" s="99" t="n">
        <v>30</v>
      </c>
      <c r="Q47" s="104" t="inlineStr">
        <is>
          <t>PAGO</t>
        </is>
      </c>
    </row>
    <row r="48">
      <c r="A48" s="26" t="n"/>
      <c r="B48" s="124" t="inlineStr">
        <is>
          <t>FEVEREIRO</t>
        </is>
      </c>
      <c r="C48" s="145" t="n">
        <v>44237</v>
      </c>
      <c r="D48" s="114" t="inlineStr">
        <is>
          <t>BAÚ REFRIGERAÇÃO</t>
        </is>
      </c>
      <c r="E48" s="97" t="inlineStr">
        <is>
          <t>PGX-1736</t>
        </is>
      </c>
      <c r="F48" s="97" t="inlineStr">
        <is>
          <t>MERCEDES</t>
        </is>
      </c>
      <c r="G48" s="97" t="inlineStr">
        <is>
          <t>CORRETIVA</t>
        </is>
      </c>
      <c r="H48" s="97" t="inlineStr">
        <is>
          <t>REFRIGERAÇÃO</t>
        </is>
      </c>
      <c r="I48" s="114" t="inlineStr">
        <is>
          <t xml:space="preserve">CORRETIVO </t>
        </is>
      </c>
      <c r="J48" s="114" t="n">
        <v>1</v>
      </c>
      <c r="K48" s="114" t="inlineStr">
        <is>
          <t>COMPRESSOR ORIGINAL</t>
        </is>
      </c>
      <c r="L48" s="144" t="n">
        <v>1970</v>
      </c>
      <c r="M48" s="144" t="n">
        <v>1970</v>
      </c>
      <c r="N48" s="114" t="n"/>
      <c r="O48" s="152" t="n"/>
      <c r="P48" s="99" t="n">
        <v>1970</v>
      </c>
      <c r="Q48" s="104" t="inlineStr">
        <is>
          <t>PAGO</t>
        </is>
      </c>
    </row>
    <row r="49">
      <c r="A49" s="26" t="n"/>
      <c r="B49" s="124" t="inlineStr">
        <is>
          <t>FEVEREIRO</t>
        </is>
      </c>
      <c r="C49" s="145" t="n">
        <v>44237</v>
      </c>
      <c r="D49" s="114" t="inlineStr">
        <is>
          <t>BAÚ REFRIGERAÇÃO</t>
        </is>
      </c>
      <c r="E49" s="97" t="inlineStr">
        <is>
          <t>PGX-1736</t>
        </is>
      </c>
      <c r="F49" s="97" t="inlineStr">
        <is>
          <t>MERCEDES</t>
        </is>
      </c>
      <c r="G49" s="97" t="inlineStr">
        <is>
          <t>CORRETIVA</t>
        </is>
      </c>
      <c r="H49" s="97" t="inlineStr">
        <is>
          <t>REFRIGERAÇÃO</t>
        </is>
      </c>
      <c r="I49" s="114" t="inlineStr">
        <is>
          <t xml:space="preserve">CORRETIVO </t>
        </is>
      </c>
      <c r="J49" s="114" t="n">
        <v>1</v>
      </c>
      <c r="K49" s="114" t="inlineStr">
        <is>
          <t>CARGA DE GÁS</t>
        </is>
      </c>
      <c r="L49" s="144" t="n">
        <v>490</v>
      </c>
      <c r="M49" s="144" t="n">
        <v>490</v>
      </c>
      <c r="N49" s="114" t="n"/>
      <c r="O49" s="152" t="n"/>
      <c r="P49" s="99" t="n">
        <v>490</v>
      </c>
      <c r="Q49" s="104" t="inlineStr">
        <is>
          <t>PAGO</t>
        </is>
      </c>
    </row>
    <row r="50">
      <c r="A50" s="26" t="n"/>
      <c r="B50" s="124" t="inlineStr">
        <is>
          <t>FEVEREIRO</t>
        </is>
      </c>
      <c r="C50" s="145" t="n">
        <v>44231</v>
      </c>
      <c r="D50" s="114" t="inlineStr">
        <is>
          <t>BAÚ REFRIGERAÇÃO</t>
        </is>
      </c>
      <c r="E50" s="97" t="inlineStr">
        <is>
          <t>PGX-1646</t>
        </is>
      </c>
      <c r="F50" s="97" t="inlineStr">
        <is>
          <t>MERCEDES</t>
        </is>
      </c>
      <c r="G50" s="97" t="n"/>
      <c r="H50" s="97" t="inlineStr">
        <is>
          <t>REFRIGERAÇÃO</t>
        </is>
      </c>
      <c r="I50" s="114" t="inlineStr">
        <is>
          <t xml:space="preserve">CORRETIVO </t>
        </is>
      </c>
      <c r="J50" s="114" t="n">
        <v>1</v>
      </c>
      <c r="K50" s="114" t="inlineStr">
        <is>
          <t xml:space="preserve">LIMPEZA GERAL DO EQUIPAMENTO </t>
        </is>
      </c>
      <c r="L50" s="144" t="n">
        <v>200</v>
      </c>
      <c r="M50" s="144" t="n">
        <v>200</v>
      </c>
      <c r="N50" s="114" t="n"/>
      <c r="O50" s="152" t="n"/>
      <c r="P50" s="99" t="n">
        <v>200</v>
      </c>
      <c r="Q50" s="104" t="inlineStr">
        <is>
          <t>PAGO</t>
        </is>
      </c>
    </row>
    <row r="51">
      <c r="A51" s="26" t="n"/>
      <c r="B51" s="124" t="inlineStr">
        <is>
          <t>FEVEREIRO</t>
        </is>
      </c>
      <c r="C51" s="145" t="n">
        <v>44231</v>
      </c>
      <c r="D51" s="114" t="inlineStr">
        <is>
          <t>BAÚ REFRIGERAÇÃO</t>
        </is>
      </c>
      <c r="E51" s="97" t="inlineStr">
        <is>
          <t>PGX-1647</t>
        </is>
      </c>
      <c r="F51" s="97" t="inlineStr">
        <is>
          <t>MERCEDES</t>
        </is>
      </c>
      <c r="G51" s="97" t="n"/>
      <c r="H51" s="97" t="inlineStr">
        <is>
          <t>REFRIGERAÇÃO</t>
        </is>
      </c>
      <c r="I51" s="114" t="inlineStr">
        <is>
          <t xml:space="preserve">CORRETIVO </t>
        </is>
      </c>
      <c r="J51" s="114" t="n">
        <v>1</v>
      </c>
      <c r="K51" s="114" t="inlineStr">
        <is>
          <t>PRESSÃO DE NITROGENIO</t>
        </is>
      </c>
      <c r="L51" s="144" t="n">
        <v>100</v>
      </c>
      <c r="M51" s="144" t="n">
        <v>100</v>
      </c>
      <c r="N51" s="114" t="n"/>
      <c r="O51" s="152" t="n"/>
      <c r="P51" s="99" t="n">
        <v>100</v>
      </c>
      <c r="Q51" s="104" t="inlineStr">
        <is>
          <t>PAGO</t>
        </is>
      </c>
    </row>
    <row r="52">
      <c r="A52" s="26" t="n"/>
      <c r="B52" s="124" t="inlineStr">
        <is>
          <t>FEVEREIRO</t>
        </is>
      </c>
      <c r="C52" s="145" t="n">
        <v>44231</v>
      </c>
      <c r="D52" s="114" t="inlineStr">
        <is>
          <t>BAÚ REFRIGERAÇÃO</t>
        </is>
      </c>
      <c r="E52" s="97" t="inlineStr">
        <is>
          <t>PGX-1648</t>
        </is>
      </c>
      <c r="F52" s="97" t="inlineStr">
        <is>
          <t>MERCEDES</t>
        </is>
      </c>
      <c r="G52" s="97" t="n"/>
      <c r="H52" s="97" t="inlineStr">
        <is>
          <t>REFRIGERAÇÃO</t>
        </is>
      </c>
      <c r="I52" s="114" t="inlineStr">
        <is>
          <t xml:space="preserve">CORRETIVO </t>
        </is>
      </c>
      <c r="J52" s="114" t="n">
        <v>1</v>
      </c>
      <c r="K52" s="114" t="inlineStr">
        <is>
          <t>CARGA DE GÁS</t>
        </is>
      </c>
      <c r="L52" s="144" t="n">
        <v>450</v>
      </c>
      <c r="M52" s="144" t="n">
        <v>450</v>
      </c>
      <c r="N52" s="114" t="n"/>
      <c r="O52" s="152" t="n"/>
      <c r="P52" s="99" t="n">
        <v>450</v>
      </c>
      <c r="Q52" s="104" t="inlineStr">
        <is>
          <t>PAGO</t>
        </is>
      </c>
    </row>
    <row r="53">
      <c r="A53" s="26" t="n"/>
      <c r="B53" s="124" t="inlineStr">
        <is>
          <t>FEVEREIRO</t>
        </is>
      </c>
      <c r="C53" s="145" t="n">
        <v>44231</v>
      </c>
      <c r="D53" s="114" t="inlineStr">
        <is>
          <t>BAÚ REFRIGERAÇÃO</t>
        </is>
      </c>
      <c r="E53" s="97" t="inlineStr">
        <is>
          <t>PGX-1649</t>
        </is>
      </c>
      <c r="F53" s="97" t="inlineStr">
        <is>
          <t>MERCEDES</t>
        </is>
      </c>
      <c r="G53" s="97" t="n"/>
      <c r="H53" s="97" t="inlineStr">
        <is>
          <t>REFRIGERAÇÃO</t>
        </is>
      </c>
      <c r="I53" s="114" t="inlineStr">
        <is>
          <t xml:space="preserve">CORRETIVO </t>
        </is>
      </c>
      <c r="J53" s="114" t="n">
        <v>1</v>
      </c>
      <c r="K53" s="114" t="inlineStr">
        <is>
          <t>VAZAMENTO NO CONDENSADOR</t>
        </is>
      </c>
      <c r="L53" s="144" t="n">
        <v>150</v>
      </c>
      <c r="M53" s="144" t="n">
        <v>150</v>
      </c>
      <c r="N53" s="114" t="n"/>
      <c r="O53" s="152" t="n"/>
      <c r="P53" s="99" t="n">
        <v>150</v>
      </c>
      <c r="Q53" s="104" t="inlineStr">
        <is>
          <t>PAGO</t>
        </is>
      </c>
    </row>
    <row r="54">
      <c r="A54" s="26" t="n"/>
      <c r="B54" s="124" t="inlineStr">
        <is>
          <t>FEVEREIRO</t>
        </is>
      </c>
      <c r="C54" s="145" t="n">
        <v>44231</v>
      </c>
      <c r="D54" s="114" t="inlineStr">
        <is>
          <t>BAÚ REFRIGERAÇÃO</t>
        </is>
      </c>
      <c r="E54" s="97" t="inlineStr">
        <is>
          <t>PGX-1650</t>
        </is>
      </c>
      <c r="F54" s="97" t="inlineStr">
        <is>
          <t>MERCEDES</t>
        </is>
      </c>
      <c r="G54" s="97" t="n"/>
      <c r="H54" s="97" t="inlineStr">
        <is>
          <t>REFRIGERAÇÃO</t>
        </is>
      </c>
      <c r="I54" s="114" t="inlineStr">
        <is>
          <t xml:space="preserve">CORRETIVO </t>
        </is>
      </c>
      <c r="J54" s="114" t="n">
        <v>1</v>
      </c>
      <c r="K54" s="114" t="inlineStr">
        <is>
          <t>MÃO DE OBRA</t>
        </is>
      </c>
      <c r="L54" s="144" t="n">
        <v>200</v>
      </c>
      <c r="M54" s="144" t="n">
        <v>200</v>
      </c>
      <c r="N54" s="114" t="n"/>
      <c r="O54" s="152" t="n"/>
      <c r="P54" s="99" t="n">
        <v>200</v>
      </c>
      <c r="Q54" s="104" t="inlineStr">
        <is>
          <t>PAGO</t>
        </is>
      </c>
    </row>
    <row r="55">
      <c r="A55" s="26" t="n"/>
      <c r="B55" s="124" t="inlineStr">
        <is>
          <t>FEVEREIRO</t>
        </is>
      </c>
      <c r="C55" s="145" t="n">
        <v>44237</v>
      </c>
      <c r="D55" s="97" t="inlineStr">
        <is>
          <t xml:space="preserve">RENATO ALBERTO (BATERIAS CONDOR) </t>
        </is>
      </c>
      <c r="E55" s="97" t="inlineStr">
        <is>
          <t>PET-7147</t>
        </is>
      </c>
      <c r="F55" s="97" t="inlineStr">
        <is>
          <t>MERCEDES</t>
        </is>
      </c>
      <c r="G55" s="97" t="inlineStr">
        <is>
          <t>CORRETIVA</t>
        </is>
      </c>
      <c r="H55" s="97" t="inlineStr">
        <is>
          <t>ELÉTRICA</t>
        </is>
      </c>
      <c r="I55" s="114" t="inlineStr">
        <is>
          <t xml:space="preserve">CORRETIVO </t>
        </is>
      </c>
      <c r="J55" s="114" t="n">
        <v>1</v>
      </c>
      <c r="K55" s="114" t="inlineStr">
        <is>
          <t>BATERIA AGE</t>
        </is>
      </c>
      <c r="L55" s="144" t="n">
        <v>1020</v>
      </c>
      <c r="M55" s="144" t="n">
        <v>1020</v>
      </c>
      <c r="N55" s="114" t="n"/>
      <c r="O55" s="152" t="n">
        <v>160</v>
      </c>
      <c r="P55" s="99" t="n">
        <v>860</v>
      </c>
      <c r="Q55" s="104" t="inlineStr">
        <is>
          <t>PAGO</t>
        </is>
      </c>
    </row>
    <row r="56">
      <c r="A56" s="26" t="n"/>
      <c r="B56" s="124" t="inlineStr">
        <is>
          <t>FEVEREIRO</t>
        </is>
      </c>
      <c r="C56" s="145" t="n">
        <v>44229</v>
      </c>
      <c r="D56" s="97" t="inlineStr">
        <is>
          <t>AUTO ELÉTRICA FRANÇA</t>
        </is>
      </c>
      <c r="E56" s="97" t="inlineStr">
        <is>
          <t>PGW-5799</t>
        </is>
      </c>
      <c r="F56" s="97" t="inlineStr">
        <is>
          <t>FORD</t>
        </is>
      </c>
      <c r="G56" s="97" t="inlineStr">
        <is>
          <t xml:space="preserve">CORRETIVA </t>
        </is>
      </c>
      <c r="H56" s="97" t="inlineStr">
        <is>
          <t>ELÉTRICA</t>
        </is>
      </c>
      <c r="I56" s="97" t="inlineStr">
        <is>
          <t>MÃO DE OBRA</t>
        </is>
      </c>
      <c r="J56" s="97" t="n">
        <v>1</v>
      </c>
      <c r="K56" s="97" t="inlineStr">
        <is>
          <t>SERVIÇO DE REPARO E TESTE ELETRONICO</t>
        </is>
      </c>
      <c r="L56" s="99" t="n">
        <v>250</v>
      </c>
      <c r="M56" s="99" t="n">
        <v>250</v>
      </c>
      <c r="N56" s="100" t="n"/>
      <c r="O56" s="152" t="n"/>
      <c r="P56" s="99" t="n">
        <v>250</v>
      </c>
      <c r="Q56" s="104" t="inlineStr">
        <is>
          <t>PAGO</t>
        </is>
      </c>
    </row>
    <row r="57">
      <c r="A57" s="26" t="n"/>
      <c r="B57" s="124" t="inlineStr">
        <is>
          <t>FEVEREIRO</t>
        </is>
      </c>
      <c r="C57" s="145" t="n">
        <v>44214</v>
      </c>
      <c r="D57" s="97" t="inlineStr">
        <is>
          <t>AUTO ELÉTRICA FRANÇA</t>
        </is>
      </c>
      <c r="E57" s="97" t="inlineStr">
        <is>
          <t>PGW-3267</t>
        </is>
      </c>
      <c r="F57" s="97" t="inlineStr">
        <is>
          <t>FORD</t>
        </is>
      </c>
      <c r="G57" s="97" t="inlineStr">
        <is>
          <t xml:space="preserve">CORRETIVA </t>
        </is>
      </c>
      <c r="H57" s="97" t="inlineStr">
        <is>
          <t>ELÉTRICA</t>
        </is>
      </c>
      <c r="I57" s="97" t="inlineStr">
        <is>
          <t>MÃO DE OBRA</t>
        </is>
      </c>
      <c r="J57" s="97" t="n">
        <v>1</v>
      </c>
      <c r="K57" s="97" t="inlineStr">
        <is>
          <t>SERVIÇO DE REPARO E TESTE ELETRONICO</t>
        </is>
      </c>
      <c r="L57" s="99" t="n">
        <v>160</v>
      </c>
      <c r="M57" s="99" t="n">
        <v>160</v>
      </c>
      <c r="N57" s="100" t="n"/>
      <c r="O57" s="152" t="n"/>
      <c r="P57" s="99" t="n">
        <v>160</v>
      </c>
      <c r="Q57" s="104" t="inlineStr">
        <is>
          <t>PAGO</t>
        </is>
      </c>
    </row>
    <row r="58">
      <c r="A58" s="26" t="n"/>
      <c r="B58" s="124" t="inlineStr">
        <is>
          <t>FEVEREIRO</t>
        </is>
      </c>
      <c r="C58" s="145" t="n">
        <v>44217</v>
      </c>
      <c r="D58" s="97" t="inlineStr">
        <is>
          <t>AUTO ELÉTRICA FRANÇA</t>
        </is>
      </c>
      <c r="E58" s="97" t="inlineStr">
        <is>
          <t>PGW-3267</t>
        </is>
      </c>
      <c r="F58" s="97" t="inlineStr">
        <is>
          <t>FORD</t>
        </is>
      </c>
      <c r="G58" s="97" t="inlineStr">
        <is>
          <t xml:space="preserve">CORRETIVA </t>
        </is>
      </c>
      <c r="H58" s="97" t="inlineStr">
        <is>
          <t>ELÉTRICA</t>
        </is>
      </c>
      <c r="I58" s="97" t="inlineStr">
        <is>
          <t>MÃO DE OBRA</t>
        </is>
      </c>
      <c r="J58" s="97" t="n">
        <v>1</v>
      </c>
      <c r="K58" s="97" t="inlineStr">
        <is>
          <t>SERVIÇO DE REPARO MOTOR DE PARTIDA</t>
        </is>
      </c>
      <c r="L58" s="99" t="n">
        <v>100</v>
      </c>
      <c r="M58" s="99" t="n">
        <v>100</v>
      </c>
      <c r="N58" s="100" t="n"/>
      <c r="O58" s="152" t="n"/>
      <c r="P58" s="99" t="n">
        <v>100</v>
      </c>
      <c r="Q58" s="104" t="inlineStr">
        <is>
          <t>PAGO</t>
        </is>
      </c>
    </row>
    <row r="59">
      <c r="A59" s="26" t="n"/>
      <c r="B59" s="124" t="inlineStr">
        <is>
          <t>FEVEREIRO</t>
        </is>
      </c>
      <c r="C59" s="145" t="n">
        <v>44221</v>
      </c>
      <c r="D59" s="97" t="inlineStr">
        <is>
          <t>AUTO ELÉTRICA FRANÇA</t>
        </is>
      </c>
      <c r="E59" s="97" t="inlineStr">
        <is>
          <t>PCZ-2550</t>
        </is>
      </c>
      <c r="F59" s="97" t="inlineStr">
        <is>
          <t>FORD</t>
        </is>
      </c>
      <c r="G59" s="97" t="inlineStr">
        <is>
          <t xml:space="preserve">CORRETIVA </t>
        </is>
      </c>
      <c r="H59" s="97" t="inlineStr">
        <is>
          <t>ELÉTRICA</t>
        </is>
      </c>
      <c r="I59" s="97" t="inlineStr">
        <is>
          <t>MÃO DE OBRA</t>
        </is>
      </c>
      <c r="J59" s="97" t="n">
        <v>1</v>
      </c>
      <c r="K59" s="97" t="inlineStr">
        <is>
          <t>SERVIÇO DE REPARO MOTOR DE PARTIDA</t>
        </is>
      </c>
      <c r="L59" s="99" t="n">
        <v>140</v>
      </c>
      <c r="M59" s="99" t="n">
        <v>140</v>
      </c>
      <c r="N59" s="100" t="n"/>
      <c r="O59" s="152" t="n"/>
      <c r="P59" s="99" t="n">
        <v>140</v>
      </c>
      <c r="Q59" s="104" t="inlineStr">
        <is>
          <t>PAGO</t>
        </is>
      </c>
    </row>
    <row r="60">
      <c r="A60" s="26" t="n"/>
      <c r="B60" s="124" t="inlineStr">
        <is>
          <t>FEVEREIRO</t>
        </is>
      </c>
      <c r="C60" s="145" t="n">
        <v>44229</v>
      </c>
      <c r="D60" s="114" t="inlineStr">
        <is>
          <t>BAÚ REFRIGERAÇÃO</t>
        </is>
      </c>
      <c r="E60" s="97" t="inlineStr">
        <is>
          <t xml:space="preserve">PEB-7253 </t>
        </is>
      </c>
      <c r="F60" s="97" t="inlineStr">
        <is>
          <t>FORD</t>
        </is>
      </c>
      <c r="G60" s="97" t="inlineStr">
        <is>
          <t>CORRETIVA</t>
        </is>
      </c>
      <c r="H60" s="97" t="inlineStr">
        <is>
          <t>REFRIGERAÇÃO</t>
        </is>
      </c>
      <c r="I60" s="97" t="inlineStr">
        <is>
          <t>MÃO DE OBRA</t>
        </is>
      </c>
      <c r="J60" s="97" t="n">
        <v>1</v>
      </c>
      <c r="K60" s="97" t="inlineStr">
        <is>
          <t>LIMPEZA DE EQUIPAMENTO</t>
        </is>
      </c>
      <c r="L60" s="99" t="n">
        <v>200</v>
      </c>
      <c r="M60" s="99" t="n">
        <v>200</v>
      </c>
      <c r="N60" s="100" t="n"/>
      <c r="O60" s="152" t="n"/>
      <c r="P60" s="99" t="n">
        <v>200</v>
      </c>
      <c r="Q60" s="104" t="inlineStr">
        <is>
          <t>PAGO</t>
        </is>
      </c>
    </row>
    <row r="61">
      <c r="A61" s="26" t="n"/>
      <c r="B61" s="124" t="inlineStr">
        <is>
          <t>FEVEREIRO</t>
        </is>
      </c>
      <c r="C61" s="145" t="n">
        <v>44231</v>
      </c>
      <c r="D61" s="114" t="inlineStr">
        <is>
          <t>BAÚ REFRIGERAÇÃO</t>
        </is>
      </c>
      <c r="E61" s="97" t="inlineStr">
        <is>
          <t>PGW-5799</t>
        </is>
      </c>
      <c r="F61" s="97" t="inlineStr">
        <is>
          <t>FORD</t>
        </is>
      </c>
      <c r="G61" s="97" t="inlineStr">
        <is>
          <t>CORRETIVA</t>
        </is>
      </c>
      <c r="H61" s="97" t="inlineStr">
        <is>
          <t>REFRIGERAÇÃO</t>
        </is>
      </c>
      <c r="I61" s="97" t="inlineStr">
        <is>
          <t>MÃO DE OBRA</t>
        </is>
      </c>
      <c r="J61" s="114" t="n">
        <v>1</v>
      </c>
      <c r="K61" s="114" t="inlineStr">
        <is>
          <t>SERVIÇO MÃO DE OBRA</t>
        </is>
      </c>
      <c r="L61" s="144" t="n">
        <v>200</v>
      </c>
      <c r="M61" s="144" t="n">
        <v>200</v>
      </c>
      <c r="N61" s="114" t="n"/>
      <c r="O61" s="152" t="n"/>
      <c r="P61" s="99" t="n">
        <v>200</v>
      </c>
      <c r="Q61" s="104" t="inlineStr">
        <is>
          <t>PAGO</t>
        </is>
      </c>
    </row>
    <row r="62">
      <c r="A62" s="26" t="n"/>
      <c r="B62" s="124" t="inlineStr">
        <is>
          <t>FEVEREIRO</t>
        </is>
      </c>
      <c r="C62" s="145" t="n">
        <v>44245</v>
      </c>
      <c r="D62" s="97" t="inlineStr">
        <is>
          <t>OFICINA MEÂNICA 3 BANDEIRAS</t>
        </is>
      </c>
      <c r="E62" s="97" t="inlineStr">
        <is>
          <t>PEB-7353</t>
        </is>
      </c>
      <c r="F62" s="97" t="inlineStr">
        <is>
          <t>FORD</t>
        </is>
      </c>
      <c r="G62" s="97" t="inlineStr">
        <is>
          <t>CORRETIVA</t>
        </is>
      </c>
      <c r="H62" s="97" t="inlineStr">
        <is>
          <t>MECÂNICA</t>
        </is>
      </c>
      <c r="I62" s="97" t="inlineStr">
        <is>
          <t>MÃO DE OBRA</t>
        </is>
      </c>
      <c r="J62" s="114" t="n">
        <v>1</v>
      </c>
      <c r="K62" s="114" t="inlineStr">
        <is>
          <t>SERVIÇO DE TROCA BUCHA DE LAVANCA</t>
        </is>
      </c>
      <c r="L62" s="144" t="n">
        <v>50</v>
      </c>
      <c r="M62" s="144" t="n">
        <v>50</v>
      </c>
      <c r="N62" s="114" t="n"/>
      <c r="O62" s="152" t="n"/>
      <c r="P62" s="99" t="n">
        <v>50</v>
      </c>
      <c r="Q62" s="104" t="inlineStr">
        <is>
          <t>PAGO</t>
        </is>
      </c>
    </row>
    <row r="63">
      <c r="A63" s="26" t="n"/>
      <c r="B63" s="124" t="inlineStr">
        <is>
          <t>FEVEREIRO</t>
        </is>
      </c>
      <c r="C63" s="145" t="n">
        <v>44245</v>
      </c>
      <c r="D63" s="97" t="inlineStr">
        <is>
          <t>OFICINA MEÂNICA 3 BANDEIRAS</t>
        </is>
      </c>
      <c r="E63" s="97" t="inlineStr">
        <is>
          <t>PEB-7353</t>
        </is>
      </c>
      <c r="F63" s="97" t="inlineStr">
        <is>
          <t>FORD</t>
        </is>
      </c>
      <c r="G63" s="97" t="inlineStr">
        <is>
          <t>CORRETIVA</t>
        </is>
      </c>
      <c r="H63" s="97" t="inlineStr">
        <is>
          <t>MECÂNICA</t>
        </is>
      </c>
      <c r="I63" s="97" t="inlineStr">
        <is>
          <t>MÃO DE OBRA</t>
        </is>
      </c>
      <c r="J63" s="114" t="n">
        <v>1</v>
      </c>
      <c r="K63" s="114" t="inlineStr">
        <is>
          <t>SERVIÇO CORREIA DO ALTERNADOR</t>
        </is>
      </c>
      <c r="L63" s="144" t="n">
        <v>100</v>
      </c>
      <c r="M63" s="144" t="n">
        <v>100</v>
      </c>
      <c r="N63" s="114" t="n"/>
      <c r="O63" s="152" t="n"/>
      <c r="P63" s="99" t="n">
        <v>100</v>
      </c>
      <c r="Q63" s="104" t="inlineStr">
        <is>
          <t>PAGO</t>
        </is>
      </c>
    </row>
    <row r="64">
      <c r="A64" s="26" t="n"/>
      <c r="B64" s="124" t="inlineStr">
        <is>
          <t>FEVEREIRO</t>
        </is>
      </c>
      <c r="C64" s="145" t="n">
        <v>44245</v>
      </c>
      <c r="D64" s="97" t="inlineStr">
        <is>
          <t>OFICINA MEÂNICA 3 BANDEIRAS</t>
        </is>
      </c>
      <c r="E64" s="97" t="inlineStr">
        <is>
          <t>PEB-7353</t>
        </is>
      </c>
      <c r="F64" s="97" t="inlineStr">
        <is>
          <t>FORD</t>
        </is>
      </c>
      <c r="G64" s="97" t="inlineStr">
        <is>
          <t>CORRETIVA</t>
        </is>
      </c>
      <c r="H64" s="97" t="inlineStr">
        <is>
          <t>MECÂNICA</t>
        </is>
      </c>
      <c r="I64" s="97" t="inlineStr">
        <is>
          <t>MÃO DE OBRA</t>
        </is>
      </c>
      <c r="J64" s="114" t="n">
        <v>1</v>
      </c>
      <c r="K64" s="114" t="inlineStr">
        <is>
          <t>SOCORRO</t>
        </is>
      </c>
      <c r="L64" s="144" t="n">
        <v>50</v>
      </c>
      <c r="M64" s="144" t="n">
        <v>50</v>
      </c>
      <c r="N64" s="114" t="n"/>
      <c r="O64" s="152" t="n"/>
      <c r="P64" s="99" t="n">
        <v>50</v>
      </c>
      <c r="Q64" s="104" t="inlineStr">
        <is>
          <t>PAGO</t>
        </is>
      </c>
    </row>
    <row r="65">
      <c r="A65" s="26" t="n"/>
      <c r="B65" s="124" t="inlineStr">
        <is>
          <t>FEVEREIRO</t>
        </is>
      </c>
      <c r="C65" s="145" t="n">
        <v>44249</v>
      </c>
      <c r="D65" s="97" t="inlineStr">
        <is>
          <t>OFICINA MEÂNICA 3 BANDEIRAS</t>
        </is>
      </c>
      <c r="E65" s="97" t="inlineStr">
        <is>
          <t>PCM-6100</t>
        </is>
      </c>
      <c r="F65" s="97" t="inlineStr">
        <is>
          <t>FORD</t>
        </is>
      </c>
      <c r="G65" s="97" t="inlineStr">
        <is>
          <t>CORRETIVA</t>
        </is>
      </c>
      <c r="H65" s="97" t="inlineStr">
        <is>
          <t>MECÂNICA</t>
        </is>
      </c>
      <c r="I65" s="97" t="inlineStr">
        <is>
          <t>MÃO DE OBRA</t>
        </is>
      </c>
      <c r="J65" s="114" t="n">
        <v>1</v>
      </c>
      <c r="K65" s="114" t="inlineStr">
        <is>
          <t>SERVIÇO ESTABILIZADOR DIANTEIRO</t>
        </is>
      </c>
      <c r="L65" s="144" t="n">
        <v>50</v>
      </c>
      <c r="M65" s="144" t="n">
        <v>50</v>
      </c>
      <c r="N65" s="114" t="n"/>
      <c r="O65" s="152" t="n"/>
      <c r="P65" s="99" t="n">
        <v>50</v>
      </c>
      <c r="Q65" s="104" t="inlineStr">
        <is>
          <t>PAGO</t>
        </is>
      </c>
    </row>
    <row r="66">
      <c r="A66" s="26" t="n"/>
      <c r="B66" s="124" t="inlineStr">
        <is>
          <t>FEVEREIRO</t>
        </is>
      </c>
      <c r="C66" s="145" t="n">
        <v>44249</v>
      </c>
      <c r="D66" s="97" t="inlineStr">
        <is>
          <t>OFICINA MEÂNICA 3 BANDEIRAS</t>
        </is>
      </c>
      <c r="E66" s="97" t="inlineStr">
        <is>
          <t>PCM-6100</t>
        </is>
      </c>
      <c r="F66" s="97" t="inlineStr">
        <is>
          <t>FORD</t>
        </is>
      </c>
      <c r="G66" s="97" t="inlineStr">
        <is>
          <t>CORRETIVA</t>
        </is>
      </c>
      <c r="H66" s="97" t="inlineStr">
        <is>
          <t>MECÂNICA</t>
        </is>
      </c>
      <c r="I66" s="97" t="inlineStr">
        <is>
          <t>MÃO DE OBRA</t>
        </is>
      </c>
      <c r="J66" s="114" t="n">
        <v>1</v>
      </c>
      <c r="K66" s="114" t="inlineStr">
        <is>
          <t>SERVIÇO ESTABILIZADOR TRASEIRO</t>
        </is>
      </c>
      <c r="L66" s="144" t="n">
        <v>100</v>
      </c>
      <c r="M66" s="144" t="n">
        <v>100</v>
      </c>
      <c r="N66" s="114" t="n"/>
      <c r="O66" s="152" t="n"/>
      <c r="P66" s="99" t="n">
        <v>100</v>
      </c>
      <c r="Q66" s="104" t="inlineStr">
        <is>
          <t>PAGO</t>
        </is>
      </c>
    </row>
    <row r="67">
      <c r="A67" s="26" t="n"/>
      <c r="B67" s="124" t="inlineStr">
        <is>
          <t>FEVEREIRO</t>
        </is>
      </c>
      <c r="C67" s="145" t="n">
        <v>44249</v>
      </c>
      <c r="D67" s="97" t="inlineStr">
        <is>
          <t>OFICINA MEÂNICA 3 BANDEIRAS</t>
        </is>
      </c>
      <c r="E67" s="97" t="inlineStr">
        <is>
          <t>PCM-6100</t>
        </is>
      </c>
      <c r="F67" s="97" t="inlineStr">
        <is>
          <t>FORD</t>
        </is>
      </c>
      <c r="G67" s="97" t="inlineStr">
        <is>
          <t>CORRETIVA</t>
        </is>
      </c>
      <c r="H67" s="97" t="inlineStr">
        <is>
          <t>MECÂNICA</t>
        </is>
      </c>
      <c r="I67" s="97" t="inlineStr">
        <is>
          <t>MÃO DE OBRA</t>
        </is>
      </c>
      <c r="J67" s="114" t="n">
        <v>1</v>
      </c>
      <c r="K67" s="114" t="inlineStr">
        <is>
          <t>SERVIÇO DO ROLAMENTO CENTRAL</t>
        </is>
      </c>
      <c r="L67" s="144" t="n">
        <v>100</v>
      </c>
      <c r="M67" s="144" t="n">
        <v>100</v>
      </c>
      <c r="N67" s="114" t="n"/>
      <c r="O67" s="152" t="n"/>
      <c r="P67" s="99" t="n">
        <v>100</v>
      </c>
      <c r="Q67" s="104" t="inlineStr">
        <is>
          <t>PAGO</t>
        </is>
      </c>
    </row>
    <row r="68">
      <c r="A68" s="26" t="n"/>
      <c r="B68" s="124" t="inlineStr">
        <is>
          <t>FEVEREIRO</t>
        </is>
      </c>
      <c r="C68" s="145" t="n">
        <v>44249</v>
      </c>
      <c r="D68" s="97" t="inlineStr">
        <is>
          <t>OFICINA MEÂNICA 3 BANDEIRAS</t>
        </is>
      </c>
      <c r="E68" s="97" t="inlineStr">
        <is>
          <t>PCM-6100</t>
        </is>
      </c>
      <c r="F68" s="97" t="inlineStr">
        <is>
          <t>FORD</t>
        </is>
      </c>
      <c r="G68" s="97" t="inlineStr">
        <is>
          <t>CORRETIVA</t>
        </is>
      </c>
      <c r="H68" s="97" t="inlineStr">
        <is>
          <t>MECÂNICA</t>
        </is>
      </c>
      <c r="I68" s="97" t="inlineStr">
        <is>
          <t>MÃO DE OBRA</t>
        </is>
      </c>
      <c r="J68" s="114" t="n">
        <v>1</v>
      </c>
      <c r="K68" s="114" t="inlineStr">
        <is>
          <t>SERVIÇO DE ALTERNADOR</t>
        </is>
      </c>
      <c r="L68" s="144" t="n">
        <v>100</v>
      </c>
      <c r="M68" s="144" t="n">
        <v>100</v>
      </c>
      <c r="N68" s="114" t="n"/>
      <c r="O68" s="152" t="n"/>
      <c r="P68" s="99" t="n">
        <v>100</v>
      </c>
      <c r="Q68" s="104" t="inlineStr">
        <is>
          <t>PAGO</t>
        </is>
      </c>
    </row>
    <row r="69">
      <c r="A69" s="26" t="n"/>
      <c r="B69" s="124" t="inlineStr">
        <is>
          <t>FEVEREIRO</t>
        </is>
      </c>
      <c r="C69" s="145" t="n">
        <v>44249</v>
      </c>
      <c r="D69" s="97" t="inlineStr">
        <is>
          <t>OFICINA MEÂNICA 3 BANDEIRAS</t>
        </is>
      </c>
      <c r="E69" s="97" t="inlineStr">
        <is>
          <t>PCM-6100</t>
        </is>
      </c>
      <c r="F69" s="97" t="inlineStr">
        <is>
          <t>FORD</t>
        </is>
      </c>
      <c r="G69" s="97" t="inlineStr">
        <is>
          <t>CORRETIVA</t>
        </is>
      </c>
      <c r="H69" s="97" t="inlineStr">
        <is>
          <t>MECÂNICA</t>
        </is>
      </c>
      <c r="I69" s="97" t="inlineStr">
        <is>
          <t>MÃO DE OBRA</t>
        </is>
      </c>
      <c r="J69" s="114" t="n">
        <v>1</v>
      </c>
      <c r="K69" s="114" t="inlineStr">
        <is>
          <t>SERVIÇO DE AMORTECEDOR</t>
        </is>
      </c>
      <c r="L69" s="144" t="n">
        <v>200</v>
      </c>
      <c r="M69" s="144" t="n">
        <v>200</v>
      </c>
      <c r="N69" s="114" t="n"/>
      <c r="O69" s="152" t="n"/>
      <c r="P69" s="99" t="n">
        <v>200</v>
      </c>
      <c r="Q69" s="104" t="inlineStr">
        <is>
          <t>PAGO</t>
        </is>
      </c>
    </row>
    <row r="70">
      <c r="A70" s="26" t="n"/>
      <c r="B70" s="124" t="inlineStr">
        <is>
          <t>FEVEREIRO</t>
        </is>
      </c>
      <c r="C70" s="145" t="n">
        <v>44249</v>
      </c>
      <c r="D70" s="97" t="inlineStr">
        <is>
          <t>OFICINA MEÂNICA 3 BANDEIRAS</t>
        </is>
      </c>
      <c r="E70" s="97" t="inlineStr">
        <is>
          <t>PCM-6100</t>
        </is>
      </c>
      <c r="F70" s="97" t="inlineStr">
        <is>
          <t>FORD</t>
        </is>
      </c>
      <c r="G70" s="97" t="inlineStr">
        <is>
          <t>CORRETIVA</t>
        </is>
      </c>
      <c r="H70" s="97" t="inlineStr">
        <is>
          <t>MECÂNICA</t>
        </is>
      </c>
      <c r="I70" s="97" t="inlineStr">
        <is>
          <t>MÃO DE OBRA</t>
        </is>
      </c>
      <c r="J70" s="114" t="n">
        <v>1</v>
      </c>
      <c r="K70" s="114" t="inlineStr">
        <is>
          <t>SERVIÇO DE LAVANCA</t>
        </is>
      </c>
      <c r="L70" s="144" t="n">
        <v>50</v>
      </c>
      <c r="M70" s="144" t="n">
        <v>50</v>
      </c>
      <c r="N70" s="114" t="n"/>
      <c r="O70" s="152" t="n"/>
      <c r="P70" s="99" t="n">
        <v>50</v>
      </c>
      <c r="Q70" s="104" t="inlineStr">
        <is>
          <t>PAGO</t>
        </is>
      </c>
    </row>
    <row r="71">
      <c r="A71" s="26" t="n"/>
      <c r="B71" s="124" t="inlineStr">
        <is>
          <t>FEVEREIRO</t>
        </is>
      </c>
      <c r="C71" s="145" t="n">
        <v>44232</v>
      </c>
      <c r="D71" s="97" t="inlineStr">
        <is>
          <t>OFICINA MEÂNICA 3 BANDEIRAS</t>
        </is>
      </c>
      <c r="E71" s="97" t="inlineStr">
        <is>
          <t>PCZ-2570</t>
        </is>
      </c>
      <c r="F71" s="97" t="inlineStr">
        <is>
          <t>FORD</t>
        </is>
      </c>
      <c r="G71" s="97" t="inlineStr">
        <is>
          <t>CORRETIVA</t>
        </is>
      </c>
      <c r="H71" s="97" t="inlineStr">
        <is>
          <t>MECÂNICA</t>
        </is>
      </c>
      <c r="I71" s="97" t="inlineStr">
        <is>
          <t>MÃO DE OBRA</t>
        </is>
      </c>
      <c r="J71" s="114" t="n">
        <v>1</v>
      </c>
      <c r="K71" s="114" t="inlineStr">
        <is>
          <t>MÃO DE OBRA</t>
        </is>
      </c>
      <c r="L71" s="144" t="n">
        <v>550</v>
      </c>
      <c r="M71" s="144" t="n">
        <v>550</v>
      </c>
      <c r="N71" s="114" t="n"/>
      <c r="O71" s="152" t="n"/>
      <c r="P71" s="99" t="n">
        <v>550</v>
      </c>
      <c r="Q71" s="104" t="inlineStr">
        <is>
          <t>PAGO</t>
        </is>
      </c>
    </row>
    <row r="72">
      <c r="A72" s="26" t="n"/>
      <c r="B72" s="124" t="inlineStr">
        <is>
          <t>FEVEREIRO</t>
        </is>
      </c>
      <c r="C72" s="145" t="n">
        <v>44245</v>
      </c>
      <c r="D72" s="97" t="inlineStr">
        <is>
          <t>JR PEÇAS E SERVIÇO (JÚNIOR)</t>
        </is>
      </c>
      <c r="E72" s="97" t="inlineStr">
        <is>
          <t>PGW-6009</t>
        </is>
      </c>
      <c r="F72" s="97" t="inlineStr">
        <is>
          <t>FORD</t>
        </is>
      </c>
      <c r="G72" s="97" t="inlineStr">
        <is>
          <t>CORRETIVA</t>
        </is>
      </c>
      <c r="H72" s="97" t="inlineStr">
        <is>
          <t>MECÂNICA</t>
        </is>
      </c>
      <c r="I72" s="97" t="inlineStr">
        <is>
          <t>MÃO DE OBRA</t>
        </is>
      </c>
      <c r="J72" s="114" t="n">
        <v>1</v>
      </c>
      <c r="K72" s="114" t="inlineStr">
        <is>
          <t>REGULAGEM DE LUBRIFICAÇÃO</t>
        </is>
      </c>
      <c r="L72" s="144" t="n">
        <v>50</v>
      </c>
      <c r="M72" s="144" t="n">
        <v>50</v>
      </c>
      <c r="N72" s="114" t="n"/>
      <c r="O72" s="152" t="n"/>
      <c r="P72" s="99" t="n">
        <v>50</v>
      </c>
      <c r="Q72" s="104" t="inlineStr">
        <is>
          <t>PAGO</t>
        </is>
      </c>
    </row>
    <row r="73">
      <c r="A73" s="26" t="n"/>
      <c r="B73" s="124" t="inlineStr">
        <is>
          <t>FEVEREIRO</t>
        </is>
      </c>
      <c r="C73" s="145" t="n">
        <v>44245</v>
      </c>
      <c r="D73" s="97" t="inlineStr">
        <is>
          <t>JR PEÇAS E SERVIÇO (JÚNIOR)</t>
        </is>
      </c>
      <c r="E73" s="97" t="inlineStr">
        <is>
          <t xml:space="preserve">PEB-7253 </t>
        </is>
      </c>
      <c r="F73" s="97" t="inlineStr">
        <is>
          <t>FORD</t>
        </is>
      </c>
      <c r="G73" s="97" t="inlineStr">
        <is>
          <t>CORRETIVA</t>
        </is>
      </c>
      <c r="H73" s="97" t="inlineStr">
        <is>
          <t>MECÂNICA</t>
        </is>
      </c>
      <c r="I73" s="97" t="inlineStr">
        <is>
          <t>MÃO DE OBRA</t>
        </is>
      </c>
      <c r="J73" s="114" t="n">
        <v>1</v>
      </c>
      <c r="K73" s="114" t="inlineStr">
        <is>
          <t>REGULAGEM DE LUBRIFICAÇÃO</t>
        </is>
      </c>
      <c r="L73" s="144" t="n">
        <v>50</v>
      </c>
      <c r="M73" s="144" t="n">
        <v>50</v>
      </c>
      <c r="N73" s="114" t="n"/>
      <c r="O73" s="152" t="n"/>
      <c r="P73" s="99" t="n">
        <v>50</v>
      </c>
      <c r="Q73" s="104" t="inlineStr">
        <is>
          <t>PAGO</t>
        </is>
      </c>
    </row>
    <row r="74">
      <c r="A74" s="26" t="n"/>
      <c r="B74" s="124" t="inlineStr">
        <is>
          <t>FEVEREIRO</t>
        </is>
      </c>
      <c r="C74" s="145" t="n">
        <v>44245</v>
      </c>
      <c r="D74" s="97" t="inlineStr">
        <is>
          <t>JR PEÇAS E SERVIÇO (JÚNIOR)</t>
        </is>
      </c>
      <c r="E74" s="97" t="inlineStr">
        <is>
          <t>PEB-7353</t>
        </is>
      </c>
      <c r="F74" s="97" t="inlineStr">
        <is>
          <t>FORD</t>
        </is>
      </c>
      <c r="G74" s="97" t="inlineStr">
        <is>
          <t>CORRETIVA</t>
        </is>
      </c>
      <c r="H74" s="97" t="inlineStr">
        <is>
          <t>MECÂNICA</t>
        </is>
      </c>
      <c r="I74" s="97" t="inlineStr">
        <is>
          <t>MÃO DE OBRA</t>
        </is>
      </c>
      <c r="J74" s="114" t="n">
        <v>1</v>
      </c>
      <c r="K74" s="114" t="inlineStr">
        <is>
          <t>REGULAGEM DE LUBRIFICAÇÃO E FITA BARRA</t>
        </is>
      </c>
      <c r="L74" s="144" t="n">
        <v>120</v>
      </c>
      <c r="M74" s="144" t="n">
        <v>120</v>
      </c>
      <c r="N74" s="114" t="n"/>
      <c r="O74" s="152" t="n"/>
      <c r="P74" s="99" t="n">
        <v>120</v>
      </c>
      <c r="Q74" s="104" t="inlineStr">
        <is>
          <t>PAGO</t>
        </is>
      </c>
    </row>
    <row r="75">
      <c r="A75" s="26" t="n"/>
      <c r="B75" s="124" t="inlineStr">
        <is>
          <t>FEVEREIRO</t>
        </is>
      </c>
      <c r="C75" s="145" t="n">
        <v>44245</v>
      </c>
      <c r="D75" s="97" t="inlineStr">
        <is>
          <t>JR PEÇAS E SERVIÇO (JÚNIOR)</t>
        </is>
      </c>
      <c r="E75" s="97" t="inlineStr">
        <is>
          <t>PCX-1774</t>
        </is>
      </c>
      <c r="F75" s="97" t="inlineStr">
        <is>
          <t>FORD</t>
        </is>
      </c>
      <c r="G75" s="97" t="inlineStr">
        <is>
          <t>CORRETIVA</t>
        </is>
      </c>
      <c r="H75" s="97" t="inlineStr">
        <is>
          <t>MECÂNICA</t>
        </is>
      </c>
      <c r="I75" s="97" t="inlineStr">
        <is>
          <t>MÃO DE OBRA</t>
        </is>
      </c>
      <c r="J75" s="114" t="n">
        <v>1</v>
      </c>
      <c r="K75" s="114" t="inlineStr">
        <is>
          <t>REGULAGEM DE LUBRIFICAÇÃO</t>
        </is>
      </c>
      <c r="L75" s="144" t="n">
        <v>50</v>
      </c>
      <c r="M75" s="144" t="n">
        <v>50</v>
      </c>
      <c r="N75" s="114" t="n"/>
      <c r="O75" s="152" t="n"/>
      <c r="P75" s="99" t="n">
        <v>50</v>
      </c>
      <c r="Q75" s="104" t="inlineStr">
        <is>
          <t>PAGO</t>
        </is>
      </c>
    </row>
    <row r="76">
      <c r="A76" s="26" t="n"/>
      <c r="B76" s="124" t="inlineStr">
        <is>
          <t>FEVEREIRO</t>
        </is>
      </c>
      <c r="C76" s="145" t="n">
        <v>44245</v>
      </c>
      <c r="D76" s="97" t="inlineStr">
        <is>
          <t>JR PEÇAS E SERVIÇO (JÚNIOR)</t>
        </is>
      </c>
      <c r="E76" s="97" t="inlineStr">
        <is>
          <t>PCX-1404</t>
        </is>
      </c>
      <c r="F76" s="97" t="inlineStr">
        <is>
          <t>FORD</t>
        </is>
      </c>
      <c r="G76" s="97" t="inlineStr">
        <is>
          <t>CORRETIVA</t>
        </is>
      </c>
      <c r="H76" s="97" t="inlineStr">
        <is>
          <t>MECÂNICA</t>
        </is>
      </c>
      <c r="I76" s="97" t="inlineStr">
        <is>
          <t>MÃO DE OBRA</t>
        </is>
      </c>
      <c r="J76" s="114" t="n">
        <v>1</v>
      </c>
      <c r="K76" s="114" t="inlineStr">
        <is>
          <t>REGULAGEM DE LUBRIFICAÇÃO</t>
        </is>
      </c>
      <c r="L76" s="144" t="n">
        <v>50</v>
      </c>
      <c r="M76" s="144" t="n">
        <v>50</v>
      </c>
      <c r="N76" s="114" t="n"/>
      <c r="O76" s="152" t="n"/>
      <c r="P76" s="99" t="n">
        <v>50</v>
      </c>
      <c r="Q76" s="104" t="inlineStr">
        <is>
          <t>PAGO</t>
        </is>
      </c>
    </row>
    <row r="77">
      <c r="A77" s="26" t="n"/>
      <c r="B77" s="124" t="inlineStr">
        <is>
          <t>FEVEREIRO</t>
        </is>
      </c>
      <c r="C77" s="145" t="n">
        <v>44247</v>
      </c>
      <c r="D77" s="97" t="inlineStr">
        <is>
          <t>JR PEÇAS E SERVIÇO (JÚNIOR)</t>
        </is>
      </c>
      <c r="E77" s="97" t="inlineStr">
        <is>
          <t>PGW-6009</t>
        </is>
      </c>
      <c r="F77" s="97" t="inlineStr">
        <is>
          <t>FORD</t>
        </is>
      </c>
      <c r="G77" s="97" t="inlineStr">
        <is>
          <t>CORRETIVA</t>
        </is>
      </c>
      <c r="H77" s="97" t="inlineStr">
        <is>
          <t>MECÂNICA</t>
        </is>
      </c>
      <c r="I77" s="97" t="inlineStr">
        <is>
          <t>MÃO DE OBRA</t>
        </is>
      </c>
      <c r="J77" s="114" t="n">
        <v>1</v>
      </c>
      <c r="K77" s="114" t="inlineStr">
        <is>
          <t>FOLGA DE RODA DIANTEIRA/IMBUCHAMENTO</t>
        </is>
      </c>
      <c r="L77" s="144" t="n">
        <v>110</v>
      </c>
      <c r="M77" s="144" t="n">
        <v>110</v>
      </c>
      <c r="N77" s="114" t="n"/>
      <c r="O77" s="152" t="n"/>
      <c r="P77" s="99" t="n">
        <v>110</v>
      </c>
      <c r="Q77" s="104" t="inlineStr">
        <is>
          <t>PAGO</t>
        </is>
      </c>
    </row>
    <row r="78">
      <c r="A78" s="26" t="n"/>
      <c r="B78" s="124" t="inlineStr">
        <is>
          <t>FEVEREIRO</t>
        </is>
      </c>
      <c r="C78" s="145" t="n">
        <v>44232</v>
      </c>
      <c r="D78" s="97" t="inlineStr">
        <is>
          <t>TOYOTÃO AUTO PEÇAS</t>
        </is>
      </c>
      <c r="E78" s="97" t="inlineStr">
        <is>
          <t>PCZ-2550</t>
        </is>
      </c>
      <c r="F78" s="97" t="inlineStr">
        <is>
          <t>FORD</t>
        </is>
      </c>
      <c r="G78" s="97" t="inlineStr">
        <is>
          <t>CORRETIVA</t>
        </is>
      </c>
      <c r="H78" s="97" t="inlineStr">
        <is>
          <t>REBOQUE</t>
        </is>
      </c>
      <c r="I78" s="97" t="inlineStr">
        <is>
          <t>MÃO DE OBRA</t>
        </is>
      </c>
      <c r="J78" s="114" t="n">
        <v>1</v>
      </c>
      <c r="K78" s="114" t="inlineStr">
        <is>
          <t>REBOQUE PARA CARUARU</t>
        </is>
      </c>
      <c r="L78" s="144" t="n">
        <v>600</v>
      </c>
      <c r="M78" s="144" t="n">
        <v>600</v>
      </c>
      <c r="N78" s="114" t="n"/>
      <c r="O78" s="152" t="n"/>
      <c r="P78" s="99" t="n">
        <v>600</v>
      </c>
      <c r="Q78" s="104" t="inlineStr">
        <is>
          <t>PAGO</t>
        </is>
      </c>
    </row>
    <row r="79">
      <c r="A79" s="26" t="n"/>
      <c r="B79" s="124" t="inlineStr">
        <is>
          <t>FEVEREIRO</t>
        </is>
      </c>
      <c r="C79" s="145" t="n">
        <v>44219</v>
      </c>
      <c r="D79" s="97" t="inlineStr">
        <is>
          <t>AUTO ELÉTRICA FRANÇA</t>
        </is>
      </c>
      <c r="E79" s="97" t="inlineStr">
        <is>
          <t>PDB-5356</t>
        </is>
      </c>
      <c r="F79" s="97" t="inlineStr">
        <is>
          <t>MERCEDES</t>
        </is>
      </c>
      <c r="G79" s="97" t="inlineStr">
        <is>
          <t xml:space="preserve">CORRETIVA </t>
        </is>
      </c>
      <c r="H79" s="97" t="inlineStr">
        <is>
          <t>ELÉTRICA</t>
        </is>
      </c>
      <c r="I79" s="97" t="inlineStr">
        <is>
          <t>MÃO DE OBRA</t>
        </is>
      </c>
      <c r="J79" s="97" t="n">
        <v>1</v>
      </c>
      <c r="K79" s="97" t="inlineStr">
        <is>
          <t>SERVIÇO DE REPARO E TESTE ELETRONICO</t>
        </is>
      </c>
      <c r="L79" s="99" t="n">
        <v>80</v>
      </c>
      <c r="M79" s="99" t="n">
        <v>80</v>
      </c>
      <c r="N79" s="100" t="n"/>
      <c r="O79" s="152" t="n"/>
      <c r="P79" s="99" t="n">
        <v>80</v>
      </c>
      <c r="Q79" s="104" t="inlineStr">
        <is>
          <t>PAGO</t>
        </is>
      </c>
    </row>
    <row r="80">
      <c r="A80" s="26" t="n"/>
      <c r="B80" s="124" t="inlineStr">
        <is>
          <t>FEVEREIRO</t>
        </is>
      </c>
      <c r="C80" s="145" t="n">
        <v>44219</v>
      </c>
      <c r="D80" s="97" t="inlineStr">
        <is>
          <t>AUTO ELÉTRICA FRANÇA</t>
        </is>
      </c>
      <c r="E80" s="97" t="inlineStr">
        <is>
          <t>PET-7147</t>
        </is>
      </c>
      <c r="F80" s="97" t="inlineStr">
        <is>
          <t>MERCEDES</t>
        </is>
      </c>
      <c r="G80" s="97" t="inlineStr">
        <is>
          <t xml:space="preserve">CORRETIVA </t>
        </is>
      </c>
      <c r="H80" s="97" t="inlineStr">
        <is>
          <t>ELÉTRICA</t>
        </is>
      </c>
      <c r="I80" s="97" t="inlineStr">
        <is>
          <t>MÃO DE OBRA</t>
        </is>
      </c>
      <c r="J80" s="97" t="n">
        <v>1</v>
      </c>
      <c r="K80" s="97" t="inlineStr">
        <is>
          <t>SERVIÇO DE REPARO E TESTE ELETRONICO</t>
        </is>
      </c>
      <c r="L80" s="99" t="n">
        <v>80</v>
      </c>
      <c r="M80" s="99" t="n">
        <v>80</v>
      </c>
      <c r="N80" s="100" t="n"/>
      <c r="O80" s="152" t="n"/>
      <c r="P80" s="99" t="n">
        <v>80</v>
      </c>
      <c r="Q80" s="104" t="inlineStr">
        <is>
          <t>PAGO</t>
        </is>
      </c>
    </row>
    <row r="81">
      <c r="A81" s="26" t="n"/>
      <c r="B81" s="124" t="inlineStr">
        <is>
          <t>FEVEREIRO</t>
        </is>
      </c>
      <c r="C81" s="145" t="n">
        <v>44219</v>
      </c>
      <c r="D81" s="97" t="inlineStr">
        <is>
          <t>AUTO ELÉTRICA FRANÇA</t>
        </is>
      </c>
      <c r="E81" s="97" t="inlineStr">
        <is>
          <t>QYH-4B39</t>
        </is>
      </c>
      <c r="F81" s="97" t="inlineStr">
        <is>
          <t>MERCEDES</t>
        </is>
      </c>
      <c r="G81" s="97" t="inlineStr">
        <is>
          <t xml:space="preserve">CORRETIVA </t>
        </is>
      </c>
      <c r="H81" s="97" t="inlineStr">
        <is>
          <t>ELÉTRICA</t>
        </is>
      </c>
      <c r="I81" s="97" t="inlineStr">
        <is>
          <t>MÃO DE OBRA</t>
        </is>
      </c>
      <c r="J81" s="97" t="n">
        <v>1</v>
      </c>
      <c r="K81" s="97" t="inlineStr">
        <is>
          <t>SERVIÇO DE REPARO E TESTE ELETRONICO</t>
        </is>
      </c>
      <c r="L81" s="99" t="n">
        <v>80</v>
      </c>
      <c r="M81" s="99" t="n">
        <v>80</v>
      </c>
      <c r="N81" s="100" t="n"/>
      <c r="O81" s="152" t="n"/>
      <c r="P81" s="99" t="n">
        <v>80</v>
      </c>
      <c r="Q81" s="104" t="inlineStr">
        <is>
          <t>PAGO</t>
        </is>
      </c>
    </row>
    <row r="82">
      <c r="A82" s="26" t="n"/>
      <c r="B82" s="124" t="inlineStr">
        <is>
          <t>FEVEREIRO</t>
        </is>
      </c>
      <c r="C82" s="145" t="n">
        <v>44229</v>
      </c>
      <c r="D82" s="114" t="inlineStr">
        <is>
          <t>BAÚ REFRIGERAÇÃO</t>
        </is>
      </c>
      <c r="E82" s="97" t="inlineStr">
        <is>
          <t>PGX-1686</t>
        </is>
      </c>
      <c r="F82" s="97" t="inlineStr">
        <is>
          <t>MERCEDES</t>
        </is>
      </c>
      <c r="G82" s="97" t="inlineStr">
        <is>
          <t>CORRETIVA</t>
        </is>
      </c>
      <c r="H82" s="97" t="inlineStr">
        <is>
          <t>REFRIGERAÇÃO</t>
        </is>
      </c>
      <c r="I82" s="97" t="inlineStr">
        <is>
          <t>MÃO DE OBRA</t>
        </is>
      </c>
      <c r="J82" s="97" t="n">
        <v>1</v>
      </c>
      <c r="K82" s="97" t="inlineStr">
        <is>
          <t>LIMPEZA DE EQUIPAMENTO</t>
        </is>
      </c>
      <c r="L82" s="99" t="n">
        <v>200</v>
      </c>
      <c r="M82" s="99" t="n">
        <v>200</v>
      </c>
      <c r="N82" s="100" t="n"/>
      <c r="O82" s="152" t="n"/>
      <c r="P82" s="99" t="n">
        <v>200</v>
      </c>
      <c r="Q82" s="104" t="inlineStr">
        <is>
          <t>PAGO</t>
        </is>
      </c>
    </row>
    <row r="83">
      <c r="A83" s="26" t="n"/>
      <c r="B83" s="124" t="inlineStr">
        <is>
          <t>FEVEREIRO</t>
        </is>
      </c>
      <c r="C83" s="145" t="n">
        <v>44229</v>
      </c>
      <c r="D83" s="114" t="inlineStr">
        <is>
          <t>BAÚ REFRIGERAÇÃO</t>
        </is>
      </c>
      <c r="E83" s="97" t="inlineStr">
        <is>
          <t>QYM-0I60</t>
        </is>
      </c>
      <c r="F83" s="97" t="inlineStr">
        <is>
          <t>MERCEDES</t>
        </is>
      </c>
      <c r="G83" s="97" t="inlineStr">
        <is>
          <t>CORRETIVA</t>
        </is>
      </c>
      <c r="H83" s="97" t="inlineStr">
        <is>
          <t>REFRIGERAÇÃO</t>
        </is>
      </c>
      <c r="I83" s="97" t="inlineStr">
        <is>
          <t>MÃO DE OBRA</t>
        </is>
      </c>
      <c r="J83" s="97" t="n">
        <v>1</v>
      </c>
      <c r="K83" s="97" t="inlineStr">
        <is>
          <t>REVISÃO GERAL</t>
        </is>
      </c>
      <c r="L83" s="99" t="n">
        <v>100</v>
      </c>
      <c r="M83" s="99" t="n">
        <v>100</v>
      </c>
      <c r="N83" s="100" t="n"/>
      <c r="O83" s="152" t="n"/>
      <c r="P83" s="99" t="n">
        <v>100</v>
      </c>
      <c r="Q83" s="104" t="inlineStr">
        <is>
          <t>PAGO</t>
        </is>
      </c>
    </row>
    <row r="84">
      <c r="A84" s="26" t="n"/>
      <c r="B84" s="124" t="inlineStr">
        <is>
          <t>FEVEREIRO</t>
        </is>
      </c>
      <c r="C84" s="145" t="n">
        <v>44237</v>
      </c>
      <c r="D84" s="114" t="inlineStr">
        <is>
          <t>BAÚ REFRIGERAÇÃO</t>
        </is>
      </c>
      <c r="E84" s="97" t="inlineStr">
        <is>
          <t>PGX-1736</t>
        </is>
      </c>
      <c r="F84" s="97" t="inlineStr">
        <is>
          <t>MERCEDES</t>
        </is>
      </c>
      <c r="G84" s="97" t="inlineStr">
        <is>
          <t>CORRETIVA</t>
        </is>
      </c>
      <c r="H84" s="97" t="inlineStr">
        <is>
          <t>REFRIGERAÇÃO</t>
        </is>
      </c>
      <c r="I84" s="97" t="inlineStr">
        <is>
          <t>MÃO DE OBRA</t>
        </is>
      </c>
      <c r="J84" s="114" t="n">
        <v>1</v>
      </c>
      <c r="K84" s="114" t="inlineStr">
        <is>
          <t>MÃO DE OBRA</t>
        </is>
      </c>
      <c r="L84" s="144" t="n">
        <v>500</v>
      </c>
      <c r="M84" s="144" t="n">
        <v>500</v>
      </c>
      <c r="N84" s="114" t="n"/>
      <c r="O84" s="152" t="n"/>
      <c r="P84" s="99" t="n">
        <v>500</v>
      </c>
      <c r="Q84" s="104" t="inlineStr">
        <is>
          <t>PAGO</t>
        </is>
      </c>
    </row>
    <row r="85">
      <c r="A85" s="26" t="n"/>
      <c r="B85" s="124" t="inlineStr">
        <is>
          <t>FEVEREIRO</t>
        </is>
      </c>
      <c r="C85" s="145" t="n">
        <v>44245</v>
      </c>
      <c r="D85" s="97" t="inlineStr">
        <is>
          <t>JR PEÇAS E SERVIÇO (JÚNIOR)</t>
        </is>
      </c>
      <c r="E85" s="97" t="inlineStr">
        <is>
          <t>PET-7147</t>
        </is>
      </c>
      <c r="F85" s="97" t="inlineStr">
        <is>
          <t>MERCEDES</t>
        </is>
      </c>
      <c r="G85" s="97" t="inlineStr">
        <is>
          <t>CORRETIVA</t>
        </is>
      </c>
      <c r="H85" s="97" t="inlineStr">
        <is>
          <t>MECÂNICA</t>
        </is>
      </c>
      <c r="I85" s="97" t="inlineStr">
        <is>
          <t>MÃO DE OBRA</t>
        </is>
      </c>
      <c r="J85" s="114" t="n">
        <v>1</v>
      </c>
      <c r="K85" s="114" t="inlineStr">
        <is>
          <t>REGULAGEM DE LUBRIF. E BUCHA ESTAB.</t>
        </is>
      </c>
      <c r="L85" s="144" t="n">
        <v>100</v>
      </c>
      <c r="M85" s="144" t="n">
        <v>100</v>
      </c>
      <c r="N85" s="114" t="n"/>
      <c r="O85" s="152" t="n"/>
      <c r="P85" s="99" t="n">
        <v>100</v>
      </c>
      <c r="Q85" s="104" t="inlineStr">
        <is>
          <t>PAGO</t>
        </is>
      </c>
    </row>
    <row r="86">
      <c r="A86" s="26" t="n"/>
      <c r="B86" s="124" t="inlineStr">
        <is>
          <t>FEVEREIRO</t>
        </is>
      </c>
      <c r="C86" s="145" t="n">
        <v>44250</v>
      </c>
      <c r="D86" s="97" t="inlineStr">
        <is>
          <t>OFICINA MEÂNICA 3 BANDEIRAS</t>
        </is>
      </c>
      <c r="E86" s="97" t="inlineStr">
        <is>
          <t>PGN-8719</t>
        </is>
      </c>
      <c r="F86" s="97" t="inlineStr">
        <is>
          <t>VOLKS</t>
        </is>
      </c>
      <c r="G86" s="97" t="inlineStr">
        <is>
          <t>CORRETIVA</t>
        </is>
      </c>
      <c r="H86" s="97" t="inlineStr">
        <is>
          <t>MECÂNICA</t>
        </is>
      </c>
      <c r="I86" s="97" t="inlineStr">
        <is>
          <t>MÃO DE OBRA</t>
        </is>
      </c>
      <c r="J86" s="114" t="n">
        <v>1</v>
      </c>
      <c r="K86" s="114" t="inlineStr">
        <is>
          <t>SOCORRO DE ALTERNADOR CORREIA E TENSOR</t>
        </is>
      </c>
      <c r="L86" s="144" t="n">
        <v>200</v>
      </c>
      <c r="M86" s="144" t="n">
        <v>200</v>
      </c>
      <c r="N86" s="114" t="n"/>
      <c r="O86" s="152" t="n"/>
      <c r="P86" s="99" t="n">
        <v>200</v>
      </c>
      <c r="Q86" s="104" t="inlineStr">
        <is>
          <t>PAGO</t>
        </is>
      </c>
    </row>
    <row r="87">
      <c r="A87" s="26" t="n"/>
      <c r="B87" s="124" t="inlineStr">
        <is>
          <t>FEVEREIRO</t>
        </is>
      </c>
      <c r="C87" s="145" t="n">
        <v>44233</v>
      </c>
      <c r="D87" s="97" t="inlineStr">
        <is>
          <t>WF LUBRIFICANTES</t>
        </is>
      </c>
      <c r="E87" s="97" t="inlineStr">
        <is>
          <t>PCM-6100</t>
        </is>
      </c>
      <c r="F87" s="97" t="inlineStr">
        <is>
          <t>FORD</t>
        </is>
      </c>
      <c r="G87" s="97" t="inlineStr">
        <is>
          <t>CONSUMO</t>
        </is>
      </c>
      <c r="H87" s="97" t="inlineStr">
        <is>
          <t>TROCA DE OLÉO</t>
        </is>
      </c>
      <c r="I87" s="114" t="inlineStr">
        <is>
          <t>PEÇAS</t>
        </is>
      </c>
      <c r="J87" s="114" t="n">
        <v>1</v>
      </c>
      <c r="K87" s="114" t="inlineStr">
        <is>
          <t>TROCA DE OLEO COMPLETA</t>
        </is>
      </c>
      <c r="L87" s="144" t="n">
        <v>570</v>
      </c>
      <c r="M87" s="144" t="n">
        <v>570</v>
      </c>
      <c r="N87" s="114" t="n"/>
      <c r="O87" s="152" t="n">
        <v>57</v>
      </c>
      <c r="P87" s="99" t="n">
        <v>513</v>
      </c>
      <c r="Q87" s="104" t="inlineStr">
        <is>
          <t>PAGO</t>
        </is>
      </c>
    </row>
    <row r="88">
      <c r="A88" s="26" t="n"/>
      <c r="B88" s="124" t="inlineStr">
        <is>
          <t>FEVEREIRO</t>
        </is>
      </c>
      <c r="C88" s="145" t="n">
        <v>44233</v>
      </c>
      <c r="D88" s="97" t="inlineStr">
        <is>
          <t>WF LUBRIFICANTES</t>
        </is>
      </c>
      <c r="E88" s="97" t="inlineStr">
        <is>
          <t>PET-7147</t>
        </is>
      </c>
      <c r="F88" s="97" t="inlineStr">
        <is>
          <t>FORD</t>
        </is>
      </c>
      <c r="G88" s="97" t="inlineStr">
        <is>
          <t>CONSUMO</t>
        </is>
      </c>
      <c r="H88" s="97" t="inlineStr">
        <is>
          <t>TROCA DE OLÉO</t>
        </is>
      </c>
      <c r="I88" s="114" t="inlineStr">
        <is>
          <t>PEÇAS</t>
        </is>
      </c>
      <c r="J88" s="114" t="n">
        <v>1</v>
      </c>
      <c r="K88" s="114" t="inlineStr">
        <is>
          <t>TROCA DE OLEO COMPLETA</t>
        </is>
      </c>
      <c r="L88" s="144" t="n">
        <v>624</v>
      </c>
      <c r="M88" s="144" t="n">
        <v>624</v>
      </c>
      <c r="N88" s="114" t="n"/>
      <c r="O88" s="152" t="n">
        <v>62.4</v>
      </c>
      <c r="P88" s="99" t="n">
        <v>561.6</v>
      </c>
      <c r="Q88" s="104" t="inlineStr">
        <is>
          <t>PAGO</t>
        </is>
      </c>
    </row>
    <row r="89">
      <c r="A89" s="26" t="n"/>
      <c r="B89" s="124" t="inlineStr">
        <is>
          <t>FEVEREIRO</t>
        </is>
      </c>
      <c r="C89" s="145" t="n">
        <v>44249</v>
      </c>
      <c r="D89" s="97" t="inlineStr">
        <is>
          <t>WF LUBRIFICANTES</t>
        </is>
      </c>
      <c r="E89" s="97" t="inlineStr">
        <is>
          <t xml:space="preserve">PEB-7253 </t>
        </is>
      </c>
      <c r="F89" s="97" t="inlineStr">
        <is>
          <t>FORD</t>
        </is>
      </c>
      <c r="G89" s="97" t="inlineStr">
        <is>
          <t>CONSUMO</t>
        </is>
      </c>
      <c r="H89" s="97" t="inlineStr">
        <is>
          <t>TROCA DE OLÉO</t>
        </is>
      </c>
      <c r="I89" s="114" t="inlineStr">
        <is>
          <t>PEÇAS</t>
        </is>
      </c>
      <c r="J89" s="114" t="n">
        <v>1</v>
      </c>
      <c r="K89" s="114" t="inlineStr">
        <is>
          <t>TROCA DE OLEO COMPLETA</t>
        </is>
      </c>
      <c r="L89" s="144" t="n">
        <v>588</v>
      </c>
      <c r="M89" s="144" t="n">
        <v>588</v>
      </c>
      <c r="N89" s="114" t="n"/>
      <c r="O89" s="152" t="n">
        <v>58.8</v>
      </c>
      <c r="P89" s="99" t="n">
        <v>529.2</v>
      </c>
      <c r="Q89" s="104" t="inlineStr">
        <is>
          <t>PAGO</t>
        </is>
      </c>
    </row>
    <row r="90">
      <c r="A90" s="26" t="n"/>
      <c r="B90" s="124" t="inlineStr">
        <is>
          <t>FEVEREIRO</t>
        </is>
      </c>
      <c r="C90" s="145" t="n">
        <v>44249</v>
      </c>
      <c r="D90" s="97" t="inlineStr">
        <is>
          <t>WF LUBRIFICANTES</t>
        </is>
      </c>
      <c r="E90" s="97" t="inlineStr">
        <is>
          <t>PGX-1736</t>
        </is>
      </c>
      <c r="F90" s="97" t="inlineStr">
        <is>
          <t>MERCEDES</t>
        </is>
      </c>
      <c r="G90" s="97" t="inlineStr">
        <is>
          <t>CONSUMO</t>
        </is>
      </c>
      <c r="H90" s="97" t="inlineStr">
        <is>
          <t>TROCA DE OLÉO</t>
        </is>
      </c>
      <c r="I90" s="114" t="inlineStr">
        <is>
          <t>PEÇAS</t>
        </is>
      </c>
      <c r="J90" s="114" t="n">
        <v>1</v>
      </c>
      <c r="K90" s="114" t="inlineStr">
        <is>
          <t>TROCA DE OLEO COMPLETA</t>
        </is>
      </c>
      <c r="L90" s="144" t="n">
        <v>866</v>
      </c>
      <c r="M90" s="144" t="n">
        <v>866</v>
      </c>
      <c r="N90" s="114" t="n"/>
      <c r="O90" s="152" t="n">
        <v>86.59999999999999</v>
      </c>
      <c r="P90" s="99" t="n">
        <v>779.4</v>
      </c>
      <c r="Q90" s="104" t="inlineStr">
        <is>
          <t>PAGO</t>
        </is>
      </c>
    </row>
    <row r="91">
      <c r="A91" s="26" t="n"/>
      <c r="B91" s="124" t="inlineStr">
        <is>
          <t>FEVEREIRO</t>
        </is>
      </c>
      <c r="C91" s="143" t="n">
        <v>44214</v>
      </c>
      <c r="D91" s="114" t="inlineStr">
        <is>
          <t xml:space="preserve">WURTH DO BRASIL </t>
        </is>
      </c>
      <c r="E91" s="114" t="inlineStr">
        <is>
          <t>VÁRIOS</t>
        </is>
      </c>
      <c r="F91" s="114" t="inlineStr">
        <is>
          <t>VÁRIOS</t>
        </is>
      </c>
      <c r="G91" s="97" t="inlineStr">
        <is>
          <t>CONSUMO</t>
        </is>
      </c>
      <c r="H91" s="114" t="inlineStr">
        <is>
          <t>TÁCOGRAFO</t>
        </is>
      </c>
      <c r="I91" s="114" t="inlineStr">
        <is>
          <t>PEÇAS</t>
        </is>
      </c>
      <c r="J91" s="97" t="n">
        <v>6</v>
      </c>
      <c r="K91" s="97" t="inlineStr">
        <is>
          <t xml:space="preserve">DISCO DE TACOGRAFO 7 DIAS 125KM </t>
        </is>
      </c>
      <c r="L91" s="99" t="n">
        <v>27.85</v>
      </c>
      <c r="M91" s="99" t="n">
        <v>167.13</v>
      </c>
      <c r="N91" s="114" t="n"/>
      <c r="O91" s="152" t="n"/>
      <c r="P91" s="99" t="n">
        <v>167.13</v>
      </c>
      <c r="Q91" s="104" t="inlineStr">
        <is>
          <t>PAGO</t>
        </is>
      </c>
    </row>
    <row r="92">
      <c r="A92" s="26" t="n"/>
      <c r="B92" s="124" t="inlineStr">
        <is>
          <t>FEVEREIRO</t>
        </is>
      </c>
      <c r="C92" s="143" t="n">
        <v>44215</v>
      </c>
      <c r="D92" s="114" t="inlineStr">
        <is>
          <t xml:space="preserve">WURTH DO BRASIL </t>
        </is>
      </c>
      <c r="E92" s="114" t="inlineStr">
        <is>
          <t>VÁRIOS</t>
        </is>
      </c>
      <c r="F92" s="114" t="inlineStr">
        <is>
          <t>VÁRIOS</t>
        </is>
      </c>
      <c r="G92" s="97" t="inlineStr">
        <is>
          <t>CONSUMO</t>
        </is>
      </c>
      <c r="H92" s="114" t="inlineStr">
        <is>
          <t>TÁCOGRAFO</t>
        </is>
      </c>
      <c r="I92" s="114" t="inlineStr">
        <is>
          <t>PEÇAS</t>
        </is>
      </c>
      <c r="J92" s="97" t="n">
        <v>1</v>
      </c>
      <c r="K92" s="97" t="inlineStr">
        <is>
          <t xml:space="preserve">DISCO DE TACOGRAFO 7 DIAS 180 KM </t>
        </is>
      </c>
      <c r="L92" s="99" t="n">
        <v>27.85</v>
      </c>
      <c r="M92" s="99" t="n">
        <v>27.85</v>
      </c>
      <c r="N92" s="114" t="n"/>
      <c r="O92" s="152" t="n"/>
      <c r="P92" s="99" t="n">
        <v>27.85</v>
      </c>
      <c r="Q92" s="104" t="inlineStr">
        <is>
          <t>PAGO</t>
        </is>
      </c>
    </row>
    <row r="93">
      <c r="A93" s="26" t="n"/>
      <c r="B93" s="124" t="inlineStr">
        <is>
          <t>FEVEREIRO</t>
        </is>
      </c>
      <c r="C93" s="145" t="n">
        <v>44255</v>
      </c>
      <c r="D93" s="97" t="inlineStr">
        <is>
          <t>MANDACARU MOTOR</t>
        </is>
      </c>
      <c r="E93" s="119" t="inlineStr">
        <is>
          <t>VÁRIOS</t>
        </is>
      </c>
      <c r="F93" s="119" t="inlineStr">
        <is>
          <t>VÁRIOS</t>
        </is>
      </c>
      <c r="G93" s="119" t="inlineStr">
        <is>
          <t>CONSUMO</t>
        </is>
      </c>
      <c r="H93" s="119" t="inlineStr">
        <is>
          <t>PNEUS</t>
        </is>
      </c>
      <c r="I93" s="119" t="inlineStr">
        <is>
          <t>PEÇAS</t>
        </is>
      </c>
      <c r="J93" s="119" t="n">
        <v>1</v>
      </c>
      <c r="K93" s="119" t="inlineStr">
        <is>
          <t>COMPRA DE PNEUS NOVOS 3ª PARCELA</t>
        </is>
      </c>
      <c r="L93" s="120" t="n">
        <v>4406.67</v>
      </c>
      <c r="M93" s="99" t="n">
        <v>4406.67</v>
      </c>
      <c r="N93" s="121" t="n"/>
      <c r="O93" s="120" t="n"/>
      <c r="P93" s="99" t="n">
        <v>4406.67</v>
      </c>
      <c r="Q93" s="104" t="inlineStr">
        <is>
          <t>PAGO</t>
        </is>
      </c>
    </row>
    <row r="94">
      <c r="A94" s="26" t="n"/>
      <c r="B94" s="124" t="inlineStr">
        <is>
          <t>FEVEREIRO</t>
        </is>
      </c>
      <c r="C94" s="145" t="n">
        <v>44230</v>
      </c>
      <c r="D94" s="97" t="inlineStr">
        <is>
          <t>AUTO ELÉTRICA FRANÇA</t>
        </is>
      </c>
      <c r="E94" s="97" t="inlineStr">
        <is>
          <t>VÁRIOS</t>
        </is>
      </c>
      <c r="F94" s="97" t="inlineStr">
        <is>
          <t>FORD</t>
        </is>
      </c>
      <c r="G94" s="97" t="inlineStr">
        <is>
          <t xml:space="preserve">CORRETIVA </t>
        </is>
      </c>
      <c r="H94" s="97" t="inlineStr">
        <is>
          <t>ELÉTRICA</t>
        </is>
      </c>
      <c r="I94" s="114" t="inlineStr">
        <is>
          <t>PREVENTIVO</t>
        </is>
      </c>
      <c r="J94" s="97" t="n">
        <v>1</v>
      </c>
      <c r="K94" s="97" t="inlineStr">
        <is>
          <t>ESTATOR F000BL1025</t>
        </is>
      </c>
      <c r="L94" s="99" t="n">
        <v>250</v>
      </c>
      <c r="M94" s="99" t="n">
        <v>250</v>
      </c>
      <c r="N94" s="100" t="n"/>
      <c r="O94" s="152" t="n"/>
      <c r="P94" s="99" t="n">
        <v>250</v>
      </c>
      <c r="Q94" s="104" t="inlineStr">
        <is>
          <t>PAGO</t>
        </is>
      </c>
    </row>
    <row r="95">
      <c r="A95" s="26" t="n"/>
      <c r="B95" s="124" t="inlineStr">
        <is>
          <t>FEVEREIRO</t>
        </is>
      </c>
      <c r="C95" s="145" t="n">
        <v>44230</v>
      </c>
      <c r="D95" s="97" t="inlineStr">
        <is>
          <t>AUTO ELÉTRICA FRANÇA</t>
        </is>
      </c>
      <c r="E95" s="97" t="inlineStr">
        <is>
          <t>VÁRIOS</t>
        </is>
      </c>
      <c r="F95" s="97" t="inlineStr">
        <is>
          <t>FORD</t>
        </is>
      </c>
      <c r="G95" s="97" t="inlineStr">
        <is>
          <t xml:space="preserve">CORRETIVA </t>
        </is>
      </c>
      <c r="H95" s="97" t="inlineStr">
        <is>
          <t>ELÉTRICA</t>
        </is>
      </c>
      <c r="I95" s="114" t="inlineStr">
        <is>
          <t>PREVENTIVO</t>
        </is>
      </c>
      <c r="J95" s="97" t="n">
        <v>1</v>
      </c>
      <c r="K95" s="97" t="inlineStr">
        <is>
          <t>RETIFICADOR</t>
        </is>
      </c>
      <c r="L95" s="99" t="n">
        <v>160</v>
      </c>
      <c r="M95" s="99" t="n">
        <v>160</v>
      </c>
      <c r="N95" s="100" t="n"/>
      <c r="O95" s="152" t="n"/>
      <c r="P95" s="99" t="n">
        <v>160</v>
      </c>
      <c r="Q95" s="104" t="inlineStr">
        <is>
          <t>PAGO</t>
        </is>
      </c>
    </row>
    <row r="96">
      <c r="A96" s="26" t="n"/>
      <c r="B96" s="124" t="inlineStr">
        <is>
          <t>FEVEREIRO</t>
        </is>
      </c>
      <c r="C96" s="145" t="n">
        <v>44230</v>
      </c>
      <c r="D96" s="97" t="inlineStr">
        <is>
          <t>AUTO ELÉTRICA FRANÇA</t>
        </is>
      </c>
      <c r="E96" s="97" t="inlineStr">
        <is>
          <t>VÁRIOS</t>
        </is>
      </c>
      <c r="F96" s="97" t="inlineStr">
        <is>
          <t>FORD</t>
        </is>
      </c>
      <c r="G96" s="97" t="inlineStr">
        <is>
          <t xml:space="preserve">CORRETIVA </t>
        </is>
      </c>
      <c r="H96" s="97" t="inlineStr">
        <is>
          <t>ELÉTRICA</t>
        </is>
      </c>
      <c r="I96" s="114" t="inlineStr">
        <is>
          <t>PREVENTIVO</t>
        </is>
      </c>
      <c r="J96" s="114" t="n">
        <v>3</v>
      </c>
      <c r="K96" s="114" t="inlineStr">
        <is>
          <t>DIODO NEGATIVO</t>
        </is>
      </c>
      <c r="L96" s="144" t="n">
        <v>25</v>
      </c>
      <c r="M96" s="144" t="n">
        <v>75</v>
      </c>
      <c r="N96" s="114" t="n"/>
      <c r="O96" s="152" t="n"/>
      <c r="P96" s="99" t="n">
        <v>75</v>
      </c>
      <c r="Q96" s="104" t="inlineStr">
        <is>
          <t>PAGO</t>
        </is>
      </c>
    </row>
    <row r="97">
      <c r="A97" s="26" t="n"/>
      <c r="B97" s="124" t="inlineStr">
        <is>
          <t>FEVEREIRO</t>
        </is>
      </c>
      <c r="C97" s="145" t="n">
        <v>44229</v>
      </c>
      <c r="D97" s="114" t="inlineStr">
        <is>
          <t>BAÚ REFRIGERAÇÃO</t>
        </is>
      </c>
      <c r="E97" s="97" t="inlineStr">
        <is>
          <t xml:space="preserve">PEB-7253 </t>
        </is>
      </c>
      <c r="F97" s="97" t="inlineStr">
        <is>
          <t>FORD</t>
        </is>
      </c>
      <c r="G97" s="97" t="inlineStr">
        <is>
          <t>CORRETIVA</t>
        </is>
      </c>
      <c r="H97" s="97" t="inlineStr">
        <is>
          <t>REFRIGERAÇÃO</t>
        </is>
      </c>
      <c r="I97" s="114" t="inlineStr">
        <is>
          <t>REFRIGERAÇÃO</t>
        </is>
      </c>
      <c r="J97" s="97" t="n">
        <v>1</v>
      </c>
      <c r="K97" s="97" t="inlineStr">
        <is>
          <t>VENTILADOR ORIGINAL</t>
        </is>
      </c>
      <c r="L97" s="99" t="n">
        <v>650</v>
      </c>
      <c r="M97" s="99" t="n">
        <v>650</v>
      </c>
      <c r="N97" s="100" t="n"/>
      <c r="O97" s="152" t="n"/>
      <c r="P97" s="99" t="n">
        <v>650</v>
      </c>
      <c r="Q97" s="104" t="inlineStr">
        <is>
          <t>PAGO</t>
        </is>
      </c>
    </row>
    <row r="98">
      <c r="A98" s="26" t="n"/>
      <c r="B98" s="124" t="inlineStr">
        <is>
          <t>FEVEREIRO</t>
        </is>
      </c>
      <c r="C98" s="145" t="n">
        <v>44231</v>
      </c>
      <c r="D98" s="114" t="inlineStr">
        <is>
          <t>BAÚ REFRIGERAÇÃO</t>
        </is>
      </c>
      <c r="E98" s="97" t="inlineStr">
        <is>
          <t>PGW-5799</t>
        </is>
      </c>
      <c r="F98" s="97" t="inlineStr">
        <is>
          <t>FORD</t>
        </is>
      </c>
      <c r="G98" s="97" t="inlineStr">
        <is>
          <t>CORRETIVA</t>
        </is>
      </c>
      <c r="H98" s="97" t="inlineStr">
        <is>
          <t>REFRIGERAÇÃO</t>
        </is>
      </c>
      <c r="I98" s="114" t="inlineStr">
        <is>
          <t>REFRIGERAÇÃO</t>
        </is>
      </c>
      <c r="J98" s="114" t="n">
        <v>1</v>
      </c>
      <c r="K98" s="114" t="inlineStr">
        <is>
          <t>PRESSÃO DE NITROGENIO</t>
        </is>
      </c>
      <c r="L98" s="144" t="n">
        <v>100</v>
      </c>
      <c r="M98" s="144" t="n">
        <v>100</v>
      </c>
      <c r="N98" s="114" t="n"/>
      <c r="O98" s="152" t="n"/>
      <c r="P98" s="99" t="n">
        <v>100</v>
      </c>
      <c r="Q98" s="104" t="inlineStr">
        <is>
          <t>PAGO</t>
        </is>
      </c>
    </row>
    <row r="99">
      <c r="A99" s="26" t="n"/>
      <c r="B99" s="124" t="inlineStr">
        <is>
          <t>FEVEREIRO</t>
        </is>
      </c>
      <c r="C99" s="145" t="n">
        <v>44231</v>
      </c>
      <c r="D99" s="114" t="inlineStr">
        <is>
          <t>BAÚ REFRIGERAÇÃO</t>
        </is>
      </c>
      <c r="E99" s="97" t="inlineStr">
        <is>
          <t>PGW-5799</t>
        </is>
      </c>
      <c r="F99" s="97" t="inlineStr">
        <is>
          <t>FORD</t>
        </is>
      </c>
      <c r="G99" s="97" t="inlineStr">
        <is>
          <t>CORRETIVA</t>
        </is>
      </c>
      <c r="H99" s="97" t="inlineStr">
        <is>
          <t>REFRIGERAÇÃO</t>
        </is>
      </c>
      <c r="I99" s="114" t="inlineStr">
        <is>
          <t>REFRIGERAÇÃO</t>
        </is>
      </c>
      <c r="J99" s="114" t="n">
        <v>1</v>
      </c>
      <c r="K99" s="114" t="inlineStr">
        <is>
          <t>CARGA DE GÁS</t>
        </is>
      </c>
      <c r="L99" s="144" t="n">
        <v>450</v>
      </c>
      <c r="M99" s="144" t="n">
        <v>450</v>
      </c>
      <c r="N99" s="114" t="n"/>
      <c r="O99" s="152" t="n"/>
      <c r="P99" s="99" t="n">
        <v>450</v>
      </c>
      <c r="Q99" s="104" t="inlineStr">
        <is>
          <t>PAGO</t>
        </is>
      </c>
    </row>
    <row r="100">
      <c r="A100" s="26" t="n"/>
      <c r="B100" s="124" t="inlineStr">
        <is>
          <t>FEVEREIRO</t>
        </is>
      </c>
      <c r="C100" s="145" t="n">
        <v>44231</v>
      </c>
      <c r="D100" s="114" t="inlineStr">
        <is>
          <t>BAÚ REFRIGERAÇÃO</t>
        </is>
      </c>
      <c r="E100" s="97" t="inlineStr">
        <is>
          <t>PGW-5799</t>
        </is>
      </c>
      <c r="F100" s="97" t="inlineStr">
        <is>
          <t>FORD</t>
        </is>
      </c>
      <c r="G100" s="97" t="inlineStr">
        <is>
          <t>CORRETIVA</t>
        </is>
      </c>
      <c r="H100" s="97" t="inlineStr">
        <is>
          <t>REFRIGERAÇÃO</t>
        </is>
      </c>
      <c r="I100" s="114" t="inlineStr">
        <is>
          <t>REFRIGERAÇÃO</t>
        </is>
      </c>
      <c r="J100" s="114" t="n">
        <v>1</v>
      </c>
      <c r="K100" s="114" t="inlineStr">
        <is>
          <t>LIMPEZA DE EQUIPAMENTO GERAL</t>
        </is>
      </c>
      <c r="L100" s="144" t="n">
        <v>200</v>
      </c>
      <c r="M100" s="144" t="n">
        <v>200</v>
      </c>
      <c r="N100" s="114" t="n"/>
      <c r="O100" s="152" t="n"/>
      <c r="P100" s="99" t="n">
        <v>200</v>
      </c>
      <c r="Q100" s="104" t="inlineStr">
        <is>
          <t>PAGO</t>
        </is>
      </c>
    </row>
    <row r="101">
      <c r="A101" s="26" t="n"/>
      <c r="B101" s="124" t="inlineStr">
        <is>
          <t>FEVEREIRO</t>
        </is>
      </c>
      <c r="C101" s="145" t="n">
        <v>44229</v>
      </c>
      <c r="D101" s="114" t="inlineStr">
        <is>
          <t>BAÚ REFRIGERAÇÃO</t>
        </is>
      </c>
      <c r="E101" s="97" t="inlineStr">
        <is>
          <t>PGX-1686</t>
        </is>
      </c>
      <c r="F101" s="97" t="inlineStr">
        <is>
          <t>MERCEDES</t>
        </is>
      </c>
      <c r="G101" s="97" t="inlineStr">
        <is>
          <t>CORRETIVA</t>
        </is>
      </c>
      <c r="H101" s="97" t="inlineStr">
        <is>
          <t>REFRIGERAÇÃO</t>
        </is>
      </c>
      <c r="I101" s="114" t="inlineStr">
        <is>
          <t>REFRIGERAÇÃO</t>
        </is>
      </c>
      <c r="J101" s="97" t="n">
        <v>1</v>
      </c>
      <c r="K101" s="97" t="inlineStr">
        <is>
          <t>VENTILADOR ORIGINAL</t>
        </is>
      </c>
      <c r="L101" s="99" t="n">
        <v>650</v>
      </c>
      <c r="M101" s="99" t="n">
        <v>650</v>
      </c>
      <c r="N101" s="100" t="n"/>
      <c r="O101" s="152" t="n"/>
      <c r="P101" s="99" t="n">
        <v>650</v>
      </c>
      <c r="Q101" s="104" t="inlineStr">
        <is>
          <t>PAGO</t>
        </is>
      </c>
    </row>
    <row r="102">
      <c r="A102" s="26" t="n"/>
      <c r="B102" s="124" t="inlineStr">
        <is>
          <t>FEVEREIRO</t>
        </is>
      </c>
      <c r="C102" s="145" t="n">
        <v>44229</v>
      </c>
      <c r="D102" s="114" t="inlineStr">
        <is>
          <t>BAÚ REFRIGERAÇÃO</t>
        </is>
      </c>
      <c r="E102" s="97" t="inlineStr">
        <is>
          <t>QYM-0I60</t>
        </is>
      </c>
      <c r="F102" s="97" t="inlineStr">
        <is>
          <t>MERCEDES</t>
        </is>
      </c>
      <c r="G102" s="97" t="inlineStr">
        <is>
          <t>CORRETIVA</t>
        </is>
      </c>
      <c r="H102" s="97" t="inlineStr">
        <is>
          <t>REFRIGERAÇÃO</t>
        </is>
      </c>
      <c r="I102" s="114" t="inlineStr">
        <is>
          <t>REFRIGERAÇÃO</t>
        </is>
      </c>
      <c r="J102" s="97" t="n">
        <v>1</v>
      </c>
      <c r="K102" s="97" t="inlineStr">
        <is>
          <t>TROCA DE CORREIA</t>
        </is>
      </c>
      <c r="L102" s="99" t="n">
        <v>30</v>
      </c>
      <c r="M102" s="99" t="n">
        <v>30</v>
      </c>
      <c r="N102" s="100" t="n"/>
      <c r="O102" s="152" t="n"/>
      <c r="P102" s="99" t="n">
        <v>30</v>
      </c>
      <c r="Q102" s="104" t="inlineStr">
        <is>
          <t>PAGO</t>
        </is>
      </c>
    </row>
    <row r="103">
      <c r="A103" s="26" t="n"/>
      <c r="B103" s="124" t="inlineStr">
        <is>
          <t>FEVEREIRO</t>
        </is>
      </c>
      <c r="C103" s="145" t="n">
        <v>44229</v>
      </c>
      <c r="D103" s="114" t="inlineStr">
        <is>
          <t>BAÚ REFRIGERAÇÃO</t>
        </is>
      </c>
      <c r="E103" s="97" t="inlineStr">
        <is>
          <t>PET-7147</t>
        </is>
      </c>
      <c r="F103" s="97" t="inlineStr">
        <is>
          <t>MERCEDES</t>
        </is>
      </c>
      <c r="G103" s="97" t="inlineStr">
        <is>
          <t>CORRETIVA</t>
        </is>
      </c>
      <c r="H103" s="97" t="inlineStr">
        <is>
          <t>REFRIGERAÇÃO</t>
        </is>
      </c>
      <c r="I103" s="114" t="inlineStr">
        <is>
          <t>REFRIGERAÇÃO</t>
        </is>
      </c>
      <c r="J103" s="97" t="n">
        <v>1</v>
      </c>
      <c r="K103" s="97" t="inlineStr">
        <is>
          <t>TROCA DE CORREIA</t>
        </is>
      </c>
      <c r="L103" s="99" t="n">
        <v>30</v>
      </c>
      <c r="M103" s="99" t="n">
        <v>30</v>
      </c>
      <c r="N103" s="100" t="n"/>
      <c r="O103" s="152" t="n"/>
      <c r="P103" s="99" t="n">
        <v>30</v>
      </c>
      <c r="Q103" s="104" t="inlineStr">
        <is>
          <t>PAGO</t>
        </is>
      </c>
    </row>
    <row r="104">
      <c r="A104" s="26" t="n"/>
      <c r="B104" s="124" t="inlineStr">
        <is>
          <t>FEVEREIRO</t>
        </is>
      </c>
      <c r="C104" s="145" t="n">
        <v>44229</v>
      </c>
      <c r="D104" s="114" t="inlineStr">
        <is>
          <t>BAÚ REFRIGERAÇÃO</t>
        </is>
      </c>
      <c r="E104" s="97" t="inlineStr">
        <is>
          <t>PET-7147</t>
        </is>
      </c>
      <c r="F104" s="97" t="inlineStr">
        <is>
          <t>MERCEDES</t>
        </is>
      </c>
      <c r="G104" s="97" t="inlineStr">
        <is>
          <t>CORRETIVA</t>
        </is>
      </c>
      <c r="H104" s="97" t="inlineStr">
        <is>
          <t>REFRIGERAÇÃO</t>
        </is>
      </c>
      <c r="I104" s="114" t="inlineStr">
        <is>
          <t>REFRIGERAÇÃO</t>
        </is>
      </c>
      <c r="J104" s="97" t="n">
        <v>1</v>
      </c>
      <c r="K104" s="97" t="inlineStr">
        <is>
          <t>COMPLEMENTO DE GÁS</t>
        </is>
      </c>
      <c r="L104" s="99" t="n">
        <v>150</v>
      </c>
      <c r="M104" s="99" t="n">
        <v>150</v>
      </c>
      <c r="N104" s="100" t="n"/>
      <c r="O104" s="152" t="n"/>
      <c r="P104" s="99" t="n">
        <v>150</v>
      </c>
      <c r="Q104" s="104" t="inlineStr">
        <is>
          <t>PAGO</t>
        </is>
      </c>
    </row>
    <row r="105">
      <c r="A105" s="26" t="n"/>
      <c r="B105" s="124" t="inlineStr">
        <is>
          <t>FEVEREIRO</t>
        </is>
      </c>
      <c r="C105" s="145" t="n">
        <v>44229</v>
      </c>
      <c r="D105" s="114" t="inlineStr">
        <is>
          <t>BAÚ REFRIGERAÇÃO</t>
        </is>
      </c>
      <c r="E105" s="97" t="inlineStr">
        <is>
          <t>PGX-1736</t>
        </is>
      </c>
      <c r="F105" s="97" t="inlineStr">
        <is>
          <t>MERCEDES</t>
        </is>
      </c>
      <c r="G105" s="97" t="inlineStr">
        <is>
          <t>CORRETIVA</t>
        </is>
      </c>
      <c r="H105" s="97" t="inlineStr">
        <is>
          <t>REFRIGERAÇÃO</t>
        </is>
      </c>
      <c r="I105" s="114" t="inlineStr">
        <is>
          <t>REFRIGERAÇÃO</t>
        </is>
      </c>
      <c r="J105" s="97" t="n">
        <v>1</v>
      </c>
      <c r="K105" s="97" t="inlineStr">
        <is>
          <t>LIMPEZA DE EQUIPAMENTO</t>
        </is>
      </c>
      <c r="L105" s="99" t="n">
        <v>200</v>
      </c>
      <c r="M105" s="99" t="n">
        <v>200</v>
      </c>
      <c r="N105" s="100" t="n"/>
      <c r="O105" s="152" t="n"/>
      <c r="P105" s="99" t="n">
        <v>200</v>
      </c>
      <c r="Q105" s="104" t="inlineStr">
        <is>
          <t>PAGO</t>
        </is>
      </c>
    </row>
    <row r="106">
      <c r="A106" s="26" t="n"/>
      <c r="B106" s="146" t="n"/>
      <c r="C106" s="147" t="n"/>
      <c r="D106" s="148" t="n"/>
      <c r="E106" s="148" t="n"/>
      <c r="F106" s="148" t="n"/>
      <c r="G106" s="148" t="n"/>
      <c r="H106" s="148" t="n"/>
      <c r="I106" s="148" t="n"/>
      <c r="J106" s="148" t="n"/>
      <c r="K106" s="148" t="n"/>
      <c r="L106" s="149" t="n"/>
      <c r="M106" s="150" t="n">
        <v>27862.35</v>
      </c>
      <c r="N106" s="148" t="n"/>
      <c r="O106" s="149">
        <f>SUM(O8:O105)</f>
        <v/>
      </c>
      <c r="P106" s="151">
        <f>SUM(P8:P105)</f>
        <v/>
      </c>
      <c r="Q106" s="148" t="n"/>
    </row>
    <row r="107">
      <c r="A107" s="26" t="n"/>
      <c r="B107" s="26" t="n"/>
    </row>
    <row r="108">
      <c r="A108" s="26" t="n"/>
      <c r="B108" s="26" t="n"/>
    </row>
    <row r="109">
      <c r="A109" s="26" t="n"/>
      <c r="B109" s="26" t="n"/>
    </row>
    <row r="110">
      <c r="A110" s="26" t="n"/>
      <c r="B110" s="26" t="n"/>
    </row>
    <row r="111">
      <c r="A111" s="26" t="n"/>
      <c r="B111" s="26" t="n"/>
    </row>
    <row r="112">
      <c r="A112" s="26" t="n"/>
      <c r="B112" s="26" t="n"/>
    </row>
    <row r="113">
      <c r="A113" s="26" t="n"/>
      <c r="B113" s="26" t="n"/>
    </row>
    <row r="114">
      <c r="A114" s="26" t="n"/>
      <c r="B114" s="26" t="n"/>
    </row>
    <row r="115">
      <c r="A115" s="26" t="n"/>
      <c r="B115" s="26" t="n"/>
    </row>
    <row r="116">
      <c r="A116" s="26" t="n"/>
      <c r="B116" s="26" t="n"/>
    </row>
    <row r="117">
      <c r="A117" s="26" t="n"/>
      <c r="B117" s="26" t="n"/>
    </row>
    <row r="118">
      <c r="A118" s="26" t="n"/>
      <c r="B118" s="26" t="n"/>
    </row>
    <row r="119">
      <c r="A119" s="26" t="n"/>
      <c r="B119" s="26" t="n"/>
    </row>
    <row r="120">
      <c r="A120" s="26" t="n"/>
      <c r="B120" s="26" t="n"/>
    </row>
    <row r="121">
      <c r="A121" s="26" t="n"/>
      <c r="B121" s="26" t="n"/>
    </row>
    <row r="122">
      <c r="A122" s="26" t="n"/>
      <c r="B122" s="26" t="n"/>
    </row>
    <row r="123">
      <c r="A123" s="26" t="n"/>
      <c r="B123" s="26" t="n"/>
    </row>
    <row r="124">
      <c r="A124" s="26" t="n"/>
      <c r="B124" s="26" t="n"/>
    </row>
    <row r="125">
      <c r="A125" s="26" t="n"/>
      <c r="B125" s="26" t="n"/>
    </row>
    <row r="126">
      <c r="A126" s="26" t="n"/>
      <c r="B126" s="26" t="n"/>
    </row>
    <row r="127">
      <c r="A127" s="26" t="n"/>
      <c r="B127" s="26" t="n"/>
    </row>
    <row r="128">
      <c r="A128" s="26" t="n"/>
      <c r="B128" s="26" t="n"/>
    </row>
    <row r="129">
      <c r="A129" s="26" t="n"/>
      <c r="B129" s="26" t="n"/>
    </row>
    <row r="130">
      <c r="A130" s="26" t="n"/>
      <c r="B130" s="26" t="n"/>
    </row>
    <row r="131">
      <c r="A131" s="26" t="n"/>
      <c r="B131" s="26" t="n"/>
    </row>
    <row r="132">
      <c r="A132" s="26" t="n"/>
      <c r="B132" s="26" t="n"/>
    </row>
    <row r="133">
      <c r="A133" s="26" t="n"/>
      <c r="B133" s="26" t="n"/>
    </row>
    <row r="134">
      <c r="A134" s="26" t="n"/>
      <c r="B134" s="26" t="n"/>
    </row>
    <row r="135">
      <c r="A135" s="26" t="n"/>
      <c r="B135" s="26" t="n"/>
    </row>
    <row r="136">
      <c r="A136" s="26" t="n"/>
      <c r="B136" s="26" t="n"/>
    </row>
    <row r="137">
      <c r="A137" s="26" t="n"/>
      <c r="B137" s="26" t="n"/>
    </row>
    <row r="138">
      <c r="A138" s="26" t="n"/>
      <c r="B138" s="26" t="n"/>
    </row>
    <row r="139">
      <c r="A139" s="26" t="n"/>
      <c r="B139" s="26" t="n"/>
    </row>
    <row r="140">
      <c r="A140" s="26" t="n"/>
      <c r="B140" s="26" t="n"/>
    </row>
    <row r="141">
      <c r="A141" s="26" t="n"/>
      <c r="B141" s="26" t="n"/>
    </row>
  </sheetData>
  <autoFilter ref="C7:Q106">
    <sortState ref="C8:Q106">
      <sortCondition ref="I7:I106"/>
    </sortState>
  </autoFilter>
  <mergeCells count="2">
    <mergeCell ref="L6:N6"/>
    <mergeCell ref="O6:P6"/>
  </mergeCells>
  <pageMargins left="0.511811024" right="0.511811024" top="0.787401575" bottom="0.787401575" header="0.31496062" footer="0.31496062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 codeName="Planilha20">
    <outlinePr summaryBelow="1" summaryRight="1"/>
    <pageSetUpPr/>
  </sheetPr>
  <dimension ref="A2:B27"/>
  <sheetViews>
    <sheetView workbookViewId="0">
      <selection activeCell="B3" sqref="B3:B27"/>
    </sheetView>
  </sheetViews>
  <sheetFormatPr baseColWidth="8" defaultRowHeight="14.45"/>
  <cols>
    <col width="13.28515625" customWidth="1" style="1" min="1" max="1"/>
    <col width="15" customWidth="1" style="1" min="2" max="2"/>
  </cols>
  <sheetData>
    <row r="2">
      <c r="A2" s="234" t="inlineStr">
        <is>
          <t xml:space="preserve">PLACAS </t>
        </is>
      </c>
      <c r="B2" s="234" t="inlineStr">
        <is>
          <t>MARCA</t>
        </is>
      </c>
    </row>
    <row r="3">
      <c r="A3" s="234" t="inlineStr">
        <is>
          <t>PGW-3267</t>
        </is>
      </c>
      <c r="B3" s="234" t="inlineStr">
        <is>
          <t>FORD</t>
        </is>
      </c>
    </row>
    <row r="4">
      <c r="A4" s="234" t="inlineStr">
        <is>
          <t>pcx-1774</t>
        </is>
      </c>
      <c r="B4" s="234" t="inlineStr">
        <is>
          <t>FORD</t>
        </is>
      </c>
    </row>
    <row r="5">
      <c r="A5" s="234" t="inlineStr">
        <is>
          <t>pcx-1404</t>
        </is>
      </c>
      <c r="B5" s="234" t="inlineStr">
        <is>
          <t>FORD</t>
        </is>
      </c>
    </row>
    <row r="6">
      <c r="A6" s="234" t="inlineStr">
        <is>
          <t>pgw-6009</t>
        </is>
      </c>
      <c r="B6" s="234" t="inlineStr">
        <is>
          <t>FORD</t>
        </is>
      </c>
    </row>
    <row r="7">
      <c r="A7" s="234" t="inlineStr">
        <is>
          <t>pgw-5799</t>
        </is>
      </c>
      <c r="B7" s="234" t="inlineStr">
        <is>
          <t>FORD</t>
        </is>
      </c>
    </row>
    <row r="8">
      <c r="A8" s="234" t="inlineStr">
        <is>
          <t>peb-7253</t>
        </is>
      </c>
      <c r="B8" s="234" t="inlineStr">
        <is>
          <t>FORD</t>
        </is>
      </c>
    </row>
    <row r="9">
      <c r="A9" s="234" t="inlineStr">
        <is>
          <t>peb-7353</t>
        </is>
      </c>
      <c r="B9" s="234" t="inlineStr">
        <is>
          <t>FORD</t>
        </is>
      </c>
    </row>
    <row r="10">
      <c r="A10" s="234" t="inlineStr">
        <is>
          <t>pcm-6100</t>
        </is>
      </c>
      <c r="B10" s="234" t="inlineStr">
        <is>
          <t>FORD</t>
        </is>
      </c>
    </row>
    <row r="11">
      <c r="A11" s="234" t="inlineStr">
        <is>
          <t>pcz-2550</t>
        </is>
      </c>
      <c r="B11" s="234" t="inlineStr">
        <is>
          <t>FORD</t>
        </is>
      </c>
    </row>
    <row r="12">
      <c r="A12" s="234" t="inlineStr">
        <is>
          <t>pcz-2570</t>
        </is>
      </c>
      <c r="B12" s="234" t="inlineStr">
        <is>
          <t>FORD</t>
        </is>
      </c>
    </row>
    <row r="13">
      <c r="A13" s="234" t="inlineStr">
        <is>
          <t>PEU-3897</t>
        </is>
      </c>
      <c r="B13" s="234" t="inlineStr">
        <is>
          <t xml:space="preserve">MERCEDES </t>
        </is>
      </c>
    </row>
    <row r="14">
      <c r="A14" s="234" t="inlineStr">
        <is>
          <t>PET-7147</t>
        </is>
      </c>
      <c r="B14" s="234" t="inlineStr">
        <is>
          <t xml:space="preserve">MERCEDES </t>
        </is>
      </c>
    </row>
    <row r="15">
      <c r="A15" s="234" t="inlineStr">
        <is>
          <t>pdb-5026</t>
        </is>
      </c>
      <c r="B15" s="234" t="inlineStr">
        <is>
          <t xml:space="preserve">MERCEDES </t>
        </is>
      </c>
    </row>
    <row r="16">
      <c r="A16" s="234" t="inlineStr">
        <is>
          <t>pdb-5356</t>
        </is>
      </c>
      <c r="B16" s="234" t="inlineStr">
        <is>
          <t xml:space="preserve">MERCEDES </t>
        </is>
      </c>
    </row>
    <row r="17">
      <c r="A17" s="234" t="inlineStr">
        <is>
          <t>pgx-1646</t>
        </is>
      </c>
      <c r="B17" s="234" t="inlineStr">
        <is>
          <t xml:space="preserve">MERCEDES </t>
        </is>
      </c>
    </row>
    <row r="18">
      <c r="A18" s="234" t="inlineStr">
        <is>
          <t>pgx-1736</t>
        </is>
      </c>
      <c r="B18" s="234" t="inlineStr">
        <is>
          <t xml:space="preserve">MERCEDES </t>
        </is>
      </c>
    </row>
    <row r="19">
      <c r="A19" s="234" t="inlineStr">
        <is>
          <t>pgx-1686</t>
        </is>
      </c>
      <c r="B19" s="234" t="inlineStr">
        <is>
          <t xml:space="preserve">MERCEDES </t>
        </is>
      </c>
    </row>
    <row r="20">
      <c r="A20" s="234" t="inlineStr">
        <is>
          <t>QYH-4B39</t>
        </is>
      </c>
      <c r="B20" s="234" t="inlineStr">
        <is>
          <t xml:space="preserve">MERCEDES </t>
        </is>
      </c>
    </row>
    <row r="21">
      <c r="A21" s="234" t="inlineStr">
        <is>
          <t>QYH-2J27</t>
        </is>
      </c>
      <c r="B21" s="234" t="inlineStr">
        <is>
          <t xml:space="preserve">MERCEDES </t>
        </is>
      </c>
    </row>
    <row r="22">
      <c r="A22" s="234" t="inlineStr">
        <is>
          <t>QYH-1F44</t>
        </is>
      </c>
      <c r="B22" s="234" t="inlineStr">
        <is>
          <t xml:space="preserve">MERCEDES </t>
        </is>
      </c>
    </row>
    <row r="23">
      <c r="A23" s="234" t="inlineStr">
        <is>
          <t>QYH-1F74</t>
        </is>
      </c>
      <c r="B23" s="234" t="inlineStr">
        <is>
          <t xml:space="preserve">MERCEDES </t>
        </is>
      </c>
    </row>
    <row r="24">
      <c r="A24" s="234" t="inlineStr">
        <is>
          <t>QYH-1F14</t>
        </is>
      </c>
      <c r="B24" s="234" t="inlineStr">
        <is>
          <t xml:space="preserve">MERCEDES </t>
        </is>
      </c>
    </row>
    <row r="25">
      <c r="A25" s="234" t="inlineStr">
        <is>
          <t>PGN-8719</t>
        </is>
      </c>
      <c r="B25" s="234" t="inlineStr">
        <is>
          <t xml:space="preserve">VOLKS </t>
        </is>
      </c>
    </row>
    <row r="26">
      <c r="A26" s="234" t="inlineStr">
        <is>
          <t>PGN-8669</t>
        </is>
      </c>
      <c r="B26" s="234" t="inlineStr">
        <is>
          <t xml:space="preserve">VOLKS </t>
        </is>
      </c>
    </row>
    <row r="27">
      <c r="A27" s="1" t="inlineStr">
        <is>
          <t>QYM-0I60</t>
        </is>
      </c>
      <c r="B27" s="1" t="inlineStr">
        <is>
          <t xml:space="preserve">MERCEDES </t>
        </is>
      </c>
    </row>
  </sheetData>
  <autoFilter ref="A2:B2">
    <sortState ref="A3:B26">
      <sortCondition ref="B2"/>
    </sortState>
  </autoFilter>
  <pageMargins left="0.511811024" right="0.511811024" top="0.787401575" bottom="0.787401575" header="0.31496062" footer="0.31496062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s="269" t="inlineStr">
        <is>
          <t>MÊS</t>
        </is>
      </c>
      <c r="B1" s="269" t="inlineStr">
        <is>
          <t>DATA DE LAÇAMENTO</t>
        </is>
      </c>
      <c r="C1" s="269" t="inlineStr">
        <is>
          <t>DATA EMISSÃO</t>
        </is>
      </c>
      <c r="D1" s="269" t="inlineStr">
        <is>
          <t>CONTA</t>
        </is>
      </c>
      <c r="E1" s="269" t="inlineStr">
        <is>
          <t>RAZÃO SOCIAL</t>
        </is>
      </c>
      <c r="F1" s="269" t="inlineStr">
        <is>
          <t>NOME FANTASIA</t>
        </is>
      </c>
      <c r="G1" s="269" t="inlineStr">
        <is>
          <t xml:space="preserve">PLACA </t>
        </is>
      </c>
      <c r="H1" s="269" t="inlineStr">
        <is>
          <t>MARCA</t>
        </is>
      </c>
      <c r="I1" s="269" t="inlineStr">
        <is>
          <t>MODELO</t>
        </is>
      </c>
      <c r="J1" s="269" t="inlineStr">
        <is>
          <t>QTDE</t>
        </is>
      </c>
      <c r="K1" s="269" t="inlineStr">
        <is>
          <t>PEÇAS</t>
        </is>
      </c>
      <c r="L1" s="269" t="inlineStr">
        <is>
          <t>VALOR  TOTAL</t>
        </is>
      </c>
      <c r="M1" s="269" t="inlineStr">
        <is>
          <t>PARCELA</t>
        </is>
      </c>
      <c r="N1" s="269" t="inlineStr">
        <is>
          <t>NFE / RECIBO</t>
        </is>
      </c>
      <c r="O1" s="269" t="inlineStr">
        <is>
          <t>DESCONTO</t>
        </is>
      </c>
      <c r="P1" s="269" t="inlineStr">
        <is>
          <t>VALOR FINAL</t>
        </is>
      </c>
      <c r="Q1" s="269" t="inlineStr">
        <is>
          <t>TOTAL %</t>
        </is>
      </c>
      <c r="R1" s="269" t="inlineStr">
        <is>
          <t>SERVIÇO</t>
        </is>
      </c>
      <c r="S1" s="269" t="inlineStr">
        <is>
          <t>Área de Manutenção</t>
        </is>
      </c>
      <c r="T1" s="269" t="inlineStr">
        <is>
          <t>Tipo de Manutenção</t>
        </is>
      </c>
      <c r="U1" s="269" t="inlineStr">
        <is>
          <t>Tipo de Despsa</t>
        </is>
      </c>
      <c r="V1" s="269" t="inlineStr">
        <is>
          <t>VENCIMENTO</t>
        </is>
      </c>
      <c r="W1" s="269" t="inlineStr">
        <is>
          <t>DATA DE ENTREGA AO FINANCEIRO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Planilha5">
    <tabColor rgb="FF002060"/>
    <outlinePr summaryBelow="1" summaryRight="1"/>
    <pageSetUpPr/>
  </sheetPr>
  <dimension ref="A1:Q103"/>
  <sheetViews>
    <sheetView showGridLines="0" workbookViewId="0">
      <pane ySplit="4" topLeftCell="A5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2.85546875" customWidth="1" style="1" min="1" max="1"/>
    <col width="9.140625" customWidth="1" style="1" min="2" max="2"/>
    <col width="13" bestFit="1" customWidth="1" style="1" min="3" max="3"/>
    <col width="28" bestFit="1" customWidth="1" style="1" min="4" max="4"/>
    <col width="11.7109375" bestFit="1" customWidth="1" style="1" min="5" max="5"/>
    <col width="12.28515625" bestFit="1" customWidth="1" style="1" min="6" max="6"/>
    <col width="13.7109375" bestFit="1" customWidth="1" style="1" min="7" max="8"/>
    <col width="13" bestFit="1" customWidth="1" style="1" min="9" max="9"/>
    <col width="5.7109375" customWidth="1" style="1" min="10" max="10"/>
    <col width="40.140625" bestFit="1" customWidth="1" style="1" min="11" max="11"/>
    <col width="12" bestFit="1" customWidth="1" style="1" min="12" max="12"/>
    <col width="12.7109375" bestFit="1" customWidth="1" style="1" min="13" max="13"/>
    <col width="12" bestFit="1" customWidth="1" style="1" min="14" max="14"/>
    <col width="13.42578125" customWidth="1" style="1" min="15" max="15"/>
    <col width="18.7109375" bestFit="1" customWidth="1" style="1" min="16" max="16"/>
    <col width="28.140625" bestFit="1" customWidth="1" style="1" min="17" max="17"/>
    <col width="9.140625" customWidth="1" style="1" min="18" max="18"/>
    <col width="9.140625" customWidth="1" style="1" min="19" max="16384"/>
  </cols>
  <sheetData>
    <row r="1">
      <c r="L1" s="11" t="n"/>
      <c r="M1" s="11" t="n"/>
      <c r="O1" s="11" t="n"/>
      <c r="P1" s="11" t="n"/>
    </row>
    <row r="2" ht="27.75" customHeight="1" s="246">
      <c r="L2" s="11" t="n"/>
      <c r="M2" s="11" t="n"/>
      <c r="O2" s="11" t="n"/>
      <c r="P2" s="11" t="n"/>
    </row>
    <row r="3">
      <c r="A3" s="26" t="n"/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8" t="n"/>
      <c r="O3" s="27" t="n"/>
      <c r="P3" s="27" t="n"/>
      <c r="Q3" s="26" t="n"/>
    </row>
    <row r="4" ht="30.6" customHeight="1" s="246">
      <c r="A4" s="26" t="n"/>
      <c r="B4" s="123" t="inlineStr">
        <is>
          <t>COMPETENCIA FINANCEIRA</t>
        </is>
      </c>
      <c r="C4" s="125" t="inlineStr">
        <is>
          <t xml:space="preserve">DATA lançamento </t>
        </is>
      </c>
      <c r="D4" s="126" t="inlineStr">
        <is>
          <t xml:space="preserve">FORNECEDOR </t>
        </is>
      </c>
      <c r="E4" s="133" t="inlineStr">
        <is>
          <t xml:space="preserve">PLACA </t>
        </is>
      </c>
      <c r="F4" s="126" t="inlineStr">
        <is>
          <t>MARCA</t>
        </is>
      </c>
      <c r="G4" s="127" t="inlineStr">
        <is>
          <t>Tipo de Manutenção</t>
        </is>
      </c>
      <c r="H4" s="127" t="inlineStr">
        <is>
          <t>Área de Manutenção</t>
        </is>
      </c>
      <c r="I4" s="127" t="inlineStr">
        <is>
          <t>Tipo de Despesa</t>
        </is>
      </c>
      <c r="J4" s="126" t="inlineStr">
        <is>
          <t>QTDE</t>
        </is>
      </c>
      <c r="K4" s="126" t="inlineStr">
        <is>
          <t>PEÇAS</t>
        </is>
      </c>
      <c r="L4" s="130" t="inlineStr">
        <is>
          <t>VALOR UNI.</t>
        </is>
      </c>
      <c r="M4" s="129" t="inlineStr">
        <is>
          <t>VALOR  TOTAL</t>
        </is>
      </c>
      <c r="N4" s="130" t="inlineStr">
        <is>
          <t>NFE / RECIBO</t>
        </is>
      </c>
      <c r="O4" s="128" t="inlineStr">
        <is>
          <t>DESCONTO</t>
        </is>
      </c>
      <c r="P4" s="132" t="inlineStr">
        <is>
          <t>VALOR FINAL</t>
        </is>
      </c>
      <c r="Q4" s="126" t="inlineStr">
        <is>
          <t xml:space="preserve">STATUS DE PAGAMENTO </t>
        </is>
      </c>
    </row>
    <row r="5">
      <c r="A5" s="26" t="n"/>
      <c r="B5" s="124" t="inlineStr">
        <is>
          <t>MARÇO</t>
        </is>
      </c>
      <c r="C5" s="145" t="n">
        <v>44285</v>
      </c>
      <c r="D5" s="97" t="inlineStr">
        <is>
          <t>POSTO DE LAVAGEM (MARTA)</t>
        </is>
      </c>
      <c r="E5" s="119" t="inlineStr">
        <is>
          <t>VÁRIOS</t>
        </is>
      </c>
      <c r="F5" s="119" t="inlineStr">
        <is>
          <t>VÁRIOS</t>
        </is>
      </c>
      <c r="G5" s="119" t="inlineStr">
        <is>
          <t>ESTÉTICA</t>
        </is>
      </c>
      <c r="H5" s="119" t="inlineStr">
        <is>
          <t>LAVAGEM</t>
        </is>
      </c>
      <c r="I5" s="119" t="inlineStr">
        <is>
          <t>MÃO DE OBRA</t>
        </is>
      </c>
      <c r="J5" s="119" t="n">
        <v>12</v>
      </c>
      <c r="K5" s="119" t="inlineStr">
        <is>
          <t>LAVAGEM DE CAMINHHÕES</t>
        </is>
      </c>
      <c r="L5" s="120" t="n">
        <v>110</v>
      </c>
      <c r="M5" s="99" t="n">
        <v>1320</v>
      </c>
      <c r="N5" s="121" t="n"/>
      <c r="O5" s="120" t="n"/>
      <c r="P5" s="184" t="n">
        <v>1320</v>
      </c>
      <c r="Q5" s="104" t="inlineStr">
        <is>
          <t>PAGO</t>
        </is>
      </c>
    </row>
    <row r="6">
      <c r="A6" s="26" t="n"/>
      <c r="B6" s="124" t="inlineStr">
        <is>
          <t>MARÇO</t>
        </is>
      </c>
      <c r="C6" s="145" t="n">
        <v>44229</v>
      </c>
      <c r="D6" s="97" t="inlineStr">
        <is>
          <t>AUTO ELÉTRICA FRANÇA</t>
        </is>
      </c>
      <c r="E6" s="97" t="inlineStr">
        <is>
          <t>PGW-5799</t>
        </is>
      </c>
      <c r="F6" s="97" t="inlineStr">
        <is>
          <t>FORD</t>
        </is>
      </c>
      <c r="G6" s="97" t="inlineStr">
        <is>
          <t>CORRETIVA</t>
        </is>
      </c>
      <c r="H6" s="97" t="inlineStr">
        <is>
          <t>ELÉTRICA</t>
        </is>
      </c>
      <c r="I6" s="97" t="inlineStr">
        <is>
          <t>PEÇAS</t>
        </is>
      </c>
      <c r="J6" s="97" t="n">
        <v>1</v>
      </c>
      <c r="K6" s="97" t="inlineStr">
        <is>
          <t>INDUZIDO MOTOR DE PARTIDA</t>
        </is>
      </c>
      <c r="L6" s="99" t="n">
        <v>380</v>
      </c>
      <c r="M6" s="99" t="n">
        <v>380</v>
      </c>
      <c r="N6" s="99" t="n"/>
      <c r="O6" s="144" t="n"/>
      <c r="P6" s="184" t="n">
        <v>380</v>
      </c>
      <c r="Q6" s="104" t="inlineStr">
        <is>
          <t>PAGO</t>
        </is>
      </c>
    </row>
    <row r="7">
      <c r="A7" s="26" t="n"/>
      <c r="B7" s="124" t="inlineStr">
        <is>
          <t>MARÇO</t>
        </is>
      </c>
      <c r="C7" s="145" t="n">
        <v>44229</v>
      </c>
      <c r="D7" s="97" t="inlineStr">
        <is>
          <t>AUTO ELÉTRICA FRANÇA</t>
        </is>
      </c>
      <c r="E7" s="97" t="inlineStr">
        <is>
          <t>PGW-5799</t>
        </is>
      </c>
      <c r="F7" s="97" t="inlineStr">
        <is>
          <t>FORD</t>
        </is>
      </c>
      <c r="G7" s="97" t="inlineStr">
        <is>
          <t>CORRETIVA</t>
        </is>
      </c>
      <c r="H7" s="97" t="inlineStr">
        <is>
          <t>ELÉTRICA</t>
        </is>
      </c>
      <c r="I7" s="97" t="inlineStr">
        <is>
          <t>PEÇAS</t>
        </is>
      </c>
      <c r="J7" s="97" t="n">
        <v>1</v>
      </c>
      <c r="K7" s="97" t="inlineStr">
        <is>
          <t>PORTA ESCOVA</t>
        </is>
      </c>
      <c r="L7" s="99" t="n">
        <v>65</v>
      </c>
      <c r="M7" s="99" t="n">
        <v>65</v>
      </c>
      <c r="N7" s="99" t="n"/>
      <c r="O7" s="144" t="n"/>
      <c r="P7" s="184" t="n">
        <v>65</v>
      </c>
      <c r="Q7" s="104" t="inlineStr">
        <is>
          <t>PAGO</t>
        </is>
      </c>
    </row>
    <row r="8">
      <c r="A8" s="26" t="n"/>
      <c r="B8" s="124" t="inlineStr">
        <is>
          <t>MARÇO</t>
        </is>
      </c>
      <c r="C8" s="145" t="n">
        <v>44229</v>
      </c>
      <c r="D8" s="97" t="inlineStr">
        <is>
          <t>AUTO ELÉTRICA FRANÇA</t>
        </is>
      </c>
      <c r="E8" s="97" t="inlineStr">
        <is>
          <t>PGW-5799</t>
        </is>
      </c>
      <c r="F8" s="97" t="inlineStr">
        <is>
          <t>FORD</t>
        </is>
      </c>
      <c r="G8" s="97" t="inlineStr">
        <is>
          <t>CORRETIVA</t>
        </is>
      </c>
      <c r="H8" s="97" t="inlineStr">
        <is>
          <t>ELÉTRICA</t>
        </is>
      </c>
      <c r="I8" s="97" t="inlineStr">
        <is>
          <t>PEÇAS</t>
        </is>
      </c>
      <c r="J8" s="97" t="n">
        <v>1</v>
      </c>
      <c r="K8" s="97" t="inlineStr">
        <is>
          <t>REGULADOR DE VOLTAGEM</t>
        </is>
      </c>
      <c r="L8" s="99" t="n">
        <v>280</v>
      </c>
      <c r="M8" s="99" t="n">
        <v>280</v>
      </c>
      <c r="N8" s="99" t="n"/>
      <c r="O8" s="144" t="n"/>
      <c r="P8" s="184" t="n">
        <v>280</v>
      </c>
      <c r="Q8" s="104" t="inlineStr">
        <is>
          <t>PAGO</t>
        </is>
      </c>
    </row>
    <row r="9">
      <c r="A9" s="26" t="n"/>
      <c r="B9" s="124" t="inlineStr">
        <is>
          <t>MARÇO</t>
        </is>
      </c>
      <c r="C9" s="145" t="n">
        <v>44229</v>
      </c>
      <c r="D9" s="97" t="inlineStr">
        <is>
          <t>AUTO ELÉTRICA FRANÇA</t>
        </is>
      </c>
      <c r="E9" s="97" t="inlineStr">
        <is>
          <t>PGW-5799</t>
        </is>
      </c>
      <c r="F9" s="97" t="inlineStr">
        <is>
          <t>FORD</t>
        </is>
      </c>
      <c r="G9" s="97" t="inlineStr">
        <is>
          <t>CORRETIVA</t>
        </is>
      </c>
      <c r="H9" s="97" t="inlineStr">
        <is>
          <t>ELÉTRICA</t>
        </is>
      </c>
      <c r="I9" s="97" t="inlineStr">
        <is>
          <t>PEÇAS</t>
        </is>
      </c>
      <c r="J9" s="97" t="n">
        <v>1</v>
      </c>
      <c r="K9" s="97" t="inlineStr">
        <is>
          <t>ROLAMENTO 21799</t>
        </is>
      </c>
      <c r="L9" s="99" t="n">
        <v>90</v>
      </c>
      <c r="M9" s="99" t="n">
        <v>90</v>
      </c>
      <c r="N9" s="99" t="n"/>
      <c r="O9" s="144" t="n"/>
      <c r="P9" s="184" t="n">
        <v>90</v>
      </c>
      <c r="Q9" s="104" t="inlineStr">
        <is>
          <t>PAGO</t>
        </is>
      </c>
    </row>
    <row r="10">
      <c r="A10" s="26" t="n"/>
      <c r="B10" s="124" t="inlineStr">
        <is>
          <t>MARÇO</t>
        </is>
      </c>
      <c r="C10" s="145" t="n">
        <v>44229</v>
      </c>
      <c r="D10" s="97" t="inlineStr">
        <is>
          <t>AUTO ELÉTRICA FRANÇA</t>
        </is>
      </c>
      <c r="E10" s="97" t="inlineStr">
        <is>
          <t>PGW-5799</t>
        </is>
      </c>
      <c r="F10" s="97" t="inlineStr">
        <is>
          <t>FORD</t>
        </is>
      </c>
      <c r="G10" s="97" t="inlineStr">
        <is>
          <t>CORRETIVA</t>
        </is>
      </c>
      <c r="H10" s="97" t="inlineStr">
        <is>
          <t>ELÉTRICA</t>
        </is>
      </c>
      <c r="I10" s="97" t="inlineStr">
        <is>
          <t>PEÇAS</t>
        </is>
      </c>
      <c r="J10" s="97" t="n">
        <v>1</v>
      </c>
      <c r="K10" s="97" t="inlineStr">
        <is>
          <t>ROLAMENTO 6003</t>
        </is>
      </c>
      <c r="L10" s="99" t="n">
        <v>20</v>
      </c>
      <c r="M10" s="99" t="n">
        <v>20</v>
      </c>
      <c r="N10" s="99" t="n"/>
      <c r="O10" s="144" t="n"/>
      <c r="P10" s="184" t="n">
        <v>20</v>
      </c>
      <c r="Q10" s="104" t="inlineStr">
        <is>
          <t>PAGO</t>
        </is>
      </c>
    </row>
    <row r="11">
      <c r="A11" s="26" t="n"/>
      <c r="B11" s="124" t="inlineStr">
        <is>
          <t>MARÇO</t>
        </is>
      </c>
      <c r="C11" s="145" t="n">
        <v>44229</v>
      </c>
      <c r="D11" s="97" t="inlineStr">
        <is>
          <t>AUTO ELÉTRICA FRANÇA</t>
        </is>
      </c>
      <c r="E11" s="97" t="inlineStr">
        <is>
          <t>PGW-5799</t>
        </is>
      </c>
      <c r="F11" s="97" t="inlineStr">
        <is>
          <t>FORD</t>
        </is>
      </c>
      <c r="G11" s="97" t="inlineStr">
        <is>
          <t>CORRETIVA</t>
        </is>
      </c>
      <c r="H11" s="97" t="inlineStr">
        <is>
          <t>ELÉTRICA</t>
        </is>
      </c>
      <c r="I11" s="97" t="inlineStr">
        <is>
          <t>PEÇAS</t>
        </is>
      </c>
      <c r="J11" s="97" t="n">
        <v>6</v>
      </c>
      <c r="K11" s="97" t="inlineStr">
        <is>
          <t>ARRUELAS LISA ALTERNADOR</t>
        </is>
      </c>
      <c r="L11" s="99" t="n">
        <v>1</v>
      </c>
      <c r="M11" s="99" t="n">
        <v>6</v>
      </c>
      <c r="N11" s="99" t="n"/>
      <c r="O11" s="144" t="n"/>
      <c r="P11" s="184" t="n">
        <v>6</v>
      </c>
      <c r="Q11" s="104" t="inlineStr">
        <is>
          <t>PAGO</t>
        </is>
      </c>
    </row>
    <row r="12">
      <c r="A12" s="26" t="n"/>
      <c r="B12" s="124" t="inlineStr">
        <is>
          <t>MARÇO</t>
        </is>
      </c>
      <c r="C12" s="145" t="n">
        <v>44229</v>
      </c>
      <c r="D12" s="97" t="inlineStr">
        <is>
          <t>AUTO ELÉTRICA FRANÇA</t>
        </is>
      </c>
      <c r="E12" s="97" t="inlineStr">
        <is>
          <t>PGW-5799</t>
        </is>
      </c>
      <c r="F12" s="97" t="inlineStr">
        <is>
          <t>FORD</t>
        </is>
      </c>
      <c r="G12" s="97" t="inlineStr">
        <is>
          <t>CORRETIVA</t>
        </is>
      </c>
      <c r="H12" s="97" t="inlineStr">
        <is>
          <t>ELÉTRICA</t>
        </is>
      </c>
      <c r="I12" s="97" t="inlineStr">
        <is>
          <t>PEÇAS</t>
        </is>
      </c>
      <c r="J12" s="97" t="n">
        <v>2</v>
      </c>
      <c r="K12" s="97" t="inlineStr">
        <is>
          <t>BUCHAS DO SUPORTE ALTERNADOR</t>
        </is>
      </c>
      <c r="L12" s="99" t="n">
        <v>22.5</v>
      </c>
      <c r="M12" s="99" t="n">
        <v>45</v>
      </c>
      <c r="N12" s="99" t="n"/>
      <c r="O12" s="144" t="n"/>
      <c r="P12" s="184" t="n">
        <v>45</v>
      </c>
      <c r="Q12" s="104" t="inlineStr">
        <is>
          <t>PAGO</t>
        </is>
      </c>
    </row>
    <row r="13">
      <c r="A13" s="26" t="n"/>
      <c r="B13" s="124" t="inlineStr">
        <is>
          <t>MARÇO</t>
        </is>
      </c>
      <c r="C13" s="145" t="n">
        <v>44231</v>
      </c>
      <c r="D13" s="97" t="inlineStr">
        <is>
          <t>AUTO ELÉTRICA FRANÇA</t>
        </is>
      </c>
      <c r="E13" s="97" t="inlineStr">
        <is>
          <t>PCZ-2570</t>
        </is>
      </c>
      <c r="F13" s="97" t="inlineStr">
        <is>
          <t>FORD</t>
        </is>
      </c>
      <c r="G13" s="97" t="inlineStr">
        <is>
          <t>CORRETIVA</t>
        </is>
      </c>
      <c r="H13" s="97" t="inlineStr">
        <is>
          <t>ELÉTRICA</t>
        </is>
      </c>
      <c r="I13" s="114" t="inlineStr">
        <is>
          <t>PEÇAS</t>
        </is>
      </c>
      <c r="J13" s="97" t="n">
        <v>1</v>
      </c>
      <c r="K13" s="97" t="inlineStr">
        <is>
          <t>TESTE ELETRONICO</t>
        </is>
      </c>
      <c r="L13" s="99" t="n">
        <v>180</v>
      </c>
      <c r="M13" s="99" t="n">
        <v>180</v>
      </c>
      <c r="N13" s="99" t="n"/>
      <c r="O13" s="144" t="n"/>
      <c r="P13" s="184" t="n">
        <v>180</v>
      </c>
      <c r="Q13" s="104" t="inlineStr">
        <is>
          <t>PAGO</t>
        </is>
      </c>
    </row>
    <row r="14">
      <c r="A14" s="26" t="n"/>
      <c r="B14" s="124" t="inlineStr">
        <is>
          <t>MARÇO</t>
        </is>
      </c>
      <c r="C14" s="145" t="n">
        <v>44253</v>
      </c>
      <c r="D14" s="97" t="inlineStr">
        <is>
          <t>AUTO ELÉTRICA FRANÇA</t>
        </is>
      </c>
      <c r="E14" s="97" t="inlineStr">
        <is>
          <t>VÁRIOS</t>
        </is>
      </c>
      <c r="F14" s="97" t="inlineStr">
        <is>
          <t>FORD</t>
        </is>
      </c>
      <c r="G14" s="97" t="inlineStr">
        <is>
          <t>CORRETIVA</t>
        </is>
      </c>
      <c r="H14" s="97" t="inlineStr">
        <is>
          <t>ELÉTRICA</t>
        </is>
      </c>
      <c r="I14" s="114" t="inlineStr">
        <is>
          <t>PEÇAS</t>
        </is>
      </c>
      <c r="J14" s="114" t="n">
        <v>1</v>
      </c>
      <c r="K14" s="114" t="inlineStr">
        <is>
          <t>PEÇAS ALTERNADOR RESERVA</t>
        </is>
      </c>
      <c r="L14" s="144" t="n">
        <v>735</v>
      </c>
      <c r="M14" s="99" t="n">
        <v>735</v>
      </c>
      <c r="N14" s="144" t="n"/>
      <c r="O14" s="144" t="n"/>
      <c r="P14" s="184" t="n">
        <v>735</v>
      </c>
      <c r="Q14" s="104" t="inlineStr">
        <is>
          <t>PAGO</t>
        </is>
      </c>
    </row>
    <row r="15">
      <c r="A15" s="26" t="n"/>
      <c r="B15" s="124" t="inlineStr">
        <is>
          <t>MARÇO</t>
        </is>
      </c>
      <c r="C15" s="143" t="n">
        <v>44263</v>
      </c>
      <c r="D15" s="97" t="inlineStr">
        <is>
          <t>AUTO ELÉTRICA FRANÇA</t>
        </is>
      </c>
      <c r="E15" s="97" t="inlineStr">
        <is>
          <t>PEB-7353</t>
        </is>
      </c>
      <c r="F15" s="97" t="inlineStr">
        <is>
          <t>FORD</t>
        </is>
      </c>
      <c r="G15" s="97" t="inlineStr">
        <is>
          <t>CORRETIVA</t>
        </is>
      </c>
      <c r="H15" s="97" t="inlineStr">
        <is>
          <t>ELÉTRICA</t>
        </is>
      </c>
      <c r="I15" s="114" t="inlineStr">
        <is>
          <t>PEÇAS</t>
        </is>
      </c>
      <c r="J15" s="97" t="n">
        <v>1</v>
      </c>
      <c r="K15" s="97" t="inlineStr">
        <is>
          <t>ROLAMENTO B 1799</t>
        </is>
      </c>
      <c r="L15" s="99" t="n">
        <v>78</v>
      </c>
      <c r="M15" s="99" t="n">
        <v>78</v>
      </c>
      <c r="N15" s="114" t="n"/>
      <c r="O15" s="144" t="n"/>
      <c r="P15" s="184" t="n">
        <v>78</v>
      </c>
      <c r="Q15" s="104" t="inlineStr">
        <is>
          <t>PAGO</t>
        </is>
      </c>
    </row>
    <row r="16">
      <c r="A16" s="26" t="n"/>
      <c r="B16" s="124" t="inlineStr">
        <is>
          <t>MARÇO</t>
        </is>
      </c>
      <c r="C16" s="143" t="n">
        <v>44263</v>
      </c>
      <c r="D16" s="97" t="inlineStr">
        <is>
          <t>AUTO ELÉTRICA FRANÇA</t>
        </is>
      </c>
      <c r="E16" s="97" t="inlineStr">
        <is>
          <t>PEB-7353</t>
        </is>
      </c>
      <c r="F16" s="97" t="inlineStr">
        <is>
          <t>FORD</t>
        </is>
      </c>
      <c r="G16" s="97" t="inlineStr">
        <is>
          <t>CORRETIVA</t>
        </is>
      </c>
      <c r="H16" s="97" t="inlineStr">
        <is>
          <t>ELÉTRICA</t>
        </is>
      </c>
      <c r="I16" s="114" t="inlineStr">
        <is>
          <t>PEÇAS</t>
        </is>
      </c>
      <c r="J16" s="97" t="n">
        <v>1</v>
      </c>
      <c r="K16" s="97" t="inlineStr">
        <is>
          <t>ROLAMENTO 6003</t>
        </is>
      </c>
      <c r="L16" s="99" t="n">
        <v>20</v>
      </c>
      <c r="M16" s="99" t="n">
        <v>20</v>
      </c>
      <c r="N16" s="114" t="n"/>
      <c r="O16" s="144" t="n"/>
      <c r="P16" s="184" t="n">
        <v>20</v>
      </c>
      <c r="Q16" s="104" t="inlineStr">
        <is>
          <t>PAGO</t>
        </is>
      </c>
    </row>
    <row r="17">
      <c r="A17" s="26" t="n"/>
      <c r="B17" s="124" t="inlineStr">
        <is>
          <t>MARÇO</t>
        </is>
      </c>
      <c r="C17" s="143" t="n">
        <v>44263</v>
      </c>
      <c r="D17" s="97" t="inlineStr">
        <is>
          <t>AUTO ELÉTRICA FRANÇA</t>
        </is>
      </c>
      <c r="E17" s="97" t="inlineStr">
        <is>
          <t>PEB-7353</t>
        </is>
      </c>
      <c r="F17" s="97" t="inlineStr">
        <is>
          <t>FORD</t>
        </is>
      </c>
      <c r="G17" s="97" t="inlineStr">
        <is>
          <t>CORRETIVA</t>
        </is>
      </c>
      <c r="H17" s="97" t="inlineStr">
        <is>
          <t>ELÉTRICA</t>
        </is>
      </c>
      <c r="I17" s="114" t="inlineStr">
        <is>
          <t>PEÇAS</t>
        </is>
      </c>
      <c r="J17" s="97" t="n">
        <v>1</v>
      </c>
      <c r="K17" s="97" t="inlineStr">
        <is>
          <t xml:space="preserve">ANEL DE PROTEÇÃO </t>
        </is>
      </c>
      <c r="L17" s="99" t="n">
        <v>18</v>
      </c>
      <c r="M17" s="99" t="n">
        <v>18</v>
      </c>
      <c r="N17" s="114" t="n"/>
      <c r="O17" s="144" t="n"/>
      <c r="P17" s="184" t="n">
        <v>18</v>
      </c>
      <c r="Q17" s="104" t="inlineStr">
        <is>
          <t>PAGO</t>
        </is>
      </c>
    </row>
    <row r="18">
      <c r="A18" s="26" t="n"/>
      <c r="B18" s="124" t="inlineStr">
        <is>
          <t>MARÇO</t>
        </is>
      </c>
      <c r="C18" s="143" t="n">
        <v>44263</v>
      </c>
      <c r="D18" s="97" t="inlineStr">
        <is>
          <t>AUTO ELÉTRICA FRANÇA</t>
        </is>
      </c>
      <c r="E18" s="97" t="inlineStr">
        <is>
          <t>PEB-7353</t>
        </is>
      </c>
      <c r="F18" s="97" t="inlineStr">
        <is>
          <t>FORD</t>
        </is>
      </c>
      <c r="G18" s="97" t="inlineStr">
        <is>
          <t>CORRETIVA</t>
        </is>
      </c>
      <c r="H18" s="97" t="inlineStr">
        <is>
          <t>ELÉTRICA</t>
        </is>
      </c>
      <c r="I18" s="114" t="inlineStr">
        <is>
          <t>PEÇAS</t>
        </is>
      </c>
      <c r="J18" s="97" t="n">
        <v>1</v>
      </c>
      <c r="K18" s="97" t="inlineStr">
        <is>
          <t>PLACA DE RETIFICADORES</t>
        </is>
      </c>
      <c r="L18" s="99" t="n">
        <v>176</v>
      </c>
      <c r="M18" s="99" t="n">
        <v>176</v>
      </c>
      <c r="N18" s="114" t="n"/>
      <c r="O18" s="144" t="n"/>
      <c r="P18" s="184" t="n">
        <v>176</v>
      </c>
      <c r="Q18" s="104" t="inlineStr">
        <is>
          <t>PAGO</t>
        </is>
      </c>
    </row>
    <row r="19">
      <c r="A19" s="26" t="n"/>
      <c r="B19" s="124" t="inlineStr">
        <is>
          <t>MARÇO</t>
        </is>
      </c>
      <c r="C19" s="143" t="n">
        <v>44263</v>
      </c>
      <c r="D19" s="97" t="inlineStr">
        <is>
          <t>AUTO ELÉTRICA FRANÇA</t>
        </is>
      </c>
      <c r="E19" s="97" t="inlineStr">
        <is>
          <t>PEB-7353</t>
        </is>
      </c>
      <c r="F19" s="97" t="inlineStr">
        <is>
          <t>FORD</t>
        </is>
      </c>
      <c r="G19" s="97" t="inlineStr">
        <is>
          <t>CORRETIVA</t>
        </is>
      </c>
      <c r="H19" s="97" t="inlineStr">
        <is>
          <t>ELÉTRICA</t>
        </is>
      </c>
      <c r="I19" s="114" t="inlineStr">
        <is>
          <t>PEÇAS</t>
        </is>
      </c>
      <c r="J19" s="97" t="n">
        <v>1</v>
      </c>
      <c r="K19" s="97" t="inlineStr">
        <is>
          <t>REGULADOR DE VOLTAGEM BOCH</t>
        </is>
      </c>
      <c r="L19" s="99" t="n">
        <v>248</v>
      </c>
      <c r="M19" s="99" t="n">
        <v>248</v>
      </c>
      <c r="N19" s="114" t="n"/>
      <c r="O19" s="144" t="n"/>
      <c r="P19" s="184" t="n">
        <v>248</v>
      </c>
      <c r="Q19" s="104" t="inlineStr">
        <is>
          <t>PAGO</t>
        </is>
      </c>
    </row>
    <row r="20">
      <c r="A20" s="26" t="n"/>
      <c r="B20" s="124" t="inlineStr">
        <is>
          <t>MARÇO</t>
        </is>
      </c>
      <c r="C20" s="143" t="n">
        <v>44279</v>
      </c>
      <c r="D20" s="114" t="inlineStr">
        <is>
          <t>BAÚ REFRIGERAÇÃO</t>
        </is>
      </c>
      <c r="E20" s="97" t="inlineStr">
        <is>
          <t>PCZ-2570</t>
        </is>
      </c>
      <c r="F20" s="97" t="inlineStr">
        <is>
          <t>FORD</t>
        </is>
      </c>
      <c r="G20" s="97" t="inlineStr">
        <is>
          <t>CORRETIVA</t>
        </is>
      </c>
      <c r="H20" s="97" t="inlineStr">
        <is>
          <t>REFRIGERAÇÃO</t>
        </is>
      </c>
      <c r="I20" s="114" t="inlineStr">
        <is>
          <t>PEÇAS</t>
        </is>
      </c>
      <c r="J20" s="97" t="n">
        <v>1</v>
      </c>
      <c r="K20" s="97" t="inlineStr">
        <is>
          <t>SENSOR DE RETORNO</t>
        </is>
      </c>
      <c r="L20" s="99" t="n">
        <v>200</v>
      </c>
      <c r="M20" s="99" t="n">
        <v>200</v>
      </c>
      <c r="N20" s="114" t="n"/>
      <c r="O20" s="144" t="n"/>
      <c r="P20" s="184" t="n">
        <v>200</v>
      </c>
      <c r="Q20" s="104" t="inlineStr">
        <is>
          <t>PAGO</t>
        </is>
      </c>
    </row>
    <row r="21">
      <c r="A21" s="26" t="n"/>
      <c r="B21" s="124" t="inlineStr">
        <is>
          <t>MARÇO</t>
        </is>
      </c>
      <c r="C21" s="143" t="n">
        <v>44279</v>
      </c>
      <c r="D21" s="114" t="inlineStr">
        <is>
          <t>BAÚ REFRIGERAÇÃO</t>
        </is>
      </c>
      <c r="E21" s="97" t="inlineStr">
        <is>
          <t>PCZ-2570</t>
        </is>
      </c>
      <c r="F21" s="97" t="inlineStr">
        <is>
          <t>FORD</t>
        </is>
      </c>
      <c r="G21" s="97" t="inlineStr">
        <is>
          <t>CORRETIVA</t>
        </is>
      </c>
      <c r="H21" s="97" t="inlineStr">
        <is>
          <t>REFRIGERAÇÃO</t>
        </is>
      </c>
      <c r="I21" s="114" t="inlineStr">
        <is>
          <t>PEÇAS</t>
        </is>
      </c>
      <c r="J21" s="97" t="n">
        <v>1</v>
      </c>
      <c r="K21" s="97" t="inlineStr">
        <is>
          <t>LIMPEZA GERAL DE SISTEMA</t>
        </is>
      </c>
      <c r="L21" s="99" t="n">
        <v>200</v>
      </c>
      <c r="M21" s="99" t="n">
        <v>200</v>
      </c>
      <c r="N21" s="114" t="n"/>
      <c r="O21" s="144" t="n"/>
      <c r="P21" s="184" t="n">
        <v>200</v>
      </c>
      <c r="Q21" s="104" t="inlineStr">
        <is>
          <t>PAGO</t>
        </is>
      </c>
    </row>
    <row r="22">
      <c r="A22" s="26" t="n"/>
      <c r="B22" s="124" t="inlineStr">
        <is>
          <t>MARÇO</t>
        </is>
      </c>
      <c r="C22" s="143" t="n">
        <v>44279</v>
      </c>
      <c r="D22" s="114" t="inlineStr">
        <is>
          <t>BAÚ REFRIGERAÇÃO</t>
        </is>
      </c>
      <c r="E22" s="97" t="inlineStr">
        <is>
          <t>PCZ-2570</t>
        </is>
      </c>
      <c r="F22" s="97" t="inlineStr">
        <is>
          <t>FORD</t>
        </is>
      </c>
      <c r="G22" s="97" t="inlineStr">
        <is>
          <t>CORRETIVA</t>
        </is>
      </c>
      <c r="H22" s="97" t="inlineStr">
        <is>
          <t>REFRIGERAÇÃO</t>
        </is>
      </c>
      <c r="I22" s="114" t="inlineStr">
        <is>
          <t>PEÇAS</t>
        </is>
      </c>
      <c r="J22" s="97" t="n">
        <v>1</v>
      </c>
      <c r="K22" s="97" t="inlineStr">
        <is>
          <t>COMPLEMENTO DE GÁS 404</t>
        </is>
      </c>
      <c r="L22" s="99" t="n">
        <v>180</v>
      </c>
      <c r="M22" s="99" t="n">
        <v>180</v>
      </c>
      <c r="N22" s="114" t="n"/>
      <c r="O22" s="144" t="n"/>
      <c r="P22" s="184" t="n">
        <v>180</v>
      </c>
      <c r="Q22" s="104" t="inlineStr">
        <is>
          <t>PAGO</t>
        </is>
      </c>
    </row>
    <row r="23">
      <c r="A23" s="26" t="n"/>
      <c r="B23" s="124" t="inlineStr">
        <is>
          <t>MARÇO</t>
        </is>
      </c>
      <c r="C23" s="143" t="n">
        <v>44279</v>
      </c>
      <c r="D23" s="114" t="inlineStr">
        <is>
          <t>BAÚ REFRIGERAÇÃO</t>
        </is>
      </c>
      <c r="E23" s="97" t="inlineStr">
        <is>
          <t>PCZ-2550</t>
        </is>
      </c>
      <c r="F23" s="97" t="inlineStr">
        <is>
          <t>FORD</t>
        </is>
      </c>
      <c r="G23" s="97" t="inlineStr">
        <is>
          <t>CORRETIVA</t>
        </is>
      </c>
      <c r="H23" s="97" t="inlineStr">
        <is>
          <t>REFRIGERAÇÃO</t>
        </is>
      </c>
      <c r="I23" s="114" t="inlineStr">
        <is>
          <t>PEÇAS</t>
        </is>
      </c>
      <c r="J23" s="97" t="n">
        <v>1</v>
      </c>
      <c r="K23" s="97" t="inlineStr">
        <is>
          <t>PRESÃO DE NITROGÊNIO</t>
        </is>
      </c>
      <c r="L23" s="99" t="n">
        <v>140</v>
      </c>
      <c r="M23" s="99" t="n">
        <v>140</v>
      </c>
      <c r="N23" s="114" t="n"/>
      <c r="O23" s="144" t="n"/>
      <c r="P23" s="184" t="n">
        <v>140</v>
      </c>
      <c r="Q23" s="104" t="inlineStr">
        <is>
          <t>PAGO</t>
        </is>
      </c>
    </row>
    <row r="24">
      <c r="A24" s="26" t="n"/>
      <c r="B24" s="124" t="inlineStr">
        <is>
          <t>MARÇO</t>
        </is>
      </c>
      <c r="C24" s="143" t="n">
        <v>44279</v>
      </c>
      <c r="D24" s="114" t="inlineStr">
        <is>
          <t>BAÚ REFRIGERAÇÃO</t>
        </is>
      </c>
      <c r="E24" s="97" t="inlineStr">
        <is>
          <t>PCZ-2550</t>
        </is>
      </c>
      <c r="F24" s="97" t="inlineStr">
        <is>
          <t>FORD</t>
        </is>
      </c>
      <c r="G24" s="97" t="inlineStr">
        <is>
          <t>CORRETIVA</t>
        </is>
      </c>
      <c r="H24" s="97" t="inlineStr">
        <is>
          <t>REFRIGERAÇÃO</t>
        </is>
      </c>
      <c r="I24" s="114" t="inlineStr">
        <is>
          <t>PEÇAS</t>
        </is>
      </c>
      <c r="J24" s="97" t="n">
        <v>1</v>
      </c>
      <c r="K24" s="97" t="inlineStr">
        <is>
          <t>CARGA DE GÁS 404</t>
        </is>
      </c>
      <c r="L24" s="99" t="n">
        <v>400</v>
      </c>
      <c r="M24" s="99" t="n">
        <v>400</v>
      </c>
      <c r="N24" s="114" t="n"/>
      <c r="O24" s="144" t="n"/>
      <c r="P24" s="184" t="n">
        <v>400</v>
      </c>
      <c r="Q24" s="104" t="inlineStr">
        <is>
          <t>PAGO</t>
        </is>
      </c>
    </row>
    <row r="25">
      <c r="A25" s="26" t="n"/>
      <c r="B25" s="124" t="inlineStr">
        <is>
          <t>MARÇO</t>
        </is>
      </c>
      <c r="C25" s="143" t="n">
        <v>44279</v>
      </c>
      <c r="D25" s="114" t="inlineStr">
        <is>
          <t>BAÚ REFRIGERAÇÃO</t>
        </is>
      </c>
      <c r="E25" s="97" t="inlineStr">
        <is>
          <t>PCZ-2550</t>
        </is>
      </c>
      <c r="F25" s="97" t="inlineStr">
        <is>
          <t>FORD</t>
        </is>
      </c>
      <c r="G25" s="97" t="inlineStr">
        <is>
          <t>CORRETIVA</t>
        </is>
      </c>
      <c r="H25" s="97" t="inlineStr">
        <is>
          <t>REFRIGERAÇÃO</t>
        </is>
      </c>
      <c r="I25" s="114" t="inlineStr">
        <is>
          <t>PEÇAS</t>
        </is>
      </c>
      <c r="J25" s="97" t="n">
        <v>1</v>
      </c>
      <c r="K25" s="97" t="inlineStr">
        <is>
          <t>MÃO DE OBRA</t>
        </is>
      </c>
      <c r="L25" s="99" t="n">
        <v>150</v>
      </c>
      <c r="M25" s="99" t="n">
        <v>150</v>
      </c>
      <c r="N25" s="114" t="n"/>
      <c r="O25" s="144" t="n"/>
      <c r="P25" s="184" t="n">
        <v>150</v>
      </c>
      <c r="Q25" s="104" t="inlineStr">
        <is>
          <t>PAGO</t>
        </is>
      </c>
    </row>
    <row r="26">
      <c r="A26" s="26" t="n"/>
      <c r="B26" s="124" t="inlineStr">
        <is>
          <t>MARÇO</t>
        </is>
      </c>
      <c r="C26" s="143" t="n">
        <v>44272</v>
      </c>
      <c r="D26" s="97" t="inlineStr">
        <is>
          <t>POSTO DE MOLAS SÃO CRISTOVÃO</t>
        </is>
      </c>
      <c r="E26" s="97" t="inlineStr">
        <is>
          <t>PEB-7253</t>
        </is>
      </c>
      <c r="F26" s="97" t="inlineStr">
        <is>
          <t>FORD</t>
        </is>
      </c>
      <c r="G26" s="97" t="inlineStr">
        <is>
          <t>PREVENTIVA</t>
        </is>
      </c>
      <c r="H26" s="97" t="inlineStr">
        <is>
          <t>MECÂNICA</t>
        </is>
      </c>
      <c r="I26" s="114" t="inlineStr">
        <is>
          <t>PEÇAS</t>
        </is>
      </c>
      <c r="J26" s="97" t="n">
        <v>1</v>
      </c>
      <c r="K26" s="97" t="inlineStr">
        <is>
          <t xml:space="preserve">2ª MOLA DIANTEIRA </t>
        </is>
      </c>
      <c r="L26" s="99" t="n">
        <v>725</v>
      </c>
      <c r="M26" s="99" t="n">
        <v>725</v>
      </c>
      <c r="N26" s="114" t="n"/>
      <c r="O26" s="144" t="n"/>
      <c r="P26" s="184" t="n">
        <v>725</v>
      </c>
      <c r="Q26" s="104" t="inlineStr">
        <is>
          <t>PAGO</t>
        </is>
      </c>
    </row>
    <row r="27">
      <c r="A27" s="26" t="n"/>
      <c r="B27" s="124" t="inlineStr">
        <is>
          <t>MARÇO</t>
        </is>
      </c>
      <c r="C27" s="145" t="n">
        <v>44229</v>
      </c>
      <c r="D27" s="114" t="inlineStr">
        <is>
          <t>SUPER DIESEL</t>
        </is>
      </c>
      <c r="E27" s="97" t="inlineStr">
        <is>
          <t>PGW-5799</t>
        </is>
      </c>
      <c r="F27" s="97" t="inlineStr">
        <is>
          <t>FORD</t>
        </is>
      </c>
      <c r="G27" s="97" t="inlineStr">
        <is>
          <t>CORRETIVA</t>
        </is>
      </c>
      <c r="H27" s="97" t="inlineStr">
        <is>
          <t>MECÂNICA</t>
        </is>
      </c>
      <c r="I27" s="97" t="inlineStr">
        <is>
          <t>PEÇAS</t>
        </is>
      </c>
      <c r="J27" s="97" t="n">
        <v>1</v>
      </c>
      <c r="K27" s="97" t="inlineStr">
        <is>
          <t>FILTRO DO HIDRALICO</t>
        </is>
      </c>
      <c r="L27" s="99" t="n">
        <v>14</v>
      </c>
      <c r="M27" s="99" t="n">
        <v>14</v>
      </c>
      <c r="N27" s="114" t="n"/>
      <c r="O27" s="144" t="n"/>
      <c r="P27" s="184" t="n">
        <v>14</v>
      </c>
      <c r="Q27" s="104" t="inlineStr">
        <is>
          <t>PAGO</t>
        </is>
      </c>
    </row>
    <row r="28">
      <c r="A28" s="26" t="n"/>
      <c r="B28" s="124" t="inlineStr">
        <is>
          <t>MARÇO</t>
        </is>
      </c>
      <c r="C28" s="145" t="n">
        <v>44229</v>
      </c>
      <c r="D28" s="114" t="inlineStr">
        <is>
          <t>SUPER DIESEL</t>
        </is>
      </c>
      <c r="E28" s="97" t="inlineStr">
        <is>
          <t>PGW-6009</t>
        </is>
      </c>
      <c r="F28" s="97" t="inlineStr">
        <is>
          <t>FORD</t>
        </is>
      </c>
      <c r="G28" s="97" t="inlineStr">
        <is>
          <t>CORRETIVA</t>
        </is>
      </c>
      <c r="H28" s="97" t="inlineStr">
        <is>
          <t>MECÂNICA</t>
        </is>
      </c>
      <c r="I28" s="97" t="inlineStr">
        <is>
          <t>PEÇAS</t>
        </is>
      </c>
      <c r="J28" s="97" t="n">
        <v>1</v>
      </c>
      <c r="K28" s="97" t="inlineStr">
        <is>
          <t>FILTRO DO HIDRALICO</t>
        </is>
      </c>
      <c r="L28" s="99" t="n">
        <v>14</v>
      </c>
      <c r="M28" s="99" t="n">
        <v>14</v>
      </c>
      <c r="N28" s="114" t="n"/>
      <c r="O28" s="144" t="n"/>
      <c r="P28" s="184" t="n">
        <v>14</v>
      </c>
      <c r="Q28" s="104" t="inlineStr">
        <is>
          <t>PAGO</t>
        </is>
      </c>
    </row>
    <row r="29">
      <c r="A29" s="26" t="n"/>
      <c r="B29" s="124" t="inlineStr">
        <is>
          <t>MARÇO</t>
        </is>
      </c>
      <c r="C29" s="145" t="n">
        <v>44231</v>
      </c>
      <c r="D29" s="114" t="inlineStr">
        <is>
          <t>SUPER DIESEL</t>
        </is>
      </c>
      <c r="E29" s="97" t="inlineStr">
        <is>
          <t>PCZ-2570</t>
        </is>
      </c>
      <c r="F29" s="97" t="inlineStr">
        <is>
          <t>FORD</t>
        </is>
      </c>
      <c r="G29" s="97" t="inlineStr">
        <is>
          <t>CORRETIVA</t>
        </is>
      </c>
      <c r="H29" s="97" t="inlineStr">
        <is>
          <t>MECÂNICA</t>
        </is>
      </c>
      <c r="I29" s="97" t="inlineStr">
        <is>
          <t>PEÇAS</t>
        </is>
      </c>
      <c r="J29" s="114" t="n">
        <v>4</v>
      </c>
      <c r="K29" s="114" t="inlineStr">
        <is>
          <t>BUCHA DO AMORT RG12</t>
        </is>
      </c>
      <c r="L29" s="144" t="n">
        <v>8</v>
      </c>
      <c r="M29" s="99" t="n">
        <v>32</v>
      </c>
      <c r="N29" s="114" t="n"/>
      <c r="O29" s="144" t="n"/>
      <c r="P29" s="184" t="n">
        <v>32</v>
      </c>
      <c r="Q29" s="104" t="inlineStr">
        <is>
          <t>PAGO</t>
        </is>
      </c>
    </row>
    <row r="30">
      <c r="A30" s="26" t="n"/>
      <c r="B30" s="124" t="inlineStr">
        <is>
          <t>MARÇO</t>
        </is>
      </c>
      <c r="C30" s="145" t="n">
        <v>44231</v>
      </c>
      <c r="D30" s="114" t="inlineStr">
        <is>
          <t>SUPER DIESEL</t>
        </is>
      </c>
      <c r="E30" s="97" t="inlineStr">
        <is>
          <t>PCZ-2570</t>
        </is>
      </c>
      <c r="F30" s="97" t="inlineStr">
        <is>
          <t>FORD</t>
        </is>
      </c>
      <c r="G30" s="97" t="inlineStr">
        <is>
          <t>CORRETIVA</t>
        </is>
      </c>
      <c r="H30" s="97" t="inlineStr">
        <is>
          <t>MECÂNICA</t>
        </is>
      </c>
      <c r="I30" s="97" t="inlineStr">
        <is>
          <t>PEÇAS</t>
        </is>
      </c>
      <c r="J30" s="114" t="n">
        <v>2</v>
      </c>
      <c r="K30" s="114" t="inlineStr">
        <is>
          <t>BUCHA DA ALAVANCA</t>
        </is>
      </c>
      <c r="L30" s="144" t="n">
        <v>18</v>
      </c>
      <c r="M30" s="99" t="n">
        <v>36</v>
      </c>
      <c r="N30" s="114" t="n"/>
      <c r="O30" s="144" t="n"/>
      <c r="P30" s="184" t="n">
        <v>36</v>
      </c>
      <c r="Q30" s="104" t="inlineStr">
        <is>
          <t>PAGO</t>
        </is>
      </c>
    </row>
    <row r="31">
      <c r="A31" s="26" t="n"/>
      <c r="B31" s="124" t="inlineStr">
        <is>
          <t>MARÇO</t>
        </is>
      </c>
      <c r="C31" s="145" t="n">
        <v>44231</v>
      </c>
      <c r="D31" s="114" t="inlineStr">
        <is>
          <t>SUPER DIESEL</t>
        </is>
      </c>
      <c r="E31" s="97" t="inlineStr">
        <is>
          <t>PCZ-2570</t>
        </is>
      </c>
      <c r="F31" s="97" t="inlineStr">
        <is>
          <t>FORD</t>
        </is>
      </c>
      <c r="G31" s="97" t="inlineStr">
        <is>
          <t>CORRETIVA</t>
        </is>
      </c>
      <c r="H31" s="97" t="inlineStr">
        <is>
          <t>MECÂNICA</t>
        </is>
      </c>
      <c r="I31" s="97" t="inlineStr">
        <is>
          <t>PEÇAS</t>
        </is>
      </c>
      <c r="J31" s="114" t="n">
        <v>2</v>
      </c>
      <c r="K31" s="114" t="inlineStr">
        <is>
          <t>AMORT FORD</t>
        </is>
      </c>
      <c r="L31" s="144" t="n">
        <v>330</v>
      </c>
      <c r="M31" s="99" t="n">
        <v>660</v>
      </c>
      <c r="N31" s="115" t="n"/>
      <c r="O31" s="144" t="n"/>
      <c r="P31" s="184" t="n">
        <v>660</v>
      </c>
      <c r="Q31" s="104" t="inlineStr">
        <is>
          <t>PAGO</t>
        </is>
      </c>
    </row>
    <row r="32">
      <c r="A32" s="26" t="n"/>
      <c r="B32" s="124" t="inlineStr">
        <is>
          <t>MARÇO</t>
        </is>
      </c>
      <c r="C32" s="145" t="n">
        <v>44231</v>
      </c>
      <c r="D32" s="114" t="inlineStr">
        <is>
          <t>SUPER DIESEL</t>
        </is>
      </c>
      <c r="E32" s="97" t="inlineStr">
        <is>
          <t>PCZ-2570</t>
        </is>
      </c>
      <c r="F32" s="97" t="inlineStr">
        <is>
          <t>FORD</t>
        </is>
      </c>
      <c r="G32" s="97" t="inlineStr">
        <is>
          <t>CORRETIVA</t>
        </is>
      </c>
      <c r="H32" s="97" t="inlineStr">
        <is>
          <t>MECÂNICA</t>
        </is>
      </c>
      <c r="I32" s="97" t="inlineStr">
        <is>
          <t>PEÇAS</t>
        </is>
      </c>
      <c r="J32" s="114" t="n">
        <v>2</v>
      </c>
      <c r="K32" s="114" t="inlineStr">
        <is>
          <t>BROXA DA BARRA DIANTEIRA</t>
        </is>
      </c>
      <c r="L32" s="144" t="n">
        <v>44</v>
      </c>
      <c r="M32" s="99" t="n">
        <v>88</v>
      </c>
      <c r="N32" s="115" t="n"/>
      <c r="O32" s="144" t="n"/>
      <c r="P32" s="184" t="n">
        <v>88</v>
      </c>
      <c r="Q32" s="104" t="inlineStr">
        <is>
          <t>PAGO</t>
        </is>
      </c>
    </row>
    <row r="33">
      <c r="A33" s="26" t="n"/>
      <c r="B33" s="124" t="inlineStr">
        <is>
          <t>MARÇO</t>
        </is>
      </c>
      <c r="C33" s="145" t="n">
        <v>44231</v>
      </c>
      <c r="D33" s="114" t="inlineStr">
        <is>
          <t>SUPER DIESEL</t>
        </is>
      </c>
      <c r="E33" s="97" t="inlineStr">
        <is>
          <t>PCZ-2570</t>
        </is>
      </c>
      <c r="F33" s="97" t="inlineStr">
        <is>
          <t>FORD</t>
        </is>
      </c>
      <c r="G33" s="97" t="inlineStr">
        <is>
          <t>CORRETIVA</t>
        </is>
      </c>
      <c r="H33" s="97" t="inlineStr">
        <is>
          <t>MECÂNICA</t>
        </is>
      </c>
      <c r="I33" s="97" t="inlineStr">
        <is>
          <t>PEÇAS</t>
        </is>
      </c>
      <c r="J33" s="114" t="n">
        <v>2</v>
      </c>
      <c r="K33" s="114" t="inlineStr">
        <is>
          <t>BROXA DA BARRA TRASEIRA</t>
        </is>
      </c>
      <c r="L33" s="144" t="n">
        <v>110</v>
      </c>
      <c r="M33" s="99" t="n">
        <v>220</v>
      </c>
      <c r="N33" s="115" t="n"/>
      <c r="O33" s="144" t="n"/>
      <c r="P33" s="184" t="n">
        <v>220</v>
      </c>
      <c r="Q33" s="104" t="inlineStr">
        <is>
          <t>PAGO</t>
        </is>
      </c>
    </row>
    <row r="34">
      <c r="A34" s="26" t="n"/>
      <c r="B34" s="124" t="inlineStr">
        <is>
          <t>MARÇO</t>
        </is>
      </c>
      <c r="C34" s="145" t="n">
        <v>44231</v>
      </c>
      <c r="D34" s="114" t="inlineStr">
        <is>
          <t>SUPER DIESEL</t>
        </is>
      </c>
      <c r="E34" s="97" t="inlineStr">
        <is>
          <t>PCZ-2570</t>
        </is>
      </c>
      <c r="F34" s="97" t="inlineStr">
        <is>
          <t>FORD</t>
        </is>
      </c>
      <c r="G34" s="97" t="inlineStr">
        <is>
          <t>CORRETIVA</t>
        </is>
      </c>
      <c r="H34" s="97" t="inlineStr">
        <is>
          <t>MECÂNICA</t>
        </is>
      </c>
      <c r="I34" s="97" t="inlineStr">
        <is>
          <t>PEÇAS</t>
        </is>
      </c>
      <c r="J34" s="114" t="n">
        <v>4</v>
      </c>
      <c r="K34" s="114" t="inlineStr">
        <is>
          <t>BUCHA DO ES. DIANTEIRO</t>
        </is>
      </c>
      <c r="L34" s="144" t="n">
        <v>8.25</v>
      </c>
      <c r="M34" s="99" t="n">
        <v>33</v>
      </c>
      <c r="N34" s="115" t="n"/>
      <c r="O34" s="144" t="n"/>
      <c r="P34" s="184" t="n">
        <v>33</v>
      </c>
      <c r="Q34" s="104" t="inlineStr">
        <is>
          <t>PAGO</t>
        </is>
      </c>
    </row>
    <row r="35">
      <c r="A35" s="26" t="n"/>
      <c r="B35" s="124" t="inlineStr">
        <is>
          <t>MARÇO</t>
        </is>
      </c>
      <c r="C35" s="145" t="n">
        <v>44231</v>
      </c>
      <c r="D35" s="114" t="inlineStr">
        <is>
          <t>SUPER DIESEL</t>
        </is>
      </c>
      <c r="E35" s="97" t="inlineStr">
        <is>
          <t>PCZ-2570</t>
        </is>
      </c>
      <c r="F35" s="97" t="inlineStr">
        <is>
          <t>FORD</t>
        </is>
      </c>
      <c r="G35" s="97" t="inlineStr">
        <is>
          <t>CORRETIVA</t>
        </is>
      </c>
      <c r="H35" s="97" t="inlineStr">
        <is>
          <t>MECÂNICA</t>
        </is>
      </c>
      <c r="I35" s="97" t="inlineStr">
        <is>
          <t>PEÇAS</t>
        </is>
      </c>
      <c r="J35" s="114" t="n">
        <v>4</v>
      </c>
      <c r="K35" s="114" t="inlineStr">
        <is>
          <t>BUCHA DO ES. TRASEIRO</t>
        </is>
      </c>
      <c r="L35" s="144" t="n">
        <v>11</v>
      </c>
      <c r="M35" s="99" t="n">
        <v>44</v>
      </c>
      <c r="N35" s="115" t="n"/>
      <c r="O35" s="144" t="n"/>
      <c r="P35" s="184" t="n">
        <v>44</v>
      </c>
      <c r="Q35" s="104" t="inlineStr">
        <is>
          <t>PAGO</t>
        </is>
      </c>
    </row>
    <row r="36">
      <c r="A36" s="26" t="n"/>
      <c r="B36" s="124" t="inlineStr">
        <is>
          <t>MARÇO</t>
        </is>
      </c>
      <c r="C36" s="145" t="n">
        <v>44231</v>
      </c>
      <c r="D36" s="114" t="inlineStr">
        <is>
          <t>SUPER DIESEL</t>
        </is>
      </c>
      <c r="E36" s="97" t="inlineStr">
        <is>
          <t>PCZ-2570</t>
        </is>
      </c>
      <c r="F36" s="97" t="inlineStr">
        <is>
          <t>FORD</t>
        </is>
      </c>
      <c r="G36" s="97" t="inlineStr">
        <is>
          <t>CORRETIVA</t>
        </is>
      </c>
      <c r="H36" s="97" t="inlineStr">
        <is>
          <t>MECÂNICA</t>
        </is>
      </c>
      <c r="I36" s="97" t="inlineStr">
        <is>
          <t>PEÇAS</t>
        </is>
      </c>
      <c r="J36" s="114" t="n">
        <v>2</v>
      </c>
      <c r="K36" s="114" t="inlineStr">
        <is>
          <t>TERMINAL DA ALAVANCA</t>
        </is>
      </c>
      <c r="L36" s="144" t="n">
        <v>40</v>
      </c>
      <c r="M36" s="99" t="n">
        <v>80</v>
      </c>
      <c r="N36" s="115" t="n"/>
      <c r="O36" s="144" t="n"/>
      <c r="P36" s="184" t="n">
        <v>80</v>
      </c>
      <c r="Q36" s="104" t="inlineStr">
        <is>
          <t>PAGO</t>
        </is>
      </c>
    </row>
    <row r="37">
      <c r="A37" s="26" t="n"/>
      <c r="B37" s="124" t="inlineStr">
        <is>
          <t>MARÇO</t>
        </is>
      </c>
      <c r="C37" s="145" t="n">
        <v>44231</v>
      </c>
      <c r="D37" s="114" t="inlineStr">
        <is>
          <t>SUPER DIESEL</t>
        </is>
      </c>
      <c r="E37" s="97" t="inlineStr">
        <is>
          <t>PCZ-2570</t>
        </is>
      </c>
      <c r="F37" s="97" t="inlineStr">
        <is>
          <t>FORD</t>
        </is>
      </c>
      <c r="G37" s="97" t="inlineStr">
        <is>
          <t>CORRETIVA</t>
        </is>
      </c>
      <c r="H37" s="97" t="inlineStr">
        <is>
          <t>MECÂNICA</t>
        </is>
      </c>
      <c r="I37" s="97" t="inlineStr">
        <is>
          <t>PEÇAS</t>
        </is>
      </c>
      <c r="J37" s="114" t="n">
        <v>1</v>
      </c>
      <c r="K37" s="114" t="inlineStr">
        <is>
          <t xml:space="preserve">TERMINAL </t>
        </is>
      </c>
      <c r="L37" s="144" t="n">
        <v>52</v>
      </c>
      <c r="M37" s="99" t="n">
        <v>52</v>
      </c>
      <c r="N37" s="115" t="n"/>
      <c r="O37" s="144" t="n"/>
      <c r="P37" s="184" t="n">
        <v>52</v>
      </c>
      <c r="Q37" s="104" t="inlineStr">
        <is>
          <t>PAGO</t>
        </is>
      </c>
    </row>
    <row r="38">
      <c r="A38" s="26" t="n"/>
      <c r="B38" s="124" t="inlineStr">
        <is>
          <t>MARÇO</t>
        </is>
      </c>
      <c r="C38" s="145" t="n">
        <v>44231</v>
      </c>
      <c r="D38" s="114" t="inlineStr">
        <is>
          <t>SUPER DIESEL</t>
        </is>
      </c>
      <c r="E38" s="97" t="inlineStr">
        <is>
          <t>PCZ-2570</t>
        </is>
      </c>
      <c r="F38" s="97" t="inlineStr">
        <is>
          <t>FORD</t>
        </is>
      </c>
      <c r="G38" s="97" t="inlineStr">
        <is>
          <t>CORRETIVA</t>
        </is>
      </c>
      <c r="H38" s="97" t="inlineStr">
        <is>
          <t>MECÂNICA</t>
        </is>
      </c>
      <c r="I38" s="97" t="inlineStr">
        <is>
          <t>PEÇAS</t>
        </is>
      </c>
      <c r="J38" s="114" t="n">
        <v>1</v>
      </c>
      <c r="K38" s="114" t="inlineStr">
        <is>
          <t>FILTRO</t>
        </is>
      </c>
      <c r="L38" s="144" t="n">
        <v>12</v>
      </c>
      <c r="M38" s="99" t="n">
        <v>12</v>
      </c>
      <c r="N38" s="115" t="n"/>
      <c r="O38" s="144" t="n"/>
      <c r="P38" s="184" t="n">
        <v>12</v>
      </c>
      <c r="Q38" s="104" t="inlineStr">
        <is>
          <t>PAGO</t>
        </is>
      </c>
    </row>
    <row r="39">
      <c r="A39" s="26" t="n"/>
      <c r="B39" s="124" t="inlineStr">
        <is>
          <t>MARÇO</t>
        </is>
      </c>
      <c r="C39" s="145" t="n">
        <v>44231</v>
      </c>
      <c r="D39" s="114" t="inlineStr">
        <is>
          <t>SUPER DIESEL</t>
        </is>
      </c>
      <c r="E39" s="97" t="inlineStr">
        <is>
          <t>PCZ-2570</t>
        </is>
      </c>
      <c r="F39" s="97" t="inlineStr">
        <is>
          <t>FORD</t>
        </is>
      </c>
      <c r="G39" s="97" t="inlineStr">
        <is>
          <t>CORRETIVA</t>
        </is>
      </c>
      <c r="H39" s="97" t="inlineStr">
        <is>
          <t>MECÂNICA</t>
        </is>
      </c>
      <c r="I39" s="97" t="inlineStr">
        <is>
          <t>PEÇAS</t>
        </is>
      </c>
      <c r="J39" s="114" t="n">
        <v>2</v>
      </c>
      <c r="K39" s="114" t="inlineStr">
        <is>
          <t>LUBRAX 90 1L</t>
        </is>
      </c>
      <c r="L39" s="144" t="n">
        <v>26</v>
      </c>
      <c r="M39" s="99" t="n">
        <v>52</v>
      </c>
      <c r="N39" s="115" t="n"/>
      <c r="O39" s="144" t="n"/>
      <c r="P39" s="184" t="n">
        <v>52</v>
      </c>
      <c r="Q39" s="104" t="inlineStr">
        <is>
          <t>PAGO</t>
        </is>
      </c>
    </row>
    <row r="40">
      <c r="A40" s="26" t="n"/>
      <c r="B40" s="124" t="inlineStr">
        <is>
          <t>MARÇO</t>
        </is>
      </c>
      <c r="C40" s="145" t="n">
        <v>44231</v>
      </c>
      <c r="D40" s="114" t="inlineStr">
        <is>
          <t>SUPER DIESEL</t>
        </is>
      </c>
      <c r="E40" s="97" t="inlineStr">
        <is>
          <t>PCZ-2570</t>
        </is>
      </c>
      <c r="F40" s="97" t="inlineStr">
        <is>
          <t>FORD</t>
        </is>
      </c>
      <c r="G40" s="97" t="inlineStr">
        <is>
          <t>CORRETIVA</t>
        </is>
      </c>
      <c r="H40" s="97" t="inlineStr">
        <is>
          <t>MECÂNICA</t>
        </is>
      </c>
      <c r="I40" s="97" t="inlineStr">
        <is>
          <t>PEÇAS</t>
        </is>
      </c>
      <c r="J40" s="114" t="n">
        <v>2</v>
      </c>
      <c r="K40" s="114" t="inlineStr">
        <is>
          <t>ROLAMENTO DE GALOTA</t>
        </is>
      </c>
      <c r="L40" s="144" t="n">
        <v>16</v>
      </c>
      <c r="M40" s="99" t="n">
        <v>32</v>
      </c>
      <c r="N40" s="115" t="n"/>
      <c r="O40" s="144" t="n"/>
      <c r="P40" s="184" t="n">
        <v>32</v>
      </c>
      <c r="Q40" s="104" t="inlineStr">
        <is>
          <t>PAGO</t>
        </is>
      </c>
    </row>
    <row r="41">
      <c r="A41" s="26" t="n"/>
      <c r="B41" s="124" t="inlineStr">
        <is>
          <t>MARÇO</t>
        </is>
      </c>
      <c r="C41" s="145" t="n">
        <v>44231</v>
      </c>
      <c r="D41" s="114" t="inlineStr">
        <is>
          <t>SUPER DIESEL</t>
        </is>
      </c>
      <c r="E41" s="97" t="inlineStr">
        <is>
          <t>PCZ-2570</t>
        </is>
      </c>
      <c r="F41" s="97" t="inlineStr">
        <is>
          <t>FORD</t>
        </is>
      </c>
      <c r="G41" s="97" t="inlineStr">
        <is>
          <t>CORRETIVA</t>
        </is>
      </c>
      <c r="H41" s="97" t="inlineStr">
        <is>
          <t>MECÂNICA</t>
        </is>
      </c>
      <c r="I41" s="97" t="inlineStr">
        <is>
          <t>PEÇAS</t>
        </is>
      </c>
      <c r="J41" s="114" t="n">
        <v>1</v>
      </c>
      <c r="K41" s="114" t="inlineStr">
        <is>
          <t>PIVO DA ALAVANCA</t>
        </is>
      </c>
      <c r="L41" s="144" t="n">
        <v>66</v>
      </c>
      <c r="M41" s="99" t="n">
        <v>66</v>
      </c>
      <c r="N41" s="115" t="n"/>
      <c r="O41" s="144" t="n"/>
      <c r="P41" s="184" t="n">
        <v>66</v>
      </c>
      <c r="Q41" s="104" t="inlineStr">
        <is>
          <t>PAGO</t>
        </is>
      </c>
    </row>
    <row r="42">
      <c r="A42" s="26" t="n"/>
      <c r="B42" s="124" t="inlineStr">
        <is>
          <t>MARÇO</t>
        </is>
      </c>
      <c r="C42" s="145" t="n">
        <v>44231</v>
      </c>
      <c r="D42" s="114" t="inlineStr">
        <is>
          <t>SUPER DIESEL</t>
        </is>
      </c>
      <c r="E42" s="97" t="inlineStr">
        <is>
          <t>PCZ-2570</t>
        </is>
      </c>
      <c r="F42" s="97" t="inlineStr">
        <is>
          <t>FORD</t>
        </is>
      </c>
      <c r="G42" s="97" t="inlineStr">
        <is>
          <t>CORRETIVA</t>
        </is>
      </c>
      <c r="H42" s="97" t="inlineStr">
        <is>
          <t>MECÂNICA</t>
        </is>
      </c>
      <c r="I42" s="97" t="inlineStr">
        <is>
          <t>PEÇAS</t>
        </is>
      </c>
      <c r="J42" s="114" t="n">
        <v>1</v>
      </c>
      <c r="K42" s="114" t="inlineStr">
        <is>
          <t>JOGO IOVA FORD</t>
        </is>
      </c>
      <c r="L42" s="144" t="n">
        <v>130</v>
      </c>
      <c r="M42" s="99" t="n">
        <v>130</v>
      </c>
      <c r="N42" s="114" t="n"/>
      <c r="O42" s="144" t="n"/>
      <c r="P42" s="184" t="n">
        <v>130</v>
      </c>
      <c r="Q42" s="104" t="inlineStr">
        <is>
          <t>PAGO</t>
        </is>
      </c>
    </row>
    <row r="43">
      <c r="A43" s="26" t="n"/>
      <c r="B43" s="124" t="inlineStr">
        <is>
          <t>MARÇO</t>
        </is>
      </c>
      <c r="C43" s="145" t="n">
        <v>44231</v>
      </c>
      <c r="D43" s="114" t="inlineStr">
        <is>
          <t>SUPER DIESEL</t>
        </is>
      </c>
      <c r="E43" s="97" t="inlineStr">
        <is>
          <t>PCZ-2570</t>
        </is>
      </c>
      <c r="F43" s="97" t="inlineStr">
        <is>
          <t>FORD</t>
        </is>
      </c>
      <c r="G43" s="97" t="inlineStr">
        <is>
          <t>CORRETIVA</t>
        </is>
      </c>
      <c r="H43" s="97" t="inlineStr">
        <is>
          <t>MECÂNICA</t>
        </is>
      </c>
      <c r="I43" s="97" t="inlineStr">
        <is>
          <t>PEÇAS</t>
        </is>
      </c>
      <c r="J43" s="114" t="n">
        <v>1</v>
      </c>
      <c r="K43" s="114" t="inlineStr">
        <is>
          <t>COLA 3M</t>
        </is>
      </c>
      <c r="L43" s="144" t="n">
        <v>14</v>
      </c>
      <c r="M43" s="99" t="n">
        <v>14</v>
      </c>
      <c r="N43" s="114" t="n"/>
      <c r="O43" s="144" t="n"/>
      <c r="P43" s="184" t="n">
        <v>14</v>
      </c>
      <c r="Q43" s="104" t="inlineStr">
        <is>
          <t>PAGO</t>
        </is>
      </c>
    </row>
    <row r="44">
      <c r="A44" s="26" t="n"/>
      <c r="B44" s="124" t="inlineStr">
        <is>
          <t>MARÇO</t>
        </is>
      </c>
      <c r="C44" s="145" t="n">
        <v>44231</v>
      </c>
      <c r="D44" s="114" t="inlineStr">
        <is>
          <t>SUPER DIESEL</t>
        </is>
      </c>
      <c r="E44" s="97" t="inlineStr">
        <is>
          <t>PCZ-2570</t>
        </is>
      </c>
      <c r="F44" s="97" t="inlineStr">
        <is>
          <t>FORD</t>
        </is>
      </c>
      <c r="G44" s="97" t="inlineStr">
        <is>
          <t>CORRETIVA</t>
        </is>
      </c>
      <c r="H44" s="97" t="inlineStr">
        <is>
          <t>MECÂNICA</t>
        </is>
      </c>
      <c r="I44" s="97" t="inlineStr">
        <is>
          <t>PEÇAS</t>
        </is>
      </c>
      <c r="J44" s="114" t="n">
        <v>1</v>
      </c>
      <c r="K44" s="114" t="inlineStr">
        <is>
          <t>ESCOPA GRANDE</t>
        </is>
      </c>
      <c r="L44" s="144" t="n">
        <v>8</v>
      </c>
      <c r="M44" s="99" t="n">
        <v>8</v>
      </c>
      <c r="N44" s="114" t="n"/>
      <c r="O44" s="144" t="n"/>
      <c r="P44" s="184" t="n">
        <v>8</v>
      </c>
      <c r="Q44" s="104" t="inlineStr">
        <is>
          <t>PAGO</t>
        </is>
      </c>
    </row>
    <row r="45">
      <c r="B45" s="124" t="inlineStr">
        <is>
          <t>MARÇO</t>
        </is>
      </c>
      <c r="C45" s="145" t="n">
        <v>44247</v>
      </c>
      <c r="D45" s="114" t="inlineStr">
        <is>
          <t>SUPER DIESEL</t>
        </is>
      </c>
      <c r="E45" s="97" t="inlineStr">
        <is>
          <t>PGW-3267</t>
        </is>
      </c>
      <c r="F45" s="97" t="inlineStr">
        <is>
          <t>FORD</t>
        </is>
      </c>
      <c r="G45" s="97" t="inlineStr">
        <is>
          <t>CORRETIVA</t>
        </is>
      </c>
      <c r="H45" s="97" t="inlineStr">
        <is>
          <t>ELÉTRICA</t>
        </is>
      </c>
      <c r="I45" s="97" t="inlineStr">
        <is>
          <t>PEÇAS</t>
        </is>
      </c>
      <c r="J45" s="114" t="n">
        <v>1</v>
      </c>
      <c r="K45" s="114" t="inlineStr">
        <is>
          <t>CHAVE DE SETA</t>
        </is>
      </c>
      <c r="L45" s="144" t="n">
        <v>250</v>
      </c>
      <c r="M45" s="99" t="n">
        <v>250</v>
      </c>
      <c r="N45" s="114" t="n"/>
      <c r="O45" s="144" t="n"/>
      <c r="P45" s="184" t="n">
        <v>250</v>
      </c>
      <c r="Q45" s="104" t="inlineStr">
        <is>
          <t>PAGO</t>
        </is>
      </c>
    </row>
    <row r="46">
      <c r="B46" s="124" t="inlineStr">
        <is>
          <t>MARÇO</t>
        </is>
      </c>
      <c r="C46" s="145" t="n">
        <v>44247</v>
      </c>
      <c r="D46" s="114" t="inlineStr">
        <is>
          <t>SUPER DIESEL</t>
        </is>
      </c>
      <c r="E46" s="97" t="inlineStr">
        <is>
          <t>PGW-3267</t>
        </is>
      </c>
      <c r="F46" s="97" t="inlineStr">
        <is>
          <t>FORD</t>
        </is>
      </c>
      <c r="G46" s="97" t="inlineStr">
        <is>
          <t>CORRETIVA</t>
        </is>
      </c>
      <c r="H46" s="97" t="inlineStr">
        <is>
          <t>MECÂNICA</t>
        </is>
      </c>
      <c r="I46" s="97" t="inlineStr">
        <is>
          <t>PEÇAS</t>
        </is>
      </c>
      <c r="J46" s="114" t="n">
        <v>1</v>
      </c>
      <c r="K46" s="114" t="inlineStr">
        <is>
          <t>CHICOTE</t>
        </is>
      </c>
      <c r="L46" s="144" t="n">
        <v>20</v>
      </c>
      <c r="M46" s="99" t="n">
        <v>20</v>
      </c>
      <c r="N46" s="114" t="n"/>
      <c r="O46" s="144" t="n"/>
      <c r="P46" s="184" t="n">
        <v>20</v>
      </c>
      <c r="Q46" s="104" t="inlineStr">
        <is>
          <t>PAGO</t>
        </is>
      </c>
    </row>
    <row r="47">
      <c r="B47" s="124" t="inlineStr">
        <is>
          <t>MARÇO</t>
        </is>
      </c>
      <c r="C47" s="145" t="n">
        <v>44249</v>
      </c>
      <c r="D47" s="114" t="inlineStr">
        <is>
          <t>SUPER DIESEL</t>
        </is>
      </c>
      <c r="E47" s="97" t="inlineStr">
        <is>
          <t>PCM-6100</t>
        </is>
      </c>
      <c r="F47" s="97" t="inlineStr">
        <is>
          <t>FORD</t>
        </is>
      </c>
      <c r="G47" s="97" t="inlineStr">
        <is>
          <t>CORRETIVA</t>
        </is>
      </c>
      <c r="H47" s="97" t="inlineStr">
        <is>
          <t>MECÂNICA</t>
        </is>
      </c>
      <c r="I47" s="97" t="inlineStr">
        <is>
          <t>PEÇAS</t>
        </is>
      </c>
      <c r="J47" s="114" t="n">
        <v>2</v>
      </c>
      <c r="K47" s="114" t="inlineStr">
        <is>
          <t>BUCHA DA BANDEIJA</t>
        </is>
      </c>
      <c r="L47" s="144" t="n">
        <v>25</v>
      </c>
      <c r="M47" s="99" t="n">
        <v>50</v>
      </c>
      <c r="N47" s="114" t="n"/>
      <c r="O47" s="144" t="n"/>
      <c r="P47" s="184" t="n">
        <v>50</v>
      </c>
      <c r="Q47" s="104" t="inlineStr">
        <is>
          <t>PAGO</t>
        </is>
      </c>
    </row>
    <row r="48">
      <c r="B48" s="124" t="inlineStr">
        <is>
          <t>MARÇO</t>
        </is>
      </c>
      <c r="C48" s="145" t="n">
        <v>44249</v>
      </c>
      <c r="D48" s="114" t="inlineStr">
        <is>
          <t>SUPER DIESEL</t>
        </is>
      </c>
      <c r="E48" s="97" t="inlineStr">
        <is>
          <t>PCM-6100</t>
        </is>
      </c>
      <c r="F48" s="97" t="inlineStr">
        <is>
          <t>FORD</t>
        </is>
      </c>
      <c r="G48" s="97" t="inlineStr">
        <is>
          <t>CORRETIVA</t>
        </is>
      </c>
      <c r="H48" s="97" t="inlineStr">
        <is>
          <t>MECÂNICA</t>
        </is>
      </c>
      <c r="I48" s="97" t="inlineStr">
        <is>
          <t>PEÇAS</t>
        </is>
      </c>
      <c r="J48" s="114" t="n">
        <v>2</v>
      </c>
      <c r="K48" s="114" t="inlineStr">
        <is>
          <t>PARAFUSOS</t>
        </is>
      </c>
      <c r="L48" s="144" t="n">
        <v>6</v>
      </c>
      <c r="M48" s="99" t="n">
        <v>12</v>
      </c>
      <c r="N48" s="114" t="n"/>
      <c r="O48" s="144" t="n"/>
      <c r="P48" s="184" t="n">
        <v>12</v>
      </c>
      <c r="Q48" s="104" t="inlineStr">
        <is>
          <t>PAGO</t>
        </is>
      </c>
    </row>
    <row r="49">
      <c r="B49" s="124" t="inlineStr">
        <is>
          <t>MARÇO</t>
        </is>
      </c>
      <c r="C49" s="145" t="n">
        <v>44249</v>
      </c>
      <c r="D49" s="114" t="inlineStr">
        <is>
          <t>SUPER DIESEL</t>
        </is>
      </c>
      <c r="E49" s="97" t="inlineStr">
        <is>
          <t>PCM-6100</t>
        </is>
      </c>
      <c r="F49" s="97" t="inlineStr">
        <is>
          <t>FORD</t>
        </is>
      </c>
      <c r="G49" s="97" t="inlineStr">
        <is>
          <t>CORRETIVA</t>
        </is>
      </c>
      <c r="H49" s="97" t="inlineStr">
        <is>
          <t>MECÂNICA</t>
        </is>
      </c>
      <c r="I49" s="97" t="inlineStr">
        <is>
          <t>PEÇAS</t>
        </is>
      </c>
      <c r="J49" s="114" t="n">
        <v>2</v>
      </c>
      <c r="K49" s="114" t="inlineStr">
        <is>
          <t>BUCHA DA BARRA DIANTEIRA</t>
        </is>
      </c>
      <c r="L49" s="144" t="n">
        <v>16.5</v>
      </c>
      <c r="M49" s="99" t="n">
        <v>33</v>
      </c>
      <c r="N49" s="114" t="n"/>
      <c r="O49" s="144" t="n"/>
      <c r="P49" s="184" t="n">
        <v>33</v>
      </c>
      <c r="Q49" s="104" t="inlineStr">
        <is>
          <t>PAGO</t>
        </is>
      </c>
    </row>
    <row r="50">
      <c r="B50" s="124" t="inlineStr">
        <is>
          <t>MARÇO</t>
        </is>
      </c>
      <c r="C50" s="145" t="n">
        <v>44249</v>
      </c>
      <c r="D50" s="114" t="inlineStr">
        <is>
          <t>SUPER DIESEL</t>
        </is>
      </c>
      <c r="E50" s="97" t="inlineStr">
        <is>
          <t>PCM-6100</t>
        </is>
      </c>
      <c r="F50" s="97" t="inlineStr">
        <is>
          <t>FORD</t>
        </is>
      </c>
      <c r="G50" s="97" t="inlineStr">
        <is>
          <t>CORRETIVA</t>
        </is>
      </c>
      <c r="H50" s="97" t="inlineStr">
        <is>
          <t>MECÂNICA</t>
        </is>
      </c>
      <c r="I50" s="97" t="inlineStr">
        <is>
          <t>PEÇAS</t>
        </is>
      </c>
      <c r="J50" s="114" t="n">
        <v>2</v>
      </c>
      <c r="K50" s="114" t="inlineStr">
        <is>
          <t>BUCHA DA BARRA TRASEIRA</t>
        </is>
      </c>
      <c r="L50" s="144" t="n">
        <v>14</v>
      </c>
      <c r="M50" s="99" t="n">
        <v>28</v>
      </c>
      <c r="N50" s="114" t="n"/>
      <c r="O50" s="144" t="n"/>
      <c r="P50" s="184" t="n">
        <v>28</v>
      </c>
      <c r="Q50" s="104" t="inlineStr">
        <is>
          <t>PAGO</t>
        </is>
      </c>
    </row>
    <row r="51">
      <c r="B51" s="124" t="inlineStr">
        <is>
          <t>MARÇO</t>
        </is>
      </c>
      <c r="C51" s="145" t="n">
        <v>44249</v>
      </c>
      <c r="D51" s="114" t="inlineStr">
        <is>
          <t>SUPER DIESEL</t>
        </is>
      </c>
      <c r="E51" s="97" t="inlineStr">
        <is>
          <t>PCM-6100</t>
        </is>
      </c>
      <c r="F51" s="97" t="inlineStr">
        <is>
          <t>FORD</t>
        </is>
      </c>
      <c r="G51" s="97" t="inlineStr">
        <is>
          <t>CORRETIVA</t>
        </is>
      </c>
      <c r="H51" s="97" t="inlineStr">
        <is>
          <t>MECÂNICA</t>
        </is>
      </c>
      <c r="I51" s="97" t="inlineStr">
        <is>
          <t>PEÇAS</t>
        </is>
      </c>
      <c r="J51" s="114" t="n">
        <v>2</v>
      </c>
      <c r="K51" s="114" t="inlineStr">
        <is>
          <t>BUCHA DO ESTABILIZADOR</t>
        </is>
      </c>
      <c r="L51" s="144" t="n">
        <v>20</v>
      </c>
      <c r="M51" s="99" t="n">
        <v>40</v>
      </c>
      <c r="N51" s="114" t="n"/>
      <c r="O51" s="144" t="n"/>
      <c r="P51" s="184" t="n">
        <v>40</v>
      </c>
      <c r="Q51" s="104" t="inlineStr">
        <is>
          <t>PAGO</t>
        </is>
      </c>
    </row>
    <row r="52">
      <c r="B52" s="124" t="inlineStr">
        <is>
          <t>MARÇO</t>
        </is>
      </c>
      <c r="C52" s="145" t="n">
        <v>44249</v>
      </c>
      <c r="D52" s="114" t="inlineStr">
        <is>
          <t>SUPER DIESEL</t>
        </is>
      </c>
      <c r="E52" s="97" t="inlineStr">
        <is>
          <t>PCM-6100</t>
        </is>
      </c>
      <c r="F52" s="97" t="inlineStr">
        <is>
          <t>FORD</t>
        </is>
      </c>
      <c r="G52" s="97" t="inlineStr">
        <is>
          <t>CORRETIVA</t>
        </is>
      </c>
      <c r="H52" s="97" t="inlineStr">
        <is>
          <t>MECÂNICA</t>
        </is>
      </c>
      <c r="I52" s="97" t="inlineStr">
        <is>
          <t>PEÇAS</t>
        </is>
      </c>
      <c r="J52" s="114" t="n">
        <v>1</v>
      </c>
      <c r="K52" s="114" t="inlineStr">
        <is>
          <t>ROLAMENTO DE CENTRO</t>
        </is>
      </c>
      <c r="L52" s="144" t="n">
        <v>70</v>
      </c>
      <c r="M52" s="99" t="n">
        <v>70</v>
      </c>
      <c r="N52" s="114" t="n"/>
      <c r="O52" s="144" t="n"/>
      <c r="P52" s="184" t="n">
        <v>70</v>
      </c>
      <c r="Q52" s="104" t="inlineStr">
        <is>
          <t>PAGO</t>
        </is>
      </c>
    </row>
    <row r="53">
      <c r="B53" s="124" t="inlineStr">
        <is>
          <t>MARÇO</t>
        </is>
      </c>
      <c r="C53" s="145" t="n">
        <v>44249</v>
      </c>
      <c r="D53" s="114" t="inlineStr">
        <is>
          <t>SUPER DIESEL</t>
        </is>
      </c>
      <c r="E53" s="97" t="inlineStr">
        <is>
          <t>PCM-6100</t>
        </is>
      </c>
      <c r="F53" s="97" t="inlineStr">
        <is>
          <t>FORD</t>
        </is>
      </c>
      <c r="G53" s="97" t="inlineStr">
        <is>
          <t>CORRETIVA</t>
        </is>
      </c>
      <c r="H53" s="97" t="inlineStr">
        <is>
          <t>MECÂNICA</t>
        </is>
      </c>
      <c r="I53" s="97" t="inlineStr">
        <is>
          <t>PEÇAS</t>
        </is>
      </c>
      <c r="J53" s="114" t="n">
        <v>2</v>
      </c>
      <c r="K53" s="114" t="inlineStr">
        <is>
          <t>BUCHA</t>
        </is>
      </c>
      <c r="L53" s="144" t="n">
        <v>16.5</v>
      </c>
      <c r="M53" s="99" t="n">
        <v>33</v>
      </c>
      <c r="N53" s="114" t="n"/>
      <c r="O53" s="144" t="n"/>
      <c r="P53" s="184" t="n">
        <v>33</v>
      </c>
      <c r="Q53" s="104" t="inlineStr">
        <is>
          <t>PAGO</t>
        </is>
      </c>
    </row>
    <row r="54">
      <c r="B54" s="124" t="inlineStr">
        <is>
          <t>MARÇO</t>
        </is>
      </c>
      <c r="C54" s="145" t="n">
        <v>44252</v>
      </c>
      <c r="D54" s="114" t="inlineStr">
        <is>
          <t>SUPER DIESEL</t>
        </is>
      </c>
      <c r="E54" s="97" t="inlineStr">
        <is>
          <t>PGW-5799</t>
        </is>
      </c>
      <c r="F54" s="97" t="inlineStr">
        <is>
          <t>FORD</t>
        </is>
      </c>
      <c r="G54" s="97" t="inlineStr">
        <is>
          <t>CORRETIVA</t>
        </is>
      </c>
      <c r="H54" s="97" t="inlineStr">
        <is>
          <t>ELÉTRICA</t>
        </is>
      </c>
      <c r="I54" s="97" t="inlineStr">
        <is>
          <t>PEÇAS</t>
        </is>
      </c>
      <c r="J54" s="114" t="n">
        <v>1</v>
      </c>
      <c r="K54" s="114" t="inlineStr">
        <is>
          <t>CORREIA DO ALTERNADOR</t>
        </is>
      </c>
      <c r="L54" s="144" t="n">
        <v>145</v>
      </c>
      <c r="M54" s="99" t="n">
        <v>145</v>
      </c>
      <c r="N54" s="114" t="n"/>
      <c r="O54" s="144" t="n"/>
      <c r="P54" s="184" t="n">
        <v>145</v>
      </c>
      <c r="Q54" s="104" t="inlineStr">
        <is>
          <t>PAGO</t>
        </is>
      </c>
    </row>
    <row r="55">
      <c r="B55" s="124" t="inlineStr">
        <is>
          <t>MARÇO</t>
        </is>
      </c>
      <c r="C55" s="145" t="n">
        <v>44254</v>
      </c>
      <c r="D55" s="114" t="inlineStr">
        <is>
          <t>SUPER DIESEL</t>
        </is>
      </c>
      <c r="E55" s="97" t="inlineStr">
        <is>
          <t>PGW-5799</t>
        </is>
      </c>
      <c r="F55" s="97" t="inlineStr">
        <is>
          <t>FORD</t>
        </is>
      </c>
      <c r="G55" s="97" t="inlineStr">
        <is>
          <t>CORRETIVA</t>
        </is>
      </c>
      <c r="H55" s="97" t="inlineStr">
        <is>
          <t>MECÂNICA</t>
        </is>
      </c>
      <c r="I55" s="97" t="inlineStr">
        <is>
          <t>PEÇAS</t>
        </is>
      </c>
      <c r="J55" s="97" t="n">
        <v>2</v>
      </c>
      <c r="K55" s="97" t="inlineStr">
        <is>
          <t>BUCHA DA ALAVANCA</t>
        </is>
      </c>
      <c r="L55" s="99" t="n">
        <v>13</v>
      </c>
      <c r="M55" s="99" t="n">
        <v>26</v>
      </c>
      <c r="N55" s="114" t="n"/>
      <c r="O55" s="144" t="n"/>
      <c r="P55" s="184" t="n">
        <v>26</v>
      </c>
      <c r="Q55" s="104" t="inlineStr">
        <is>
          <t>PAGO</t>
        </is>
      </c>
    </row>
    <row r="56">
      <c r="B56" s="124" t="inlineStr">
        <is>
          <t>MARÇO</t>
        </is>
      </c>
      <c r="C56" s="145" t="n">
        <v>44254</v>
      </c>
      <c r="D56" s="114" t="inlineStr">
        <is>
          <t>SUPER DIESEL</t>
        </is>
      </c>
      <c r="E56" s="97" t="inlineStr">
        <is>
          <t>PGW-5799</t>
        </is>
      </c>
      <c r="F56" s="97" t="inlineStr">
        <is>
          <t>FORD</t>
        </is>
      </c>
      <c r="G56" s="97" t="inlineStr">
        <is>
          <t>CORRETIVA</t>
        </is>
      </c>
      <c r="H56" s="97" t="inlineStr">
        <is>
          <t>MECÂNICA</t>
        </is>
      </c>
      <c r="I56" s="97" t="inlineStr">
        <is>
          <t>PEÇAS</t>
        </is>
      </c>
      <c r="J56" s="97" t="n">
        <v>3</v>
      </c>
      <c r="K56" s="97" t="inlineStr">
        <is>
          <t>ESTICADOR DO MODULO</t>
        </is>
      </c>
      <c r="L56" s="99" t="n">
        <v>85</v>
      </c>
      <c r="M56" s="99" t="n">
        <v>255</v>
      </c>
      <c r="N56" s="114" t="n"/>
      <c r="O56" s="144" t="n"/>
      <c r="P56" s="184" t="n">
        <v>255</v>
      </c>
      <c r="Q56" s="104" t="inlineStr">
        <is>
          <t>PAGO</t>
        </is>
      </c>
    </row>
    <row r="57">
      <c r="B57" s="124" t="inlineStr">
        <is>
          <t>MARÇO</t>
        </is>
      </c>
      <c r="C57" s="145" t="n">
        <v>44254</v>
      </c>
      <c r="D57" s="114" t="inlineStr">
        <is>
          <t>SUPER DIESEL</t>
        </is>
      </c>
      <c r="E57" s="97" t="inlineStr">
        <is>
          <t>PGW-5799</t>
        </is>
      </c>
      <c r="F57" s="97" t="inlineStr">
        <is>
          <t>FORD</t>
        </is>
      </c>
      <c r="G57" s="97" t="inlineStr">
        <is>
          <t>CORRETIVA</t>
        </is>
      </c>
      <c r="H57" s="97" t="inlineStr">
        <is>
          <t>MECÂNICA</t>
        </is>
      </c>
      <c r="I57" s="97" t="inlineStr">
        <is>
          <t>PEÇAS</t>
        </is>
      </c>
      <c r="J57" s="97" t="n">
        <v>2</v>
      </c>
      <c r="K57" s="97" t="inlineStr">
        <is>
          <t>BUCHA ESTAB. DIANTEIRO</t>
        </is>
      </c>
      <c r="L57" s="99" t="n">
        <v>16.5</v>
      </c>
      <c r="M57" s="99" t="n">
        <v>33</v>
      </c>
      <c r="N57" s="114" t="n"/>
      <c r="O57" s="144" t="n"/>
      <c r="P57" s="184" t="n">
        <v>33</v>
      </c>
      <c r="Q57" s="104" t="inlineStr">
        <is>
          <t>PAGO</t>
        </is>
      </c>
    </row>
    <row r="58">
      <c r="B58" s="124" t="inlineStr">
        <is>
          <t>MARÇO</t>
        </is>
      </c>
      <c r="C58" s="145" t="n">
        <v>44254</v>
      </c>
      <c r="D58" s="114" t="inlineStr">
        <is>
          <t>SUPER DIESEL</t>
        </is>
      </c>
      <c r="E58" s="97" t="inlineStr">
        <is>
          <t>PGW-5799</t>
        </is>
      </c>
      <c r="F58" s="97" t="inlineStr">
        <is>
          <t>FORD</t>
        </is>
      </c>
      <c r="G58" s="97" t="inlineStr">
        <is>
          <t>CORRETIVA</t>
        </is>
      </c>
      <c r="H58" s="97" t="inlineStr">
        <is>
          <t>MECÂNICA</t>
        </is>
      </c>
      <c r="I58" s="97" t="inlineStr">
        <is>
          <t>PEÇAS</t>
        </is>
      </c>
      <c r="J58" s="97" t="n">
        <v>2</v>
      </c>
      <c r="K58" s="97" t="inlineStr">
        <is>
          <t>PARAFUSO 12 80 COMPLETO</t>
        </is>
      </c>
      <c r="L58" s="99" t="n">
        <v>4.5</v>
      </c>
      <c r="M58" s="99" t="n">
        <v>9</v>
      </c>
      <c r="N58" s="114" t="n"/>
      <c r="O58" s="144" t="n"/>
      <c r="P58" s="184" t="n">
        <v>9</v>
      </c>
      <c r="Q58" s="104" t="inlineStr">
        <is>
          <t>PAGO</t>
        </is>
      </c>
    </row>
    <row r="59">
      <c r="B59" s="124" t="inlineStr">
        <is>
          <t>MARÇO</t>
        </is>
      </c>
      <c r="C59" s="145" t="n">
        <v>44254</v>
      </c>
      <c r="D59" s="114" t="inlineStr">
        <is>
          <t>SUPER DIESEL</t>
        </is>
      </c>
      <c r="E59" s="97" t="inlineStr">
        <is>
          <t>PGW-5799</t>
        </is>
      </c>
      <c r="F59" s="97" t="inlineStr">
        <is>
          <t>FORD</t>
        </is>
      </c>
      <c r="G59" s="97" t="inlineStr">
        <is>
          <t>CORRETIVA</t>
        </is>
      </c>
      <c r="H59" s="97" t="inlineStr">
        <is>
          <t>MECÂNICA</t>
        </is>
      </c>
      <c r="I59" s="97" t="inlineStr">
        <is>
          <t>PEÇAS</t>
        </is>
      </c>
      <c r="J59" s="97" t="n">
        <v>2</v>
      </c>
      <c r="K59" s="97" t="inlineStr">
        <is>
          <t>CALSO CABINE TRASEIRO</t>
        </is>
      </c>
      <c r="L59" s="99" t="n">
        <v>34</v>
      </c>
      <c r="M59" s="99" t="n">
        <v>68</v>
      </c>
      <c r="N59" s="114" t="n"/>
      <c r="O59" s="144" t="n"/>
      <c r="P59" s="184" t="n">
        <v>68</v>
      </c>
      <c r="Q59" s="104" t="inlineStr">
        <is>
          <t>PAGO</t>
        </is>
      </c>
    </row>
    <row r="60">
      <c r="B60" s="124" t="inlineStr">
        <is>
          <t>MARÇO</t>
        </is>
      </c>
      <c r="C60" s="145" t="n">
        <v>44254</v>
      </c>
      <c r="D60" s="114" t="inlineStr">
        <is>
          <t>SUPER DIESEL</t>
        </is>
      </c>
      <c r="E60" s="97" t="inlineStr">
        <is>
          <t>PGW-5799</t>
        </is>
      </c>
      <c r="F60" s="97" t="inlineStr">
        <is>
          <t>FORD</t>
        </is>
      </c>
      <c r="G60" s="97" t="inlineStr">
        <is>
          <t>CORRETIVA</t>
        </is>
      </c>
      <c r="H60" s="97" t="inlineStr">
        <is>
          <t>MECÂNICA</t>
        </is>
      </c>
      <c r="I60" s="97" t="inlineStr">
        <is>
          <t>PEÇAS</t>
        </is>
      </c>
      <c r="J60" s="97" t="n">
        <v>1</v>
      </c>
      <c r="K60" s="97" t="inlineStr">
        <is>
          <t>PARAFUSO DO TRANCO CAMBIO</t>
        </is>
      </c>
      <c r="L60" s="99" t="n">
        <v>26</v>
      </c>
      <c r="M60" s="99" t="n">
        <v>26</v>
      </c>
      <c r="N60" s="114" t="n"/>
      <c r="O60" s="144" t="n"/>
      <c r="P60" s="184" t="n">
        <v>26</v>
      </c>
      <c r="Q60" s="104" t="inlineStr">
        <is>
          <t>PAGO</t>
        </is>
      </c>
    </row>
    <row r="61">
      <c r="B61" s="124" t="inlineStr">
        <is>
          <t>MARÇO</t>
        </is>
      </c>
      <c r="C61" s="145" t="n">
        <v>44254</v>
      </c>
      <c r="D61" s="114" t="inlineStr">
        <is>
          <t>SUPER DIESEL</t>
        </is>
      </c>
      <c r="E61" s="97" t="inlineStr">
        <is>
          <t>PGW-5799</t>
        </is>
      </c>
      <c r="F61" s="97" t="inlineStr">
        <is>
          <t>FORD</t>
        </is>
      </c>
      <c r="G61" s="97" t="inlineStr">
        <is>
          <t>CORRETIVA</t>
        </is>
      </c>
      <c r="H61" s="97" t="inlineStr">
        <is>
          <t>MECÂNICA</t>
        </is>
      </c>
      <c r="I61" s="97" t="inlineStr">
        <is>
          <t>PEÇAS</t>
        </is>
      </c>
      <c r="J61" s="97" t="n">
        <v>1</v>
      </c>
      <c r="K61" s="97" t="inlineStr">
        <is>
          <t>TERMINAL DA ALAVANCA</t>
        </is>
      </c>
      <c r="L61" s="99" t="n">
        <v>58</v>
      </c>
      <c r="M61" s="99" t="n">
        <v>58</v>
      </c>
      <c r="N61" s="114" t="n"/>
      <c r="O61" s="144" t="n"/>
      <c r="P61" s="184" t="n">
        <v>58</v>
      </c>
      <c r="Q61" s="104" t="inlineStr">
        <is>
          <t>PAGO</t>
        </is>
      </c>
    </row>
    <row r="62">
      <c r="B62" s="124" t="inlineStr">
        <is>
          <t>MARÇO</t>
        </is>
      </c>
      <c r="C62" s="145" t="n">
        <v>44254</v>
      </c>
      <c r="D62" s="114" t="inlineStr">
        <is>
          <t>SUPER DIESEL</t>
        </is>
      </c>
      <c r="E62" s="97" t="inlineStr">
        <is>
          <t>PGW-5799</t>
        </is>
      </c>
      <c r="F62" s="97" t="inlineStr">
        <is>
          <t>FORD</t>
        </is>
      </c>
      <c r="G62" s="97" t="inlineStr">
        <is>
          <t>CORRETIVA</t>
        </is>
      </c>
      <c r="H62" s="97" t="inlineStr">
        <is>
          <t>MECÂNICA</t>
        </is>
      </c>
      <c r="I62" s="97" t="inlineStr">
        <is>
          <t>PEÇAS</t>
        </is>
      </c>
      <c r="J62" s="97" t="n">
        <v>1</v>
      </c>
      <c r="K62" s="97" t="inlineStr">
        <is>
          <t>JOGO DE LONA TRADICIONAL</t>
        </is>
      </c>
      <c r="L62" s="99" t="n">
        <v>125</v>
      </c>
      <c r="M62" s="99" t="n">
        <v>125</v>
      </c>
      <c r="N62" s="114" t="n"/>
      <c r="O62" s="144" t="n"/>
      <c r="P62" s="184" t="n">
        <v>125</v>
      </c>
      <c r="Q62" s="104" t="inlineStr">
        <is>
          <t>PAGO</t>
        </is>
      </c>
    </row>
    <row r="63">
      <c r="B63" s="124" t="inlineStr">
        <is>
          <t>MARÇO</t>
        </is>
      </c>
      <c r="C63" s="145" t="n">
        <v>44254</v>
      </c>
      <c r="D63" s="114" t="inlineStr">
        <is>
          <t>SUPER DIESEL</t>
        </is>
      </c>
      <c r="E63" s="97" t="inlineStr">
        <is>
          <t>PGW-5799</t>
        </is>
      </c>
      <c r="F63" s="97" t="inlineStr">
        <is>
          <t>FORD</t>
        </is>
      </c>
      <c r="G63" s="97" t="inlineStr">
        <is>
          <t>CORRETIVA</t>
        </is>
      </c>
      <c r="H63" s="97" t="inlineStr">
        <is>
          <t>MECÂNICA</t>
        </is>
      </c>
      <c r="I63" s="97" t="inlineStr">
        <is>
          <t>PEÇAS</t>
        </is>
      </c>
      <c r="J63" s="114" t="n">
        <v>2</v>
      </c>
      <c r="K63" s="114" t="inlineStr">
        <is>
          <t>BUCHAS DA BARRA</t>
        </is>
      </c>
      <c r="L63" s="144" t="n">
        <v>16.5</v>
      </c>
      <c r="M63" s="99" t="n">
        <v>33</v>
      </c>
      <c r="N63" s="114" t="n"/>
      <c r="O63" s="144" t="n"/>
      <c r="P63" s="184" t="n">
        <v>33</v>
      </c>
      <c r="Q63" s="104" t="inlineStr">
        <is>
          <t>PAGO</t>
        </is>
      </c>
    </row>
    <row r="64">
      <c r="B64" s="124" t="inlineStr">
        <is>
          <t>MARÇO</t>
        </is>
      </c>
      <c r="C64" s="145" t="n">
        <v>44254</v>
      </c>
      <c r="D64" s="114" t="inlineStr">
        <is>
          <t>SUPER DIESEL</t>
        </is>
      </c>
      <c r="E64" s="97" t="inlineStr">
        <is>
          <t>PGW-5799</t>
        </is>
      </c>
      <c r="F64" s="97" t="inlineStr">
        <is>
          <t>FORD</t>
        </is>
      </c>
      <c r="G64" s="97" t="inlineStr">
        <is>
          <t>CORRETIVA</t>
        </is>
      </c>
      <c r="H64" s="97" t="inlineStr">
        <is>
          <t>MECÂNICA</t>
        </is>
      </c>
      <c r="I64" s="97" t="inlineStr">
        <is>
          <t>PEÇAS</t>
        </is>
      </c>
      <c r="J64" s="114" t="n">
        <v>1</v>
      </c>
      <c r="K64" s="114" t="inlineStr">
        <is>
          <t>COLA 3M</t>
        </is>
      </c>
      <c r="L64" s="144" t="n">
        <v>14</v>
      </c>
      <c r="M64" s="99" t="n">
        <v>14</v>
      </c>
      <c r="N64" s="114" t="n"/>
      <c r="O64" s="144" t="n"/>
      <c r="P64" s="184" t="n">
        <v>14</v>
      </c>
      <c r="Q64" s="104" t="inlineStr">
        <is>
          <t>PAGO</t>
        </is>
      </c>
    </row>
    <row r="65">
      <c r="B65" s="124" t="inlineStr">
        <is>
          <t>MARÇO</t>
        </is>
      </c>
      <c r="C65" s="145" t="n">
        <v>44254</v>
      </c>
      <c r="D65" s="114" t="inlineStr">
        <is>
          <t>SUPER DIESEL</t>
        </is>
      </c>
      <c r="E65" s="97" t="inlineStr">
        <is>
          <t>PGW-5799</t>
        </is>
      </c>
      <c r="F65" s="97" t="inlineStr">
        <is>
          <t>FORD</t>
        </is>
      </c>
      <c r="G65" s="97" t="inlineStr">
        <is>
          <t>CORRETIVA</t>
        </is>
      </c>
      <c r="H65" s="97" t="inlineStr">
        <is>
          <t>ELÉTRICA</t>
        </is>
      </c>
      <c r="I65" s="97" t="inlineStr">
        <is>
          <t>PEÇAS</t>
        </is>
      </c>
      <c r="J65" s="114" t="n">
        <v>1</v>
      </c>
      <c r="K65" s="114" t="inlineStr">
        <is>
          <t xml:space="preserve">CHAVE DE SETA </t>
        </is>
      </c>
      <c r="L65" s="144" t="n">
        <v>250</v>
      </c>
      <c r="M65" s="99" t="n">
        <v>250</v>
      </c>
      <c r="N65" s="114" t="n"/>
      <c r="O65" s="144" t="n"/>
      <c r="P65" s="184" t="n">
        <v>250</v>
      </c>
      <c r="Q65" s="104" t="inlineStr">
        <is>
          <t>PAGO</t>
        </is>
      </c>
    </row>
    <row r="66">
      <c r="B66" s="124" t="inlineStr">
        <is>
          <t>MARÇO</t>
        </is>
      </c>
      <c r="C66" s="145" t="n">
        <v>44230</v>
      </c>
      <c r="D66" s="97" t="inlineStr">
        <is>
          <t>AUTO ELÉTRICA FRANÇA</t>
        </is>
      </c>
      <c r="E66" s="97" t="inlineStr">
        <is>
          <t>PGX-1686</t>
        </is>
      </c>
      <c r="F66" s="97" t="inlineStr">
        <is>
          <t>MERCEDES</t>
        </is>
      </c>
      <c r="G66" s="97" t="inlineStr">
        <is>
          <t>CORRETIVA</t>
        </is>
      </c>
      <c r="H66" s="97" t="inlineStr">
        <is>
          <t>ELÉTRICA</t>
        </is>
      </c>
      <c r="I66" s="114" t="inlineStr">
        <is>
          <t>PEÇAS</t>
        </is>
      </c>
      <c r="J66" s="97" t="n">
        <v>1</v>
      </c>
      <c r="K66" s="97" t="inlineStr">
        <is>
          <t>RELE DO PISCA</t>
        </is>
      </c>
      <c r="L66" s="99" t="n">
        <v>35</v>
      </c>
      <c r="M66" s="99" t="n">
        <v>35</v>
      </c>
      <c r="N66" s="99" t="n"/>
      <c r="O66" s="144" t="n"/>
      <c r="P66" s="184" t="n">
        <v>35</v>
      </c>
      <c r="Q66" s="104" t="inlineStr">
        <is>
          <t>PAGO</t>
        </is>
      </c>
    </row>
    <row r="67">
      <c r="B67" s="124" t="inlineStr">
        <is>
          <t>MARÇO</t>
        </is>
      </c>
      <c r="C67" s="145" t="n">
        <v>44230</v>
      </c>
      <c r="D67" s="97" t="inlineStr">
        <is>
          <t>AUTO ELÉTRICA FRANÇA</t>
        </is>
      </c>
      <c r="E67" s="97" t="inlineStr">
        <is>
          <t>PGX-1686</t>
        </is>
      </c>
      <c r="F67" s="97" t="inlineStr">
        <is>
          <t>MERCEDES</t>
        </is>
      </c>
      <c r="G67" s="97" t="inlineStr">
        <is>
          <t>CORRETIVA</t>
        </is>
      </c>
      <c r="H67" s="97" t="inlineStr">
        <is>
          <t>ELÉTRICA</t>
        </is>
      </c>
      <c r="I67" s="97" t="inlineStr">
        <is>
          <t>PEÇAS</t>
        </is>
      </c>
      <c r="J67" s="97" t="n">
        <v>1</v>
      </c>
      <c r="K67" s="97" t="inlineStr">
        <is>
          <t>RELE AUXILIAR</t>
        </is>
      </c>
      <c r="L67" s="99" t="n">
        <v>28</v>
      </c>
      <c r="M67" s="99" t="n">
        <v>28</v>
      </c>
      <c r="N67" s="99" t="n"/>
      <c r="O67" s="144" t="n"/>
      <c r="P67" s="184" t="n">
        <v>28</v>
      </c>
      <c r="Q67" s="104" t="inlineStr">
        <is>
          <t>PAGO</t>
        </is>
      </c>
    </row>
    <row r="68">
      <c r="B68" s="124" t="inlineStr">
        <is>
          <t>MARÇO</t>
        </is>
      </c>
      <c r="C68" s="145" t="n">
        <v>44230</v>
      </c>
      <c r="D68" s="97" t="inlineStr">
        <is>
          <t>AUTO ELÉTRICA FRANÇA</t>
        </is>
      </c>
      <c r="E68" s="97" t="inlineStr">
        <is>
          <t>PGX-1686</t>
        </is>
      </c>
      <c r="F68" s="97" t="inlineStr">
        <is>
          <t>MERCEDES</t>
        </is>
      </c>
      <c r="G68" s="97" t="inlineStr">
        <is>
          <t>CORRETIVA</t>
        </is>
      </c>
      <c r="H68" s="97" t="inlineStr">
        <is>
          <t>ELÉTRICA</t>
        </is>
      </c>
      <c r="I68" s="114" t="inlineStr">
        <is>
          <t>PEÇAS</t>
        </is>
      </c>
      <c r="J68" s="97" t="n">
        <v>1</v>
      </c>
      <c r="K68" s="97" t="inlineStr">
        <is>
          <t>RELE TEMPORIZADOR</t>
        </is>
      </c>
      <c r="L68" s="99" t="n">
        <v>68</v>
      </c>
      <c r="M68" s="99" t="n">
        <v>68</v>
      </c>
      <c r="N68" s="99" t="n"/>
      <c r="O68" s="144" t="n"/>
      <c r="P68" s="184" t="n">
        <v>68</v>
      </c>
      <c r="Q68" s="104" t="inlineStr">
        <is>
          <t>PAGO</t>
        </is>
      </c>
    </row>
    <row r="69">
      <c r="B69" s="124" t="inlineStr">
        <is>
          <t>MARÇO</t>
        </is>
      </c>
      <c r="C69" s="143" t="n">
        <v>44277</v>
      </c>
      <c r="D69" s="114" t="inlineStr">
        <is>
          <t>BAÚ REFRIGERAÇÃO</t>
        </is>
      </c>
      <c r="E69" s="97" t="inlineStr">
        <is>
          <t>PDB-5356</t>
        </is>
      </c>
      <c r="F69" s="97" t="inlineStr">
        <is>
          <t>MERCEDES</t>
        </is>
      </c>
      <c r="G69" s="97" t="inlineStr">
        <is>
          <t>CORRETIVA</t>
        </is>
      </c>
      <c r="H69" s="97" t="inlineStr">
        <is>
          <t>REFRIGERAÇÃO</t>
        </is>
      </c>
      <c r="I69" s="114" t="inlineStr">
        <is>
          <t>PEÇAS</t>
        </is>
      </c>
      <c r="J69" s="97" t="n">
        <v>1</v>
      </c>
      <c r="K69" s="97" t="inlineStr">
        <is>
          <t>PRESÃO DE NITROGÊNIO</t>
        </is>
      </c>
      <c r="L69" s="99" t="n">
        <v>140</v>
      </c>
      <c r="M69" s="99" t="n">
        <v>140</v>
      </c>
      <c r="N69" s="114" t="n"/>
      <c r="O69" s="144" t="n"/>
      <c r="P69" s="184" t="n">
        <v>140</v>
      </c>
      <c r="Q69" s="104" t="inlineStr">
        <is>
          <t>PAGO</t>
        </is>
      </c>
    </row>
    <row r="70">
      <c r="B70" s="124" t="inlineStr">
        <is>
          <t>MARÇO</t>
        </is>
      </c>
      <c r="C70" s="143" t="n">
        <v>44277</v>
      </c>
      <c r="D70" s="114" t="inlineStr">
        <is>
          <t>BAÚ REFRIGERAÇÃO</t>
        </is>
      </c>
      <c r="E70" s="97" t="inlineStr">
        <is>
          <t>PDB-5356</t>
        </is>
      </c>
      <c r="F70" s="97" t="inlineStr">
        <is>
          <t>MERCEDES</t>
        </is>
      </c>
      <c r="G70" s="97" t="inlineStr">
        <is>
          <t>CORRETIVA</t>
        </is>
      </c>
      <c r="H70" s="97" t="inlineStr">
        <is>
          <t>REFRIGERAÇÃO</t>
        </is>
      </c>
      <c r="I70" s="114" t="inlineStr">
        <is>
          <t>PEÇAS</t>
        </is>
      </c>
      <c r="J70" s="97" t="n">
        <v>1</v>
      </c>
      <c r="K70" s="97" t="inlineStr">
        <is>
          <t>CARGA DE GÁS 404</t>
        </is>
      </c>
      <c r="L70" s="99" t="n">
        <v>400</v>
      </c>
      <c r="M70" s="99" t="n">
        <v>400</v>
      </c>
      <c r="N70" s="114" t="n"/>
      <c r="O70" s="144" t="n"/>
      <c r="P70" s="184" t="n">
        <v>400</v>
      </c>
      <c r="Q70" s="104" t="inlineStr">
        <is>
          <t>PAGO</t>
        </is>
      </c>
    </row>
    <row r="71">
      <c r="B71" s="124" t="inlineStr">
        <is>
          <t>MARÇO</t>
        </is>
      </c>
      <c r="C71" s="143" t="n">
        <v>44277</v>
      </c>
      <c r="D71" s="114" t="inlineStr">
        <is>
          <t>BAÚ REFRIGERAÇÃO</t>
        </is>
      </c>
      <c r="E71" s="97" t="inlineStr">
        <is>
          <t>PDB-5356</t>
        </is>
      </c>
      <c r="F71" s="97" t="inlineStr">
        <is>
          <t>MERCEDES</t>
        </is>
      </c>
      <c r="G71" s="97" t="inlineStr">
        <is>
          <t>CORRETIVA</t>
        </is>
      </c>
      <c r="H71" s="97" t="inlineStr">
        <is>
          <t>REFRIGERAÇÃO</t>
        </is>
      </c>
      <c r="I71" s="114" t="inlineStr">
        <is>
          <t>PEÇAS</t>
        </is>
      </c>
      <c r="J71" s="97" t="n">
        <v>1</v>
      </c>
      <c r="K71" s="97" t="inlineStr">
        <is>
          <t>TROCA DE CAMARA MAGNÉTICA DO COMPRESSOR</t>
        </is>
      </c>
      <c r="L71" s="99" t="n">
        <v>200</v>
      </c>
      <c r="M71" s="99" t="n">
        <v>200</v>
      </c>
      <c r="N71" s="114" t="n"/>
      <c r="O71" s="144" t="n"/>
      <c r="P71" s="184" t="n">
        <v>200</v>
      </c>
      <c r="Q71" s="104" t="inlineStr">
        <is>
          <t>PAGO</t>
        </is>
      </c>
    </row>
    <row r="72">
      <c r="B72" s="124" t="inlineStr">
        <is>
          <t>MARÇO</t>
        </is>
      </c>
      <c r="C72" s="143" t="n">
        <v>44271</v>
      </c>
      <c r="D72" s="97" t="inlineStr">
        <is>
          <t>POSTO DE MOLAS SÃO CRISTOVÃO</t>
        </is>
      </c>
      <c r="E72" s="97" t="inlineStr">
        <is>
          <t>PDB-5026</t>
        </is>
      </c>
      <c r="F72" s="97" t="inlineStr">
        <is>
          <t>MERCEDES</t>
        </is>
      </c>
      <c r="G72" s="97" t="inlineStr">
        <is>
          <t>PREVENTIVA</t>
        </is>
      </c>
      <c r="H72" s="97" t="inlineStr">
        <is>
          <t>MECÂNICA</t>
        </is>
      </c>
      <c r="I72" s="114" t="inlineStr">
        <is>
          <t>PEÇAS</t>
        </is>
      </c>
      <c r="J72" s="97" t="n">
        <v>2</v>
      </c>
      <c r="K72" s="97" t="inlineStr">
        <is>
          <t xml:space="preserve">2ª MOLA DIANTEIRA </t>
        </is>
      </c>
      <c r="L72" s="99" t="n">
        <v>549</v>
      </c>
      <c r="M72" s="99" t="n">
        <v>1098</v>
      </c>
      <c r="N72" s="114" t="n"/>
      <c r="O72" s="144" t="n"/>
      <c r="P72" s="184" t="n">
        <v>1098</v>
      </c>
      <c r="Q72" s="104" t="inlineStr">
        <is>
          <t>PAGO</t>
        </is>
      </c>
    </row>
    <row r="73">
      <c r="B73" s="124" t="inlineStr">
        <is>
          <t>MARÇO</t>
        </is>
      </c>
      <c r="C73" s="143" t="n">
        <v>44271</v>
      </c>
      <c r="D73" s="97" t="inlineStr">
        <is>
          <t>POSTO DE MOLAS SÃO CRISTOVÃO</t>
        </is>
      </c>
      <c r="E73" s="97" t="inlineStr">
        <is>
          <t>PDB-5026</t>
        </is>
      </c>
      <c r="F73" s="97" t="inlineStr">
        <is>
          <t>MERCEDES</t>
        </is>
      </c>
      <c r="G73" s="97" t="inlineStr">
        <is>
          <t>CORRETIVA</t>
        </is>
      </c>
      <c r="H73" s="97" t="inlineStr">
        <is>
          <t>MECÂNICA</t>
        </is>
      </c>
      <c r="I73" s="114" t="inlineStr">
        <is>
          <t>PEÇAS</t>
        </is>
      </c>
      <c r="J73" s="97" t="n">
        <v>1</v>
      </c>
      <c r="K73" s="97" t="inlineStr">
        <is>
          <t>ABRAÇADEIRA MIRIM</t>
        </is>
      </c>
      <c r="L73" s="99" t="n">
        <v>25</v>
      </c>
      <c r="M73" s="99" t="n">
        <v>25</v>
      </c>
      <c r="N73" s="114" t="n"/>
      <c r="O73" s="144" t="n"/>
      <c r="P73" s="184" t="n">
        <v>25</v>
      </c>
      <c r="Q73" s="104" t="inlineStr">
        <is>
          <t>PAGO</t>
        </is>
      </c>
    </row>
    <row r="74">
      <c r="B74" s="124" t="inlineStr">
        <is>
          <t>MARÇO</t>
        </is>
      </c>
      <c r="C74" s="143" t="n">
        <v>44271</v>
      </c>
      <c r="D74" s="97" t="inlineStr">
        <is>
          <t>POSTO DE MOLAS SÃO CRISTOVÃO</t>
        </is>
      </c>
      <c r="E74" s="97" t="inlineStr">
        <is>
          <t>PDB-5026</t>
        </is>
      </c>
      <c r="F74" s="97" t="inlineStr">
        <is>
          <t>MERCEDES</t>
        </is>
      </c>
      <c r="G74" s="97" t="inlineStr">
        <is>
          <t>CORRETIVA</t>
        </is>
      </c>
      <c r="H74" s="97" t="inlineStr">
        <is>
          <t>MECÂNICA</t>
        </is>
      </c>
      <c r="I74" s="114" t="inlineStr">
        <is>
          <t>PEÇAS</t>
        </is>
      </c>
      <c r="J74" s="97" t="n">
        <v>1</v>
      </c>
      <c r="K74" s="97" t="inlineStr">
        <is>
          <t>REABRIR ROSCA DO EIXO</t>
        </is>
      </c>
      <c r="L74" s="99" t="n">
        <v>120</v>
      </c>
      <c r="M74" s="99" t="n">
        <v>120</v>
      </c>
      <c r="N74" s="114" t="n"/>
      <c r="O74" s="144" t="n"/>
      <c r="P74" s="184" t="n">
        <v>120</v>
      </c>
      <c r="Q74" s="104" t="inlineStr">
        <is>
          <t>PAGO</t>
        </is>
      </c>
    </row>
    <row r="75">
      <c r="B75" s="124" t="inlineStr">
        <is>
          <t>MARÇO</t>
        </is>
      </c>
      <c r="C75" s="143" t="n">
        <v>44280</v>
      </c>
      <c r="D75" s="97" t="inlineStr">
        <is>
          <t>POSTO DE MOLAS SÃO CRISTOVÃO</t>
        </is>
      </c>
      <c r="E75" s="97" t="inlineStr">
        <is>
          <t>PDB-5026</t>
        </is>
      </c>
      <c r="F75" s="97" t="inlineStr">
        <is>
          <t>MERCEDES</t>
        </is>
      </c>
      <c r="G75" s="97" t="inlineStr">
        <is>
          <t>CORRETIVA</t>
        </is>
      </c>
      <c r="H75" s="97" t="inlineStr">
        <is>
          <t>MECÂNICA</t>
        </is>
      </c>
      <c r="I75" s="114" t="inlineStr">
        <is>
          <t>PEÇAS</t>
        </is>
      </c>
      <c r="J75" s="97" t="n">
        <v>1</v>
      </c>
      <c r="K75" s="97" t="inlineStr">
        <is>
          <t>MOLA DIANTEIRA MB 507.2</t>
        </is>
      </c>
      <c r="L75" s="99" t="n">
        <v>549</v>
      </c>
      <c r="M75" s="99" t="n">
        <v>549</v>
      </c>
      <c r="N75" s="114" t="n"/>
      <c r="O75" s="144" t="n"/>
      <c r="P75" s="184" t="n">
        <v>549</v>
      </c>
      <c r="Q75" s="104" t="inlineStr">
        <is>
          <t>PAGO</t>
        </is>
      </c>
    </row>
    <row r="76">
      <c r="B76" s="124" t="inlineStr">
        <is>
          <t>MARÇO</t>
        </is>
      </c>
      <c r="C76" s="145" t="n">
        <v>44246</v>
      </c>
      <c r="D76" s="114" t="inlineStr">
        <is>
          <t>SUPER DIESEL</t>
        </is>
      </c>
      <c r="E76" s="97" t="inlineStr">
        <is>
          <t>PDB-5356</t>
        </is>
      </c>
      <c r="F76" s="97" t="inlineStr">
        <is>
          <t>MERCEDES</t>
        </is>
      </c>
      <c r="G76" s="97" t="inlineStr">
        <is>
          <t>CORRETIVA</t>
        </is>
      </c>
      <c r="H76" s="97" t="inlineStr">
        <is>
          <t>MECÂNICA</t>
        </is>
      </c>
      <c r="I76" s="97" t="inlineStr">
        <is>
          <t>PEÇAS</t>
        </is>
      </c>
      <c r="J76" s="114" t="n">
        <v>1</v>
      </c>
      <c r="K76" s="114" t="inlineStr">
        <is>
          <t>RESERVATORIO DE ÁGUA</t>
        </is>
      </c>
      <c r="L76" s="144" t="n">
        <v>365</v>
      </c>
      <c r="M76" s="99" t="n">
        <v>365</v>
      </c>
      <c r="N76" s="114" t="n"/>
      <c r="O76" s="144" t="n"/>
      <c r="P76" s="184" t="n">
        <v>365</v>
      </c>
      <c r="Q76" s="104" t="inlineStr">
        <is>
          <t>PAGO</t>
        </is>
      </c>
    </row>
    <row r="77">
      <c r="B77" s="124" t="inlineStr">
        <is>
          <t>MARÇO</t>
        </is>
      </c>
      <c r="C77" s="145" t="n">
        <v>44246</v>
      </c>
      <c r="D77" s="114" t="inlineStr">
        <is>
          <t>SUPER DIESEL</t>
        </is>
      </c>
      <c r="E77" s="97" t="inlineStr">
        <is>
          <t>PDB-5356</t>
        </is>
      </c>
      <c r="F77" s="97" t="inlineStr">
        <is>
          <t>MERCEDES</t>
        </is>
      </c>
      <c r="G77" s="97" t="inlineStr">
        <is>
          <t>CORRETIVA</t>
        </is>
      </c>
      <c r="H77" s="97" t="inlineStr">
        <is>
          <t>ELÉTRICA</t>
        </is>
      </c>
      <c r="I77" s="97" t="inlineStr">
        <is>
          <t>PEÇAS</t>
        </is>
      </c>
      <c r="J77" s="114" t="n">
        <v>1</v>
      </c>
      <c r="K77" s="114" t="inlineStr">
        <is>
          <t>SENSOR DE TEMPERATURA</t>
        </is>
      </c>
      <c r="L77" s="144" t="n">
        <v>88</v>
      </c>
      <c r="M77" s="99" t="n">
        <v>88</v>
      </c>
      <c r="N77" s="114" t="n"/>
      <c r="O77" s="144" t="n"/>
      <c r="P77" s="184" t="n">
        <v>88</v>
      </c>
      <c r="Q77" s="104" t="inlineStr">
        <is>
          <t>PAGO</t>
        </is>
      </c>
    </row>
    <row r="78">
      <c r="B78" s="124" t="inlineStr">
        <is>
          <t>MARÇO</t>
        </is>
      </c>
      <c r="C78" s="145" t="n">
        <v>44246</v>
      </c>
      <c r="D78" s="114" t="inlineStr">
        <is>
          <t>SUPER DIESEL</t>
        </is>
      </c>
      <c r="E78" s="97" t="inlineStr">
        <is>
          <t>PDB-5356</t>
        </is>
      </c>
      <c r="F78" s="97" t="inlineStr">
        <is>
          <t>MERCEDES</t>
        </is>
      </c>
      <c r="G78" s="97" t="inlineStr">
        <is>
          <t>CORRETIVA</t>
        </is>
      </c>
      <c r="H78" s="97" t="inlineStr">
        <is>
          <t>MECÂNICA</t>
        </is>
      </c>
      <c r="I78" s="97" t="inlineStr">
        <is>
          <t>PEÇAS</t>
        </is>
      </c>
      <c r="J78" s="114" t="n">
        <v>2</v>
      </c>
      <c r="K78" s="114" t="inlineStr">
        <is>
          <t>PARAFUSO COM A BUCHA</t>
        </is>
      </c>
      <c r="L78" s="144" t="n">
        <v>9</v>
      </c>
      <c r="M78" s="99" t="n">
        <v>18</v>
      </c>
      <c r="N78" s="114" t="n"/>
      <c r="O78" s="144" t="n"/>
      <c r="P78" s="184" t="n">
        <v>18</v>
      </c>
      <c r="Q78" s="104" t="inlineStr">
        <is>
          <t>PAGO</t>
        </is>
      </c>
    </row>
    <row r="79">
      <c r="B79" s="124" t="inlineStr">
        <is>
          <t>MARÇO</t>
        </is>
      </c>
      <c r="C79" s="145" t="n">
        <v>44254</v>
      </c>
      <c r="D79" s="114" t="inlineStr">
        <is>
          <t>SUPER DIESEL</t>
        </is>
      </c>
      <c r="E79" s="97" t="inlineStr">
        <is>
          <t>PDB-5356</t>
        </is>
      </c>
      <c r="F79" s="97" t="inlineStr">
        <is>
          <t>MERCEDES</t>
        </is>
      </c>
      <c r="G79" s="97" t="inlineStr">
        <is>
          <t>CORRETIVA</t>
        </is>
      </c>
      <c r="H79" s="97" t="inlineStr">
        <is>
          <t>MECÂNICA</t>
        </is>
      </c>
      <c r="I79" s="97" t="inlineStr">
        <is>
          <t>PEÇAS</t>
        </is>
      </c>
      <c r="J79" s="97" t="n">
        <v>4</v>
      </c>
      <c r="K79" s="97" t="inlineStr">
        <is>
          <t>BUCHA DA BARRA</t>
        </is>
      </c>
      <c r="L79" s="99" t="n">
        <v>18</v>
      </c>
      <c r="M79" s="99" t="n">
        <v>72</v>
      </c>
      <c r="N79" s="114" t="n"/>
      <c r="O79" s="144" t="n"/>
      <c r="P79" s="184" t="n">
        <v>72</v>
      </c>
      <c r="Q79" s="104" t="inlineStr">
        <is>
          <t>PAGO</t>
        </is>
      </c>
    </row>
    <row r="80">
      <c r="B80" s="124" t="inlineStr">
        <is>
          <t>MARÇO</t>
        </is>
      </c>
      <c r="C80" s="143" t="n">
        <v>44254</v>
      </c>
      <c r="D80" s="114" t="inlineStr">
        <is>
          <t>SUPER DIESEL</t>
        </is>
      </c>
      <c r="E80" s="97" t="inlineStr">
        <is>
          <t>PDB-5356</t>
        </is>
      </c>
      <c r="F80" s="97" t="inlineStr">
        <is>
          <t>MERCEDES</t>
        </is>
      </c>
      <c r="G80" s="97" t="inlineStr">
        <is>
          <t>CORRETIVA</t>
        </is>
      </c>
      <c r="H80" s="97" t="inlineStr">
        <is>
          <t>MECÂNICA</t>
        </is>
      </c>
      <c r="I80" s="97" t="inlineStr">
        <is>
          <t>PEÇAS</t>
        </is>
      </c>
      <c r="J80" s="97" t="n">
        <v>4</v>
      </c>
      <c r="K80" s="97" t="inlineStr">
        <is>
          <t>BUCHA DO ESTABILIZADOR DIANTEIRO</t>
        </is>
      </c>
      <c r="L80" s="99" t="n">
        <v>66</v>
      </c>
      <c r="M80" s="99" t="n">
        <v>264</v>
      </c>
      <c r="N80" s="114" t="n"/>
      <c r="O80" s="144" t="n"/>
      <c r="P80" s="184" t="n">
        <v>264</v>
      </c>
      <c r="Q80" s="104" t="inlineStr">
        <is>
          <t>PAGO</t>
        </is>
      </c>
    </row>
    <row r="81">
      <c r="B81" s="124" t="inlineStr">
        <is>
          <t>MARÇO</t>
        </is>
      </c>
      <c r="C81" s="143" t="n">
        <v>44254</v>
      </c>
      <c r="D81" s="114" t="inlineStr">
        <is>
          <t>SUPER DIESEL</t>
        </is>
      </c>
      <c r="E81" s="97" t="inlineStr">
        <is>
          <t>PDB-5356</t>
        </is>
      </c>
      <c r="F81" s="97" t="inlineStr">
        <is>
          <t>MERCEDES</t>
        </is>
      </c>
      <c r="G81" s="97" t="inlineStr">
        <is>
          <t>CORRETIVA</t>
        </is>
      </c>
      <c r="H81" s="97" t="inlineStr">
        <is>
          <t>MECÂNICA</t>
        </is>
      </c>
      <c r="I81" s="97" t="inlineStr">
        <is>
          <t>PEÇAS</t>
        </is>
      </c>
      <c r="J81" s="97" t="n">
        <v>1</v>
      </c>
      <c r="K81" s="97" t="inlineStr">
        <is>
          <t>ESTOPA</t>
        </is>
      </c>
      <c r="L81" s="99" t="n">
        <v>6</v>
      </c>
      <c r="M81" s="99" t="n">
        <v>6</v>
      </c>
      <c r="N81" s="114" t="n"/>
      <c r="O81" s="144" t="n"/>
      <c r="P81" s="184" t="n">
        <v>6</v>
      </c>
      <c r="Q81" s="104" t="inlineStr">
        <is>
          <t>PAGO</t>
        </is>
      </c>
    </row>
    <row r="82">
      <c r="B82" s="124" t="inlineStr">
        <is>
          <t>MARÇO</t>
        </is>
      </c>
      <c r="C82" s="143" t="n">
        <v>44254</v>
      </c>
      <c r="D82" s="114" t="inlineStr">
        <is>
          <t>SUPER DIESEL</t>
        </is>
      </c>
      <c r="E82" s="97" t="inlineStr">
        <is>
          <t>PDB-5356</t>
        </is>
      </c>
      <c r="F82" s="97" t="inlineStr">
        <is>
          <t>MERCEDES</t>
        </is>
      </c>
      <c r="G82" s="97" t="inlineStr">
        <is>
          <t>CORRETIVA</t>
        </is>
      </c>
      <c r="H82" s="97" t="inlineStr">
        <is>
          <t>ELÉTRICA</t>
        </is>
      </c>
      <c r="I82" s="97" t="inlineStr">
        <is>
          <t>PEÇAS</t>
        </is>
      </c>
      <c r="J82" s="97" t="n">
        <v>1</v>
      </c>
      <c r="K82" s="97" t="inlineStr">
        <is>
          <t>LAMPADA H7</t>
        </is>
      </c>
      <c r="L82" s="99" t="n">
        <v>33</v>
      </c>
      <c r="M82" s="99" t="n">
        <v>33</v>
      </c>
      <c r="N82" s="114" t="n"/>
      <c r="O82" s="144" t="n"/>
      <c r="P82" s="184" t="n">
        <v>33</v>
      </c>
      <c r="Q82" s="104" t="inlineStr">
        <is>
          <t>PAGO</t>
        </is>
      </c>
    </row>
    <row r="83">
      <c r="B83" s="124" t="inlineStr">
        <is>
          <t>MARÇO</t>
        </is>
      </c>
      <c r="C83" s="145" t="n">
        <v>44254</v>
      </c>
      <c r="D83" s="114" t="inlineStr">
        <is>
          <t>SUPER DIESEL</t>
        </is>
      </c>
      <c r="E83" s="97" t="inlineStr">
        <is>
          <t>PDB-5356</t>
        </is>
      </c>
      <c r="F83" s="97" t="inlineStr">
        <is>
          <t>MERCEDES</t>
        </is>
      </c>
      <c r="G83" s="97" t="inlineStr">
        <is>
          <t>CORRETIVA</t>
        </is>
      </c>
      <c r="H83" s="97" t="inlineStr">
        <is>
          <t>MECÂNICA</t>
        </is>
      </c>
      <c r="I83" s="97" t="inlineStr">
        <is>
          <t>PEÇAS</t>
        </is>
      </c>
      <c r="J83" s="97" t="n">
        <v>2</v>
      </c>
      <c r="K83" s="97" t="inlineStr">
        <is>
          <t>AMORTECEDOR DE ACELLO</t>
        </is>
      </c>
      <c r="L83" s="99" t="n">
        <v>300</v>
      </c>
      <c r="M83" s="99" t="n">
        <v>600</v>
      </c>
      <c r="N83" s="114" t="n"/>
      <c r="O83" s="144" t="n"/>
      <c r="P83" s="184" t="n">
        <v>600</v>
      </c>
      <c r="Q83" s="104" t="inlineStr">
        <is>
          <t>PAGO</t>
        </is>
      </c>
    </row>
    <row r="84">
      <c r="B84" s="124" t="inlineStr">
        <is>
          <t>MARÇO</t>
        </is>
      </c>
      <c r="C84" s="143" t="n">
        <v>44254</v>
      </c>
      <c r="D84" s="114" t="inlineStr">
        <is>
          <t>SUPER DIESEL</t>
        </is>
      </c>
      <c r="E84" s="97" t="inlineStr">
        <is>
          <t>PDB-5356</t>
        </is>
      </c>
      <c r="F84" s="97" t="inlineStr">
        <is>
          <t>MERCEDES</t>
        </is>
      </c>
      <c r="G84" s="97" t="inlineStr">
        <is>
          <t>CORRETIVA</t>
        </is>
      </c>
      <c r="H84" s="97" t="inlineStr">
        <is>
          <t>MECÂNICA</t>
        </is>
      </c>
      <c r="I84" s="97" t="inlineStr">
        <is>
          <t>PEÇAS</t>
        </is>
      </c>
      <c r="J84" s="97" t="n">
        <v>4</v>
      </c>
      <c r="K84" s="97" t="inlineStr">
        <is>
          <t>TERM DE CÁMBIO</t>
        </is>
      </c>
      <c r="L84" s="99" t="n">
        <v>15</v>
      </c>
      <c r="M84" s="99" t="n">
        <v>60</v>
      </c>
      <c r="N84" s="114" t="n"/>
      <c r="O84" s="144" t="n"/>
      <c r="P84" s="184" t="n">
        <v>60</v>
      </c>
      <c r="Q84" s="104" t="inlineStr">
        <is>
          <t>PAGO</t>
        </is>
      </c>
    </row>
    <row r="85">
      <c r="B85" s="124" t="inlineStr">
        <is>
          <t>MARÇO</t>
        </is>
      </c>
      <c r="C85" s="143" t="n">
        <v>44268</v>
      </c>
      <c r="D85" s="97" t="inlineStr">
        <is>
          <t>WF LUBRIFICANTES</t>
        </is>
      </c>
      <c r="E85" s="97" t="inlineStr">
        <is>
          <t>PDB-5026</t>
        </is>
      </c>
      <c r="F85" s="97" t="inlineStr">
        <is>
          <t>MERCEDES</t>
        </is>
      </c>
      <c r="G85" s="97" t="inlineStr">
        <is>
          <t>CONSUMO</t>
        </is>
      </c>
      <c r="H85" s="114" t="inlineStr">
        <is>
          <t>TROCA DE OLÉO</t>
        </is>
      </c>
      <c r="I85" s="114" t="inlineStr">
        <is>
          <t>PEÇAS</t>
        </is>
      </c>
      <c r="J85" s="97" t="n">
        <v>1</v>
      </c>
      <c r="K85" s="97" t="inlineStr">
        <is>
          <t>TROCA DE ÓLEO COMPLETA</t>
        </is>
      </c>
      <c r="L85" s="99" t="n">
        <v>611</v>
      </c>
      <c r="M85" s="99" t="n">
        <v>611</v>
      </c>
      <c r="N85" s="114" t="n"/>
      <c r="O85" s="144" t="n">
        <v>61.1</v>
      </c>
      <c r="P85" s="184" t="n">
        <v>549.9</v>
      </c>
      <c r="Q85" s="104" t="inlineStr">
        <is>
          <t>PAGO</t>
        </is>
      </c>
    </row>
    <row r="86">
      <c r="B86" s="124" t="inlineStr">
        <is>
          <t>MARÇO</t>
        </is>
      </c>
      <c r="C86" s="143" t="n">
        <v>44268</v>
      </c>
      <c r="D86" s="97" t="inlineStr">
        <is>
          <t>WF LUBRIFICANTES</t>
        </is>
      </c>
      <c r="E86" s="97" t="inlineStr">
        <is>
          <t>PGX-1686</t>
        </is>
      </c>
      <c r="F86" s="97" t="inlineStr">
        <is>
          <t>MERCEDES</t>
        </is>
      </c>
      <c r="G86" s="97" t="inlineStr">
        <is>
          <t>CONSUMO</t>
        </is>
      </c>
      <c r="H86" s="114" t="inlineStr">
        <is>
          <t>TROCA DE OLÉO</t>
        </is>
      </c>
      <c r="I86" s="114" t="inlineStr">
        <is>
          <t>PEÇAS</t>
        </is>
      </c>
      <c r="J86" s="97" t="n">
        <v>1</v>
      </c>
      <c r="K86" s="97" t="inlineStr">
        <is>
          <t>TROCA DE ÓLEO COMPLETA</t>
        </is>
      </c>
      <c r="L86" s="99" t="n">
        <v>788</v>
      </c>
      <c r="M86" s="99" t="n">
        <v>788</v>
      </c>
      <c r="N86" s="114" t="n"/>
      <c r="O86" s="144" t="n">
        <v>78.8</v>
      </c>
      <c r="P86" s="184" t="n">
        <v>709.2</v>
      </c>
      <c r="Q86" s="104" t="inlineStr">
        <is>
          <t>PAGO</t>
        </is>
      </c>
    </row>
    <row r="87">
      <c r="B87" s="124" t="inlineStr">
        <is>
          <t>MARÇO</t>
        </is>
      </c>
      <c r="C87" s="143" t="n">
        <v>44268</v>
      </c>
      <c r="D87" s="97" t="inlineStr">
        <is>
          <t>WF LUBRIFICANTES</t>
        </is>
      </c>
      <c r="E87" s="97" t="inlineStr">
        <is>
          <t>PGW-6009</t>
        </is>
      </c>
      <c r="F87" s="97" t="inlineStr">
        <is>
          <t>MERCEDES</t>
        </is>
      </c>
      <c r="G87" s="97" t="inlineStr">
        <is>
          <t>CONSUMO</t>
        </is>
      </c>
      <c r="H87" s="114" t="inlineStr">
        <is>
          <t>TROCA DE OLÉO</t>
        </is>
      </c>
      <c r="I87" s="114" t="inlineStr">
        <is>
          <t>PEÇAS</t>
        </is>
      </c>
      <c r="J87" s="97" t="n">
        <v>1</v>
      </c>
      <c r="K87" s="97" t="inlineStr">
        <is>
          <t>TROCA DE ÓLEO COMPLETA</t>
        </is>
      </c>
      <c r="L87" s="99" t="n">
        <v>563</v>
      </c>
      <c r="M87" s="99" t="n">
        <v>563</v>
      </c>
      <c r="N87" s="114" t="n"/>
      <c r="O87" s="144" t="n">
        <v>78.8</v>
      </c>
      <c r="P87" s="184" t="n">
        <v>484.2</v>
      </c>
      <c r="Q87" s="104" t="inlineStr">
        <is>
          <t>PAGO</t>
        </is>
      </c>
    </row>
    <row r="88">
      <c r="B88" s="124" t="inlineStr">
        <is>
          <t>MARÇO</t>
        </is>
      </c>
      <c r="C88" s="143" t="n">
        <v>44268</v>
      </c>
      <c r="D88" s="97" t="inlineStr">
        <is>
          <t>WF LUBRIFICANTES</t>
        </is>
      </c>
      <c r="E88" s="97" t="inlineStr">
        <is>
          <t>PGW-6009</t>
        </is>
      </c>
      <c r="F88" s="97" t="inlineStr">
        <is>
          <t>MERCEDES</t>
        </is>
      </c>
      <c r="G88" s="97" t="inlineStr">
        <is>
          <t>CONSUMO</t>
        </is>
      </c>
      <c r="H88" s="114" t="inlineStr">
        <is>
          <t>TROCA DE OLÉO</t>
        </is>
      </c>
      <c r="I88" s="114" t="inlineStr">
        <is>
          <t>PEÇAS</t>
        </is>
      </c>
      <c r="J88" s="97" t="n">
        <v>1</v>
      </c>
      <c r="K88" s="97" t="inlineStr">
        <is>
          <t>TROCA DE ÓLEO COMPLETA</t>
        </is>
      </c>
      <c r="L88" s="99" t="n">
        <v>563</v>
      </c>
      <c r="M88" s="99" t="n">
        <v>563</v>
      </c>
      <c r="N88" s="114" t="n"/>
      <c r="O88" s="144" t="n">
        <v>56.3</v>
      </c>
      <c r="P88" s="184" t="n">
        <v>506.7</v>
      </c>
      <c r="Q88" s="104" t="inlineStr">
        <is>
          <t>PAGO</t>
        </is>
      </c>
    </row>
    <row r="89">
      <c r="B89" s="124" t="inlineStr">
        <is>
          <t>MARÇO</t>
        </is>
      </c>
      <c r="C89" s="145" t="n">
        <v>44285</v>
      </c>
      <c r="D89" s="97" t="inlineStr">
        <is>
          <t>MANDACARU MOTOR</t>
        </is>
      </c>
      <c r="E89" s="119" t="inlineStr">
        <is>
          <t>VÁRIOS</t>
        </is>
      </c>
      <c r="F89" s="119" t="inlineStr">
        <is>
          <t>VÁRIOS</t>
        </is>
      </c>
      <c r="G89" s="119" t="inlineStr">
        <is>
          <t>CONSUMO</t>
        </is>
      </c>
      <c r="H89" s="119" t="inlineStr">
        <is>
          <t>PNEUS</t>
        </is>
      </c>
      <c r="I89" s="119" t="inlineStr">
        <is>
          <t>PEÇAS</t>
        </is>
      </c>
      <c r="J89" s="119" t="n">
        <v>1</v>
      </c>
      <c r="K89" s="119" t="inlineStr">
        <is>
          <t>COMPRA DE PNEUS NOVOS 4ª PARCELA</t>
        </is>
      </c>
      <c r="L89" s="120" t="n">
        <v>4406.67</v>
      </c>
      <c r="M89" s="99" t="n">
        <v>4406.67</v>
      </c>
      <c r="N89" s="121" t="n"/>
      <c r="O89" s="120" t="n"/>
      <c r="P89" s="184" t="n">
        <v>4406.67</v>
      </c>
      <c r="Q89" s="104" t="inlineStr">
        <is>
          <t>PAGO</t>
        </is>
      </c>
    </row>
    <row r="90">
      <c r="B90" s="124" t="inlineStr">
        <is>
          <t>MARÇO</t>
        </is>
      </c>
      <c r="C90" s="143" t="n">
        <v>44277</v>
      </c>
      <c r="D90" s="114" t="inlineStr">
        <is>
          <t>BAÚ REFRIGERAÇÃO</t>
        </is>
      </c>
      <c r="E90" s="97" t="inlineStr">
        <is>
          <t>PGN-8669</t>
        </is>
      </c>
      <c r="F90" s="97" t="inlineStr">
        <is>
          <t>VOLKS</t>
        </is>
      </c>
      <c r="G90" s="97" t="inlineStr">
        <is>
          <t>CORRETIVA</t>
        </is>
      </c>
      <c r="H90" s="97" t="inlineStr">
        <is>
          <t>REFRIGERAÇÃO</t>
        </is>
      </c>
      <c r="I90" s="114" t="inlineStr">
        <is>
          <t>PEÇAS</t>
        </is>
      </c>
      <c r="J90" s="97" t="n">
        <v>1</v>
      </c>
      <c r="K90" s="97" t="inlineStr">
        <is>
          <t>COMPRESSOR ORIGINAL</t>
        </is>
      </c>
      <c r="L90" s="99" t="n">
        <v>1960</v>
      </c>
      <c r="M90" s="99" t="n">
        <v>1960</v>
      </c>
      <c r="N90" s="114" t="n"/>
      <c r="O90" s="144" t="n"/>
      <c r="P90" s="184" t="n">
        <v>1960</v>
      </c>
      <c r="Q90" s="104" t="inlineStr">
        <is>
          <t>PAGO</t>
        </is>
      </c>
    </row>
    <row r="91">
      <c r="B91" s="124" t="inlineStr">
        <is>
          <t>MARÇO</t>
        </is>
      </c>
      <c r="C91" s="143" t="n">
        <v>44277</v>
      </c>
      <c r="D91" s="114" t="inlineStr">
        <is>
          <t>BAÚ REFRIGERAÇÃO</t>
        </is>
      </c>
      <c r="E91" s="97" t="inlineStr">
        <is>
          <t>PGN-8669</t>
        </is>
      </c>
      <c r="F91" s="97" t="inlineStr">
        <is>
          <t>VOLKS</t>
        </is>
      </c>
      <c r="G91" s="97" t="inlineStr">
        <is>
          <t>CORRETIVA</t>
        </is>
      </c>
      <c r="H91" s="97" t="inlineStr">
        <is>
          <t>REFRIGERAÇÃO</t>
        </is>
      </c>
      <c r="I91" s="114" t="inlineStr">
        <is>
          <t>PEÇAS</t>
        </is>
      </c>
      <c r="J91" s="97" t="n">
        <v>1</v>
      </c>
      <c r="K91" s="97" t="inlineStr">
        <is>
          <t>PRESÃO DE NITROGÊNIO</t>
        </is>
      </c>
      <c r="L91" s="99" t="n">
        <v>140</v>
      </c>
      <c r="M91" s="99" t="n">
        <v>140</v>
      </c>
      <c r="N91" s="114" t="n"/>
      <c r="O91" s="144" t="n"/>
      <c r="P91" s="184" t="n">
        <v>140</v>
      </c>
      <c r="Q91" s="104" t="inlineStr">
        <is>
          <t>PAGO</t>
        </is>
      </c>
    </row>
    <row r="92">
      <c r="B92" s="124" t="inlineStr">
        <is>
          <t>MARÇO</t>
        </is>
      </c>
      <c r="C92" s="143" t="n">
        <v>44277</v>
      </c>
      <c r="D92" s="114" t="inlineStr">
        <is>
          <t>BAÚ REFRIGERAÇÃO</t>
        </is>
      </c>
      <c r="E92" s="97" t="inlineStr">
        <is>
          <t>PGN-8669</t>
        </is>
      </c>
      <c r="F92" s="97" t="inlineStr">
        <is>
          <t>VOLKS</t>
        </is>
      </c>
      <c r="G92" s="97" t="inlineStr">
        <is>
          <t>CORRETIVA</t>
        </is>
      </c>
      <c r="H92" s="97" t="inlineStr">
        <is>
          <t>REFRIGERAÇÃO</t>
        </is>
      </c>
      <c r="I92" s="114" t="inlineStr">
        <is>
          <t>PEÇAS</t>
        </is>
      </c>
      <c r="J92" s="97" t="n">
        <v>1</v>
      </c>
      <c r="K92" s="97" t="inlineStr">
        <is>
          <t>CARGA DE GÁS 404</t>
        </is>
      </c>
      <c r="L92" s="99" t="n">
        <v>400</v>
      </c>
      <c r="M92" s="99" t="n">
        <v>400</v>
      </c>
      <c r="N92" s="114" t="n"/>
      <c r="O92" s="144" t="n"/>
      <c r="P92" s="184" t="n">
        <v>400</v>
      </c>
      <c r="Q92" s="104" t="inlineStr">
        <is>
          <t>PAGO</t>
        </is>
      </c>
    </row>
    <row r="93">
      <c r="B93" s="124" t="inlineStr">
        <is>
          <t>MARÇO</t>
        </is>
      </c>
      <c r="C93" s="143" t="n">
        <v>44277</v>
      </c>
      <c r="D93" s="114" t="inlineStr">
        <is>
          <t>BAÚ REFRIGERAÇÃO</t>
        </is>
      </c>
      <c r="E93" s="97" t="inlineStr">
        <is>
          <t>PGN-8669</t>
        </is>
      </c>
      <c r="F93" s="97" t="inlineStr">
        <is>
          <t>VOLKS</t>
        </is>
      </c>
      <c r="G93" s="97" t="inlineStr">
        <is>
          <t>CORRETIVA</t>
        </is>
      </c>
      <c r="H93" s="97" t="inlineStr">
        <is>
          <t>REFRIGERAÇÃO</t>
        </is>
      </c>
      <c r="I93" s="114" t="inlineStr">
        <is>
          <t>PEÇAS</t>
        </is>
      </c>
      <c r="J93" s="97" t="n">
        <v>1</v>
      </c>
      <c r="K93" s="97" t="inlineStr">
        <is>
          <t>FILTRO GETI LUBI</t>
        </is>
      </c>
      <c r="L93" s="99" t="n">
        <v>800</v>
      </c>
      <c r="M93" s="99" t="n">
        <v>800</v>
      </c>
      <c r="N93" s="114" t="n"/>
      <c r="O93" s="144" t="n"/>
      <c r="P93" s="184" t="n">
        <v>800</v>
      </c>
      <c r="Q93" s="104" t="inlineStr">
        <is>
          <t>PAGO</t>
        </is>
      </c>
    </row>
    <row r="94">
      <c r="B94" s="124" t="inlineStr">
        <is>
          <t>MARÇO</t>
        </is>
      </c>
      <c r="C94" s="143" t="n">
        <v>44277</v>
      </c>
      <c r="D94" s="114" t="inlineStr">
        <is>
          <t>BAÚ REFRIGERAÇÃO</t>
        </is>
      </c>
      <c r="E94" s="97" t="inlineStr">
        <is>
          <t>PGN-8669</t>
        </is>
      </c>
      <c r="F94" s="97" t="inlineStr">
        <is>
          <t>VOLKS</t>
        </is>
      </c>
      <c r="G94" s="97" t="inlineStr">
        <is>
          <t>CORRETIVA</t>
        </is>
      </c>
      <c r="H94" s="97" t="inlineStr">
        <is>
          <t>REFRIGERAÇÃO</t>
        </is>
      </c>
      <c r="I94" s="114" t="inlineStr">
        <is>
          <t>PEÇAS</t>
        </is>
      </c>
      <c r="J94" s="97" t="n">
        <v>1</v>
      </c>
      <c r="K94" s="97" t="inlineStr">
        <is>
          <t>FILTRO SECADOR</t>
        </is>
      </c>
      <c r="L94" s="99" t="n">
        <v>200</v>
      </c>
      <c r="M94" s="99" t="n">
        <v>200</v>
      </c>
      <c r="N94" s="114" t="n"/>
      <c r="O94" s="144" t="n"/>
      <c r="P94" s="184" t="n">
        <v>200</v>
      </c>
      <c r="Q94" s="104" t="inlineStr">
        <is>
          <t>PAGO</t>
        </is>
      </c>
    </row>
    <row r="95">
      <c r="B95" s="124" t="inlineStr">
        <is>
          <t>MARÇO</t>
        </is>
      </c>
      <c r="C95" s="143" t="n">
        <v>44277</v>
      </c>
      <c r="D95" s="114" t="inlineStr">
        <is>
          <t>BAÚ REFRIGERAÇÃO</t>
        </is>
      </c>
      <c r="E95" s="97" t="inlineStr">
        <is>
          <t>PGN-8669</t>
        </is>
      </c>
      <c r="F95" s="97" t="inlineStr">
        <is>
          <t>VOLKS</t>
        </is>
      </c>
      <c r="G95" s="97" t="inlineStr">
        <is>
          <t>CORRETIVA</t>
        </is>
      </c>
      <c r="H95" s="97" t="inlineStr">
        <is>
          <t>REFRIGERAÇÃO</t>
        </is>
      </c>
      <c r="I95" s="114" t="inlineStr">
        <is>
          <t>PEÇAS</t>
        </is>
      </c>
      <c r="J95" s="97" t="n">
        <v>1</v>
      </c>
      <c r="K95" s="97" t="inlineStr">
        <is>
          <t xml:space="preserve">CORREIA </t>
        </is>
      </c>
      <c r="L95" s="99" t="n">
        <v>30</v>
      </c>
      <c r="M95" s="99" t="n">
        <v>30</v>
      </c>
      <c r="N95" s="114" t="n"/>
      <c r="O95" s="144" t="n"/>
      <c r="P95" s="184" t="n">
        <v>30</v>
      </c>
      <c r="Q95" s="104" t="inlineStr">
        <is>
          <t>PAGO</t>
        </is>
      </c>
    </row>
    <row r="96">
      <c r="B96" s="124" t="inlineStr">
        <is>
          <t>MARÇO</t>
        </is>
      </c>
      <c r="C96" s="143" t="n">
        <v>44277</v>
      </c>
      <c r="D96" s="114" t="inlineStr">
        <is>
          <t>BAÚ REFRIGERAÇÃO</t>
        </is>
      </c>
      <c r="E96" s="97" t="inlineStr">
        <is>
          <t>PGN-8669</t>
        </is>
      </c>
      <c r="F96" s="97" t="inlineStr">
        <is>
          <t>VOLKS</t>
        </is>
      </c>
      <c r="G96" s="97" t="inlineStr">
        <is>
          <t>CORRETIVA</t>
        </is>
      </c>
      <c r="H96" s="97" t="inlineStr">
        <is>
          <t>REFRIGERAÇÃO</t>
        </is>
      </c>
      <c r="I96" s="114" t="inlineStr">
        <is>
          <t>PEÇAS</t>
        </is>
      </c>
      <c r="J96" s="97" t="n">
        <v>1</v>
      </c>
      <c r="K96" s="97" t="inlineStr">
        <is>
          <t xml:space="preserve">OLEO DO SISTEMA </t>
        </is>
      </c>
      <c r="L96" s="99" t="n">
        <v>350</v>
      </c>
      <c r="M96" s="99" t="n">
        <v>350</v>
      </c>
      <c r="N96" s="114" t="n"/>
      <c r="O96" s="144" t="n"/>
      <c r="P96" s="184" t="n">
        <v>350</v>
      </c>
      <c r="Q96" s="104" t="inlineStr">
        <is>
          <t>PAGO</t>
        </is>
      </c>
    </row>
    <row r="97">
      <c r="B97" s="124" t="inlineStr">
        <is>
          <t>MARÇO</t>
        </is>
      </c>
      <c r="C97" s="143" t="n">
        <v>44277</v>
      </c>
      <c r="D97" s="114" t="inlineStr">
        <is>
          <t>BAÚ REFRIGERAÇÃO</t>
        </is>
      </c>
      <c r="E97" s="97" t="inlineStr">
        <is>
          <t>PGN-8669</t>
        </is>
      </c>
      <c r="F97" s="97" t="inlineStr">
        <is>
          <t>VOLKS</t>
        </is>
      </c>
      <c r="G97" s="97" t="inlineStr">
        <is>
          <t>CORRETIVA</t>
        </is>
      </c>
      <c r="H97" s="97" t="inlineStr">
        <is>
          <t>REFRIGERAÇÃO</t>
        </is>
      </c>
      <c r="I97" s="114" t="inlineStr">
        <is>
          <t>PEÇAS</t>
        </is>
      </c>
      <c r="J97" s="97" t="n">
        <v>1</v>
      </c>
      <c r="K97" s="97" t="inlineStr">
        <is>
          <t>LIMPEZA DO SISTEMA COM GÁS 141B</t>
        </is>
      </c>
      <c r="L97" s="99" t="n">
        <v>700</v>
      </c>
      <c r="M97" s="99" t="n">
        <v>700</v>
      </c>
      <c r="N97" s="114" t="n"/>
      <c r="O97" s="144" t="n"/>
      <c r="P97" s="184" t="n">
        <v>700</v>
      </c>
      <c r="Q97" s="104" t="inlineStr">
        <is>
          <t>PAGO</t>
        </is>
      </c>
    </row>
    <row r="98">
      <c r="B98" s="124" t="inlineStr">
        <is>
          <t>MARÇO</t>
        </is>
      </c>
      <c r="C98" s="145" t="n">
        <v>44247</v>
      </c>
      <c r="D98" s="114" t="inlineStr">
        <is>
          <t>SUPER DIESEL</t>
        </is>
      </c>
      <c r="E98" s="97" t="inlineStr">
        <is>
          <t>PGW-8719</t>
        </is>
      </c>
      <c r="F98" s="97" t="inlineStr">
        <is>
          <t>VOLKS</t>
        </is>
      </c>
      <c r="G98" s="97" t="inlineStr">
        <is>
          <t>CORRETIVA</t>
        </is>
      </c>
      <c r="H98" s="97" t="inlineStr">
        <is>
          <t>ELÉTRICA</t>
        </is>
      </c>
      <c r="I98" s="97" t="inlineStr">
        <is>
          <t>PEÇAS</t>
        </is>
      </c>
      <c r="J98" s="114" t="n">
        <v>1</v>
      </c>
      <c r="K98" s="114" t="inlineStr">
        <is>
          <t>CHAVE DE SETA</t>
        </is>
      </c>
      <c r="L98" s="144" t="n">
        <v>65</v>
      </c>
      <c r="M98" s="99" t="n">
        <v>65</v>
      </c>
      <c r="N98" s="114" t="n"/>
      <c r="O98" s="144" t="n"/>
      <c r="P98" s="184" t="n">
        <v>65</v>
      </c>
      <c r="Q98" s="104" t="inlineStr">
        <is>
          <t>PAGO</t>
        </is>
      </c>
    </row>
    <row r="99">
      <c r="B99" s="124" t="inlineStr">
        <is>
          <t>MARÇO</t>
        </is>
      </c>
      <c r="C99" s="145" t="n">
        <v>44247</v>
      </c>
      <c r="D99" s="114" t="inlineStr">
        <is>
          <t>SUPER DIESEL</t>
        </is>
      </c>
      <c r="E99" s="97" t="inlineStr">
        <is>
          <t>PGW-8719</t>
        </is>
      </c>
      <c r="F99" s="97" t="inlineStr">
        <is>
          <t>VOLKS</t>
        </is>
      </c>
      <c r="G99" s="97" t="inlineStr">
        <is>
          <t>CORRETIVA</t>
        </is>
      </c>
      <c r="H99" s="97" t="inlineStr">
        <is>
          <t>ELÉTRICA</t>
        </is>
      </c>
      <c r="I99" s="97" t="inlineStr">
        <is>
          <t>PEÇAS</t>
        </is>
      </c>
      <c r="J99" s="114" t="n">
        <v>1</v>
      </c>
      <c r="K99" s="114" t="inlineStr">
        <is>
          <t>CHAVE DE LAMPADA</t>
        </is>
      </c>
      <c r="L99" s="144" t="n">
        <v>77</v>
      </c>
      <c r="M99" s="99" t="n">
        <v>77</v>
      </c>
      <c r="N99" s="114" t="n"/>
      <c r="O99" s="144" t="n"/>
      <c r="P99" s="184" t="n">
        <v>77</v>
      </c>
      <c r="Q99" s="104" t="inlineStr">
        <is>
          <t>PAGO</t>
        </is>
      </c>
    </row>
    <row r="100">
      <c r="B100" s="124" t="inlineStr">
        <is>
          <t>MARÇO</t>
        </is>
      </c>
      <c r="C100" s="145" t="n">
        <v>44247</v>
      </c>
      <c r="D100" s="114" t="inlineStr">
        <is>
          <t>SUPER DIESEL</t>
        </is>
      </c>
      <c r="E100" s="97" t="inlineStr">
        <is>
          <t>PGW-8719</t>
        </is>
      </c>
      <c r="F100" s="97" t="inlineStr">
        <is>
          <t>VOLKS</t>
        </is>
      </c>
      <c r="G100" s="97" t="inlineStr">
        <is>
          <t>CORRETIVA</t>
        </is>
      </c>
      <c r="H100" s="97" t="inlineStr">
        <is>
          <t>MECÂNICA</t>
        </is>
      </c>
      <c r="I100" s="97" t="inlineStr">
        <is>
          <t>PEÇAS</t>
        </is>
      </c>
      <c r="J100" s="114" t="n">
        <v>10</v>
      </c>
      <c r="K100" s="114" t="inlineStr">
        <is>
          <t>TERMINAL DE ENCAIXE</t>
        </is>
      </c>
      <c r="L100" s="144" t="n">
        <v>0.5</v>
      </c>
      <c r="M100" s="99" t="n">
        <v>5</v>
      </c>
      <c r="N100" s="114" t="n"/>
      <c r="O100" s="144" t="n"/>
      <c r="P100" s="184" t="n">
        <v>5</v>
      </c>
      <c r="Q100" s="104" t="inlineStr">
        <is>
          <t>PAGO</t>
        </is>
      </c>
    </row>
    <row r="101">
      <c r="B101" s="124" t="inlineStr">
        <is>
          <t>MARÇO</t>
        </is>
      </c>
      <c r="C101" s="145" t="n">
        <v>44250</v>
      </c>
      <c r="D101" s="114" t="inlineStr">
        <is>
          <t>SUPER DIESEL</t>
        </is>
      </c>
      <c r="E101" s="97" t="inlineStr">
        <is>
          <t>PGN-8719</t>
        </is>
      </c>
      <c r="F101" s="97" t="inlineStr">
        <is>
          <t>VOLKS</t>
        </is>
      </c>
      <c r="G101" s="97" t="inlineStr">
        <is>
          <t>CORRETIVA</t>
        </is>
      </c>
      <c r="H101" s="97" t="inlineStr">
        <is>
          <t>MECÂNICA</t>
        </is>
      </c>
      <c r="I101" s="97" t="inlineStr">
        <is>
          <t>PEÇAS</t>
        </is>
      </c>
      <c r="J101" s="114" t="n">
        <v>1</v>
      </c>
      <c r="K101" s="114" t="inlineStr">
        <is>
          <t>ESTICADOR DE CORREIA</t>
        </is>
      </c>
      <c r="L101" s="144" t="n">
        <v>488</v>
      </c>
      <c r="M101" s="99" t="n">
        <v>488</v>
      </c>
      <c r="N101" s="114" t="n"/>
      <c r="O101" s="144" t="n"/>
      <c r="P101" s="184" t="n">
        <v>488</v>
      </c>
      <c r="Q101" s="104" t="inlineStr">
        <is>
          <t>PAGO</t>
        </is>
      </c>
    </row>
    <row r="102">
      <c r="B102" s="124" t="inlineStr">
        <is>
          <t>MARÇO</t>
        </is>
      </c>
      <c r="C102" s="145" t="n">
        <v>44250</v>
      </c>
      <c r="D102" s="114" t="inlineStr">
        <is>
          <t>SUPER DIESEL</t>
        </is>
      </c>
      <c r="E102" s="97" t="inlineStr">
        <is>
          <t>PGN-8719</t>
        </is>
      </c>
      <c r="F102" s="97" t="inlineStr">
        <is>
          <t>VOLKS</t>
        </is>
      </c>
      <c r="G102" s="97" t="inlineStr">
        <is>
          <t>CORRETIVA</t>
        </is>
      </c>
      <c r="H102" s="97" t="inlineStr">
        <is>
          <t>ELÉTRICA</t>
        </is>
      </c>
      <c r="I102" s="97" t="inlineStr">
        <is>
          <t>PEÇAS</t>
        </is>
      </c>
      <c r="J102" s="114" t="n">
        <v>1</v>
      </c>
      <c r="K102" s="114" t="inlineStr">
        <is>
          <t>CORREIA DO ALTERNADOR</t>
        </is>
      </c>
      <c r="L102" s="144" t="n">
        <v>110</v>
      </c>
      <c r="M102" s="99" t="n">
        <v>110</v>
      </c>
      <c r="N102" s="114" t="n"/>
      <c r="O102" s="144" t="n"/>
      <c r="P102" s="184" t="n">
        <v>110</v>
      </c>
      <c r="Q102" s="104" t="inlineStr">
        <is>
          <t>PAGO</t>
        </is>
      </c>
    </row>
    <row r="103">
      <c r="B103" s="146" t="n"/>
      <c r="C103" s="147" t="n"/>
      <c r="D103" s="148" t="n"/>
      <c r="E103" s="148" t="n"/>
      <c r="F103" s="148" t="n"/>
      <c r="G103" s="148" t="n"/>
      <c r="H103" s="148" t="n"/>
      <c r="I103" s="148" t="n"/>
      <c r="J103" s="148" t="n"/>
      <c r="K103" s="148" t="n"/>
      <c r="L103" s="149" t="n"/>
      <c r="M103" s="150">
        <f>SUM(M5:M102)</f>
        <v/>
      </c>
      <c r="N103" s="150">
        <f>SUM(N5:N102)</f>
        <v/>
      </c>
      <c r="O103" s="150">
        <f>SUM(O5:O102)</f>
        <v/>
      </c>
      <c r="P103" s="151">
        <f>SUM(P5:P102)</f>
        <v/>
      </c>
      <c r="Q103" s="148" t="n"/>
    </row>
  </sheetData>
  <autoFilter ref="B4:Q103">
    <sortState ref="B5:Q103">
      <sortCondition ref="I4:I103"/>
    </sortState>
  </autoFilter>
  <pageMargins left="0.511811024" right="0.511811024" top="0.787401575" bottom="0.787401575" header="0.31496062" footer="0.31496062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ilha6">
    <tabColor rgb="FF002060"/>
    <outlinePr summaryBelow="1" summaryRight="1"/>
    <pageSetUpPr/>
  </sheetPr>
  <dimension ref="A3:Q112"/>
  <sheetViews>
    <sheetView showGridLines="0" zoomScale="90" zoomScaleNormal="90" workbookViewId="0">
      <pane ySplit="7" topLeftCell="A8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2.85546875" customWidth="1" style="1" min="1" max="1"/>
    <col width="14" bestFit="1" customWidth="1" style="1" min="2" max="2"/>
    <col width="13.140625" customWidth="1" style="1" min="3" max="3"/>
    <col width="32.85546875" customWidth="1" style="1" min="4" max="4"/>
    <col width="11.42578125" customWidth="1" style="1" min="5" max="5"/>
    <col width="13.7109375" customWidth="1" style="1" min="6" max="6"/>
    <col width="17" bestFit="1" customWidth="1" style="1" min="7" max="7"/>
    <col width="16.42578125" customWidth="1" style="1" min="8" max="8"/>
    <col width="19" bestFit="1" customWidth="1" style="1" min="9" max="9"/>
    <col width="5.7109375" bestFit="1" customWidth="1" style="1" min="10" max="10"/>
    <col width="57.85546875" customWidth="1" style="1" min="11" max="11"/>
    <col width="12.85546875" bestFit="1" customWidth="1" style="11" min="12" max="12"/>
    <col width="14.7109375" customWidth="1" style="11" min="13" max="13"/>
    <col width="15.7109375" bestFit="1" customWidth="1" style="11" min="14" max="14"/>
    <col width="12" customWidth="1" style="1" min="15" max="15"/>
    <col width="15.85546875" customWidth="1" style="11" min="16" max="16"/>
    <col width="41.5703125" customWidth="1" style="1" min="17" max="17"/>
    <col width="9.140625" customWidth="1" style="1" min="18" max="18"/>
    <col width="9.140625" customWidth="1" style="1" min="19" max="16384"/>
  </cols>
  <sheetData>
    <row r="2" ht="27.75" customHeight="1" s="246"/>
    <row r="3">
      <c r="A3" s="26" t="n"/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7" t="n"/>
      <c r="O3" s="28" t="n"/>
      <c r="P3" s="27" t="n"/>
      <c r="Q3" s="26" t="n"/>
    </row>
    <row r="4">
      <c r="A4" s="26" t="n"/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7" t="n"/>
      <c r="M4" s="27" t="n"/>
      <c r="N4" s="27" t="n"/>
      <c r="O4" s="28" t="n"/>
      <c r="P4" s="27" t="n"/>
      <c r="Q4" s="26" t="n"/>
    </row>
    <row r="5">
      <c r="A5" s="26" t="n"/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7" t="n"/>
      <c r="M5" s="27" t="n"/>
      <c r="N5" s="27" t="n"/>
      <c r="O5" s="28" t="n"/>
      <c r="P5" s="27" t="n"/>
      <c r="Q5" s="26" t="n"/>
    </row>
    <row r="6" ht="23.25" customHeight="1" s="246">
      <c r="A6" s="26" t="n"/>
      <c r="B6" s="26" t="n"/>
      <c r="C6" s="26" t="n"/>
      <c r="D6" s="26" t="n"/>
      <c r="E6" s="26" t="n"/>
      <c r="F6" s="26" t="n"/>
      <c r="G6" s="26" t="n"/>
      <c r="H6" s="26" t="n"/>
      <c r="I6" s="26" t="n"/>
      <c r="J6" s="26" t="n"/>
      <c r="K6" s="26" t="n"/>
      <c r="L6" s="220" t="inlineStr">
        <is>
          <t xml:space="preserve">VALOR PREVISTO </t>
        </is>
      </c>
      <c r="M6" s="228" t="n"/>
      <c r="N6" s="229" t="n"/>
      <c r="O6" s="221" t="inlineStr">
        <is>
          <t>NEGOCIAÇÃO</t>
        </is>
      </c>
      <c r="P6" s="228" t="n"/>
      <c r="Q6" s="26" t="n"/>
    </row>
    <row r="7" ht="28.9" customHeight="1" s="246">
      <c r="A7" s="26" t="n"/>
      <c r="B7" s="135" t="inlineStr">
        <is>
          <t>COMPETENCIA FINANCEIRA</t>
        </is>
      </c>
      <c r="C7" s="91" t="inlineStr">
        <is>
          <t xml:space="preserve">DATA lançamento </t>
        </is>
      </c>
      <c r="D7" s="92" t="inlineStr">
        <is>
          <t xml:space="preserve">FORNECEDOR </t>
        </is>
      </c>
      <c r="E7" s="92" t="inlineStr">
        <is>
          <t xml:space="preserve">PLACA </t>
        </is>
      </c>
      <c r="F7" s="92" t="inlineStr">
        <is>
          <t>MARCA</t>
        </is>
      </c>
      <c r="G7" s="93" t="inlineStr">
        <is>
          <t>Tipo de Manutenção</t>
        </is>
      </c>
      <c r="H7" s="93" t="inlineStr">
        <is>
          <t>Área de Manutenção</t>
        </is>
      </c>
      <c r="I7" s="93" t="inlineStr">
        <is>
          <t>Tipo de Despsa</t>
        </is>
      </c>
      <c r="J7" s="92" t="inlineStr">
        <is>
          <t>QTDE</t>
        </is>
      </c>
      <c r="K7" s="92" t="inlineStr">
        <is>
          <t>PEÇAS</t>
        </is>
      </c>
      <c r="L7" s="94" t="inlineStr">
        <is>
          <t>VALOR UNI.</t>
        </is>
      </c>
      <c r="M7" s="95" t="inlineStr">
        <is>
          <t>VALOR  TOTAL</t>
        </is>
      </c>
      <c r="N7" s="95" t="inlineStr">
        <is>
          <t>N BALCÃO</t>
        </is>
      </c>
      <c r="O7" s="96" t="inlineStr">
        <is>
          <t>DESCONTO</t>
        </is>
      </c>
      <c r="P7" s="94" t="inlineStr">
        <is>
          <t>VALOR FINAL</t>
        </is>
      </c>
      <c r="Q7" s="91" t="inlineStr">
        <is>
          <t xml:space="preserve">FORMA DE PAGAMENTO </t>
        </is>
      </c>
    </row>
    <row r="8">
      <c r="B8" s="124" t="inlineStr">
        <is>
          <t>ABRIL</t>
        </is>
      </c>
      <c r="C8" s="143" t="n">
        <v>44291</v>
      </c>
      <c r="D8" s="114" t="inlineStr">
        <is>
          <t>ASSISTERMARCOS</t>
        </is>
      </c>
      <c r="E8" s="97" t="inlineStr">
        <is>
          <t>PGW-5799</t>
        </is>
      </c>
      <c r="F8" s="97" t="inlineStr">
        <is>
          <t>FORD</t>
        </is>
      </c>
      <c r="G8" s="114" t="inlineStr">
        <is>
          <t>CORRETIVA</t>
        </is>
      </c>
      <c r="H8" s="114" t="inlineStr">
        <is>
          <t>REBOQUE</t>
        </is>
      </c>
      <c r="I8" s="114" t="inlineStr">
        <is>
          <t>MÃO DE OBRA</t>
        </is>
      </c>
      <c r="J8" s="97" t="n">
        <v>1</v>
      </c>
      <c r="K8" s="97" t="inlineStr">
        <is>
          <t>REBOQUE DE ABRE E LIMA PARA CARUARU</t>
        </is>
      </c>
      <c r="L8" s="99" t="n">
        <v>1400</v>
      </c>
      <c r="M8" s="99" t="n">
        <v>1400</v>
      </c>
      <c r="N8" s="115" t="inlineStr">
        <is>
          <t>Nfse: 9226</t>
        </is>
      </c>
      <c r="O8" s="144" t="n">
        <v>200</v>
      </c>
      <c r="P8" s="155" t="n">
        <v>1200</v>
      </c>
      <c r="Q8" s="116" t="inlineStr">
        <is>
          <t>PAGO EM 09/04/2021</t>
        </is>
      </c>
    </row>
    <row r="9">
      <c r="B9" s="124" t="inlineStr">
        <is>
          <t>ABRIL</t>
        </is>
      </c>
      <c r="C9" s="143" t="n">
        <v>44263</v>
      </c>
      <c r="D9" s="97" t="inlineStr">
        <is>
          <t>AUTO ELÉTRICA FRANÇA</t>
        </is>
      </c>
      <c r="E9" s="97" t="inlineStr">
        <is>
          <t>PEB-7353</t>
        </is>
      </c>
      <c r="F9" s="97" t="inlineStr">
        <is>
          <t>FORD</t>
        </is>
      </c>
      <c r="G9" s="114" t="inlineStr">
        <is>
          <t>CORRETIVO</t>
        </is>
      </c>
      <c r="H9" s="114" t="inlineStr">
        <is>
          <t>ELÉTRICA</t>
        </is>
      </c>
      <c r="I9" s="114" t="inlineStr">
        <is>
          <t>MÃO DE OBRA</t>
        </is>
      </c>
      <c r="J9" s="97" t="n">
        <v>1</v>
      </c>
      <c r="K9" s="97" t="inlineStr">
        <is>
          <t>SERVIÇO DE TROCA DE BUCHA DO SUPORTE</t>
        </is>
      </c>
      <c r="L9" s="99" t="n">
        <v>220</v>
      </c>
      <c r="M9" s="99" t="n">
        <v>220</v>
      </c>
      <c r="N9" s="114" t="n"/>
      <c r="O9" s="144" t="n"/>
      <c r="P9" s="155" t="n">
        <v>220</v>
      </c>
      <c r="Q9" s="116" t="inlineStr">
        <is>
          <t>PAGO EM 09/04/2021</t>
        </is>
      </c>
    </row>
    <row r="10">
      <c r="B10" s="124" t="inlineStr">
        <is>
          <t>ABRIL</t>
        </is>
      </c>
      <c r="C10" s="143" t="n">
        <v>44264</v>
      </c>
      <c r="D10" s="97" t="inlineStr">
        <is>
          <t>AUTO ELÉTRICA FRANÇA</t>
        </is>
      </c>
      <c r="E10" s="97" t="inlineStr">
        <is>
          <t>PGW-3267</t>
        </is>
      </c>
      <c r="F10" s="97" t="inlineStr">
        <is>
          <t>FORD</t>
        </is>
      </c>
      <c r="G10" s="114" t="inlineStr">
        <is>
          <t>CORRETIVO</t>
        </is>
      </c>
      <c r="H10" s="114" t="inlineStr">
        <is>
          <t>ELÉTRICA</t>
        </is>
      </c>
      <c r="I10" s="114" t="inlineStr">
        <is>
          <t>MÃO DE OBRA</t>
        </is>
      </c>
      <c r="J10" s="97" t="n">
        <v>1</v>
      </c>
      <c r="K10" s="97" t="inlineStr">
        <is>
          <t>TROCA DE CHAVE DE LUZ/BUCHA/REPARO SISTEMA</t>
        </is>
      </c>
      <c r="L10" s="99" t="n">
        <v>220</v>
      </c>
      <c r="M10" s="99" t="n">
        <v>220</v>
      </c>
      <c r="N10" s="114" t="n"/>
      <c r="O10" s="144" t="n"/>
      <c r="P10" s="155" t="n">
        <v>220</v>
      </c>
      <c r="Q10" s="116" t="inlineStr">
        <is>
          <t>PAGO EM 09/04/2021</t>
        </is>
      </c>
    </row>
    <row r="11">
      <c r="B11" s="124" t="inlineStr">
        <is>
          <t>ABRIL</t>
        </is>
      </c>
      <c r="C11" s="143" t="n">
        <v>44266</v>
      </c>
      <c r="D11" s="97" t="inlineStr">
        <is>
          <t>AUTO ELÉTRICA FRANÇA</t>
        </is>
      </c>
      <c r="E11" s="97" t="inlineStr">
        <is>
          <t>PCZ-2570</t>
        </is>
      </c>
      <c r="F11" s="97" t="inlineStr">
        <is>
          <t>FORD</t>
        </is>
      </c>
      <c r="G11" s="114" t="inlineStr">
        <is>
          <t>CORRETIVO</t>
        </is>
      </c>
      <c r="H11" s="114" t="inlineStr">
        <is>
          <t>ELÉTRICA</t>
        </is>
      </c>
      <c r="I11" s="114" t="inlineStr">
        <is>
          <t>MÃO DE OBRA</t>
        </is>
      </c>
      <c r="J11" s="97" t="n">
        <v>1</v>
      </c>
      <c r="K11" s="97" t="inlineStr">
        <is>
          <t xml:space="preserve">REPARO DE ALTERNADOR </t>
        </is>
      </c>
      <c r="L11" s="99" t="n">
        <v>180</v>
      </c>
      <c r="M11" s="99" t="n">
        <v>180</v>
      </c>
      <c r="N11" s="114" t="n"/>
      <c r="O11" s="144" t="n"/>
      <c r="P11" s="155" t="n">
        <v>180</v>
      </c>
      <c r="Q11" s="116" t="inlineStr">
        <is>
          <t>PAGO EM 09/04/2021</t>
        </is>
      </c>
    </row>
    <row r="12">
      <c r="B12" s="124" t="inlineStr">
        <is>
          <t>ABRIL</t>
        </is>
      </c>
      <c r="C12" s="143" t="n">
        <v>44300</v>
      </c>
      <c r="D12" s="97" t="inlineStr">
        <is>
          <t>AUTO ELÉTRICA FRANÇA</t>
        </is>
      </c>
      <c r="E12" s="97" t="inlineStr">
        <is>
          <t>PCZ-2570</t>
        </is>
      </c>
      <c r="F12" s="97" t="inlineStr">
        <is>
          <t>FORD</t>
        </is>
      </c>
      <c r="G12" s="114" t="inlineStr">
        <is>
          <t>CORRETIVA</t>
        </is>
      </c>
      <c r="H12" s="114" t="inlineStr">
        <is>
          <t>ELÉTRICA</t>
        </is>
      </c>
      <c r="I12" s="114" t="inlineStr">
        <is>
          <t>MÃO DE OBRA</t>
        </is>
      </c>
      <c r="J12" s="97" t="n">
        <v>1</v>
      </c>
      <c r="K12" s="97" t="inlineStr">
        <is>
          <t>TROCA DE BUCHA DE SUPORTE E CORREA + TESTE ELETRONICO</t>
        </is>
      </c>
      <c r="L12" s="99" t="n">
        <v>220</v>
      </c>
      <c r="M12" s="99" t="n">
        <v>220</v>
      </c>
      <c r="N12" s="114" t="n"/>
      <c r="O12" s="144" t="n"/>
      <c r="P12" s="155" t="n">
        <v>220</v>
      </c>
      <c r="Q12" s="116" t="inlineStr">
        <is>
          <t>PAGO</t>
        </is>
      </c>
    </row>
    <row r="13">
      <c r="B13" s="124" t="inlineStr">
        <is>
          <t>ABRIL</t>
        </is>
      </c>
      <c r="C13" s="143" t="n">
        <v>44293</v>
      </c>
      <c r="D13" s="97" t="inlineStr">
        <is>
          <t>AUTO ELÉTRICA FRANÇA</t>
        </is>
      </c>
      <c r="E13" s="97" t="inlineStr">
        <is>
          <t>PGW-5799</t>
        </is>
      </c>
      <c r="F13" s="97" t="inlineStr">
        <is>
          <t>FORD</t>
        </is>
      </c>
      <c r="G13" s="114" t="inlineStr">
        <is>
          <t>CORRETIVA</t>
        </is>
      </c>
      <c r="H13" s="114" t="inlineStr">
        <is>
          <t>ELÉTRICA</t>
        </is>
      </c>
      <c r="I13" s="114" t="inlineStr">
        <is>
          <t>MÃO DE OBRA</t>
        </is>
      </c>
      <c r="J13" s="97" t="n">
        <v>1</v>
      </c>
      <c r="K13" s="97" t="inlineStr">
        <is>
          <t>TROCA DE ALTERNADOR + TESTE ELETRÔNICO + SOCORRO</t>
        </is>
      </c>
      <c r="L13" s="99" t="n">
        <v>400</v>
      </c>
      <c r="M13" s="99" t="n">
        <v>400</v>
      </c>
      <c r="N13" s="114" t="n"/>
      <c r="O13" s="144" t="n"/>
      <c r="P13" s="155" t="n">
        <v>400</v>
      </c>
      <c r="Q13" s="116" t="inlineStr">
        <is>
          <t>PAGO</t>
        </is>
      </c>
    </row>
    <row r="14">
      <c r="B14" s="124" t="inlineStr">
        <is>
          <t>ABRIL</t>
        </is>
      </c>
      <c r="C14" s="143" t="n">
        <v>44312</v>
      </c>
      <c r="D14" s="97" t="inlineStr">
        <is>
          <t>AUTO ELÉTRICA FRANÇA</t>
        </is>
      </c>
      <c r="E14" s="97" t="inlineStr">
        <is>
          <t>PCZ-2550</t>
        </is>
      </c>
      <c r="F14" s="97" t="inlineStr">
        <is>
          <t>FORD</t>
        </is>
      </c>
      <c r="G14" s="114" t="inlineStr">
        <is>
          <t>CORRETIVA</t>
        </is>
      </c>
      <c r="H14" s="114" t="inlineStr">
        <is>
          <t>ELÉTRICA</t>
        </is>
      </c>
      <c r="I14" s="114" t="inlineStr">
        <is>
          <t>MÃO DE OBRA</t>
        </is>
      </c>
      <c r="J14" s="97" t="n">
        <v>1</v>
      </c>
      <c r="K14" s="97" t="inlineStr">
        <is>
          <t>SOCORRO DE CARRO EM SANTA CRUZ ( COMBUST + MAO DE OBRA)</t>
        </is>
      </c>
      <c r="L14" s="99" t="n">
        <v>220</v>
      </c>
      <c r="M14" s="99" t="n">
        <v>220</v>
      </c>
      <c r="N14" s="114" t="n"/>
      <c r="O14" s="144" t="n"/>
      <c r="P14" s="155" t="n">
        <v>220</v>
      </c>
      <c r="Q14" s="116" t="inlineStr">
        <is>
          <t>PAGO</t>
        </is>
      </c>
    </row>
    <row r="15">
      <c r="B15" s="124" t="inlineStr">
        <is>
          <t>ABRIL</t>
        </is>
      </c>
      <c r="C15" s="143" t="n">
        <v>44285</v>
      </c>
      <c r="D15" s="114" t="inlineStr">
        <is>
          <t>BAÚ REFRIGERAÇÃO</t>
        </is>
      </c>
      <c r="E15" s="97" t="inlineStr">
        <is>
          <t>PGW-6009</t>
        </is>
      </c>
      <c r="F15" s="97" t="inlineStr">
        <is>
          <t>FORD</t>
        </is>
      </c>
      <c r="G15" s="114" t="inlineStr">
        <is>
          <t>CORRETIVO</t>
        </is>
      </c>
      <c r="H15" s="114" t="inlineStr">
        <is>
          <t>REFRIGERAÇÃO</t>
        </is>
      </c>
      <c r="I15" s="114" t="inlineStr">
        <is>
          <t>MÃO DE OBRA</t>
        </is>
      </c>
      <c r="J15" s="97" t="n">
        <v>1</v>
      </c>
      <c r="K15" s="97" t="inlineStr">
        <is>
          <t>LIMPEZA GERAL DO EQUIPAMENTO</t>
        </is>
      </c>
      <c r="L15" s="99" t="n">
        <v>200</v>
      </c>
      <c r="M15" s="99" t="n">
        <v>200</v>
      </c>
      <c r="N15" s="114" t="n"/>
      <c r="O15" s="144" t="n"/>
      <c r="P15" s="155" t="n">
        <v>200</v>
      </c>
      <c r="Q15" s="116" t="inlineStr">
        <is>
          <t>PAGO EM 01/04/2021</t>
        </is>
      </c>
    </row>
    <row r="16">
      <c r="B16" s="124" t="inlineStr">
        <is>
          <t>ABRIL</t>
        </is>
      </c>
      <c r="C16" s="143" t="n">
        <v>44285</v>
      </c>
      <c r="D16" s="114" t="inlineStr">
        <is>
          <t>BAÚ REFRIGERAÇÃO</t>
        </is>
      </c>
      <c r="E16" s="97" t="inlineStr">
        <is>
          <t>PGW-6009</t>
        </is>
      </c>
      <c r="F16" s="97" t="inlineStr">
        <is>
          <t>FORD</t>
        </is>
      </c>
      <c r="G16" s="114" t="inlineStr">
        <is>
          <t>CORRETIVO</t>
        </is>
      </c>
      <c r="H16" s="114" t="inlineStr">
        <is>
          <t>REFRIGERAÇÃO</t>
        </is>
      </c>
      <c r="I16" s="114" t="inlineStr">
        <is>
          <t>MÃO DE OBRA</t>
        </is>
      </c>
      <c r="J16" s="97" t="n">
        <v>1</v>
      </c>
      <c r="K16" s="97" t="inlineStr">
        <is>
          <t>MÃO DE OBRA</t>
        </is>
      </c>
      <c r="L16" s="99" t="n">
        <v>100</v>
      </c>
      <c r="M16" s="99" t="n">
        <v>100</v>
      </c>
      <c r="N16" s="114" t="n"/>
      <c r="O16" s="144" t="n"/>
      <c r="P16" s="155" t="n">
        <v>100</v>
      </c>
      <c r="Q16" s="116" t="inlineStr">
        <is>
          <t>PAGO EM 01/04/2021</t>
        </is>
      </c>
    </row>
    <row r="17">
      <c r="B17" s="124" t="inlineStr">
        <is>
          <t>ABRIL</t>
        </is>
      </c>
      <c r="C17" s="143" t="n">
        <v>44287</v>
      </c>
      <c r="D17" s="114" t="inlineStr">
        <is>
          <t>BAÚ REFRIGERAÇÃO</t>
        </is>
      </c>
      <c r="E17" s="97" t="inlineStr">
        <is>
          <t>PCM-6100</t>
        </is>
      </c>
      <c r="F17" s="97" t="inlineStr">
        <is>
          <t>FORD</t>
        </is>
      </c>
      <c r="G17" s="114" t="inlineStr">
        <is>
          <t>CORRETIVO</t>
        </is>
      </c>
      <c r="H17" s="114" t="inlineStr">
        <is>
          <t>REFRIGERAÇÃO</t>
        </is>
      </c>
      <c r="I17" s="114" t="inlineStr">
        <is>
          <t>MÃO DE OBRA</t>
        </is>
      </c>
      <c r="J17" s="97" t="n">
        <v>1</v>
      </c>
      <c r="K17" s="97" t="inlineStr">
        <is>
          <t>LIMPEZA GERAL DO EQUIPAMENTO</t>
        </is>
      </c>
      <c r="L17" s="99" t="n">
        <v>200</v>
      </c>
      <c r="M17" s="99" t="n">
        <v>200</v>
      </c>
      <c r="N17" s="114" t="n"/>
      <c r="O17" s="144" t="n"/>
      <c r="P17" s="155" t="n">
        <v>200</v>
      </c>
      <c r="Q17" s="116" t="inlineStr">
        <is>
          <t>PAGO EM 01/04/2021</t>
        </is>
      </c>
    </row>
    <row r="18">
      <c r="B18" s="124" t="inlineStr">
        <is>
          <t>ABRIL</t>
        </is>
      </c>
      <c r="C18" s="143" t="n">
        <v>44287</v>
      </c>
      <c r="D18" s="114" t="inlineStr">
        <is>
          <t>BAÚ REFRIGERAÇÃO</t>
        </is>
      </c>
      <c r="E18" s="97" t="inlineStr">
        <is>
          <t>PCM-6100</t>
        </is>
      </c>
      <c r="F18" s="97" t="inlineStr">
        <is>
          <t>FORD</t>
        </is>
      </c>
      <c r="G18" s="114" t="inlineStr">
        <is>
          <t>CORRETIVO</t>
        </is>
      </c>
      <c r="H18" s="114" t="inlineStr">
        <is>
          <t>REFRIGERAÇÃO</t>
        </is>
      </c>
      <c r="I18" s="114" t="inlineStr">
        <is>
          <t>MÃO DE OBRA</t>
        </is>
      </c>
      <c r="J18" s="97" t="n">
        <v>1</v>
      </c>
      <c r="K18" s="97" t="inlineStr">
        <is>
          <t>MÃO DE OBRA</t>
        </is>
      </c>
      <c r="L18" s="99" t="n">
        <v>100</v>
      </c>
      <c r="M18" s="99" t="n">
        <v>100</v>
      </c>
      <c r="N18" s="114" t="n"/>
      <c r="O18" s="144" t="n"/>
      <c r="P18" s="155" t="n">
        <v>100</v>
      </c>
      <c r="Q18" s="116" t="inlineStr">
        <is>
          <t>PAGO EM 01/04/2021</t>
        </is>
      </c>
    </row>
    <row r="19">
      <c r="B19" s="124" t="inlineStr">
        <is>
          <t>ABRIL</t>
        </is>
      </c>
      <c r="C19" s="143" t="n">
        <v>44296</v>
      </c>
      <c r="D19" s="97" t="inlineStr">
        <is>
          <t>OFICINA MEÂNICA 3 BANDEIRAS</t>
        </is>
      </c>
      <c r="E19" s="97" t="inlineStr">
        <is>
          <t>PCX-1404</t>
        </is>
      </c>
      <c r="F19" s="97" t="inlineStr">
        <is>
          <t>FORD</t>
        </is>
      </c>
      <c r="G19" s="114" t="inlineStr">
        <is>
          <t>CORRETIVA</t>
        </is>
      </c>
      <c r="H19" s="114" t="inlineStr">
        <is>
          <t>MECÂNICA</t>
        </is>
      </c>
      <c r="I19" s="114" t="inlineStr">
        <is>
          <t>MÃO DE OBRA</t>
        </is>
      </c>
      <c r="J19" s="97" t="n">
        <v>1</v>
      </c>
      <c r="K19" s="97" t="inlineStr">
        <is>
          <t>TROCA DE LONA DE FREIO/ LUBRIFICAÇÃO E REGULAGEM</t>
        </is>
      </c>
      <c r="L19" s="99" t="n">
        <v>200</v>
      </c>
      <c r="M19" s="99" t="n">
        <v>200</v>
      </c>
      <c r="N19" s="114" t="n"/>
      <c r="O19" s="144" t="n"/>
      <c r="P19" s="155" t="n">
        <v>200</v>
      </c>
      <c r="Q19" s="116" t="inlineStr">
        <is>
          <t>PAGO</t>
        </is>
      </c>
    </row>
    <row r="20">
      <c r="B20" s="124" t="inlineStr">
        <is>
          <t>ABRIL</t>
        </is>
      </c>
      <c r="C20" s="143" t="n">
        <v>44303</v>
      </c>
      <c r="D20" s="97" t="inlineStr">
        <is>
          <t>AUTO ELÉTRICA FRANÇA</t>
        </is>
      </c>
      <c r="E20" s="97" t="inlineStr">
        <is>
          <t>PGX-1736</t>
        </is>
      </c>
      <c r="F20" s="97" t="inlineStr">
        <is>
          <t>MERCEDES</t>
        </is>
      </c>
      <c r="G20" s="114" t="inlineStr">
        <is>
          <t>CORRETIVA</t>
        </is>
      </c>
      <c r="H20" s="114" t="inlineStr">
        <is>
          <t>ELÉTRICA</t>
        </is>
      </c>
      <c r="I20" s="114" t="inlineStr">
        <is>
          <t>MÃO DE OBRA</t>
        </is>
      </c>
      <c r="J20" s="97" t="n">
        <v>1</v>
      </c>
      <c r="K20" s="97" t="inlineStr">
        <is>
          <t>REPARO DE SISTEMA ELÉTRICO</t>
        </is>
      </c>
      <c r="L20" s="99" t="n">
        <v>100</v>
      </c>
      <c r="M20" s="99" t="n">
        <v>100</v>
      </c>
      <c r="N20" s="114" t="n"/>
      <c r="O20" s="144" t="n"/>
      <c r="P20" s="155" t="n">
        <v>100</v>
      </c>
      <c r="Q20" s="116" t="inlineStr">
        <is>
          <t>PAGO</t>
        </is>
      </c>
    </row>
    <row r="21">
      <c r="B21" s="124" t="inlineStr">
        <is>
          <t>ABRIL</t>
        </is>
      </c>
      <c r="C21" s="143" t="n">
        <v>44303</v>
      </c>
      <c r="D21" s="97" t="inlineStr">
        <is>
          <t>AUTO ELÉTRICA FRANÇA</t>
        </is>
      </c>
      <c r="E21" s="97" t="inlineStr">
        <is>
          <t>PEU-3897</t>
        </is>
      </c>
      <c r="F21" s="97" t="inlineStr">
        <is>
          <t>MERCEDES</t>
        </is>
      </c>
      <c r="G21" s="114" t="inlineStr">
        <is>
          <t>CORRETIVA</t>
        </is>
      </c>
      <c r="H21" s="114" t="inlineStr">
        <is>
          <t>ELÉTRICA</t>
        </is>
      </c>
      <c r="I21" s="114" t="inlineStr">
        <is>
          <t>MÃO DE OBRA</t>
        </is>
      </c>
      <c r="J21" s="97" t="n">
        <v>1</v>
      </c>
      <c r="K21" s="97" t="inlineStr">
        <is>
          <t>REPARO DE SISTEMA ELÉTRICO</t>
        </is>
      </c>
      <c r="L21" s="99" t="n">
        <v>100</v>
      </c>
      <c r="M21" s="99" t="n">
        <v>100</v>
      </c>
      <c r="N21" s="114" t="n"/>
      <c r="O21" s="144" t="n"/>
      <c r="P21" s="155" t="n">
        <v>100</v>
      </c>
      <c r="Q21" s="116" t="inlineStr">
        <is>
          <t>PAGO</t>
        </is>
      </c>
    </row>
    <row r="22">
      <c r="B22" s="124" t="inlineStr">
        <is>
          <t>ABRIL</t>
        </is>
      </c>
      <c r="C22" s="143" t="n">
        <v>44272</v>
      </c>
      <c r="D22" s="114" t="inlineStr">
        <is>
          <t>BAÚ REFRIGERAÇÃO</t>
        </is>
      </c>
      <c r="E22" s="97" t="inlineStr">
        <is>
          <t>PGX-1652</t>
        </is>
      </c>
      <c r="F22" s="97" t="inlineStr">
        <is>
          <t>MERCEDES</t>
        </is>
      </c>
      <c r="G22" s="114" t="inlineStr">
        <is>
          <t>CORRETIVO</t>
        </is>
      </c>
      <c r="H22" s="114" t="inlineStr">
        <is>
          <t>REFRIGERAÇÃO</t>
        </is>
      </c>
      <c r="I22" s="114" t="inlineStr">
        <is>
          <t>MÃO DE OBRA</t>
        </is>
      </c>
      <c r="J22" s="97" t="n">
        <v>1</v>
      </c>
      <c r="K22" s="97" t="inlineStr">
        <is>
          <t xml:space="preserve">MÃO DE OBRA </t>
        </is>
      </c>
      <c r="L22" s="99" t="n">
        <v>480</v>
      </c>
      <c r="M22" s="99" t="n">
        <v>480</v>
      </c>
      <c r="N22" s="114" t="n"/>
      <c r="O22" s="144" t="n"/>
      <c r="P22" s="155" t="n">
        <v>480</v>
      </c>
      <c r="Q22" s="116" t="inlineStr">
        <is>
          <t>PAGO EM 01/04/2021</t>
        </is>
      </c>
    </row>
    <row r="23">
      <c r="B23" s="124" t="inlineStr">
        <is>
          <t>ABRIL</t>
        </is>
      </c>
      <c r="C23" s="143" t="n">
        <v>44285</v>
      </c>
      <c r="D23" s="114" t="inlineStr">
        <is>
          <t>BAÚ REFRIGERAÇÃO</t>
        </is>
      </c>
      <c r="E23" s="97" t="inlineStr">
        <is>
          <t>QYJ-1F14</t>
        </is>
      </c>
      <c r="F23" s="97" t="inlineStr">
        <is>
          <t>MERCEDES</t>
        </is>
      </c>
      <c r="G23" s="114" t="inlineStr">
        <is>
          <t>PREVENTIVO</t>
        </is>
      </c>
      <c r="H23" s="114" t="inlineStr">
        <is>
          <t>REFRIGERAÇÃO</t>
        </is>
      </c>
      <c r="I23" s="114" t="inlineStr">
        <is>
          <t>MÃO DE OBRA</t>
        </is>
      </c>
      <c r="J23" s="97" t="n">
        <v>1</v>
      </c>
      <c r="K23" s="97" t="inlineStr">
        <is>
          <t>LIMPEZA GERAL DO EQUIPAMENTO</t>
        </is>
      </c>
      <c r="L23" s="99" t="n">
        <v>200</v>
      </c>
      <c r="M23" s="99" t="n">
        <v>200</v>
      </c>
      <c r="N23" s="114" t="n"/>
      <c r="O23" s="144" t="n"/>
      <c r="P23" s="155" t="n">
        <v>200</v>
      </c>
      <c r="Q23" s="116" t="inlineStr">
        <is>
          <t>PAGO EM 01/04/2021</t>
        </is>
      </c>
    </row>
    <row r="24">
      <c r="B24" s="124" t="inlineStr">
        <is>
          <t>ABRIL</t>
        </is>
      </c>
      <c r="C24" s="143" t="n">
        <v>44295</v>
      </c>
      <c r="D24" s="97" t="inlineStr">
        <is>
          <t>IZONE PINTOR</t>
        </is>
      </c>
      <c r="E24" s="97" t="inlineStr">
        <is>
          <t>PEU-3897</t>
        </is>
      </c>
      <c r="F24" s="97" t="inlineStr">
        <is>
          <t>MERCEDES</t>
        </is>
      </c>
      <c r="G24" s="114" t="inlineStr">
        <is>
          <t>ESTÉTICA</t>
        </is>
      </c>
      <c r="H24" s="114" t="inlineStr">
        <is>
          <t>FUNILARIA</t>
        </is>
      </c>
      <c r="I24" s="114" t="inlineStr">
        <is>
          <t>MÃO DE OBRA</t>
        </is>
      </c>
      <c r="J24" s="97" t="n">
        <v>1</v>
      </c>
      <c r="K24" s="97" t="inlineStr">
        <is>
          <t>FUNILARIA</t>
        </is>
      </c>
      <c r="L24" s="99" t="n">
        <v>1650</v>
      </c>
      <c r="M24" s="154" t="n">
        <v>1650</v>
      </c>
      <c r="N24" s="114" t="n"/>
      <c r="O24" s="144" t="n"/>
      <c r="P24" s="155" t="n">
        <v>1650</v>
      </c>
      <c r="Q24" s="116" t="inlineStr">
        <is>
          <t>PENDENCIA ANTERIOR - PINTOR</t>
        </is>
      </c>
    </row>
    <row r="25">
      <c r="B25" s="124" t="inlineStr">
        <is>
          <t>ABRIL</t>
        </is>
      </c>
      <c r="C25" s="143" t="n">
        <v>44285</v>
      </c>
      <c r="D25" s="97" t="inlineStr">
        <is>
          <t>OFICINA MEÂNICA 3 BANDEIRAS</t>
        </is>
      </c>
      <c r="E25" s="97" t="inlineStr">
        <is>
          <t>PDB-5356</t>
        </is>
      </c>
      <c r="F25" s="97" t="inlineStr">
        <is>
          <t>MERCEDES</t>
        </is>
      </c>
      <c r="G25" s="114" t="inlineStr">
        <is>
          <t>PREVENTIVO</t>
        </is>
      </c>
      <c r="H25" s="114" t="inlineStr">
        <is>
          <t>REFRIGERAÇÃO</t>
        </is>
      </c>
      <c r="I25" s="114" t="inlineStr">
        <is>
          <t>MÃO DE OBRA</t>
        </is>
      </c>
      <c r="J25" s="97" t="n">
        <v>1</v>
      </c>
      <c r="K25" s="97" t="inlineStr">
        <is>
          <t>SERVIÇO DE LIMPEZA E RADIADOR / INTERCULLER</t>
        </is>
      </c>
      <c r="L25" s="99" t="n">
        <v>250</v>
      </c>
      <c r="M25" s="99" t="n">
        <v>250</v>
      </c>
      <c r="N25" s="114" t="n"/>
      <c r="O25" s="144" t="n"/>
      <c r="P25" s="155" t="n">
        <v>250</v>
      </c>
      <c r="Q25" s="116" t="inlineStr">
        <is>
          <t>PAGO EM 01/04/2021</t>
        </is>
      </c>
    </row>
    <row r="26">
      <c r="B26" s="124" t="inlineStr">
        <is>
          <t>ABRIL</t>
        </is>
      </c>
      <c r="C26" s="143" t="n">
        <v>44285</v>
      </c>
      <c r="D26" s="97" t="inlineStr">
        <is>
          <t>OFICINA MEÂNICA 3 BANDEIRAS</t>
        </is>
      </c>
      <c r="E26" s="97" t="inlineStr">
        <is>
          <t>PDB-5356</t>
        </is>
      </c>
      <c r="F26" s="97" t="inlineStr">
        <is>
          <t>MERCEDES</t>
        </is>
      </c>
      <c r="G26" s="114" t="inlineStr">
        <is>
          <t>PREVENTIVO</t>
        </is>
      </c>
      <c r="H26" s="114" t="inlineStr">
        <is>
          <t>REFRIGERAÇÃO</t>
        </is>
      </c>
      <c r="I26" s="114" t="inlineStr">
        <is>
          <t>MÃO DE OBRA</t>
        </is>
      </c>
      <c r="J26" s="97" t="n">
        <v>1</v>
      </c>
      <c r="K26" s="97" t="inlineStr">
        <is>
          <t>SERVIÇO DE SOLDA DE CANO DE ALUMINIO</t>
        </is>
      </c>
      <c r="L26" s="99" t="n">
        <v>70</v>
      </c>
      <c r="M26" s="99" t="n">
        <v>70</v>
      </c>
      <c r="N26" s="114" t="n"/>
      <c r="O26" s="144" t="n"/>
      <c r="P26" s="155" t="n">
        <v>70</v>
      </c>
      <c r="Q26" s="116" t="inlineStr">
        <is>
          <t>PAGO EM 01/04/2021</t>
        </is>
      </c>
    </row>
    <row r="27">
      <c r="B27" s="124" t="inlineStr">
        <is>
          <t>ABRIL</t>
        </is>
      </c>
      <c r="C27" s="143" t="n">
        <v>44285</v>
      </c>
      <c r="D27" s="97" t="inlineStr">
        <is>
          <t>OFICINA MEÂNICA 3 BANDEIRAS</t>
        </is>
      </c>
      <c r="E27" s="97" t="inlineStr">
        <is>
          <t>PDB-5356</t>
        </is>
      </c>
      <c r="F27" s="97" t="inlineStr">
        <is>
          <t>MERCEDES</t>
        </is>
      </c>
      <c r="G27" s="114" t="inlineStr">
        <is>
          <t>PREVENTIVO</t>
        </is>
      </c>
      <c r="H27" s="114" t="inlineStr">
        <is>
          <t>REFRIGERAÇÃO</t>
        </is>
      </c>
      <c r="I27" s="114" t="inlineStr">
        <is>
          <t>MÃO DE OBRA</t>
        </is>
      </c>
      <c r="J27" s="97" t="n">
        <v>1</v>
      </c>
      <c r="K27" s="97" t="inlineStr">
        <is>
          <t>SERVIÇO DA CUICA DIANTEIRA</t>
        </is>
      </c>
      <c r="L27" s="99" t="n">
        <v>70</v>
      </c>
      <c r="M27" s="99" t="n">
        <v>70</v>
      </c>
      <c r="N27" s="114" t="n"/>
      <c r="O27" s="144" t="n"/>
      <c r="P27" s="155" t="n">
        <v>70</v>
      </c>
      <c r="Q27" s="116" t="inlineStr">
        <is>
          <t>PAGO EM 01/04/2021</t>
        </is>
      </c>
    </row>
    <row r="28">
      <c r="B28" s="124" t="inlineStr">
        <is>
          <t>ABRIL</t>
        </is>
      </c>
      <c r="C28" s="143" t="n">
        <v>44294</v>
      </c>
      <c r="D28" s="97" t="inlineStr">
        <is>
          <t>OFICINA MEÂNICA 3 BANDEIRAS</t>
        </is>
      </c>
      <c r="E28" s="97" t="inlineStr">
        <is>
          <t>PDB-5356</t>
        </is>
      </c>
      <c r="F28" s="97" t="inlineStr">
        <is>
          <t>MERCEDES</t>
        </is>
      </c>
      <c r="G28" s="114" t="inlineStr">
        <is>
          <t>CORRETIVA</t>
        </is>
      </c>
      <c r="H28" s="114" t="inlineStr">
        <is>
          <t>MECÂNICA</t>
        </is>
      </c>
      <c r="I28" s="114" t="inlineStr">
        <is>
          <t>MÃO DE OBRA</t>
        </is>
      </c>
      <c r="J28" s="97" t="n">
        <v>1</v>
      </c>
      <c r="K28" s="97" t="inlineStr">
        <is>
          <t>TROCA DE MANG DE CUICA E KIT DE EMBREAGEM</t>
        </is>
      </c>
      <c r="L28" s="99" t="n">
        <v>600</v>
      </c>
      <c r="M28" s="99" t="n">
        <v>600</v>
      </c>
      <c r="N28" s="114" t="n"/>
      <c r="O28" s="144" t="n"/>
      <c r="P28" s="155" t="n">
        <v>600</v>
      </c>
      <c r="Q28" s="116" t="inlineStr">
        <is>
          <t>PAGO EM 09/04/2021</t>
        </is>
      </c>
    </row>
    <row r="29">
      <c r="B29" s="124" t="inlineStr">
        <is>
          <t>ABRIL</t>
        </is>
      </c>
      <c r="C29" s="143" t="n">
        <v>44296</v>
      </c>
      <c r="D29" s="97" t="inlineStr">
        <is>
          <t>OFICINA MEÂNICA 3 BANDEIRAS</t>
        </is>
      </c>
      <c r="E29" s="97" t="inlineStr">
        <is>
          <t>PDB-5026</t>
        </is>
      </c>
      <c r="F29" s="97" t="inlineStr">
        <is>
          <t>MERCEDES</t>
        </is>
      </c>
      <c r="G29" s="114" t="inlineStr">
        <is>
          <t>PREVENTIVO</t>
        </is>
      </c>
      <c r="H29" s="114" t="inlineStr">
        <is>
          <t>MECÂNICA</t>
        </is>
      </c>
      <c r="I29" s="114" t="inlineStr">
        <is>
          <t>MÃO DE OBRA</t>
        </is>
      </c>
      <c r="J29" s="97" t="n">
        <v>1</v>
      </c>
      <c r="K29" s="97" t="inlineStr">
        <is>
          <t>SERVIÇO DE LIMPEZA E RADIADOR / INTERCULLER</t>
        </is>
      </c>
      <c r="L29" s="99" t="n">
        <v>250</v>
      </c>
      <c r="M29" s="99" t="n">
        <v>250</v>
      </c>
      <c r="N29" s="114" t="n"/>
      <c r="O29" s="144" t="n"/>
      <c r="P29" s="155" t="n">
        <v>250</v>
      </c>
      <c r="Q29" s="116" t="inlineStr">
        <is>
          <t>PAGO</t>
        </is>
      </c>
    </row>
    <row r="30">
      <c r="B30" s="124" t="inlineStr">
        <is>
          <t>ABRIL</t>
        </is>
      </c>
      <c r="C30" s="143" t="n">
        <v>44296</v>
      </c>
      <c r="D30" s="97" t="inlineStr">
        <is>
          <t>OFICINA MEÂNICA 3 BANDEIRAS</t>
        </is>
      </c>
      <c r="E30" s="97" t="inlineStr">
        <is>
          <t>PDB-5026</t>
        </is>
      </c>
      <c r="F30" s="97" t="inlineStr">
        <is>
          <t>MERCEDES</t>
        </is>
      </c>
      <c r="G30" s="114" t="inlineStr">
        <is>
          <t>CORRETIVA</t>
        </is>
      </c>
      <c r="H30" s="114" t="inlineStr">
        <is>
          <t>MECÂNICA</t>
        </is>
      </c>
      <c r="I30" s="114" t="inlineStr">
        <is>
          <t>MÃO DE OBRA</t>
        </is>
      </c>
      <c r="J30" s="97" t="n">
        <v>1</v>
      </c>
      <c r="K30" s="97" t="inlineStr">
        <is>
          <t xml:space="preserve">LUBRIFICAÇÃO </t>
        </is>
      </c>
      <c r="L30" s="99" t="n">
        <v>50</v>
      </c>
      <c r="M30" s="99" t="n">
        <v>50</v>
      </c>
      <c r="N30" s="114" t="n"/>
      <c r="O30" s="144" t="n"/>
      <c r="P30" s="155" t="n">
        <v>50</v>
      </c>
      <c r="Q30" s="116" t="inlineStr">
        <is>
          <t>PAGO</t>
        </is>
      </c>
    </row>
    <row r="31">
      <c r="B31" s="124" t="inlineStr">
        <is>
          <t>ABRIL</t>
        </is>
      </c>
      <c r="C31" s="143" t="n">
        <v>44296</v>
      </c>
      <c r="D31" s="97" t="inlineStr">
        <is>
          <t>OFICINA MEÂNICA 3 BANDEIRAS</t>
        </is>
      </c>
      <c r="E31" s="97" t="inlineStr">
        <is>
          <t>PDB-5026</t>
        </is>
      </c>
      <c r="F31" s="97" t="inlineStr">
        <is>
          <t>MERCEDES</t>
        </is>
      </c>
      <c r="G31" s="114" t="inlineStr">
        <is>
          <t>CORRETIVA</t>
        </is>
      </c>
      <c r="H31" s="114" t="inlineStr">
        <is>
          <t>MECÂNICA</t>
        </is>
      </c>
      <c r="I31" s="114" t="inlineStr">
        <is>
          <t>MÃO DE OBRA</t>
        </is>
      </c>
      <c r="J31" s="97" t="n">
        <v>1</v>
      </c>
      <c r="K31" s="97" t="inlineStr">
        <is>
          <t>REGULAGEM DE FREIO</t>
        </is>
      </c>
      <c r="L31" s="99" t="n">
        <v>30</v>
      </c>
      <c r="M31" s="99" t="n">
        <v>30</v>
      </c>
      <c r="N31" s="114" t="n"/>
      <c r="O31" s="144" t="n"/>
      <c r="P31" s="155" t="n">
        <v>30</v>
      </c>
      <c r="Q31" s="116" t="inlineStr">
        <is>
          <t>PAGO</t>
        </is>
      </c>
    </row>
    <row r="32">
      <c r="B32" s="124" t="inlineStr">
        <is>
          <t>ABRIL</t>
        </is>
      </c>
      <c r="C32" s="143" t="n">
        <v>44296</v>
      </c>
      <c r="D32" s="97" t="inlineStr">
        <is>
          <t>OFICINA MEÂNICA 3 BANDEIRAS</t>
        </is>
      </c>
      <c r="E32" s="97" t="inlineStr">
        <is>
          <t>PDB-5026</t>
        </is>
      </c>
      <c r="F32" s="97" t="inlineStr">
        <is>
          <t>MERCEDES</t>
        </is>
      </c>
      <c r="G32" s="114" t="inlineStr">
        <is>
          <t>CORRETIVA</t>
        </is>
      </c>
      <c r="H32" s="114" t="inlineStr">
        <is>
          <t>MECÂNICA</t>
        </is>
      </c>
      <c r="I32" s="114" t="inlineStr">
        <is>
          <t>MÃO DE OBRA</t>
        </is>
      </c>
      <c r="J32" s="97" t="n">
        <v>1</v>
      </c>
      <c r="K32" s="97" t="inlineStr">
        <is>
          <t>SERVIÇO DE REC. DE MAGUEIRA E COMPRESSOR DE AR</t>
        </is>
      </c>
      <c r="L32" s="99" t="n">
        <v>100</v>
      </c>
      <c r="M32" s="99" t="n">
        <v>100</v>
      </c>
      <c r="N32" s="114" t="n"/>
      <c r="O32" s="144" t="n"/>
      <c r="P32" s="155" t="n">
        <v>100</v>
      </c>
      <c r="Q32" s="116" t="inlineStr">
        <is>
          <t>PAGO</t>
        </is>
      </c>
    </row>
    <row r="33">
      <c r="B33" s="124" t="inlineStr">
        <is>
          <t>ABRIL</t>
        </is>
      </c>
      <c r="C33" s="143" t="n">
        <v>44296</v>
      </c>
      <c r="D33" s="97" t="inlineStr">
        <is>
          <t>OFICINA MEÂNICA 3 BANDEIRAS</t>
        </is>
      </c>
      <c r="E33" s="97" t="inlineStr">
        <is>
          <t>PGX-1736</t>
        </is>
      </c>
      <c r="F33" s="97" t="inlineStr">
        <is>
          <t>MERCEDES</t>
        </is>
      </c>
      <c r="G33" s="114" t="inlineStr">
        <is>
          <t>CORRETIVA</t>
        </is>
      </c>
      <c r="H33" s="114" t="inlineStr">
        <is>
          <t>REFRIGERAÇÃO</t>
        </is>
      </c>
      <c r="I33" s="114" t="inlineStr">
        <is>
          <t>MÃO DE OBRA</t>
        </is>
      </c>
      <c r="J33" s="97" t="n">
        <v>1</v>
      </c>
      <c r="K33" s="97" t="inlineStr">
        <is>
          <t>CORREIA | TROCA DE CORREA DO FRIO</t>
        </is>
      </c>
      <c r="L33" s="99" t="n">
        <v>120</v>
      </c>
      <c r="M33" s="99" t="n">
        <v>120</v>
      </c>
      <c r="N33" s="114" t="n"/>
      <c r="O33" s="144" t="n"/>
      <c r="P33" s="155" t="n">
        <v>120</v>
      </c>
      <c r="Q33" s="116" t="inlineStr">
        <is>
          <t>PAGO</t>
        </is>
      </c>
    </row>
    <row r="34">
      <c r="B34" s="124" t="inlineStr">
        <is>
          <t>ABRIL</t>
        </is>
      </c>
      <c r="C34" s="143" t="n">
        <v>44294</v>
      </c>
      <c r="D34" s="97" t="inlineStr">
        <is>
          <t>POSTO DE MOLAS SÃO CRISTOVÃO</t>
        </is>
      </c>
      <c r="E34" s="97" t="inlineStr">
        <is>
          <t>PET-7147</t>
        </is>
      </c>
      <c r="F34" s="97" t="inlineStr">
        <is>
          <t>MERCEDES</t>
        </is>
      </c>
      <c r="G34" s="114" t="inlineStr">
        <is>
          <t>CORRETIVA</t>
        </is>
      </c>
      <c r="H34" s="114" t="inlineStr">
        <is>
          <t>MECÂNICA</t>
        </is>
      </c>
      <c r="I34" s="114" t="inlineStr">
        <is>
          <t>MÃO DE OBRA</t>
        </is>
      </c>
      <c r="J34" s="97" t="n">
        <v>1</v>
      </c>
      <c r="K34" s="97" t="inlineStr">
        <is>
          <t>TROCA E ARQUEAMENTO DE MOLAS</t>
        </is>
      </c>
      <c r="L34" s="99" t="n">
        <v>280</v>
      </c>
      <c r="M34" s="99" t="n">
        <v>280</v>
      </c>
      <c r="N34" s="114" t="inlineStr">
        <is>
          <t>NFSE: 1542</t>
        </is>
      </c>
      <c r="O34" s="144" t="n"/>
      <c r="P34" s="155" t="n">
        <v>280</v>
      </c>
      <c r="Q34" s="116" t="inlineStr">
        <is>
          <t>PAGO</t>
        </is>
      </c>
    </row>
    <row r="35">
      <c r="B35" s="124" t="inlineStr">
        <is>
          <t>ABRIL</t>
        </is>
      </c>
      <c r="C35" s="143" t="n">
        <v>44296</v>
      </c>
      <c r="D35" s="97" t="inlineStr">
        <is>
          <t>RC TACÓGRAFO</t>
        </is>
      </c>
      <c r="E35" s="97" t="inlineStr">
        <is>
          <t>PDB-5026</t>
        </is>
      </c>
      <c r="F35" s="97" t="inlineStr">
        <is>
          <t>MERCEDES</t>
        </is>
      </c>
      <c r="G35" s="114" t="inlineStr">
        <is>
          <t>CORRETIVA</t>
        </is>
      </c>
      <c r="H35" s="114" t="inlineStr">
        <is>
          <t>TÁCOGRAFO</t>
        </is>
      </c>
      <c r="I35" s="114" t="inlineStr">
        <is>
          <t>MÃO DE OBRA</t>
        </is>
      </c>
      <c r="J35" s="97" t="n">
        <v>1</v>
      </c>
      <c r="K35" s="97" t="inlineStr">
        <is>
          <t>SERVIÇO DE CORREÇÃO DE TACÓGRAFO</t>
        </is>
      </c>
      <c r="L35" s="99" t="n">
        <v>334</v>
      </c>
      <c r="M35" s="99" t="n">
        <v>334</v>
      </c>
      <c r="N35" s="114" t="n"/>
      <c r="O35" s="144" t="n"/>
      <c r="P35" s="155" t="n">
        <v>334</v>
      </c>
      <c r="Q35" s="116" t="inlineStr">
        <is>
          <t>PAGO</t>
        </is>
      </c>
    </row>
    <row r="36">
      <c r="B36" s="124" t="inlineStr">
        <is>
          <t>ABRIL</t>
        </is>
      </c>
      <c r="C36" s="145" t="n">
        <v>44316</v>
      </c>
      <c r="D36" s="97" t="inlineStr">
        <is>
          <t>POSTO DE LAVAGEM (MARTA)</t>
        </is>
      </c>
      <c r="E36" s="119" t="inlineStr">
        <is>
          <t>VÁRIOS</t>
        </is>
      </c>
      <c r="F36" s="119" t="inlineStr">
        <is>
          <t>VÁRIOS</t>
        </is>
      </c>
      <c r="G36" s="119" t="inlineStr">
        <is>
          <t>ESTÉTICA</t>
        </is>
      </c>
      <c r="H36" s="119" t="inlineStr">
        <is>
          <t>LAVAGEM</t>
        </is>
      </c>
      <c r="I36" s="119" t="inlineStr">
        <is>
          <t>MÃO DE OBRA</t>
        </is>
      </c>
      <c r="J36" s="119" t="n">
        <v>12</v>
      </c>
      <c r="K36" s="119" t="inlineStr">
        <is>
          <t>LAVAGEM DE CAMINHHÕES</t>
        </is>
      </c>
      <c r="L36" s="120" t="n">
        <v>110</v>
      </c>
      <c r="M36" s="99" t="n">
        <v>1320</v>
      </c>
      <c r="N36" s="121" t="n"/>
      <c r="O36" s="120" t="n"/>
      <c r="P36" s="155" t="n">
        <v>1320</v>
      </c>
      <c r="Q36" s="122" t="inlineStr">
        <is>
          <t>PAGO</t>
        </is>
      </c>
    </row>
    <row r="37">
      <c r="B37" s="124" t="inlineStr">
        <is>
          <t>ABRIL</t>
        </is>
      </c>
      <c r="C37" s="143" t="n">
        <v>44263</v>
      </c>
      <c r="D37" s="97" t="inlineStr">
        <is>
          <t>AUTO ELÉTRICA FRANÇA</t>
        </is>
      </c>
      <c r="E37" s="97" t="inlineStr">
        <is>
          <t>PEB-7353</t>
        </is>
      </c>
      <c r="F37" s="97" t="inlineStr">
        <is>
          <t>FORD</t>
        </is>
      </c>
      <c r="G37" s="114" t="inlineStr">
        <is>
          <t>CORRETIVO</t>
        </is>
      </c>
      <c r="H37" s="114" t="inlineStr">
        <is>
          <t>ELÉTRICA</t>
        </is>
      </c>
      <c r="I37" s="114" t="inlineStr">
        <is>
          <t>PEÇAS</t>
        </is>
      </c>
      <c r="J37" s="97" t="n">
        <v>1</v>
      </c>
      <c r="K37" s="97" t="inlineStr">
        <is>
          <t>ROLAMENTO B 1799</t>
        </is>
      </c>
      <c r="L37" s="99" t="n">
        <v>78</v>
      </c>
      <c r="M37" s="99" t="n">
        <v>78</v>
      </c>
      <c r="N37" s="114" t="n"/>
      <c r="O37" s="144" t="n"/>
      <c r="P37" s="155" t="n">
        <v>78</v>
      </c>
      <c r="Q37" s="116" t="inlineStr">
        <is>
          <t>PAGO EM 09/04/2021</t>
        </is>
      </c>
    </row>
    <row r="38">
      <c r="B38" s="124" t="inlineStr">
        <is>
          <t>ABRIL</t>
        </is>
      </c>
      <c r="C38" s="143" t="n">
        <v>44263</v>
      </c>
      <c r="D38" s="97" t="inlineStr">
        <is>
          <t>AUTO ELÉTRICA FRANÇA</t>
        </is>
      </c>
      <c r="E38" s="97" t="inlineStr">
        <is>
          <t>PEB-7353</t>
        </is>
      </c>
      <c r="F38" s="97" t="inlineStr">
        <is>
          <t>FORD</t>
        </is>
      </c>
      <c r="G38" s="114" t="inlineStr">
        <is>
          <t>CORRETIVO</t>
        </is>
      </c>
      <c r="H38" s="114" t="inlineStr">
        <is>
          <t>ELÉTRICA</t>
        </is>
      </c>
      <c r="I38" s="114" t="inlineStr">
        <is>
          <t>PEÇAS</t>
        </is>
      </c>
      <c r="J38" s="97" t="n">
        <v>1</v>
      </c>
      <c r="K38" s="97" t="inlineStr">
        <is>
          <t>ROLAMENTO 6003</t>
        </is>
      </c>
      <c r="L38" s="99" t="n">
        <v>20</v>
      </c>
      <c r="M38" s="99" t="n">
        <v>20</v>
      </c>
      <c r="N38" s="114" t="n"/>
      <c r="O38" s="144" t="n"/>
      <c r="P38" s="155" t="n">
        <v>20</v>
      </c>
      <c r="Q38" s="116" t="inlineStr">
        <is>
          <t>PAGO EM 09/04/2021</t>
        </is>
      </c>
    </row>
    <row r="39">
      <c r="B39" s="124" t="inlineStr">
        <is>
          <t>ABRIL</t>
        </is>
      </c>
      <c r="C39" s="143" t="n">
        <v>44263</v>
      </c>
      <c r="D39" s="97" t="inlineStr">
        <is>
          <t>AUTO ELÉTRICA FRANÇA</t>
        </is>
      </c>
      <c r="E39" s="97" t="inlineStr">
        <is>
          <t>PEB-7353</t>
        </is>
      </c>
      <c r="F39" s="97" t="inlineStr">
        <is>
          <t>FORD</t>
        </is>
      </c>
      <c r="G39" s="114" t="inlineStr">
        <is>
          <t>CORRETIVO</t>
        </is>
      </c>
      <c r="H39" s="114" t="inlineStr">
        <is>
          <t>ELÉTRICA</t>
        </is>
      </c>
      <c r="I39" s="114" t="inlineStr">
        <is>
          <t>PEÇAS</t>
        </is>
      </c>
      <c r="J39" s="97" t="n">
        <v>1</v>
      </c>
      <c r="K39" s="97" t="inlineStr">
        <is>
          <t xml:space="preserve">ANEL DE PROTEÇÃO </t>
        </is>
      </c>
      <c r="L39" s="99" t="n">
        <v>18</v>
      </c>
      <c r="M39" s="99" t="n">
        <v>18</v>
      </c>
      <c r="N39" s="114" t="n"/>
      <c r="O39" s="144" t="n"/>
      <c r="P39" s="155" t="n">
        <v>18</v>
      </c>
      <c r="Q39" s="116" t="inlineStr">
        <is>
          <t>PAGO EM 09/04/2021</t>
        </is>
      </c>
    </row>
    <row r="40">
      <c r="B40" s="124" t="inlineStr">
        <is>
          <t>ABRIL</t>
        </is>
      </c>
      <c r="C40" s="143" t="n">
        <v>44263</v>
      </c>
      <c r="D40" s="97" t="inlineStr">
        <is>
          <t>AUTO ELÉTRICA FRANÇA</t>
        </is>
      </c>
      <c r="E40" s="97" t="inlineStr">
        <is>
          <t>PEB-7353</t>
        </is>
      </c>
      <c r="F40" s="97" t="inlineStr">
        <is>
          <t>FORD</t>
        </is>
      </c>
      <c r="G40" s="114" t="inlineStr">
        <is>
          <t>CORRETIVO</t>
        </is>
      </c>
      <c r="H40" s="114" t="inlineStr">
        <is>
          <t>ELÉTRICA</t>
        </is>
      </c>
      <c r="I40" s="114" t="inlineStr">
        <is>
          <t>PEÇAS</t>
        </is>
      </c>
      <c r="J40" s="97" t="n">
        <v>1</v>
      </c>
      <c r="K40" s="97" t="inlineStr">
        <is>
          <t>PLACA DE RETIFICADORES</t>
        </is>
      </c>
      <c r="L40" s="99" t="n">
        <v>176</v>
      </c>
      <c r="M40" s="99" t="n">
        <v>176</v>
      </c>
      <c r="N40" s="114" t="n"/>
      <c r="O40" s="144" t="n"/>
      <c r="P40" s="155" t="n">
        <v>176</v>
      </c>
      <c r="Q40" s="116" t="inlineStr">
        <is>
          <t>PAGO EM 09/04/2021</t>
        </is>
      </c>
    </row>
    <row r="41">
      <c r="B41" s="124" t="inlineStr">
        <is>
          <t>ABRIL</t>
        </is>
      </c>
      <c r="C41" s="143" t="n">
        <v>44263</v>
      </c>
      <c r="D41" s="97" t="inlineStr">
        <is>
          <t>AUTO ELÉTRICA FRANÇA</t>
        </is>
      </c>
      <c r="E41" s="97" t="inlineStr">
        <is>
          <t>PEB-7353</t>
        </is>
      </c>
      <c r="F41" s="97" t="inlineStr">
        <is>
          <t>FORD</t>
        </is>
      </c>
      <c r="G41" s="114" t="inlineStr">
        <is>
          <t>CORRETIVO</t>
        </is>
      </c>
      <c r="H41" s="114" t="inlineStr">
        <is>
          <t>ELÉTRICA</t>
        </is>
      </c>
      <c r="I41" s="114" t="inlineStr">
        <is>
          <t>PEÇAS</t>
        </is>
      </c>
      <c r="J41" s="97" t="n">
        <v>1</v>
      </c>
      <c r="K41" s="97" t="inlineStr">
        <is>
          <t>REGULADOR DE VOLTAGEM BOCH</t>
        </is>
      </c>
      <c r="L41" s="99" t="n">
        <v>248</v>
      </c>
      <c r="M41" s="99" t="n">
        <v>248</v>
      </c>
      <c r="N41" s="114" t="n"/>
      <c r="O41" s="144" t="n"/>
      <c r="P41" s="155" t="n">
        <v>248</v>
      </c>
      <c r="Q41" s="116" t="inlineStr">
        <is>
          <t>PAGO EM 09/04/2021</t>
        </is>
      </c>
    </row>
    <row r="42">
      <c r="B42" s="124" t="inlineStr">
        <is>
          <t>ABRIL</t>
        </is>
      </c>
      <c r="C42" s="143" t="n">
        <v>44266</v>
      </c>
      <c r="D42" s="97" t="inlineStr">
        <is>
          <t>AUTO ELÉTRICA FRANÇA</t>
        </is>
      </c>
      <c r="E42" s="97" t="inlineStr">
        <is>
          <t>PCZ-2570</t>
        </is>
      </c>
      <c r="F42" s="97" t="inlineStr">
        <is>
          <t>FORD</t>
        </is>
      </c>
      <c r="G42" s="114" t="inlineStr">
        <is>
          <t>CORRETIVO</t>
        </is>
      </c>
      <c r="H42" s="114" t="inlineStr">
        <is>
          <t>ELÉTRICA</t>
        </is>
      </c>
      <c r="I42" s="114" t="inlineStr">
        <is>
          <t>PEÇAS</t>
        </is>
      </c>
      <c r="J42" s="97" t="n">
        <v>1</v>
      </c>
      <c r="K42" s="97" t="inlineStr">
        <is>
          <t>PLACA DE RETIFICADORA BOCH</t>
        </is>
      </c>
      <c r="L42" s="99" t="n">
        <v>187</v>
      </c>
      <c r="M42" s="99" t="n">
        <v>187</v>
      </c>
      <c r="N42" s="114" t="n"/>
      <c r="O42" s="144" t="n"/>
      <c r="P42" s="155" t="n">
        <v>187</v>
      </c>
      <c r="Q42" s="116" t="inlineStr">
        <is>
          <t>PAGO EM 09/04/2021</t>
        </is>
      </c>
    </row>
    <row r="43">
      <c r="B43" s="124" t="inlineStr">
        <is>
          <t>ABRIL</t>
        </is>
      </c>
      <c r="C43" s="143" t="n">
        <v>44266</v>
      </c>
      <c r="D43" s="97" t="inlineStr">
        <is>
          <t>AUTO ELÉTRICA FRANÇA</t>
        </is>
      </c>
      <c r="E43" s="97" t="inlineStr">
        <is>
          <t>PCZ-2570</t>
        </is>
      </c>
      <c r="F43" s="97" t="inlineStr">
        <is>
          <t>FORD</t>
        </is>
      </c>
      <c r="G43" s="114" t="inlineStr">
        <is>
          <t>CORRETIVO</t>
        </is>
      </c>
      <c r="H43" s="114" t="inlineStr">
        <is>
          <t>ELÉTRICA</t>
        </is>
      </c>
      <c r="I43" s="114" t="inlineStr">
        <is>
          <t>PEÇAS</t>
        </is>
      </c>
      <c r="J43" s="97" t="n">
        <v>1</v>
      </c>
      <c r="K43" s="97" t="inlineStr">
        <is>
          <t>ROLAMENTO B 1799</t>
        </is>
      </c>
      <c r="L43" s="99" t="n">
        <v>85</v>
      </c>
      <c r="M43" s="99" t="n">
        <v>85</v>
      </c>
      <c r="N43" s="114" t="n"/>
      <c r="O43" s="144" t="n"/>
      <c r="P43" s="155" t="n">
        <v>85</v>
      </c>
      <c r="Q43" s="116" t="inlineStr">
        <is>
          <t>PAGO EM 09/04/2021</t>
        </is>
      </c>
    </row>
    <row r="44">
      <c r="B44" s="124" t="inlineStr">
        <is>
          <t>ABRIL</t>
        </is>
      </c>
      <c r="C44" s="143" t="n">
        <v>44266</v>
      </c>
      <c r="D44" s="97" t="inlineStr">
        <is>
          <t>AUTO ELÉTRICA FRANÇA</t>
        </is>
      </c>
      <c r="E44" s="97" t="inlineStr">
        <is>
          <t>PCZ-2570</t>
        </is>
      </c>
      <c r="F44" s="97" t="inlineStr">
        <is>
          <t>FORD</t>
        </is>
      </c>
      <c r="G44" s="114" t="inlineStr">
        <is>
          <t>CORRETIVO</t>
        </is>
      </c>
      <c r="H44" s="114" t="inlineStr">
        <is>
          <t>ELÉTRICA</t>
        </is>
      </c>
      <c r="I44" s="114" t="inlineStr">
        <is>
          <t>PEÇAS</t>
        </is>
      </c>
      <c r="J44" s="97" t="n">
        <v>1</v>
      </c>
      <c r="K44" s="97" t="inlineStr">
        <is>
          <t>ROLAMENTO B 6003</t>
        </is>
      </c>
      <c r="L44" s="99" t="n">
        <v>20</v>
      </c>
      <c r="M44" s="99" t="n">
        <v>20</v>
      </c>
      <c r="N44" s="114" t="n"/>
      <c r="O44" s="144" t="n"/>
      <c r="P44" s="155" t="n">
        <v>20</v>
      </c>
      <c r="Q44" s="116" t="inlineStr">
        <is>
          <t>PAGO EM 09/04/2021</t>
        </is>
      </c>
    </row>
    <row r="45">
      <c r="B45" s="124" t="inlineStr">
        <is>
          <t>ABRIL</t>
        </is>
      </c>
      <c r="C45" s="143" t="n">
        <v>44266</v>
      </c>
      <c r="D45" s="97" t="inlineStr">
        <is>
          <t>AUTO ELÉTRICA FRANÇA</t>
        </is>
      </c>
      <c r="E45" s="97" t="inlineStr">
        <is>
          <t>PCZ-2570</t>
        </is>
      </c>
      <c r="F45" s="97" t="inlineStr">
        <is>
          <t>FORD</t>
        </is>
      </c>
      <c r="G45" s="114" t="inlineStr">
        <is>
          <t>CORRETIVO</t>
        </is>
      </c>
      <c r="H45" s="114" t="inlineStr">
        <is>
          <t>ELÉTRICA</t>
        </is>
      </c>
      <c r="I45" s="114" t="inlineStr">
        <is>
          <t>PEÇAS</t>
        </is>
      </c>
      <c r="J45" s="97" t="n">
        <v>1</v>
      </c>
      <c r="K45" s="97" t="inlineStr">
        <is>
          <t>CAPA DE PROTEÇÃO</t>
        </is>
      </c>
      <c r="L45" s="99" t="n">
        <v>28</v>
      </c>
      <c r="M45" s="99" t="n">
        <v>28</v>
      </c>
      <c r="N45" s="114" t="n"/>
      <c r="O45" s="144" t="n"/>
      <c r="P45" s="155" t="n">
        <v>28</v>
      </c>
      <c r="Q45" s="116" t="inlineStr">
        <is>
          <t>PAGO EM 09/04/2021</t>
        </is>
      </c>
    </row>
    <row r="46">
      <c r="B46" s="124" t="inlineStr">
        <is>
          <t>ABRIL</t>
        </is>
      </c>
      <c r="C46" s="143" t="n">
        <v>44293</v>
      </c>
      <c r="D46" s="97" t="inlineStr">
        <is>
          <t>AUTO PEÇAS BAHIA</t>
        </is>
      </c>
      <c r="E46" s="97" t="inlineStr">
        <is>
          <t>PGW-5799</t>
        </is>
      </c>
      <c r="F46" s="97" t="inlineStr">
        <is>
          <t>FORD</t>
        </is>
      </c>
      <c r="G46" s="114" t="inlineStr">
        <is>
          <t>CORRETIVA</t>
        </is>
      </c>
      <c r="H46" s="114" t="inlineStr">
        <is>
          <t>ELÉTRICA</t>
        </is>
      </c>
      <c r="I46" s="114" t="inlineStr">
        <is>
          <t>PEÇAS</t>
        </is>
      </c>
      <c r="J46" s="97" t="n">
        <v>1</v>
      </c>
      <c r="K46" s="97" t="inlineStr">
        <is>
          <t>ALTERNADOR 12V</t>
        </is>
      </c>
      <c r="L46" s="99" t="n">
        <v>1600</v>
      </c>
      <c r="M46" s="154" t="n">
        <v>1600</v>
      </c>
      <c r="N46" s="114" t="inlineStr">
        <is>
          <t>NFE: 4785</t>
        </is>
      </c>
      <c r="O46" s="144" t="n"/>
      <c r="P46" s="155" t="n">
        <v>1600</v>
      </c>
      <c r="Q46" s="116" t="inlineStr">
        <is>
          <t>BOLETO - 06/05/2021</t>
        </is>
      </c>
    </row>
    <row r="47">
      <c r="B47" s="124" t="inlineStr">
        <is>
          <t>ABRIL</t>
        </is>
      </c>
      <c r="C47" s="143" t="n">
        <v>44309</v>
      </c>
      <c r="D47" s="97" t="inlineStr">
        <is>
          <t>AUTO PEÇAS BAHIA</t>
        </is>
      </c>
      <c r="E47" s="97" t="inlineStr">
        <is>
          <t>PCZ-2550</t>
        </is>
      </c>
      <c r="F47" s="97" t="inlineStr">
        <is>
          <t>FORD</t>
        </is>
      </c>
      <c r="G47" s="114" t="inlineStr">
        <is>
          <t>CORRETIVA</t>
        </is>
      </c>
      <c r="H47" s="114" t="inlineStr">
        <is>
          <t>ELÉTRICA</t>
        </is>
      </c>
      <c r="I47" s="114" t="inlineStr">
        <is>
          <t>PEÇAS</t>
        </is>
      </c>
      <c r="J47" s="97" t="n">
        <v>1</v>
      </c>
      <c r="K47" s="97" t="inlineStr">
        <is>
          <t>ALTERNADOR 12V</t>
        </is>
      </c>
      <c r="L47" s="99" t="n">
        <v>1600</v>
      </c>
      <c r="M47" s="99" t="n">
        <v>1600</v>
      </c>
      <c r="N47" s="114" t="inlineStr">
        <is>
          <t>NFE: 4833</t>
        </is>
      </c>
      <c r="O47" s="144" t="n"/>
      <c r="P47" s="155" t="n">
        <v>1600</v>
      </c>
      <c r="Q47" s="116" t="inlineStr">
        <is>
          <t>PAGO</t>
        </is>
      </c>
    </row>
    <row r="48">
      <c r="B48" s="124" t="inlineStr">
        <is>
          <t>ABRIL</t>
        </is>
      </c>
      <c r="C48" s="143" t="n">
        <v>44285</v>
      </c>
      <c r="D48" s="114" t="inlineStr">
        <is>
          <t>BAÚ REFRIGERAÇÃO</t>
        </is>
      </c>
      <c r="E48" s="97" t="inlineStr">
        <is>
          <t>PGW-6009</t>
        </is>
      </c>
      <c r="F48" s="97" t="inlineStr">
        <is>
          <t>FORD</t>
        </is>
      </c>
      <c r="G48" s="114" t="inlineStr">
        <is>
          <t>CORRETIVO</t>
        </is>
      </c>
      <c r="H48" s="114" t="inlineStr">
        <is>
          <t>REFRIGERAÇÃO</t>
        </is>
      </c>
      <c r="I48" s="114" t="inlineStr">
        <is>
          <t>PEÇAS</t>
        </is>
      </c>
      <c r="J48" s="97" t="n">
        <v>1</v>
      </c>
      <c r="K48" s="97" t="inlineStr">
        <is>
          <t>SENSOR DE RETORNO</t>
        </is>
      </c>
      <c r="L48" s="99" t="n">
        <v>180</v>
      </c>
      <c r="M48" s="99" t="n">
        <v>180</v>
      </c>
      <c r="N48" s="114" t="n"/>
      <c r="O48" s="144" t="n"/>
      <c r="P48" s="155" t="n">
        <v>180</v>
      </c>
      <c r="Q48" s="116" t="inlineStr">
        <is>
          <t>PAGO EM 01/04/2021</t>
        </is>
      </c>
    </row>
    <row r="49">
      <c r="B49" s="124" t="inlineStr">
        <is>
          <t>ABRIL</t>
        </is>
      </c>
      <c r="C49" s="143" t="n">
        <v>44285</v>
      </c>
      <c r="D49" s="114" t="inlineStr">
        <is>
          <t>BAÚ REFRIGERAÇÃO</t>
        </is>
      </c>
      <c r="E49" s="97" t="inlineStr">
        <is>
          <t>PGW-6009</t>
        </is>
      </c>
      <c r="F49" s="97" t="inlineStr">
        <is>
          <t>FORD</t>
        </is>
      </c>
      <c r="G49" s="114" t="inlineStr">
        <is>
          <t>CORRETIVO</t>
        </is>
      </c>
      <c r="H49" s="114" t="inlineStr">
        <is>
          <t>REFRIGERAÇÃO</t>
        </is>
      </c>
      <c r="I49" s="114" t="inlineStr">
        <is>
          <t>PEÇAS</t>
        </is>
      </c>
      <c r="J49" s="97" t="n">
        <v>1</v>
      </c>
      <c r="K49" s="97" t="inlineStr">
        <is>
          <t>RELE CENTRAL DE COMANDO</t>
        </is>
      </c>
      <c r="L49" s="99" t="n">
        <v>70</v>
      </c>
      <c r="M49" s="99" t="n">
        <v>70</v>
      </c>
      <c r="N49" s="114" t="n"/>
      <c r="O49" s="144" t="n"/>
      <c r="P49" s="155" t="n">
        <v>70</v>
      </c>
      <c r="Q49" s="116" t="inlineStr">
        <is>
          <t>PAGO EM 01/04/2021</t>
        </is>
      </c>
    </row>
    <row r="50">
      <c r="B50" s="124" t="inlineStr">
        <is>
          <t>ABRIL</t>
        </is>
      </c>
      <c r="C50" s="143" t="n">
        <v>44287</v>
      </c>
      <c r="D50" s="114" t="inlineStr">
        <is>
          <t>BAÚ REFRIGERAÇÃO</t>
        </is>
      </c>
      <c r="E50" s="97" t="inlineStr">
        <is>
          <t>PCM-6100</t>
        </is>
      </c>
      <c r="F50" s="97" t="inlineStr">
        <is>
          <t>FORD</t>
        </is>
      </c>
      <c r="G50" s="114" t="inlineStr">
        <is>
          <t>CORRETIVO</t>
        </is>
      </c>
      <c r="H50" s="114" t="inlineStr">
        <is>
          <t>REFRIGERAÇÃO</t>
        </is>
      </c>
      <c r="I50" s="114" t="inlineStr">
        <is>
          <t>PEÇAS</t>
        </is>
      </c>
      <c r="J50" s="97" t="n">
        <v>1</v>
      </c>
      <c r="K50" s="97" t="inlineStr">
        <is>
          <t>SENSOR DE RETORNO</t>
        </is>
      </c>
      <c r="L50" s="99" t="n">
        <v>180</v>
      </c>
      <c r="M50" s="99" t="n">
        <v>180</v>
      </c>
      <c r="N50" s="114" t="n"/>
      <c r="O50" s="144" t="n"/>
      <c r="P50" s="155" t="n">
        <v>180</v>
      </c>
      <c r="Q50" s="116" t="inlineStr">
        <is>
          <t>PAGO EM 01/04/2021</t>
        </is>
      </c>
    </row>
    <row r="51">
      <c r="B51" s="124" t="inlineStr">
        <is>
          <t>ABRIL</t>
        </is>
      </c>
      <c r="C51" s="143" t="n">
        <v>44313</v>
      </c>
      <c r="D51" s="97" t="inlineStr">
        <is>
          <t>CARUARU PARABRISA</t>
        </is>
      </c>
      <c r="E51" s="97" t="inlineStr">
        <is>
          <t>PCX-1404</t>
        </is>
      </c>
      <c r="F51" s="97" t="inlineStr">
        <is>
          <t>FORD</t>
        </is>
      </c>
      <c r="G51" s="114" t="inlineStr">
        <is>
          <t>CORRETIVA</t>
        </is>
      </c>
      <c r="H51" s="114" t="inlineStr">
        <is>
          <t>MECÂNICA</t>
        </is>
      </c>
      <c r="I51" s="114" t="inlineStr">
        <is>
          <t>PEÇAS</t>
        </is>
      </c>
      <c r="J51" s="97" t="n">
        <v>1</v>
      </c>
      <c r="K51" s="97" t="inlineStr">
        <is>
          <t>PARABRISA</t>
        </is>
      </c>
      <c r="L51" s="99" t="n">
        <v>580</v>
      </c>
      <c r="M51" s="99" t="n">
        <v>580</v>
      </c>
      <c r="N51" s="114" t="n"/>
      <c r="O51" s="144" t="n"/>
      <c r="P51" s="155" t="n">
        <v>580</v>
      </c>
      <c r="Q51" s="116" t="inlineStr">
        <is>
          <t>PAGO</t>
        </is>
      </c>
    </row>
    <row r="52">
      <c r="B52" s="124" t="inlineStr">
        <is>
          <t>ABRIL</t>
        </is>
      </c>
      <c r="C52" s="143" t="n">
        <v>44259</v>
      </c>
      <c r="D52" s="97" t="inlineStr">
        <is>
          <t xml:space="preserve">RENATO ALBERTO (BATERIAS CONDOR) </t>
        </is>
      </c>
      <c r="E52" s="97" t="inlineStr">
        <is>
          <t>PCZ-570</t>
        </is>
      </c>
      <c r="F52" s="97" t="inlineStr">
        <is>
          <t>FORD</t>
        </is>
      </c>
      <c r="G52" s="114" t="inlineStr">
        <is>
          <t>CORRETIVO</t>
        </is>
      </c>
      <c r="H52" s="114" t="inlineStr">
        <is>
          <t>ELÉTRICA</t>
        </is>
      </c>
      <c r="I52" s="114" t="inlineStr">
        <is>
          <t>PEÇAS</t>
        </is>
      </c>
      <c r="J52" s="97" t="n">
        <v>1</v>
      </c>
      <c r="K52" s="97" t="inlineStr">
        <is>
          <t>BATERRIA AGE</t>
        </is>
      </c>
      <c r="L52" s="99" t="n">
        <v>510</v>
      </c>
      <c r="M52" s="154" t="n">
        <v>510</v>
      </c>
      <c r="N52" s="114" t="n"/>
      <c r="O52" s="144" t="n">
        <v>110</v>
      </c>
      <c r="P52" s="155" t="n">
        <v>400</v>
      </c>
      <c r="Q52" s="116" t="inlineStr">
        <is>
          <t>BOLETO</t>
        </is>
      </c>
    </row>
    <row r="53">
      <c r="B53" s="124" t="inlineStr">
        <is>
          <t>ABRIL</t>
        </is>
      </c>
      <c r="C53" s="143" t="n">
        <v>44296</v>
      </c>
      <c r="D53" s="97" t="inlineStr">
        <is>
          <t xml:space="preserve">RENATO ALBERTO (BATERIAS CONDOR) </t>
        </is>
      </c>
      <c r="E53" s="97" t="inlineStr">
        <is>
          <t>PGW-5799</t>
        </is>
      </c>
      <c r="F53" s="97" t="inlineStr">
        <is>
          <t>FORD</t>
        </is>
      </c>
      <c r="G53" s="114" t="inlineStr">
        <is>
          <t>CORRETIVA</t>
        </is>
      </c>
      <c r="H53" s="114" t="inlineStr">
        <is>
          <t>ELÉTRICA</t>
        </is>
      </c>
      <c r="I53" s="114" t="inlineStr">
        <is>
          <t>PEÇAS</t>
        </is>
      </c>
      <c r="J53" s="97" t="n">
        <v>1</v>
      </c>
      <c r="K53" s="97" t="inlineStr">
        <is>
          <t>BATERRIA AGE</t>
        </is>
      </c>
      <c r="L53" s="99" t="n">
        <v>400</v>
      </c>
      <c r="M53" s="99" t="n">
        <v>400</v>
      </c>
      <c r="N53" s="114" t="n"/>
      <c r="O53" s="144" t="n"/>
      <c r="P53" s="155" t="n">
        <v>400</v>
      </c>
      <c r="Q53" s="116" t="inlineStr">
        <is>
          <t>PAGO</t>
        </is>
      </c>
    </row>
    <row r="54">
      <c r="B54" s="124" t="inlineStr">
        <is>
          <t>ABRIL</t>
        </is>
      </c>
      <c r="C54" s="143" t="n">
        <v>44258</v>
      </c>
      <c r="D54" s="114" t="inlineStr">
        <is>
          <t>SUPER DIESEL</t>
        </is>
      </c>
      <c r="E54" s="97" t="inlineStr">
        <is>
          <t>PEB-7353</t>
        </is>
      </c>
      <c r="F54" s="97" t="inlineStr">
        <is>
          <t>FORD</t>
        </is>
      </c>
      <c r="G54" s="114" t="inlineStr">
        <is>
          <t>CORRETIVO</t>
        </is>
      </c>
      <c r="H54" s="114" t="inlineStr">
        <is>
          <t>MECÂNICA</t>
        </is>
      </c>
      <c r="I54" s="114" t="inlineStr">
        <is>
          <t>PEÇAS</t>
        </is>
      </c>
      <c r="J54" s="97" t="n">
        <v>1</v>
      </c>
      <c r="K54" s="97" t="inlineStr">
        <is>
          <t>CORREIA DO MOTOR</t>
        </is>
      </c>
      <c r="L54" s="99" t="n">
        <v>70</v>
      </c>
      <c r="M54" s="99" t="n">
        <v>70</v>
      </c>
      <c r="N54" s="114" t="n"/>
      <c r="O54" s="144" t="n"/>
      <c r="P54" s="155" t="n">
        <v>70</v>
      </c>
      <c r="Q54" s="116" t="inlineStr">
        <is>
          <t>PAGO EM 09/04/2021</t>
        </is>
      </c>
    </row>
    <row r="55">
      <c r="B55" s="124" t="inlineStr">
        <is>
          <t>ABRIL</t>
        </is>
      </c>
      <c r="C55" s="143" t="n">
        <v>44258</v>
      </c>
      <c r="D55" s="114" t="inlineStr">
        <is>
          <t>SUPER DIESEL</t>
        </is>
      </c>
      <c r="E55" s="97" t="inlineStr">
        <is>
          <t>PEB-7353</t>
        </is>
      </c>
      <c r="F55" s="97" t="inlineStr">
        <is>
          <t>FORD</t>
        </is>
      </c>
      <c r="G55" s="114" t="inlineStr">
        <is>
          <t>CORRETIVO</t>
        </is>
      </c>
      <c r="H55" s="114" t="inlineStr">
        <is>
          <t>MECÂNICA</t>
        </is>
      </c>
      <c r="I55" s="114" t="inlineStr">
        <is>
          <t>PEÇAS</t>
        </is>
      </c>
      <c r="J55" s="97" t="n">
        <v>4</v>
      </c>
      <c r="K55" s="97" t="inlineStr">
        <is>
          <t>BUCHA DO ALTERNADOR</t>
        </is>
      </c>
      <c r="L55" s="99" t="n">
        <v>6</v>
      </c>
      <c r="M55" s="99" t="n">
        <v>24</v>
      </c>
      <c r="N55" s="114" t="n"/>
      <c r="O55" s="144" t="n"/>
      <c r="P55" s="155" t="n">
        <v>24</v>
      </c>
      <c r="Q55" s="116" t="inlineStr">
        <is>
          <t>PAGO EM 09/04/2021</t>
        </is>
      </c>
    </row>
    <row r="56">
      <c r="B56" s="124" t="inlineStr">
        <is>
          <t>ABRIL</t>
        </is>
      </c>
      <c r="C56" s="143" t="n">
        <v>44258</v>
      </c>
      <c r="D56" s="114" t="inlineStr">
        <is>
          <t>SUPER DIESEL</t>
        </is>
      </c>
      <c r="E56" s="97" t="inlineStr">
        <is>
          <t>PEB-7353</t>
        </is>
      </c>
      <c r="F56" s="97" t="inlineStr">
        <is>
          <t>FORD</t>
        </is>
      </c>
      <c r="G56" s="114" t="inlineStr">
        <is>
          <t>CORRETIVO</t>
        </is>
      </c>
      <c r="H56" s="114" t="inlineStr">
        <is>
          <t>MECÂNICA</t>
        </is>
      </c>
      <c r="I56" s="114" t="inlineStr">
        <is>
          <t>PEÇAS</t>
        </is>
      </c>
      <c r="J56" s="97" t="n">
        <v>1</v>
      </c>
      <c r="K56" s="97" t="inlineStr">
        <is>
          <t>PARAFUSO EIXO DO ALTERNADOR</t>
        </is>
      </c>
      <c r="L56" s="99" t="n">
        <v>6</v>
      </c>
      <c r="M56" s="99" t="n">
        <v>6</v>
      </c>
      <c r="N56" s="114" t="n"/>
      <c r="O56" s="144" t="n"/>
      <c r="P56" s="155" t="n">
        <v>6</v>
      </c>
      <c r="Q56" s="116" t="inlineStr">
        <is>
          <t>PAGO EM 09/04/2021</t>
        </is>
      </c>
    </row>
    <row r="57">
      <c r="B57" s="124" t="inlineStr">
        <is>
          <t>ABRIL</t>
        </is>
      </c>
      <c r="C57" s="143" t="n">
        <v>44258</v>
      </c>
      <c r="D57" s="114" t="inlineStr">
        <is>
          <t>SUPER DIESEL</t>
        </is>
      </c>
      <c r="E57" s="97" t="inlineStr">
        <is>
          <t>PEB-7353</t>
        </is>
      </c>
      <c r="F57" s="97" t="inlineStr">
        <is>
          <t>FORD</t>
        </is>
      </c>
      <c r="G57" s="114" t="inlineStr">
        <is>
          <t>CORRETIVO</t>
        </is>
      </c>
      <c r="H57" s="114" t="inlineStr">
        <is>
          <t>MECÂNICA</t>
        </is>
      </c>
      <c r="I57" s="114" t="inlineStr">
        <is>
          <t>PEÇAS</t>
        </is>
      </c>
      <c r="J57" s="97" t="n">
        <v>2</v>
      </c>
      <c r="K57" s="97" t="inlineStr">
        <is>
          <t>ROLAMENTO 6203</t>
        </is>
      </c>
      <c r="L57" s="99" t="n">
        <v>10</v>
      </c>
      <c r="M57" s="99" t="n">
        <v>20</v>
      </c>
      <c r="N57" s="114" t="n"/>
      <c r="O57" s="144" t="n"/>
      <c r="P57" s="155" t="n">
        <v>20</v>
      </c>
      <c r="Q57" s="116" t="inlineStr">
        <is>
          <t>PAGO EM 09/04/2021</t>
        </is>
      </c>
    </row>
    <row r="58">
      <c r="B58" s="124" t="inlineStr">
        <is>
          <t>ABRIL</t>
        </is>
      </c>
      <c r="C58" s="143" t="n">
        <v>44258</v>
      </c>
      <c r="D58" s="114" t="inlineStr">
        <is>
          <t>SUPER DIESEL</t>
        </is>
      </c>
      <c r="E58" s="97" t="inlineStr">
        <is>
          <t>PEB-7353</t>
        </is>
      </c>
      <c r="F58" s="97" t="inlineStr">
        <is>
          <t>FORD</t>
        </is>
      </c>
      <c r="G58" s="114" t="inlineStr">
        <is>
          <t>CORRETIVO</t>
        </is>
      </c>
      <c r="H58" s="114" t="inlineStr">
        <is>
          <t>MECÂNICA</t>
        </is>
      </c>
      <c r="I58" s="114" t="inlineStr">
        <is>
          <t>PEÇAS</t>
        </is>
      </c>
      <c r="J58" s="97" t="n">
        <v>2</v>
      </c>
      <c r="K58" s="97" t="inlineStr">
        <is>
          <t>BUCHA DA ALAVANCA</t>
        </is>
      </c>
      <c r="L58" s="99" t="n">
        <v>25</v>
      </c>
      <c r="M58" s="99" t="n">
        <v>50</v>
      </c>
      <c r="N58" s="114" t="n"/>
      <c r="O58" s="144" t="n"/>
      <c r="P58" s="155" t="n">
        <v>50</v>
      </c>
      <c r="Q58" s="116" t="inlineStr">
        <is>
          <t>PAGO EM 09/04/2021</t>
        </is>
      </c>
    </row>
    <row r="59">
      <c r="B59" s="124" t="inlineStr">
        <is>
          <t>ABRIL</t>
        </is>
      </c>
      <c r="C59" s="143" t="n">
        <v>44258</v>
      </c>
      <c r="D59" s="114" t="inlineStr">
        <is>
          <t>SUPER DIESEL</t>
        </is>
      </c>
      <c r="E59" s="97" t="inlineStr">
        <is>
          <t>PEB-7353</t>
        </is>
      </c>
      <c r="F59" s="97" t="inlineStr">
        <is>
          <t>FORD</t>
        </is>
      </c>
      <c r="G59" s="114" t="inlineStr">
        <is>
          <t>CORRETIVO</t>
        </is>
      </c>
      <c r="H59" s="114" t="inlineStr">
        <is>
          <t>MECÂNICA</t>
        </is>
      </c>
      <c r="I59" s="114" t="inlineStr">
        <is>
          <t>PEÇAS</t>
        </is>
      </c>
      <c r="J59" s="97" t="n">
        <v>2</v>
      </c>
      <c r="K59" s="97" t="inlineStr">
        <is>
          <t xml:space="preserve">PALETA </t>
        </is>
      </c>
      <c r="L59" s="99" t="n">
        <v>45</v>
      </c>
      <c r="M59" s="99" t="n">
        <v>90</v>
      </c>
      <c r="N59" s="114" t="n"/>
      <c r="O59" s="144" t="n"/>
      <c r="P59" s="155" t="n">
        <v>90</v>
      </c>
      <c r="Q59" s="116" t="inlineStr">
        <is>
          <t>PAGO EM 09/04/2021</t>
        </is>
      </c>
    </row>
    <row r="60">
      <c r="B60" s="124" t="inlineStr">
        <is>
          <t>ABRIL</t>
        </is>
      </c>
      <c r="C60" s="143" t="n">
        <v>44258</v>
      </c>
      <c r="D60" s="114" t="inlineStr">
        <is>
          <t>SUPER DIESEL</t>
        </is>
      </c>
      <c r="E60" s="97" t="inlineStr">
        <is>
          <t>PEB-7353</t>
        </is>
      </c>
      <c r="F60" s="97" t="inlineStr">
        <is>
          <t>FORD</t>
        </is>
      </c>
      <c r="G60" s="114" t="inlineStr">
        <is>
          <t>CORRETIVO</t>
        </is>
      </c>
      <c r="H60" s="114" t="inlineStr">
        <is>
          <t>MECÂNICA</t>
        </is>
      </c>
      <c r="I60" s="114" t="inlineStr">
        <is>
          <t>PEÇAS</t>
        </is>
      </c>
      <c r="J60" s="97" t="n">
        <v>2</v>
      </c>
      <c r="K60" s="97" t="inlineStr">
        <is>
          <t>CORREIAS INDUSTRIAIS</t>
        </is>
      </c>
      <c r="L60" s="99" t="n">
        <v>20</v>
      </c>
      <c r="M60" s="99" t="n">
        <v>40</v>
      </c>
      <c r="N60" s="114" t="n"/>
      <c r="O60" s="144" t="n"/>
      <c r="P60" s="155" t="n">
        <v>40</v>
      </c>
      <c r="Q60" s="116" t="inlineStr">
        <is>
          <t>PAGO EM 09/04/2021</t>
        </is>
      </c>
    </row>
    <row r="61">
      <c r="B61" s="124" t="inlineStr">
        <is>
          <t>ABRIL</t>
        </is>
      </c>
      <c r="C61" s="143" t="n">
        <v>44263</v>
      </c>
      <c r="D61" s="114" t="inlineStr">
        <is>
          <t>SUPER DIESEL</t>
        </is>
      </c>
      <c r="E61" s="97" t="inlineStr">
        <is>
          <t>PEB-7353</t>
        </is>
      </c>
      <c r="F61" s="97" t="inlineStr">
        <is>
          <t>FORD</t>
        </is>
      </c>
      <c r="G61" s="114" t="inlineStr">
        <is>
          <t>CORRETIVO</t>
        </is>
      </c>
      <c r="H61" s="114" t="inlineStr">
        <is>
          <t>MECÂNICA</t>
        </is>
      </c>
      <c r="I61" s="114" t="inlineStr">
        <is>
          <t>PEÇAS</t>
        </is>
      </c>
      <c r="J61" s="97" t="n">
        <v>3</v>
      </c>
      <c r="K61" s="97" t="inlineStr">
        <is>
          <t>BUCHAS DO MODÚLO</t>
        </is>
      </c>
      <c r="L61" s="99" t="n">
        <v>85</v>
      </c>
      <c r="M61" s="99" t="n">
        <v>255</v>
      </c>
      <c r="N61" s="114" t="n"/>
      <c r="O61" s="144" t="n"/>
      <c r="P61" s="155" t="n">
        <v>255</v>
      </c>
      <c r="Q61" s="116" t="inlineStr">
        <is>
          <t>PAGO EM 09/04/2021</t>
        </is>
      </c>
    </row>
    <row r="62">
      <c r="B62" s="124" t="inlineStr">
        <is>
          <t>ABRIL</t>
        </is>
      </c>
      <c r="C62" s="143" t="n">
        <v>44263</v>
      </c>
      <c r="D62" s="114" t="inlineStr">
        <is>
          <t>SUPER DIESEL</t>
        </is>
      </c>
      <c r="E62" s="97" t="inlineStr">
        <is>
          <t>PEB-7353</t>
        </is>
      </c>
      <c r="F62" s="97" t="inlineStr">
        <is>
          <t>FORD</t>
        </is>
      </c>
      <c r="G62" s="114" t="inlineStr">
        <is>
          <t>CORRETIVO</t>
        </is>
      </c>
      <c r="H62" s="114" t="inlineStr">
        <is>
          <t>MECÂNICA</t>
        </is>
      </c>
      <c r="I62" s="114" t="inlineStr">
        <is>
          <t>PEÇAS</t>
        </is>
      </c>
      <c r="J62" s="97" t="n">
        <v>1</v>
      </c>
      <c r="K62" s="97" t="inlineStr">
        <is>
          <t>ESTICADOR DE ALTERNADO</t>
        </is>
      </c>
      <c r="L62" s="99" t="n">
        <v>330</v>
      </c>
      <c r="M62" s="99" t="n">
        <v>330</v>
      </c>
      <c r="N62" s="114" t="n"/>
      <c r="O62" s="144" t="n"/>
      <c r="P62" s="155" t="n">
        <v>330</v>
      </c>
      <c r="Q62" s="116" t="inlineStr">
        <is>
          <t>PAGO EM 09/04/2021</t>
        </is>
      </c>
    </row>
    <row r="63">
      <c r="B63" s="124" t="inlineStr">
        <is>
          <t>ABRIL</t>
        </is>
      </c>
      <c r="C63" s="143" t="n">
        <v>44264</v>
      </c>
      <c r="D63" s="114" t="inlineStr">
        <is>
          <t>SUPER DIESEL</t>
        </is>
      </c>
      <c r="E63" s="97" t="inlineStr">
        <is>
          <t>PGW3267</t>
        </is>
      </c>
      <c r="F63" s="97" t="inlineStr">
        <is>
          <t>FORD</t>
        </is>
      </c>
      <c r="G63" s="114" t="inlineStr">
        <is>
          <t>CORRETIVO</t>
        </is>
      </c>
      <c r="H63" s="114" t="inlineStr">
        <is>
          <t>ELÉTRICA</t>
        </is>
      </c>
      <c r="I63" s="114" t="inlineStr">
        <is>
          <t>PEÇAS</t>
        </is>
      </c>
      <c r="J63" s="97" t="n">
        <v>1</v>
      </c>
      <c r="K63" s="97" t="inlineStr">
        <is>
          <t>CHAVE DE FAROL FORD</t>
        </is>
      </c>
      <c r="L63" s="99" t="n">
        <v>100</v>
      </c>
      <c r="M63" s="99" t="n">
        <v>100</v>
      </c>
      <c r="N63" s="114" t="n"/>
      <c r="O63" s="144" t="n"/>
      <c r="P63" s="155" t="n">
        <v>100</v>
      </c>
      <c r="Q63" s="116" t="inlineStr">
        <is>
          <t>PAGO EM 09/04/2021</t>
        </is>
      </c>
    </row>
    <row r="64">
      <c r="B64" s="124" t="inlineStr">
        <is>
          <t>ABRIL</t>
        </is>
      </c>
      <c r="C64" s="143" t="n">
        <v>44274</v>
      </c>
      <c r="D64" s="114" t="inlineStr">
        <is>
          <t>SUPER DIESEL</t>
        </is>
      </c>
      <c r="E64" s="97" t="inlineStr">
        <is>
          <t>PCZ-2550</t>
        </is>
      </c>
      <c r="F64" s="97" t="inlineStr">
        <is>
          <t>FORD</t>
        </is>
      </c>
      <c r="G64" s="114" t="inlineStr">
        <is>
          <t>CORRETIVO</t>
        </is>
      </c>
      <c r="H64" s="114" t="inlineStr">
        <is>
          <t>MECÂNICA</t>
        </is>
      </c>
      <c r="I64" s="114" t="inlineStr">
        <is>
          <t>PEÇAS</t>
        </is>
      </c>
      <c r="J64" s="97" t="n">
        <v>1</v>
      </c>
      <c r="K64" s="114" t="inlineStr">
        <is>
          <t>CORREIA 8PK1445</t>
        </is>
      </c>
      <c r="L64" s="99" t="n">
        <v>77</v>
      </c>
      <c r="M64" s="99" t="n">
        <v>77</v>
      </c>
      <c r="N64" s="114" t="n"/>
      <c r="O64" s="144" t="n"/>
      <c r="P64" s="155" t="n">
        <v>77</v>
      </c>
      <c r="Q64" s="116" t="inlineStr">
        <is>
          <t>PAGO EM 09/04/2021</t>
        </is>
      </c>
    </row>
    <row r="65">
      <c r="B65" s="124" t="inlineStr">
        <is>
          <t>ABRIL</t>
        </is>
      </c>
      <c r="C65" s="143" t="n">
        <v>44274</v>
      </c>
      <c r="D65" s="114" t="inlineStr">
        <is>
          <t>SUPER DIESEL</t>
        </is>
      </c>
      <c r="E65" s="97" t="inlineStr">
        <is>
          <t>PCZ-2550</t>
        </is>
      </c>
      <c r="F65" s="97" t="inlineStr">
        <is>
          <t>FORD</t>
        </is>
      </c>
      <c r="G65" s="114" t="inlineStr">
        <is>
          <t>CORRETIVO</t>
        </is>
      </c>
      <c r="H65" s="114" t="inlineStr">
        <is>
          <t>MECÂNICA</t>
        </is>
      </c>
      <c r="I65" s="114" t="inlineStr">
        <is>
          <t>PEÇAS</t>
        </is>
      </c>
      <c r="J65" s="97" t="n">
        <v>2</v>
      </c>
      <c r="K65" s="114" t="inlineStr">
        <is>
          <t>BUCHAS DO ALTERNADOR</t>
        </is>
      </c>
      <c r="L65" s="99" t="n">
        <v>6</v>
      </c>
      <c r="M65" s="99" t="n">
        <v>12</v>
      </c>
      <c r="N65" s="114" t="n"/>
      <c r="O65" s="144" t="n"/>
      <c r="P65" s="155" t="n">
        <v>12</v>
      </c>
      <c r="Q65" s="116" t="inlineStr">
        <is>
          <t>PAGO EM 09/04/2021</t>
        </is>
      </c>
    </row>
    <row r="66">
      <c r="B66" s="124" t="inlineStr">
        <is>
          <t>ABRIL</t>
        </is>
      </c>
      <c r="C66" s="143" t="n">
        <v>44274</v>
      </c>
      <c r="D66" s="114" t="inlineStr">
        <is>
          <t>SUPER DIESEL</t>
        </is>
      </c>
      <c r="E66" s="97" t="inlineStr">
        <is>
          <t>PCZ-2550</t>
        </is>
      </c>
      <c r="F66" s="97" t="inlineStr">
        <is>
          <t>FORD</t>
        </is>
      </c>
      <c r="G66" s="114" t="inlineStr">
        <is>
          <t>CORRETIVO</t>
        </is>
      </c>
      <c r="H66" s="114" t="inlineStr">
        <is>
          <t>MECÂNICA</t>
        </is>
      </c>
      <c r="I66" s="114" t="inlineStr">
        <is>
          <t>PEÇAS</t>
        </is>
      </c>
      <c r="J66" s="97" t="n">
        <v>6</v>
      </c>
      <c r="K66" s="97" t="inlineStr">
        <is>
          <t>ARRUELAS LISA ALTERNADOR 10MM</t>
        </is>
      </c>
      <c r="L66" s="99" t="n">
        <v>0.35</v>
      </c>
      <c r="M66" s="99" t="n">
        <v>2.1</v>
      </c>
      <c r="N66" s="114" t="n"/>
      <c r="O66" s="144" t="n"/>
      <c r="P66" s="155" t="n">
        <v>2.1</v>
      </c>
      <c r="Q66" s="116" t="inlineStr">
        <is>
          <t>PAGO EM 09/04/2021</t>
        </is>
      </c>
    </row>
    <row r="67">
      <c r="B67" s="124" t="inlineStr">
        <is>
          <t>ABRIL</t>
        </is>
      </c>
      <c r="C67" s="143" t="n">
        <v>44294</v>
      </c>
      <c r="D67" s="114" t="inlineStr">
        <is>
          <t>SUPER DIESEL</t>
        </is>
      </c>
      <c r="E67" s="97" t="inlineStr">
        <is>
          <t>PDB-5356</t>
        </is>
      </c>
      <c r="F67" s="97" t="inlineStr">
        <is>
          <t>FORD</t>
        </is>
      </c>
      <c r="G67" s="114" t="inlineStr">
        <is>
          <t>CORRETIVA</t>
        </is>
      </c>
      <c r="H67" s="114" t="inlineStr">
        <is>
          <t>MECÂNICA</t>
        </is>
      </c>
      <c r="I67" s="114" t="inlineStr">
        <is>
          <t>PEÇAS</t>
        </is>
      </c>
      <c r="J67" s="97" t="n">
        <v>2</v>
      </c>
      <c r="K67" s="97" t="inlineStr">
        <is>
          <t>MOLDURA DE PARABRISO ESQUERDA</t>
        </is>
      </c>
      <c r="L67" s="99" t="n">
        <v>80</v>
      </c>
      <c r="M67" s="99" t="n">
        <v>160</v>
      </c>
      <c r="N67" s="114" t="n"/>
      <c r="O67" s="144" t="n"/>
      <c r="P67" s="155" t="n">
        <v>160</v>
      </c>
      <c r="Q67" s="116" t="inlineStr">
        <is>
          <t>PAGO</t>
        </is>
      </c>
    </row>
    <row r="68">
      <c r="B68" s="124" t="inlineStr">
        <is>
          <t>ABRIL</t>
        </is>
      </c>
      <c r="C68" s="143" t="n">
        <v>44294</v>
      </c>
      <c r="D68" s="114" t="inlineStr">
        <is>
          <t>SUPER DIESEL</t>
        </is>
      </c>
      <c r="E68" s="97" t="inlineStr">
        <is>
          <t>PDB-5356</t>
        </is>
      </c>
      <c r="F68" s="97" t="inlineStr">
        <is>
          <t>FORD</t>
        </is>
      </c>
      <c r="G68" s="114" t="inlineStr">
        <is>
          <t>CORRETIVA</t>
        </is>
      </c>
      <c r="H68" s="114" t="inlineStr">
        <is>
          <t>MECÂNICA</t>
        </is>
      </c>
      <c r="I68" s="114" t="inlineStr">
        <is>
          <t>PEÇAS</t>
        </is>
      </c>
      <c r="J68" s="97" t="n">
        <v>3</v>
      </c>
      <c r="K68" s="97" t="inlineStr">
        <is>
          <t>MOLDURA DE PARABRISO DIREITA</t>
        </is>
      </c>
      <c r="L68" s="99" t="n">
        <v>80</v>
      </c>
      <c r="M68" s="99" t="n">
        <v>240</v>
      </c>
      <c r="N68" s="114" t="n"/>
      <c r="O68" s="144" t="n"/>
      <c r="P68" s="155" t="n">
        <v>240</v>
      </c>
      <c r="Q68" s="116" t="inlineStr">
        <is>
          <t>PAGO</t>
        </is>
      </c>
    </row>
    <row r="69">
      <c r="B69" s="124" t="inlineStr">
        <is>
          <t>ABRIL</t>
        </is>
      </c>
      <c r="C69" s="143" t="n">
        <v>44294</v>
      </c>
      <c r="D69" s="114" t="inlineStr">
        <is>
          <t>SUPER DIESEL</t>
        </is>
      </c>
      <c r="E69" s="97" t="inlineStr">
        <is>
          <t>PDB-5356</t>
        </is>
      </c>
      <c r="F69" s="97" t="inlineStr">
        <is>
          <t>FORD</t>
        </is>
      </c>
      <c r="G69" s="114" t="inlineStr">
        <is>
          <t>CORRETIVA</t>
        </is>
      </c>
      <c r="H69" s="114" t="inlineStr">
        <is>
          <t>MECÂNICA</t>
        </is>
      </c>
      <c r="I69" s="114" t="inlineStr">
        <is>
          <t>PEÇAS</t>
        </is>
      </c>
      <c r="J69" s="97" t="n">
        <v>1</v>
      </c>
      <c r="K69" s="97" t="inlineStr">
        <is>
          <t>FOLÉ DE PASSAGEM DE AR</t>
        </is>
      </c>
      <c r="L69" s="99" t="n">
        <v>100</v>
      </c>
      <c r="M69" s="99" t="n">
        <v>100</v>
      </c>
      <c r="N69" s="114" t="n"/>
      <c r="O69" s="144" t="n"/>
      <c r="P69" s="155" t="n">
        <v>100</v>
      </c>
      <c r="Q69" s="116" t="inlineStr">
        <is>
          <t>PAGO</t>
        </is>
      </c>
    </row>
    <row r="70">
      <c r="B70" s="124" t="inlineStr">
        <is>
          <t>ABRIL</t>
        </is>
      </c>
      <c r="C70" s="143" t="n">
        <v>44294</v>
      </c>
      <c r="D70" s="114" t="inlineStr">
        <is>
          <t>SUPER DIESEL</t>
        </is>
      </c>
      <c r="E70" s="97" t="inlineStr">
        <is>
          <t>PDB-5356</t>
        </is>
      </c>
      <c r="F70" s="97" t="inlineStr">
        <is>
          <t>FORD</t>
        </is>
      </c>
      <c r="G70" s="114" t="inlineStr">
        <is>
          <t>CORRETIVA</t>
        </is>
      </c>
      <c r="H70" s="114" t="inlineStr">
        <is>
          <t>ELÉTRICA</t>
        </is>
      </c>
      <c r="I70" s="114" t="inlineStr">
        <is>
          <t>PEÇAS</t>
        </is>
      </c>
      <c r="J70" s="97" t="n">
        <v>2</v>
      </c>
      <c r="K70" s="97" t="inlineStr">
        <is>
          <t>LANTERNA DE PISCA ACCELLO</t>
        </is>
      </c>
      <c r="L70" s="99" t="n">
        <v>215</v>
      </c>
      <c r="M70" s="99" t="n">
        <v>430</v>
      </c>
      <c r="N70" s="114" t="n"/>
      <c r="O70" s="144" t="n"/>
      <c r="P70" s="155" t="n">
        <v>430</v>
      </c>
      <c r="Q70" s="116" t="inlineStr">
        <is>
          <t>PAGO</t>
        </is>
      </c>
    </row>
    <row r="71">
      <c r="B71" s="124" t="inlineStr">
        <is>
          <t>ABRIL</t>
        </is>
      </c>
      <c r="C71" s="143" t="n">
        <v>44291</v>
      </c>
      <c r="D71" s="114" t="inlineStr">
        <is>
          <t>SUPER DIESEL</t>
        </is>
      </c>
      <c r="E71" s="97" t="inlineStr">
        <is>
          <t>PCZ-2550</t>
        </is>
      </c>
      <c r="F71" s="97" t="inlineStr">
        <is>
          <t>FORD</t>
        </is>
      </c>
      <c r="G71" s="114" t="inlineStr">
        <is>
          <t>CORRETIVA</t>
        </is>
      </c>
      <c r="H71" s="114" t="inlineStr">
        <is>
          <t>ELÉTRICA</t>
        </is>
      </c>
      <c r="I71" s="114" t="inlineStr">
        <is>
          <t>PEÇAS</t>
        </is>
      </c>
      <c r="J71" s="97" t="n">
        <v>1</v>
      </c>
      <c r="K71" s="97" t="inlineStr">
        <is>
          <t>CORREIA DO MOTOR</t>
        </is>
      </c>
      <c r="L71" s="99" t="n">
        <v>70</v>
      </c>
      <c r="M71" s="99" t="n">
        <v>70</v>
      </c>
      <c r="N71" s="114" t="n"/>
      <c r="O71" s="144" t="n"/>
      <c r="P71" s="155" t="n">
        <v>70</v>
      </c>
      <c r="Q71" s="116" t="inlineStr">
        <is>
          <t>PAGO</t>
        </is>
      </c>
    </row>
    <row r="72">
      <c r="B72" s="124" t="inlineStr">
        <is>
          <t>ABRIL</t>
        </is>
      </c>
      <c r="C72" s="143" t="n">
        <v>44292</v>
      </c>
      <c r="D72" s="114" t="inlineStr">
        <is>
          <t>SUPER DIESEL</t>
        </is>
      </c>
      <c r="E72" s="97" t="inlineStr">
        <is>
          <t>PEB-7253</t>
        </is>
      </c>
      <c r="F72" s="97" t="inlineStr">
        <is>
          <t>FORD</t>
        </is>
      </c>
      <c r="G72" s="114" t="inlineStr">
        <is>
          <t>CORRETIVA</t>
        </is>
      </c>
      <c r="H72" s="114" t="inlineStr">
        <is>
          <t>ELÉTRICA</t>
        </is>
      </c>
      <c r="I72" s="114" t="inlineStr">
        <is>
          <t>PEÇAS</t>
        </is>
      </c>
      <c r="J72" s="97" t="n">
        <v>1</v>
      </c>
      <c r="K72" s="97" t="inlineStr">
        <is>
          <t>CHAVE DE SETA FORD ORIGINAL</t>
        </is>
      </c>
      <c r="L72" s="99" t="n">
        <v>250</v>
      </c>
      <c r="M72" s="99" t="n">
        <v>250</v>
      </c>
      <c r="N72" s="114" t="n"/>
      <c r="O72" s="144" t="n"/>
      <c r="P72" s="155" t="n">
        <v>250</v>
      </c>
      <c r="Q72" s="116" t="inlineStr">
        <is>
          <t>PAGO</t>
        </is>
      </c>
    </row>
    <row r="73">
      <c r="B73" s="124" t="inlineStr">
        <is>
          <t>ABRIL</t>
        </is>
      </c>
      <c r="C73" s="143" t="n">
        <v>44295</v>
      </c>
      <c r="D73" s="114" t="inlineStr">
        <is>
          <t>SUPER DIESEL</t>
        </is>
      </c>
      <c r="E73" s="97" t="inlineStr">
        <is>
          <t>PCX-1404</t>
        </is>
      </c>
      <c r="F73" s="97" t="inlineStr">
        <is>
          <t>FORD</t>
        </is>
      </c>
      <c r="G73" s="114" t="inlineStr">
        <is>
          <t>CORRETIVA</t>
        </is>
      </c>
      <c r="H73" s="114" t="inlineStr">
        <is>
          <t>MECÂNICA</t>
        </is>
      </c>
      <c r="I73" s="114" t="inlineStr">
        <is>
          <t>PEÇAS</t>
        </is>
      </c>
      <c r="J73" s="97" t="n">
        <v>1</v>
      </c>
      <c r="K73" s="97" t="inlineStr">
        <is>
          <t>JOGO DE LONA DE FREIO TRASEIRA COBREC</t>
        </is>
      </c>
      <c r="L73" s="99" t="n">
        <v>130</v>
      </c>
      <c r="M73" s="99" t="n">
        <v>130</v>
      </c>
      <c r="N73" s="114" t="n"/>
      <c r="O73" s="144" t="n"/>
      <c r="P73" s="155" t="n">
        <v>130</v>
      </c>
      <c r="Q73" s="116" t="inlineStr">
        <is>
          <t>PAGO</t>
        </is>
      </c>
    </row>
    <row r="74">
      <c r="B74" s="124" t="inlineStr">
        <is>
          <t>ABRIL</t>
        </is>
      </c>
      <c r="C74" s="143" t="n">
        <v>44295</v>
      </c>
      <c r="D74" s="114" t="inlineStr">
        <is>
          <t>SUPER DIESEL</t>
        </is>
      </c>
      <c r="E74" s="97" t="inlineStr">
        <is>
          <t>PCX-1404</t>
        </is>
      </c>
      <c r="F74" s="97" t="inlineStr">
        <is>
          <t>FORD</t>
        </is>
      </c>
      <c r="G74" s="114" t="inlineStr">
        <is>
          <t>CORRETIVA</t>
        </is>
      </c>
      <c r="H74" s="114" t="inlineStr">
        <is>
          <t>MECÂNICA</t>
        </is>
      </c>
      <c r="I74" s="114" t="inlineStr">
        <is>
          <t>PEÇAS</t>
        </is>
      </c>
      <c r="J74" s="97" t="n">
        <v>1</v>
      </c>
      <c r="K74" s="97" t="inlineStr">
        <is>
          <t>COLA 3M</t>
        </is>
      </c>
      <c r="L74" s="99" t="n">
        <v>14</v>
      </c>
      <c r="M74" s="99" t="n">
        <v>14</v>
      </c>
      <c r="N74" s="114" t="n"/>
      <c r="O74" s="144" t="n"/>
      <c r="P74" s="155" t="n">
        <v>14</v>
      </c>
      <c r="Q74" s="116" t="inlineStr">
        <is>
          <t>PAGO</t>
        </is>
      </c>
    </row>
    <row r="75">
      <c r="B75" s="124" t="inlineStr">
        <is>
          <t>ABRIL</t>
        </is>
      </c>
      <c r="C75" s="143" t="n">
        <v>44309</v>
      </c>
      <c r="D75" s="114" t="inlineStr">
        <is>
          <t>SUPER DIESEL</t>
        </is>
      </c>
      <c r="E75" s="97" t="inlineStr">
        <is>
          <t>PCZ-2550</t>
        </is>
      </c>
      <c r="F75" s="97" t="inlineStr">
        <is>
          <t>FORD</t>
        </is>
      </c>
      <c r="G75" s="114" t="inlineStr">
        <is>
          <t>CORRETIVA</t>
        </is>
      </c>
      <c r="H75" s="114" t="inlineStr">
        <is>
          <t>ELÉTRICA</t>
        </is>
      </c>
      <c r="I75" s="114" t="inlineStr">
        <is>
          <t>PEÇAS</t>
        </is>
      </c>
      <c r="J75" s="97" t="n">
        <v>3</v>
      </c>
      <c r="K75" s="97" t="inlineStr">
        <is>
          <t>BUCHAS DE ALTERNADOR</t>
        </is>
      </c>
      <c r="L75" s="99" t="n">
        <v>8</v>
      </c>
      <c r="M75" s="99" t="n">
        <v>24</v>
      </c>
      <c r="N75" s="114" t="n"/>
      <c r="O75" s="144" t="n"/>
      <c r="P75" s="155" t="n">
        <v>24</v>
      </c>
      <c r="Q75" s="116" t="inlineStr">
        <is>
          <t>PAGO</t>
        </is>
      </c>
    </row>
    <row r="76">
      <c r="B76" s="124" t="inlineStr">
        <is>
          <t>ABRIL</t>
        </is>
      </c>
      <c r="C76" s="143" t="n">
        <v>44309</v>
      </c>
      <c r="D76" s="114" t="inlineStr">
        <is>
          <t>SUPER DIESEL</t>
        </is>
      </c>
      <c r="E76" s="97" t="inlineStr">
        <is>
          <t>PCZ-2550</t>
        </is>
      </c>
      <c r="F76" s="97" t="inlineStr">
        <is>
          <t>FORD</t>
        </is>
      </c>
      <c r="G76" s="114" t="inlineStr">
        <is>
          <t>CORRETIVA</t>
        </is>
      </c>
      <c r="H76" s="114" t="inlineStr">
        <is>
          <t>MECÂNICA</t>
        </is>
      </c>
      <c r="I76" s="114" t="inlineStr">
        <is>
          <t>PEÇAS</t>
        </is>
      </c>
      <c r="J76" s="97" t="n">
        <v>1</v>
      </c>
      <c r="K76" s="97" t="inlineStr">
        <is>
          <t>CORREIA DO MOTOR</t>
        </is>
      </c>
      <c r="L76" s="99" t="n">
        <v>70</v>
      </c>
      <c r="M76" s="99" t="n">
        <v>70</v>
      </c>
      <c r="N76" s="114" t="n"/>
      <c r="O76" s="144" t="n"/>
      <c r="P76" s="155" t="n">
        <v>70</v>
      </c>
      <c r="Q76" s="116" t="inlineStr">
        <is>
          <t>PAGO</t>
        </is>
      </c>
    </row>
    <row r="77">
      <c r="B77" s="124" t="inlineStr">
        <is>
          <t>ABRIL</t>
        </is>
      </c>
      <c r="C77" s="143" t="n">
        <v>44302</v>
      </c>
      <c r="D77" s="114" t="inlineStr">
        <is>
          <t>SUPER DIESEL</t>
        </is>
      </c>
      <c r="E77" s="97" t="inlineStr">
        <is>
          <t>PCZ-2570</t>
        </is>
      </c>
      <c r="F77" s="97" t="inlineStr">
        <is>
          <t>FORD</t>
        </is>
      </c>
      <c r="G77" s="114" t="inlineStr">
        <is>
          <t>CORRETIVA</t>
        </is>
      </c>
      <c r="H77" s="114" t="inlineStr">
        <is>
          <t>MECÂNICA</t>
        </is>
      </c>
      <c r="I77" s="114" t="inlineStr">
        <is>
          <t>PEÇAS</t>
        </is>
      </c>
      <c r="J77" s="97" t="n">
        <v>1</v>
      </c>
      <c r="K77" s="97" t="inlineStr">
        <is>
          <t>CORREA 8PK 1445</t>
        </is>
      </c>
      <c r="L77" s="99" t="n">
        <v>70</v>
      </c>
      <c r="M77" s="99" t="n">
        <v>70</v>
      </c>
      <c r="N77" s="114" t="n"/>
      <c r="O77" s="144" t="n"/>
      <c r="P77" s="155" t="n">
        <v>70</v>
      </c>
      <c r="Q77" s="116" t="inlineStr">
        <is>
          <t>PAGO</t>
        </is>
      </c>
    </row>
    <row r="78">
      <c r="B78" s="124" t="inlineStr">
        <is>
          <t>ABRIL</t>
        </is>
      </c>
      <c r="C78" s="143" t="n">
        <v>44296</v>
      </c>
      <c r="D78" s="97" t="inlineStr">
        <is>
          <t>WF LUBRIFICANTES</t>
        </is>
      </c>
      <c r="E78" s="97" t="inlineStr">
        <is>
          <t>PGW-5799</t>
        </is>
      </c>
      <c r="F78" s="97" t="inlineStr">
        <is>
          <t>FORD</t>
        </is>
      </c>
      <c r="G78" s="114" t="inlineStr">
        <is>
          <t>CONSUMO</t>
        </is>
      </c>
      <c r="H78" s="114" t="inlineStr">
        <is>
          <t>TROCA DE OLÉO</t>
        </is>
      </c>
      <c r="I78" s="114" t="inlineStr">
        <is>
          <t>PEÇAS</t>
        </is>
      </c>
      <c r="J78" s="97" t="n">
        <v>1</v>
      </c>
      <c r="K78" s="114" t="inlineStr">
        <is>
          <t>TROCA DE ÓLEO COMPLETA</t>
        </is>
      </c>
      <c r="L78" s="99" t="n">
        <v>602</v>
      </c>
      <c r="M78" s="99" t="n">
        <v>602</v>
      </c>
      <c r="N78" s="114" t="n"/>
      <c r="O78" s="144" t="n">
        <v>60.2</v>
      </c>
      <c r="P78" s="155" t="n">
        <v>541.8</v>
      </c>
      <c r="Q78" s="116" t="n"/>
    </row>
    <row r="79">
      <c r="B79" s="124" t="inlineStr">
        <is>
          <t>ABRIL</t>
        </is>
      </c>
      <c r="C79" s="143" t="n">
        <v>44296</v>
      </c>
      <c r="D79" s="97" t="inlineStr">
        <is>
          <t>WF LUBRIFICANTES</t>
        </is>
      </c>
      <c r="E79" s="97" t="inlineStr">
        <is>
          <t>PCX-1404</t>
        </is>
      </c>
      <c r="F79" s="97" t="inlineStr">
        <is>
          <t>FORD</t>
        </is>
      </c>
      <c r="G79" s="114" t="inlineStr">
        <is>
          <t>CONSUMO</t>
        </is>
      </c>
      <c r="H79" s="114" t="inlineStr">
        <is>
          <t>TROCA DE OLÉO</t>
        </is>
      </c>
      <c r="I79" s="114" t="inlineStr">
        <is>
          <t>PEÇAS</t>
        </is>
      </c>
      <c r="J79" s="97" t="n">
        <v>1</v>
      </c>
      <c r="K79" s="114" t="inlineStr">
        <is>
          <t>TROCA DE ÓLEO COMPLETA</t>
        </is>
      </c>
      <c r="L79" s="99" t="n">
        <v>614</v>
      </c>
      <c r="M79" s="99" t="n">
        <v>614</v>
      </c>
      <c r="N79" s="114" t="n"/>
      <c r="O79" s="144" t="n">
        <v>61.4</v>
      </c>
      <c r="P79" s="155" t="n">
        <v>552.6</v>
      </c>
      <c r="Q79" s="116" t="n"/>
    </row>
    <row r="80">
      <c r="B80" s="124" t="inlineStr">
        <is>
          <t>ABRIL</t>
        </is>
      </c>
      <c r="C80" s="143" t="n">
        <v>44272</v>
      </c>
      <c r="D80" s="114" t="inlineStr">
        <is>
          <t>BAÚ REFRIGERAÇÃO</t>
        </is>
      </c>
      <c r="E80" s="97" t="inlineStr">
        <is>
          <t>PGX-1646</t>
        </is>
      </c>
      <c r="F80" s="97" t="inlineStr">
        <is>
          <t>MERCEDES</t>
        </is>
      </c>
      <c r="G80" s="114" t="inlineStr">
        <is>
          <t>CORRETIVO</t>
        </is>
      </c>
      <c r="H80" s="114" t="inlineStr">
        <is>
          <t>REFRIGERAÇÃO</t>
        </is>
      </c>
      <c r="I80" s="114" t="inlineStr">
        <is>
          <t>PEÇAS</t>
        </is>
      </c>
      <c r="J80" s="97" t="n">
        <v>1</v>
      </c>
      <c r="K80" s="97" t="inlineStr">
        <is>
          <t>COMPRESSOR ORIGINAL</t>
        </is>
      </c>
      <c r="L80" s="99" t="n">
        <v>1950</v>
      </c>
      <c r="M80" s="99" t="n">
        <v>1950</v>
      </c>
      <c r="N80" s="114" t="n"/>
      <c r="O80" s="144" t="n"/>
      <c r="P80" s="155" t="n">
        <v>1950</v>
      </c>
      <c r="Q80" s="116" t="inlineStr">
        <is>
          <t>PAGO EM 01/04/2021</t>
        </is>
      </c>
    </row>
    <row r="81">
      <c r="B81" s="124" t="inlineStr">
        <is>
          <t>ABRIL</t>
        </is>
      </c>
      <c r="C81" s="143" t="n">
        <v>44272</v>
      </c>
      <c r="D81" s="114" t="inlineStr">
        <is>
          <t>BAÚ REFRIGERAÇÃO</t>
        </is>
      </c>
      <c r="E81" s="97" t="inlineStr">
        <is>
          <t>PGX-1647</t>
        </is>
      </c>
      <c r="F81" s="97" t="inlineStr">
        <is>
          <t>MERCEDES</t>
        </is>
      </c>
      <c r="G81" s="114" t="inlineStr">
        <is>
          <t>CORRETIVO</t>
        </is>
      </c>
      <c r="H81" s="114" t="inlineStr">
        <is>
          <t>REFRIGERAÇÃO</t>
        </is>
      </c>
      <c r="I81" s="114" t="inlineStr">
        <is>
          <t>PEÇAS</t>
        </is>
      </c>
      <c r="J81" s="97" t="n">
        <v>1</v>
      </c>
      <c r="K81" s="97" t="inlineStr">
        <is>
          <t>CARGA DE GÁS 404</t>
        </is>
      </c>
      <c r="L81" s="99" t="n">
        <v>400</v>
      </c>
      <c r="M81" s="99" t="n">
        <v>400</v>
      </c>
      <c r="N81" s="114" t="n"/>
      <c r="O81" s="144" t="n"/>
      <c r="P81" s="155" t="n">
        <v>400</v>
      </c>
      <c r="Q81" s="116" t="inlineStr">
        <is>
          <t>PAGO EM 01/04/2021</t>
        </is>
      </c>
    </row>
    <row r="82">
      <c r="B82" s="124" t="inlineStr">
        <is>
          <t>ABRIL</t>
        </is>
      </c>
      <c r="C82" s="143" t="n">
        <v>44272</v>
      </c>
      <c r="D82" s="114" t="inlineStr">
        <is>
          <t>BAÚ REFRIGERAÇÃO</t>
        </is>
      </c>
      <c r="E82" s="97" t="inlineStr">
        <is>
          <t>PGX-1648</t>
        </is>
      </c>
      <c r="F82" s="97" t="inlineStr">
        <is>
          <t>MERCEDES</t>
        </is>
      </c>
      <c r="G82" s="114" t="inlineStr">
        <is>
          <t>CORRETIVO</t>
        </is>
      </c>
      <c r="H82" s="114" t="inlineStr">
        <is>
          <t>REFRIGERAÇÃO</t>
        </is>
      </c>
      <c r="I82" s="114" t="inlineStr">
        <is>
          <t>PEÇAS</t>
        </is>
      </c>
      <c r="J82" s="97" t="n">
        <v>1</v>
      </c>
      <c r="K82" s="97" t="inlineStr">
        <is>
          <t>FILTRO GETI LUBI</t>
        </is>
      </c>
      <c r="L82" s="99" t="n">
        <v>900</v>
      </c>
      <c r="M82" s="99" t="n">
        <v>900</v>
      </c>
      <c r="N82" s="114" t="n"/>
      <c r="O82" s="144" t="n"/>
      <c r="P82" s="155" t="n">
        <v>900</v>
      </c>
      <c r="Q82" s="116" t="inlineStr">
        <is>
          <t>PAGO EM 01/04/2021</t>
        </is>
      </c>
    </row>
    <row r="83">
      <c r="B83" s="124" t="inlineStr">
        <is>
          <t>ABRIL</t>
        </is>
      </c>
      <c r="C83" s="143" t="n">
        <v>44272</v>
      </c>
      <c r="D83" s="114" t="inlineStr">
        <is>
          <t>BAÚ REFRIGERAÇÃO</t>
        </is>
      </c>
      <c r="E83" s="97" t="inlineStr">
        <is>
          <t>PGX-1649</t>
        </is>
      </c>
      <c r="F83" s="97" t="inlineStr">
        <is>
          <t>MERCEDES</t>
        </is>
      </c>
      <c r="G83" s="114" t="inlineStr">
        <is>
          <t>CORRETIVO</t>
        </is>
      </c>
      <c r="H83" s="114" t="inlineStr">
        <is>
          <t>REFRIGERAÇÃO</t>
        </is>
      </c>
      <c r="I83" s="114" t="inlineStr">
        <is>
          <t>PEÇAS</t>
        </is>
      </c>
      <c r="J83" s="97" t="n">
        <v>1</v>
      </c>
      <c r="K83" s="97" t="inlineStr">
        <is>
          <t>FILTRO SECADOR</t>
        </is>
      </c>
      <c r="L83" s="99" t="n">
        <v>100</v>
      </c>
      <c r="M83" s="99" t="n">
        <v>100</v>
      </c>
      <c r="N83" s="114" t="n"/>
      <c r="O83" s="144" t="n"/>
      <c r="P83" s="155" t="n">
        <v>100</v>
      </c>
      <c r="Q83" s="116" t="inlineStr">
        <is>
          <t>PAGO EM 01/04/2021</t>
        </is>
      </c>
    </row>
    <row r="84">
      <c r="B84" s="124" t="inlineStr">
        <is>
          <t>ABRIL</t>
        </is>
      </c>
      <c r="C84" s="143" t="n">
        <v>44272</v>
      </c>
      <c r="D84" s="114" t="inlineStr">
        <is>
          <t>BAÚ REFRIGERAÇÃO</t>
        </is>
      </c>
      <c r="E84" s="97" t="inlineStr">
        <is>
          <t>PGX-1650</t>
        </is>
      </c>
      <c r="F84" s="97" t="inlineStr">
        <is>
          <t>MERCEDES</t>
        </is>
      </c>
      <c r="G84" s="114" t="inlineStr">
        <is>
          <t>CORRETIVO</t>
        </is>
      </c>
      <c r="H84" s="114" t="inlineStr">
        <is>
          <t>REFRIGERAÇÃO</t>
        </is>
      </c>
      <c r="I84" s="114" t="inlineStr">
        <is>
          <t>PEÇAS</t>
        </is>
      </c>
      <c r="J84" s="97" t="n">
        <v>1</v>
      </c>
      <c r="K84" s="97" t="inlineStr">
        <is>
          <t xml:space="preserve">CORREIA </t>
        </is>
      </c>
      <c r="L84" s="99" t="n">
        <v>30</v>
      </c>
      <c r="M84" s="99" t="n">
        <v>30</v>
      </c>
      <c r="N84" s="114" t="n"/>
      <c r="O84" s="144" t="n"/>
      <c r="P84" s="155" t="n">
        <v>30</v>
      </c>
      <c r="Q84" s="116" t="inlineStr">
        <is>
          <t>PAGO EM 01/04/2021</t>
        </is>
      </c>
    </row>
    <row r="85">
      <c r="B85" s="124" t="inlineStr">
        <is>
          <t>ABRIL</t>
        </is>
      </c>
      <c r="C85" s="143" t="n">
        <v>44272</v>
      </c>
      <c r="D85" s="114" t="inlineStr">
        <is>
          <t>BAÚ REFRIGERAÇÃO</t>
        </is>
      </c>
      <c r="E85" s="97" t="inlineStr">
        <is>
          <t>PGX-1651</t>
        </is>
      </c>
      <c r="F85" s="97" t="inlineStr">
        <is>
          <t>MERCEDES</t>
        </is>
      </c>
      <c r="G85" s="114" t="inlineStr">
        <is>
          <t>CORRETIVO</t>
        </is>
      </c>
      <c r="H85" s="114" t="inlineStr">
        <is>
          <t>REFRIGERAÇÃO</t>
        </is>
      </c>
      <c r="I85" s="114" t="inlineStr">
        <is>
          <t>PEÇAS</t>
        </is>
      </c>
      <c r="J85" s="97" t="n">
        <v>1</v>
      </c>
      <c r="K85" s="97" t="inlineStr">
        <is>
          <t>LIMPEZA DO SISTEMA COM GÁS 141B</t>
        </is>
      </c>
      <c r="L85" s="99" t="n">
        <v>600</v>
      </c>
      <c r="M85" s="99" t="n">
        <v>600</v>
      </c>
      <c r="N85" s="114" t="n"/>
      <c r="O85" s="144" t="n"/>
      <c r="P85" s="155" t="n">
        <v>600</v>
      </c>
      <c r="Q85" s="116" t="inlineStr">
        <is>
          <t>PAGO EM 01/04/2021</t>
        </is>
      </c>
    </row>
    <row r="86">
      <c r="B86" s="124" t="inlineStr">
        <is>
          <t>ABRIL</t>
        </is>
      </c>
      <c r="C86" s="143" t="n">
        <v>44272</v>
      </c>
      <c r="D86" s="114" t="inlineStr">
        <is>
          <t>BAÚ REFRIGERAÇÃO</t>
        </is>
      </c>
      <c r="E86" s="97" t="inlineStr">
        <is>
          <t>PGX-1653</t>
        </is>
      </c>
      <c r="F86" s="97" t="inlineStr">
        <is>
          <t>MERCEDES</t>
        </is>
      </c>
      <c r="G86" s="114" t="inlineStr">
        <is>
          <t>CORRETIVO</t>
        </is>
      </c>
      <c r="H86" s="114" t="inlineStr">
        <is>
          <t>REFRIGERAÇÃO</t>
        </is>
      </c>
      <c r="I86" s="114" t="inlineStr">
        <is>
          <t>PEÇAS</t>
        </is>
      </c>
      <c r="J86" s="97" t="n">
        <v>1</v>
      </c>
      <c r="K86" s="97" t="inlineStr">
        <is>
          <t xml:space="preserve">OLEO DO SISTEMA </t>
        </is>
      </c>
      <c r="L86" s="99" t="n">
        <v>200</v>
      </c>
      <c r="M86" s="99" t="n">
        <v>200</v>
      </c>
      <c r="N86" s="114" t="n"/>
      <c r="O86" s="144" t="n"/>
      <c r="P86" s="155" t="n">
        <v>200</v>
      </c>
      <c r="Q86" s="116" t="inlineStr">
        <is>
          <t>PAGO EM 01/04/2021</t>
        </is>
      </c>
    </row>
    <row r="87">
      <c r="B87" s="124" t="inlineStr">
        <is>
          <t>ABRIL</t>
        </is>
      </c>
      <c r="C87" s="143" t="n">
        <v>44294</v>
      </c>
      <c r="D87" s="97" t="inlineStr">
        <is>
          <t>POSTO DE MOLAS SÃO CRISTOVÃO</t>
        </is>
      </c>
      <c r="E87" s="97" t="inlineStr">
        <is>
          <t>PET-7147</t>
        </is>
      </c>
      <c r="F87" s="97" t="inlineStr">
        <is>
          <t>MERCEDES</t>
        </is>
      </c>
      <c r="G87" s="114" t="inlineStr">
        <is>
          <t>CORRETIVA</t>
        </is>
      </c>
      <c r="H87" s="114" t="inlineStr">
        <is>
          <t>MECÂNICA</t>
        </is>
      </c>
      <c r="I87" s="114" t="inlineStr">
        <is>
          <t>PEÇAS</t>
        </is>
      </c>
      <c r="J87" s="97" t="n">
        <v>1</v>
      </c>
      <c r="K87" s="97" t="inlineStr">
        <is>
          <t>2 MOLA DIANTEIRA, PARAFUSO E BUCHAS</t>
        </is>
      </c>
      <c r="L87" s="99" t="n">
        <v>1549</v>
      </c>
      <c r="M87" s="99" t="n">
        <v>1549</v>
      </c>
      <c r="N87" s="114" t="inlineStr">
        <is>
          <t>NFE: 2917</t>
        </is>
      </c>
      <c r="O87" s="144" t="n">
        <v>126.9</v>
      </c>
      <c r="P87" s="155" t="n">
        <v>1422.1</v>
      </c>
      <c r="Q87" s="116" t="inlineStr">
        <is>
          <t>PAGO</t>
        </is>
      </c>
    </row>
    <row r="88">
      <c r="B88" s="124" t="inlineStr">
        <is>
          <t>ABRIL</t>
        </is>
      </c>
      <c r="C88" s="143" t="n">
        <v>44237</v>
      </c>
      <c r="D88" s="97" t="inlineStr">
        <is>
          <t>RODOBENS</t>
        </is>
      </c>
      <c r="E88" s="97" t="inlineStr">
        <is>
          <t>QYJ-1F14</t>
        </is>
      </c>
      <c r="F88" s="97" t="inlineStr">
        <is>
          <t>MERCEDES</t>
        </is>
      </c>
      <c r="G88" s="114" t="inlineStr">
        <is>
          <t>CORRETIVO</t>
        </is>
      </c>
      <c r="H88" s="114" t="inlineStr">
        <is>
          <t>MECÂNICA</t>
        </is>
      </c>
      <c r="I88" s="114" t="inlineStr">
        <is>
          <t>PEÇAS</t>
        </is>
      </c>
      <c r="J88" s="97" t="n">
        <v>1</v>
      </c>
      <c r="K88" s="97" t="inlineStr">
        <is>
          <t>CANO DE ADMISSÃO DO MOTOR</t>
        </is>
      </c>
      <c r="L88" s="99" t="n">
        <v>1144</v>
      </c>
      <c r="M88" s="154" t="n">
        <v>1144</v>
      </c>
      <c r="N88" s="114" t="n"/>
      <c r="O88" s="144" t="n"/>
      <c r="P88" s="155" t="n">
        <v>1144</v>
      </c>
      <c r="Q88" s="116" t="inlineStr">
        <is>
          <t>BOLETO - PENDÊNCIA ANTERIOR</t>
        </is>
      </c>
    </row>
    <row r="89">
      <c r="B89" s="124" t="inlineStr">
        <is>
          <t>ABRIL</t>
        </is>
      </c>
      <c r="C89" s="143" t="n">
        <v>44294</v>
      </c>
      <c r="D89" s="97" t="inlineStr">
        <is>
          <t>RODOBENS</t>
        </is>
      </c>
      <c r="E89" s="97" t="inlineStr">
        <is>
          <t>PDB-5356</t>
        </is>
      </c>
      <c r="F89" s="97" t="inlineStr">
        <is>
          <t>MERCEDES</t>
        </is>
      </c>
      <c r="G89" s="114" t="inlineStr">
        <is>
          <t>CORRETIVA</t>
        </is>
      </c>
      <c r="H89" s="114" t="inlineStr">
        <is>
          <t>MECÂNICA</t>
        </is>
      </c>
      <c r="I89" s="114" t="inlineStr">
        <is>
          <t>PEÇAS</t>
        </is>
      </c>
      <c r="J89" s="97" t="n">
        <v>1</v>
      </c>
      <c r="K89" s="97" t="inlineStr">
        <is>
          <t>KIT DE EMBREAGEM ORIGINAL</t>
        </is>
      </c>
      <c r="L89" s="99" t="n">
        <v>3100</v>
      </c>
      <c r="M89" s="154" t="n">
        <v>3100</v>
      </c>
      <c r="N89" s="114" t="inlineStr">
        <is>
          <t>NFE: 99574</t>
        </is>
      </c>
      <c r="O89" s="144" t="n"/>
      <c r="P89" s="155" t="n">
        <v>3100</v>
      </c>
      <c r="Q89" s="116" t="inlineStr">
        <is>
          <t>PGTO BOLETO PARA 08/05/2021</t>
        </is>
      </c>
    </row>
    <row r="90">
      <c r="B90" s="124" t="inlineStr">
        <is>
          <t>ABRIL</t>
        </is>
      </c>
      <c r="C90" s="143" t="n">
        <v>44263</v>
      </c>
      <c r="D90" s="114" t="inlineStr">
        <is>
          <t>SUPER DIESEL</t>
        </is>
      </c>
      <c r="E90" s="97" t="inlineStr">
        <is>
          <t>PET-7147</t>
        </is>
      </c>
      <c r="F90" s="97" t="inlineStr">
        <is>
          <t>MERCEDES</t>
        </is>
      </c>
      <c r="G90" s="114" t="inlineStr">
        <is>
          <t>CORRETIVO</t>
        </is>
      </c>
      <c r="H90" s="114" t="inlineStr">
        <is>
          <t>MECÂNICA</t>
        </is>
      </c>
      <c r="I90" s="114" t="inlineStr">
        <is>
          <t>PEÇAS</t>
        </is>
      </c>
      <c r="J90" s="97" t="n">
        <v>2</v>
      </c>
      <c r="K90" s="97" t="inlineStr">
        <is>
          <t>BUCHA DA BARRA</t>
        </is>
      </c>
      <c r="L90" s="99" t="n">
        <v>18</v>
      </c>
      <c r="M90" s="99" t="n">
        <v>36</v>
      </c>
      <c r="N90" s="114" t="n"/>
      <c r="O90" s="144" t="n"/>
      <c r="P90" s="155" t="n">
        <v>36</v>
      </c>
      <c r="Q90" s="116" t="inlineStr">
        <is>
          <t>PAGO EM 09/04/2021</t>
        </is>
      </c>
    </row>
    <row r="91">
      <c r="B91" s="124" t="inlineStr">
        <is>
          <t>ABRIL</t>
        </is>
      </c>
      <c r="C91" s="143" t="n">
        <v>44263</v>
      </c>
      <c r="D91" s="114" t="inlineStr">
        <is>
          <t>SUPER DIESEL</t>
        </is>
      </c>
      <c r="E91" s="97" t="inlineStr">
        <is>
          <t>PET-7147</t>
        </is>
      </c>
      <c r="F91" s="97" t="inlineStr">
        <is>
          <t>MERCEDES</t>
        </is>
      </c>
      <c r="G91" s="114" t="inlineStr">
        <is>
          <t>CORRETIVO</t>
        </is>
      </c>
      <c r="H91" s="114" t="inlineStr">
        <is>
          <t>MECÂNICA</t>
        </is>
      </c>
      <c r="I91" s="114" t="inlineStr">
        <is>
          <t>PEÇAS</t>
        </is>
      </c>
      <c r="J91" s="97" t="n">
        <v>4</v>
      </c>
      <c r="K91" s="97" t="inlineStr">
        <is>
          <t>BUCHA DE ESTABILIZADOR DIANTEIRO</t>
        </is>
      </c>
      <c r="L91" s="99" t="n">
        <v>16.5</v>
      </c>
      <c r="M91" s="99" t="n">
        <v>66</v>
      </c>
      <c r="N91" s="114" t="n"/>
      <c r="O91" s="144" t="n"/>
      <c r="P91" s="155" t="n">
        <v>66</v>
      </c>
      <c r="Q91" s="116" t="inlineStr">
        <is>
          <t>PAGO EM 09/04/2021</t>
        </is>
      </c>
    </row>
    <row r="92">
      <c r="B92" s="124" t="inlineStr">
        <is>
          <t>ABRIL</t>
        </is>
      </c>
      <c r="C92" s="143" t="n">
        <v>44263</v>
      </c>
      <c r="D92" s="114" t="inlineStr">
        <is>
          <t>SUPER DIESEL</t>
        </is>
      </c>
      <c r="E92" s="97" t="inlineStr">
        <is>
          <t>PET-7147</t>
        </is>
      </c>
      <c r="F92" s="97" t="inlineStr">
        <is>
          <t>MERCEDES</t>
        </is>
      </c>
      <c r="G92" s="114" t="inlineStr">
        <is>
          <t>CORRETIVO</t>
        </is>
      </c>
      <c r="H92" s="114" t="inlineStr">
        <is>
          <t>MECÂNICA</t>
        </is>
      </c>
      <c r="I92" s="114" t="inlineStr">
        <is>
          <t>PEÇAS</t>
        </is>
      </c>
      <c r="J92" s="97" t="n">
        <v>4</v>
      </c>
      <c r="K92" s="97" t="inlineStr">
        <is>
          <t>GRAMPO DE ESTABILIZADOR TRASEIRO</t>
        </is>
      </c>
      <c r="L92" s="99" t="n">
        <v>15</v>
      </c>
      <c r="M92" s="99" t="n">
        <v>60</v>
      </c>
      <c r="N92" s="114" t="n"/>
      <c r="O92" s="144" t="n"/>
      <c r="P92" s="155" t="n">
        <v>60</v>
      </c>
      <c r="Q92" s="116" t="inlineStr">
        <is>
          <t>PAGO EM 09/04/2021</t>
        </is>
      </c>
    </row>
    <row r="93">
      <c r="B93" s="124" t="inlineStr">
        <is>
          <t>ABRIL</t>
        </is>
      </c>
      <c r="C93" s="143" t="n">
        <v>44263</v>
      </c>
      <c r="D93" s="114" t="inlineStr">
        <is>
          <t>SUPER DIESEL</t>
        </is>
      </c>
      <c r="E93" s="97" t="inlineStr">
        <is>
          <t>PET-7147</t>
        </is>
      </c>
      <c r="F93" s="97" t="inlineStr">
        <is>
          <t>MERCEDES</t>
        </is>
      </c>
      <c r="G93" s="114" t="inlineStr">
        <is>
          <t>CORRETIVO</t>
        </is>
      </c>
      <c r="H93" s="114" t="inlineStr">
        <is>
          <t>MECÂNICA</t>
        </is>
      </c>
      <c r="I93" s="114" t="inlineStr">
        <is>
          <t>PEÇAS</t>
        </is>
      </c>
      <c r="J93" s="97" t="n">
        <v>4</v>
      </c>
      <c r="K93" s="97" t="inlineStr">
        <is>
          <t>PARAFUSO 12/60 COMPLETO</t>
        </is>
      </c>
      <c r="L93" s="99" t="n">
        <v>4</v>
      </c>
      <c r="M93" s="99" t="n">
        <v>16</v>
      </c>
      <c r="N93" s="114" t="n"/>
      <c r="O93" s="144" t="n"/>
      <c r="P93" s="155" t="n">
        <v>16</v>
      </c>
      <c r="Q93" s="116" t="inlineStr">
        <is>
          <t>PAGO EM 09/04/2021</t>
        </is>
      </c>
    </row>
    <row r="94">
      <c r="B94" s="124" t="inlineStr">
        <is>
          <t>ABRIL</t>
        </is>
      </c>
      <c r="C94" s="143" t="n">
        <v>44263</v>
      </c>
      <c r="D94" s="114" t="inlineStr">
        <is>
          <t>SUPER DIESEL</t>
        </is>
      </c>
      <c r="E94" s="97" t="inlineStr">
        <is>
          <t>PET-7147</t>
        </is>
      </c>
      <c r="F94" s="97" t="inlineStr">
        <is>
          <t>MERCEDES</t>
        </is>
      </c>
      <c r="G94" s="114" t="inlineStr">
        <is>
          <t>CORRETIVO</t>
        </is>
      </c>
      <c r="H94" s="114" t="inlineStr">
        <is>
          <t>MECÂNICA</t>
        </is>
      </c>
      <c r="I94" s="114" t="inlineStr">
        <is>
          <t>PEÇAS</t>
        </is>
      </c>
      <c r="J94" s="97" t="n">
        <v>1</v>
      </c>
      <c r="K94" s="97" t="inlineStr">
        <is>
          <t>KG DE GRAXA</t>
        </is>
      </c>
      <c r="L94" s="99" t="n">
        <v>44</v>
      </c>
      <c r="M94" s="99" t="n">
        <v>44</v>
      </c>
      <c r="N94" s="114" t="n"/>
      <c r="O94" s="144" t="n"/>
      <c r="P94" s="155" t="n">
        <v>44</v>
      </c>
      <c r="Q94" s="116" t="inlineStr">
        <is>
          <t>PAGO EM 09/04/2021</t>
        </is>
      </c>
    </row>
    <row r="95">
      <c r="B95" s="124" t="inlineStr">
        <is>
          <t>ABRIL</t>
        </is>
      </c>
      <c r="C95" s="143" t="n">
        <v>44263</v>
      </c>
      <c r="D95" s="114" t="inlineStr">
        <is>
          <t>SUPER DIESEL</t>
        </is>
      </c>
      <c r="E95" s="97" t="inlineStr">
        <is>
          <t>PET-7147</t>
        </is>
      </c>
      <c r="F95" s="97" t="inlineStr">
        <is>
          <t>MERCEDES</t>
        </is>
      </c>
      <c r="G95" s="114" t="inlineStr">
        <is>
          <t>CORRETIVO</t>
        </is>
      </c>
      <c r="H95" s="114" t="inlineStr">
        <is>
          <t>MECÂNICA</t>
        </is>
      </c>
      <c r="I95" s="114" t="inlineStr">
        <is>
          <t>PEÇAS</t>
        </is>
      </c>
      <c r="J95" s="97" t="n">
        <v>1</v>
      </c>
      <c r="K95" s="97" t="inlineStr">
        <is>
          <t>RETENTOR DE RODA DIANTEIRO ACCELO</t>
        </is>
      </c>
      <c r="L95" s="99" t="n">
        <v>65</v>
      </c>
      <c r="M95" s="99" t="n">
        <v>65</v>
      </c>
      <c r="N95" s="114" t="n"/>
      <c r="O95" s="144" t="n"/>
      <c r="P95" s="155" t="n">
        <v>65</v>
      </c>
      <c r="Q95" s="116" t="inlineStr">
        <is>
          <t>PAGO EM 09/04/2021</t>
        </is>
      </c>
    </row>
    <row r="96">
      <c r="B96" s="124" t="inlineStr">
        <is>
          <t>ABRIL</t>
        </is>
      </c>
      <c r="C96" s="143" t="n">
        <v>44263</v>
      </c>
      <c r="D96" s="114" t="inlineStr">
        <is>
          <t>SUPER DIESEL</t>
        </is>
      </c>
      <c r="E96" s="97" t="inlineStr">
        <is>
          <t>PET-7147</t>
        </is>
      </c>
      <c r="F96" s="97" t="inlineStr">
        <is>
          <t>MERCEDES</t>
        </is>
      </c>
      <c r="G96" s="114" t="inlineStr">
        <is>
          <t>CORRETIVO</t>
        </is>
      </c>
      <c r="H96" s="114" t="inlineStr">
        <is>
          <t>ELÉTRICA</t>
        </is>
      </c>
      <c r="I96" s="114" t="inlineStr">
        <is>
          <t>PEÇAS</t>
        </is>
      </c>
      <c r="J96" s="97" t="n">
        <v>4</v>
      </c>
      <c r="K96" s="97" t="inlineStr">
        <is>
          <t>LAMPADA DE PAINEL</t>
        </is>
      </c>
      <c r="L96" s="99" t="n">
        <v>4.5</v>
      </c>
      <c r="M96" s="99" t="n">
        <v>18</v>
      </c>
      <c r="N96" s="114" t="n"/>
      <c r="O96" s="144" t="n"/>
      <c r="P96" s="155" t="n">
        <v>18</v>
      </c>
      <c r="Q96" s="116" t="inlineStr">
        <is>
          <t>PAGO EM 09/04/2021</t>
        </is>
      </c>
    </row>
    <row r="97">
      <c r="B97" s="124" t="inlineStr">
        <is>
          <t>ABRIL</t>
        </is>
      </c>
      <c r="C97" s="143" t="n">
        <v>44263</v>
      </c>
      <c r="D97" s="114" t="inlineStr">
        <is>
          <t>SUPER DIESEL</t>
        </is>
      </c>
      <c r="E97" s="97" t="inlineStr">
        <is>
          <t>PET-7147</t>
        </is>
      </c>
      <c r="F97" s="97" t="inlineStr">
        <is>
          <t>MERCEDES</t>
        </is>
      </c>
      <c r="G97" s="114" t="inlineStr">
        <is>
          <t>CORRETIVO</t>
        </is>
      </c>
      <c r="H97" s="114" t="inlineStr">
        <is>
          <t>MECÂNICA</t>
        </is>
      </c>
      <c r="I97" s="114" t="inlineStr">
        <is>
          <t>PEÇAS</t>
        </is>
      </c>
      <c r="J97" s="97" t="n">
        <v>2</v>
      </c>
      <c r="K97" s="97" t="inlineStr">
        <is>
          <t>PARAFUSO 10/50</t>
        </is>
      </c>
      <c r="L97" s="99" t="n">
        <v>2.5</v>
      </c>
      <c r="M97" s="99" t="n">
        <v>5</v>
      </c>
      <c r="N97" s="114" t="n"/>
      <c r="O97" s="144" t="n"/>
      <c r="P97" s="155" t="n">
        <v>5</v>
      </c>
      <c r="Q97" s="116" t="inlineStr">
        <is>
          <t>PAGO EM 09/04/2021</t>
        </is>
      </c>
    </row>
    <row r="98">
      <c r="B98" s="124" t="inlineStr">
        <is>
          <t>ABRIL</t>
        </is>
      </c>
      <c r="C98" s="143" t="n">
        <v>44263</v>
      </c>
      <c r="D98" s="114" t="inlineStr">
        <is>
          <t>SUPER DIESEL</t>
        </is>
      </c>
      <c r="E98" s="97" t="inlineStr">
        <is>
          <t>PET-7147</t>
        </is>
      </c>
      <c r="F98" s="97" t="inlineStr">
        <is>
          <t>MERCEDES</t>
        </is>
      </c>
      <c r="G98" s="114" t="inlineStr">
        <is>
          <t>CORRETIVO</t>
        </is>
      </c>
      <c r="H98" s="114" t="inlineStr">
        <is>
          <t>MECÂNICA</t>
        </is>
      </c>
      <c r="I98" s="114" t="inlineStr">
        <is>
          <t>PEÇAS</t>
        </is>
      </c>
      <c r="J98" s="97" t="n">
        <v>1</v>
      </c>
      <c r="K98" s="97" t="inlineStr">
        <is>
          <t>FILTRO DA PEU -BALÃO DE FREIO</t>
        </is>
      </c>
      <c r="L98" s="99" t="n">
        <v>112</v>
      </c>
      <c r="M98" s="99" t="n">
        <v>112</v>
      </c>
      <c r="N98" s="114" t="n"/>
      <c r="O98" s="144" t="n"/>
      <c r="P98" s="155" t="n">
        <v>112</v>
      </c>
      <c r="Q98" s="116" t="inlineStr">
        <is>
          <t>PAGO EM 09/04/2021</t>
        </is>
      </c>
    </row>
    <row r="99">
      <c r="B99" s="124" t="inlineStr">
        <is>
          <t>ABRIL</t>
        </is>
      </c>
      <c r="C99" s="143" t="n">
        <v>44270</v>
      </c>
      <c r="D99" s="114" t="inlineStr">
        <is>
          <t>SUPER DIESEL</t>
        </is>
      </c>
      <c r="E99" s="97" t="inlineStr">
        <is>
          <t>PDB-5026</t>
        </is>
      </c>
      <c r="F99" s="97" t="inlineStr">
        <is>
          <t>MERCEDES</t>
        </is>
      </c>
      <c r="G99" s="114" t="inlineStr">
        <is>
          <t>CORRETIVO</t>
        </is>
      </c>
      <c r="H99" s="114" t="inlineStr">
        <is>
          <t>MECÂNICA</t>
        </is>
      </c>
      <c r="I99" s="114" t="inlineStr">
        <is>
          <t>PEÇAS</t>
        </is>
      </c>
      <c r="J99" s="97" t="n">
        <v>4</v>
      </c>
      <c r="K99" s="97" t="inlineStr">
        <is>
          <t>BUCHA DA BARRA</t>
        </is>
      </c>
      <c r="L99" s="99" t="n">
        <v>18</v>
      </c>
      <c r="M99" s="99" t="n">
        <v>72</v>
      </c>
      <c r="N99" s="114" t="n"/>
      <c r="O99" s="144" t="n"/>
      <c r="P99" s="155" t="n">
        <v>72</v>
      </c>
      <c r="Q99" s="116" t="inlineStr">
        <is>
          <t>PAGO EM 09/04/2021</t>
        </is>
      </c>
    </row>
    <row r="100">
      <c r="B100" s="124" t="inlineStr">
        <is>
          <t>ABRIL</t>
        </is>
      </c>
      <c r="C100" s="143" t="n">
        <v>44270</v>
      </c>
      <c r="D100" s="114" t="inlineStr">
        <is>
          <t>SUPER DIESEL</t>
        </is>
      </c>
      <c r="E100" s="97" t="inlineStr">
        <is>
          <t>PDB-5026</t>
        </is>
      </c>
      <c r="F100" s="97" t="inlineStr">
        <is>
          <t>MERCEDES</t>
        </is>
      </c>
      <c r="G100" s="114" t="inlineStr">
        <is>
          <t>CORRETIVO</t>
        </is>
      </c>
      <c r="H100" s="114" t="inlineStr">
        <is>
          <t>MECÂNICA</t>
        </is>
      </c>
      <c r="I100" s="114" t="inlineStr">
        <is>
          <t>PEÇAS</t>
        </is>
      </c>
      <c r="J100" s="97" t="n">
        <v>2</v>
      </c>
      <c r="K100" s="97" t="inlineStr">
        <is>
          <t>BUCHA DE ESTABILIZADOR DIANTEIRO</t>
        </is>
      </c>
      <c r="L100" s="99" t="n">
        <v>23.5</v>
      </c>
      <c r="M100" s="99" t="n">
        <v>47</v>
      </c>
      <c r="N100" s="114" t="n"/>
      <c r="O100" s="144" t="n"/>
      <c r="P100" s="155" t="n">
        <v>47</v>
      </c>
      <c r="Q100" s="116" t="inlineStr">
        <is>
          <t>PAGO EM 09/04/2021</t>
        </is>
      </c>
    </row>
    <row r="101" ht="21.75" customFormat="1" customHeight="1" s="2">
      <c r="B101" s="124" t="inlineStr">
        <is>
          <t>ABRIL</t>
        </is>
      </c>
      <c r="C101" s="143" t="n">
        <v>44270</v>
      </c>
      <c r="D101" s="114" t="inlineStr">
        <is>
          <t>SUPER DIESEL</t>
        </is>
      </c>
      <c r="E101" s="97" t="inlineStr">
        <is>
          <t>PDB-5026</t>
        </is>
      </c>
      <c r="F101" s="97" t="inlineStr">
        <is>
          <t>MERCEDES</t>
        </is>
      </c>
      <c r="G101" s="114" t="inlineStr">
        <is>
          <t>CORRETIVO</t>
        </is>
      </c>
      <c r="H101" s="114" t="inlineStr">
        <is>
          <t>MECÂNICA</t>
        </is>
      </c>
      <c r="I101" s="114" t="inlineStr">
        <is>
          <t>PEÇAS</t>
        </is>
      </c>
      <c r="J101" s="97" t="n">
        <v>1</v>
      </c>
      <c r="K101" s="97" t="inlineStr">
        <is>
          <t>CRUZETA DE TRANSMISSÃO</t>
        </is>
      </c>
      <c r="L101" s="99" t="n">
        <v>100</v>
      </c>
      <c r="M101" s="99" t="n">
        <v>100</v>
      </c>
      <c r="N101" s="114" t="n"/>
      <c r="O101" s="144" t="n"/>
      <c r="P101" s="155" t="n">
        <v>100</v>
      </c>
      <c r="Q101" s="116" t="inlineStr">
        <is>
          <t>PAGO EM 09/04/2021</t>
        </is>
      </c>
    </row>
    <row r="102" ht="21.75" customHeight="1" s="246">
      <c r="B102" s="124" t="inlineStr">
        <is>
          <t>ABRIL</t>
        </is>
      </c>
      <c r="C102" s="143" t="n">
        <v>44270</v>
      </c>
      <c r="D102" s="114" t="inlineStr">
        <is>
          <t>SUPER DIESEL</t>
        </is>
      </c>
      <c r="E102" s="97" t="inlineStr">
        <is>
          <t>PDB-5026</t>
        </is>
      </c>
      <c r="F102" s="97" t="inlineStr">
        <is>
          <t>MERCEDES</t>
        </is>
      </c>
      <c r="G102" s="114" t="inlineStr">
        <is>
          <t>CORRETIVO</t>
        </is>
      </c>
      <c r="H102" s="114" t="inlineStr">
        <is>
          <t>MECÂNICA</t>
        </is>
      </c>
      <c r="I102" s="114" t="inlineStr">
        <is>
          <t>PEÇAS</t>
        </is>
      </c>
      <c r="J102" s="97" t="n">
        <v>1</v>
      </c>
      <c r="K102" s="97" t="inlineStr">
        <is>
          <t>CANO DE FREIO DE MOTOR</t>
        </is>
      </c>
      <c r="L102" s="99" t="n">
        <v>40</v>
      </c>
      <c r="M102" s="99" t="n">
        <v>40</v>
      </c>
      <c r="N102" s="114" t="n"/>
      <c r="O102" s="144" t="n"/>
      <c r="P102" s="155" t="n">
        <v>40</v>
      </c>
      <c r="Q102" s="116" t="inlineStr">
        <is>
          <t>PAGO EM 09/04/2021</t>
        </is>
      </c>
    </row>
    <row r="103" ht="21.75" customHeight="1" s="246">
      <c r="B103" s="124" t="inlineStr">
        <is>
          <t>ABRIL</t>
        </is>
      </c>
      <c r="C103" s="143" t="n">
        <v>44270</v>
      </c>
      <c r="D103" s="114" t="inlineStr">
        <is>
          <t>SUPER DIESEL</t>
        </is>
      </c>
      <c r="E103" s="97" t="inlineStr">
        <is>
          <t>PDB-5026</t>
        </is>
      </c>
      <c r="F103" s="97" t="inlineStr">
        <is>
          <t>MERCEDES</t>
        </is>
      </c>
      <c r="G103" s="114" t="inlineStr">
        <is>
          <t>CORRETIVO</t>
        </is>
      </c>
      <c r="H103" s="114" t="inlineStr">
        <is>
          <t>MECÂNICA</t>
        </is>
      </c>
      <c r="I103" s="114" t="inlineStr">
        <is>
          <t>PEÇAS</t>
        </is>
      </c>
      <c r="J103" s="97" t="n">
        <v>2</v>
      </c>
      <c r="K103" s="97" t="inlineStr">
        <is>
          <t>AMORTECEDOR DIANTEIRO</t>
        </is>
      </c>
      <c r="L103" s="99" t="n">
        <v>280</v>
      </c>
      <c r="M103" s="99" t="n">
        <v>560</v>
      </c>
      <c r="N103" s="114" t="n"/>
      <c r="O103" s="144" t="n">
        <v>243.11</v>
      </c>
      <c r="P103" s="155" t="n">
        <v>316.89</v>
      </c>
      <c r="Q103" s="116" t="inlineStr">
        <is>
          <t>PAGO EM 09/04/2021</t>
        </is>
      </c>
    </row>
    <row r="104">
      <c r="B104" s="124" t="inlineStr">
        <is>
          <t>ABRIL</t>
        </is>
      </c>
      <c r="C104" s="143" t="n">
        <v>44285</v>
      </c>
      <c r="D104" s="114" t="inlineStr">
        <is>
          <t>SUPER DIESEL</t>
        </is>
      </c>
      <c r="E104" s="97" t="inlineStr">
        <is>
          <t>PGX-1686</t>
        </is>
      </c>
      <c r="F104" s="97" t="inlineStr">
        <is>
          <t>MERCEDES</t>
        </is>
      </c>
      <c r="G104" s="114" t="inlineStr">
        <is>
          <t>CORRETIVO</t>
        </is>
      </c>
      <c r="H104" s="114" t="inlineStr">
        <is>
          <t>ELÉTRICA</t>
        </is>
      </c>
      <c r="I104" s="114" t="inlineStr">
        <is>
          <t>PEÇAS</t>
        </is>
      </c>
      <c r="J104" s="97" t="n">
        <v>1</v>
      </c>
      <c r="K104" s="97" t="inlineStr">
        <is>
          <t>LANTERNA TRASEIRA LADO DIREITO</t>
        </is>
      </c>
      <c r="L104" s="99" t="n">
        <v>115</v>
      </c>
      <c r="M104" s="99" t="n">
        <v>0</v>
      </c>
      <c r="N104" s="114" t="n"/>
      <c r="O104" s="144" t="n"/>
      <c r="P104" s="155" t="n">
        <v>0</v>
      </c>
      <c r="Q104" s="117" t="inlineStr">
        <is>
          <t>AUTORIZAÇÃO DE DESCONTO Everton Dyego</t>
        </is>
      </c>
    </row>
    <row r="105">
      <c r="B105" s="124" t="inlineStr">
        <is>
          <t>ABRIL</t>
        </is>
      </c>
      <c r="C105" s="143" t="n">
        <v>44302</v>
      </c>
      <c r="D105" s="114" t="inlineStr">
        <is>
          <t>SUPER DIESEL</t>
        </is>
      </c>
      <c r="E105" s="97" t="inlineStr">
        <is>
          <t>PEB-5356</t>
        </is>
      </c>
      <c r="F105" s="97" t="inlineStr">
        <is>
          <t>MERCEDES</t>
        </is>
      </c>
      <c r="G105" s="114" t="inlineStr">
        <is>
          <t>CORRETIVA</t>
        </is>
      </c>
      <c r="H105" s="114" t="inlineStr">
        <is>
          <t>MECÂNICA</t>
        </is>
      </c>
      <c r="I105" s="114" t="inlineStr">
        <is>
          <t>PEÇAS</t>
        </is>
      </c>
      <c r="J105" s="97" t="n">
        <v>1</v>
      </c>
      <c r="K105" s="97" t="inlineStr">
        <is>
          <t>TAMPA DO TANQUE DE COMBUSTÍVEL</t>
        </is>
      </c>
      <c r="L105" s="99" t="n">
        <v>46</v>
      </c>
      <c r="M105" s="99" t="n">
        <v>46</v>
      </c>
      <c r="N105" s="114" t="n"/>
      <c r="O105" s="144" t="n"/>
      <c r="P105" s="155" t="n">
        <v>46</v>
      </c>
      <c r="Q105" s="116" t="inlineStr">
        <is>
          <t>PAGO</t>
        </is>
      </c>
    </row>
    <row r="106">
      <c r="B106" s="124" t="inlineStr">
        <is>
          <t>ABRIL</t>
        </is>
      </c>
      <c r="C106" s="143" t="n">
        <v>44303</v>
      </c>
      <c r="D106" s="114" t="inlineStr">
        <is>
          <t>SUPER DIESEL</t>
        </is>
      </c>
      <c r="E106" s="97" t="inlineStr">
        <is>
          <t>PGX-1736</t>
        </is>
      </c>
      <c r="F106" s="97" t="inlineStr">
        <is>
          <t>MERCEDES</t>
        </is>
      </c>
      <c r="G106" s="114" t="inlineStr">
        <is>
          <t>CORRETIVA</t>
        </is>
      </c>
      <c r="H106" s="114" t="inlineStr">
        <is>
          <t>ELÉTRICA</t>
        </is>
      </c>
      <c r="I106" s="114" t="inlineStr">
        <is>
          <t>PEÇAS</t>
        </is>
      </c>
      <c r="J106" s="97" t="n">
        <v>4</v>
      </c>
      <c r="K106" s="97" t="inlineStr">
        <is>
          <t>RELÉ DE SAÍDA</t>
        </is>
      </c>
      <c r="L106" s="99" t="n">
        <v>20</v>
      </c>
      <c r="M106" s="99" t="n">
        <v>80</v>
      </c>
      <c r="N106" s="114" t="n"/>
      <c r="O106" s="144" t="n"/>
      <c r="P106" s="155" t="n">
        <v>80</v>
      </c>
      <c r="Q106" s="116" t="inlineStr">
        <is>
          <t>PAGO</t>
        </is>
      </c>
    </row>
    <row r="107">
      <c r="B107" s="124" t="inlineStr">
        <is>
          <t>ABRIL</t>
        </is>
      </c>
      <c r="C107" s="143" t="n">
        <v>44296</v>
      </c>
      <c r="D107" s="97" t="inlineStr">
        <is>
          <t>WF LUBRIFICANTES</t>
        </is>
      </c>
      <c r="E107" s="97" t="inlineStr">
        <is>
          <t>PDB-5356</t>
        </is>
      </c>
      <c r="F107" s="97" t="inlineStr">
        <is>
          <t>MERCEDES</t>
        </is>
      </c>
      <c r="G107" s="114" t="inlineStr">
        <is>
          <t>CONSUMO</t>
        </is>
      </c>
      <c r="H107" s="114" t="inlineStr">
        <is>
          <t>TROCA DE OLÉO</t>
        </is>
      </c>
      <c r="I107" s="114" t="inlineStr">
        <is>
          <t>PEÇAS</t>
        </is>
      </c>
      <c r="J107" s="97" t="n">
        <v>1</v>
      </c>
      <c r="K107" s="114" t="inlineStr">
        <is>
          <t>TROCA DE ÓLEO COMPLETA</t>
        </is>
      </c>
      <c r="L107" s="99" t="n">
        <v>664</v>
      </c>
      <c r="M107" s="99" t="n">
        <v>664</v>
      </c>
      <c r="N107" s="114" t="n"/>
      <c r="O107" s="144" t="n">
        <v>66.40000000000001</v>
      </c>
      <c r="P107" s="155" t="n">
        <v>597.6</v>
      </c>
      <c r="Q107" s="116" t="n"/>
    </row>
    <row r="108">
      <c r="B108" s="124" t="inlineStr">
        <is>
          <t>ABRIL</t>
        </is>
      </c>
      <c r="C108" s="143" t="n">
        <v>44256</v>
      </c>
      <c r="D108" s="97" t="inlineStr">
        <is>
          <t>ERICA P O PEREIRA-ME</t>
        </is>
      </c>
      <c r="E108" s="97" t="inlineStr">
        <is>
          <t>VÁRIOS</t>
        </is>
      </c>
      <c r="F108" s="97" t="inlineStr">
        <is>
          <t>VÁRIOS</t>
        </is>
      </c>
      <c r="G108" s="114" t="inlineStr">
        <is>
          <t>CONSUMO</t>
        </is>
      </c>
      <c r="H108" s="114" t="inlineStr">
        <is>
          <t>PNEUS</t>
        </is>
      </c>
      <c r="I108" s="114" t="inlineStr">
        <is>
          <t>PEÇAS</t>
        </is>
      </c>
      <c r="J108" s="97" t="n">
        <v>3</v>
      </c>
      <c r="K108" s="97" t="inlineStr">
        <is>
          <t>PNEU 215/75R</t>
        </is>
      </c>
      <c r="L108" s="99" t="n">
        <v>920</v>
      </c>
      <c r="M108" s="154" t="n">
        <v>2760</v>
      </c>
      <c r="N108" s="114" t="n"/>
      <c r="O108" s="144" t="n">
        <v>90</v>
      </c>
      <c r="P108" s="155" t="n">
        <v>2670</v>
      </c>
      <c r="Q108" s="116" t="inlineStr">
        <is>
          <t>BOLETO</t>
        </is>
      </c>
    </row>
    <row r="109">
      <c r="B109" s="124" t="inlineStr">
        <is>
          <t>ABRIL</t>
        </is>
      </c>
      <c r="C109" s="145" t="n">
        <v>44316</v>
      </c>
      <c r="D109" s="97" t="inlineStr">
        <is>
          <t>MANDACARU MOTOR</t>
        </is>
      </c>
      <c r="E109" s="119" t="inlineStr">
        <is>
          <t>VÁRIOS</t>
        </is>
      </c>
      <c r="F109" s="119" t="inlineStr">
        <is>
          <t>VÁRIOS</t>
        </is>
      </c>
      <c r="G109" s="119" t="inlineStr">
        <is>
          <t>CONSUMO</t>
        </is>
      </c>
      <c r="H109" s="119" t="inlineStr">
        <is>
          <t>PNEUS</t>
        </is>
      </c>
      <c r="I109" s="119" t="inlineStr">
        <is>
          <t>PEÇAS</t>
        </is>
      </c>
      <c r="J109" s="119" t="n">
        <v>1</v>
      </c>
      <c r="K109" s="119" t="inlineStr">
        <is>
          <t>COMPRA DE PNEUS NOVOS 5ª PARCELA</t>
        </is>
      </c>
      <c r="L109" s="120" t="n">
        <v>4406.67</v>
      </c>
      <c r="M109" s="99" t="n">
        <v>4406.67</v>
      </c>
      <c r="N109" s="121" t="n"/>
      <c r="O109" s="120" t="n"/>
      <c r="P109" s="155" t="n">
        <v>4406.67</v>
      </c>
      <c r="Q109" s="122" t="inlineStr">
        <is>
          <t>PAGO</t>
        </is>
      </c>
    </row>
    <row r="110">
      <c r="B110" s="124" t="inlineStr">
        <is>
          <t>ABRIL</t>
        </is>
      </c>
      <c r="C110" s="143" t="n">
        <v>44296</v>
      </c>
      <c r="D110" s="97" t="inlineStr">
        <is>
          <t>WF LUBRIFICANTES</t>
        </is>
      </c>
      <c r="E110" s="97" t="inlineStr">
        <is>
          <t>PGN-8669</t>
        </is>
      </c>
      <c r="F110" s="97" t="inlineStr">
        <is>
          <t>VOLKS</t>
        </is>
      </c>
      <c r="G110" s="114" t="inlineStr">
        <is>
          <t>CONSUMO</t>
        </is>
      </c>
      <c r="H110" s="114" t="inlineStr">
        <is>
          <t>TROCA DE OLÉO</t>
        </is>
      </c>
      <c r="I110" s="114" t="inlineStr">
        <is>
          <t>PEÇAS</t>
        </is>
      </c>
      <c r="J110" s="97" t="n">
        <v>1</v>
      </c>
      <c r="K110" s="114" t="inlineStr">
        <is>
          <t>TROCA DE ÓLEO COMPLETA</t>
        </is>
      </c>
      <c r="L110" s="99" t="n">
        <v>719</v>
      </c>
      <c r="M110" s="99" t="n">
        <v>719</v>
      </c>
      <c r="N110" s="114" t="n"/>
      <c r="O110" s="144" t="n">
        <v>71.90000000000001</v>
      </c>
      <c r="P110" s="155" t="n">
        <v>647.1</v>
      </c>
      <c r="Q110" s="116" t="n"/>
    </row>
    <row r="111">
      <c r="B111" s="124" t="inlineStr">
        <is>
          <t>ABRIL</t>
        </is>
      </c>
      <c r="C111" s="143" t="n">
        <v>44285</v>
      </c>
      <c r="D111" s="97" t="inlineStr">
        <is>
          <t xml:space="preserve">BORRACHARIA </t>
        </is>
      </c>
      <c r="E111" s="97" t="inlineStr">
        <is>
          <t>VÁRIOS</t>
        </is>
      </c>
      <c r="F111" s="97" t="inlineStr">
        <is>
          <t>VÁRIOS</t>
        </is>
      </c>
      <c r="G111" s="114" t="inlineStr">
        <is>
          <t>CONSUMO</t>
        </is>
      </c>
      <c r="H111" s="114" t="inlineStr">
        <is>
          <t>BORRACHARIA</t>
        </is>
      </c>
      <c r="I111" s="114" t="n"/>
      <c r="J111" s="97" t="n">
        <v>1</v>
      </c>
      <c r="K111" s="97" t="inlineStr">
        <is>
          <t>TODOS OS SERVIÇOS DE MARÇO</t>
        </is>
      </c>
      <c r="L111" s="99" t="n">
        <v>320</v>
      </c>
      <c r="M111" s="99" t="n">
        <v>320</v>
      </c>
      <c r="N111" s="114" t="n"/>
      <c r="O111" s="144" t="n"/>
      <c r="P111" s="155" t="n">
        <v>320</v>
      </c>
      <c r="Q111" s="158" t="inlineStr">
        <is>
          <t>PAGO DIA 09/04/2021</t>
        </is>
      </c>
    </row>
    <row r="112" ht="17.25" customHeight="1" s="246">
      <c r="M112" s="165">
        <f>SUM(M8:M111)</f>
        <v/>
      </c>
      <c r="N112" s="166" t="n"/>
      <c r="O112" s="167">
        <f>SUM(O8:O111)</f>
        <v/>
      </c>
      <c r="P112" s="168">
        <f>SUM(P8:P111)</f>
        <v/>
      </c>
    </row>
  </sheetData>
  <autoFilter ref="B7:Q7">
    <sortState ref="B8:Q112">
      <sortCondition ref="I7"/>
    </sortState>
  </autoFilter>
  <mergeCells count="2">
    <mergeCell ref="L6:N6"/>
    <mergeCell ref="O6:P6"/>
  </mergeCells>
  <pageMargins left="0.511811024" right="0.511811024" top="0.787401575" bottom="0.787401575" header="0.31496062" footer="0.31496062"/>
  <pageSetup orientation="portrait" paperSize="9" horizontalDpi="0" verticalDpi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Planilha7">
    <tabColor rgb="FF002060"/>
    <outlinePr summaryBelow="1" summaryRight="1"/>
    <pageSetUpPr/>
  </sheetPr>
  <dimension ref="A3:Q104"/>
  <sheetViews>
    <sheetView showGridLines="0" topLeftCell="B1" zoomScale="90" zoomScaleNormal="90" workbookViewId="0">
      <pane ySplit="7" topLeftCell="A77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2.85546875" customWidth="1" style="1" min="1" max="1"/>
    <col width="14" bestFit="1" customWidth="1" style="1" min="2" max="2"/>
    <col width="13.140625" customWidth="1" style="1" min="3" max="3"/>
    <col width="32.85546875" customWidth="1" style="1" min="4" max="4"/>
    <col width="10.28515625" customWidth="1" style="1" min="5" max="5"/>
    <col width="13.7109375" customWidth="1" style="1" min="6" max="6"/>
    <col width="16.42578125" bestFit="1" customWidth="1" style="1" min="7" max="7"/>
    <col width="16.42578125" customWidth="1" style="1" min="8" max="9"/>
    <col width="5.7109375" bestFit="1" customWidth="1" style="1" min="10" max="10"/>
    <col width="57.28515625" customWidth="1" style="1" min="11" max="11"/>
    <col width="12.85546875" bestFit="1" customWidth="1" style="11" min="12" max="12"/>
    <col width="15.42578125" customWidth="1" style="11" min="13" max="13"/>
    <col width="11.7109375" customWidth="1" style="11" min="14" max="14"/>
    <col width="12" customWidth="1" style="11" min="15" max="15"/>
    <col width="15.85546875" customWidth="1" style="11" min="16" max="16"/>
    <col width="32.42578125" customWidth="1" style="11" min="17" max="17"/>
    <col width="9.140625" customWidth="1" style="1" min="18" max="18"/>
    <col width="9.140625" customWidth="1" style="1" min="19" max="16384"/>
  </cols>
  <sheetData>
    <row r="2" ht="27.75" customHeight="1" s="246"/>
    <row r="3">
      <c r="A3" s="26" t="n"/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7" t="n"/>
      <c r="O3" s="27" t="n"/>
      <c r="P3" s="27" t="n"/>
      <c r="Q3" s="27" t="n"/>
    </row>
    <row r="4">
      <c r="A4" s="26" t="n"/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7" t="n"/>
      <c r="M4" s="27" t="n"/>
      <c r="N4" s="27" t="n"/>
      <c r="O4" s="27" t="n"/>
      <c r="P4" s="27" t="n"/>
      <c r="Q4" s="27" t="n"/>
    </row>
    <row r="5">
      <c r="A5" s="26" t="n"/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7" t="n"/>
      <c r="M5" s="27" t="n"/>
      <c r="N5" s="27" t="n"/>
      <c r="O5" s="27" t="n"/>
      <c r="P5" s="27" t="n"/>
      <c r="Q5" s="27" t="n"/>
    </row>
    <row r="6" ht="23.25" customHeight="1" s="246">
      <c r="A6" s="26" t="n"/>
      <c r="B6" s="26" t="n"/>
      <c r="C6" s="26" t="n"/>
      <c r="D6" s="26" t="n"/>
      <c r="E6" s="26" t="n"/>
      <c r="F6" s="26" t="n"/>
      <c r="G6" s="26" t="n"/>
      <c r="H6" s="26" t="n"/>
      <c r="I6" s="26" t="n"/>
      <c r="J6" s="26" t="n"/>
      <c r="K6" s="26" t="n"/>
      <c r="L6" s="220" t="inlineStr">
        <is>
          <t xml:space="preserve">VALOR PREVISTO </t>
        </is>
      </c>
      <c r="M6" s="228" t="n"/>
      <c r="N6" s="229" t="n"/>
      <c r="O6" s="222" t="inlineStr">
        <is>
          <t>NEGOCIAÇÃO</t>
        </is>
      </c>
      <c r="P6" s="228" t="n"/>
      <c r="Q6" s="229" t="n"/>
    </row>
    <row r="7" ht="28.9" customHeight="1" s="246">
      <c r="A7" s="26" t="n"/>
      <c r="B7" s="135" t="inlineStr">
        <is>
          <t>COMPETENCIA FINANCEIRA</t>
        </is>
      </c>
      <c r="C7" s="91" t="inlineStr">
        <is>
          <t xml:space="preserve">DATA lançamento </t>
        </is>
      </c>
      <c r="D7" s="92" t="inlineStr">
        <is>
          <t xml:space="preserve">FORNECEDOR </t>
        </is>
      </c>
      <c r="E7" s="92" t="inlineStr">
        <is>
          <t xml:space="preserve">PLACA </t>
        </is>
      </c>
      <c r="F7" s="92" t="inlineStr">
        <is>
          <t>MARCA</t>
        </is>
      </c>
      <c r="G7" s="93" t="inlineStr">
        <is>
          <t>Tipo de Manutenção</t>
        </is>
      </c>
      <c r="H7" s="93" t="inlineStr">
        <is>
          <t>Área de Manutenção</t>
        </is>
      </c>
      <c r="I7" s="93" t="inlineStr">
        <is>
          <t>Tipo de Despsa</t>
        </is>
      </c>
      <c r="J7" s="92" t="inlineStr">
        <is>
          <t>QTDE</t>
        </is>
      </c>
      <c r="K7" s="92" t="inlineStr">
        <is>
          <t>PEÇAS</t>
        </is>
      </c>
      <c r="L7" s="94" t="inlineStr">
        <is>
          <t>VALOR UNI.</t>
        </is>
      </c>
      <c r="M7" s="95" t="inlineStr">
        <is>
          <t>VALOR  TOTAL</t>
        </is>
      </c>
      <c r="N7" s="95" t="inlineStr">
        <is>
          <t>N BALCÃO</t>
        </is>
      </c>
      <c r="O7" s="94" t="inlineStr">
        <is>
          <t>DESCONTO</t>
        </is>
      </c>
      <c r="P7" s="94" t="inlineStr">
        <is>
          <t>VALOR FINAL</t>
        </is>
      </c>
      <c r="Q7" s="94" t="inlineStr">
        <is>
          <t>STATUS</t>
        </is>
      </c>
    </row>
    <row r="8">
      <c r="B8" s="124" t="inlineStr">
        <is>
          <t>MAIO</t>
        </is>
      </c>
      <c r="C8" s="143" t="n">
        <v>44329</v>
      </c>
      <c r="D8" s="114" t="inlineStr">
        <is>
          <t>ASSISTERMARCOS</t>
        </is>
      </c>
      <c r="E8" s="97" t="inlineStr">
        <is>
          <t>PGN-8720</t>
        </is>
      </c>
      <c r="F8" s="97" t="inlineStr">
        <is>
          <t>VOLKS</t>
        </is>
      </c>
      <c r="G8" s="114" t="inlineStr">
        <is>
          <t>CORRETIVA</t>
        </is>
      </c>
      <c r="H8" s="114" t="inlineStr">
        <is>
          <t>REBOQUE</t>
        </is>
      </c>
      <c r="I8" s="114" t="inlineStr">
        <is>
          <t>MÃO DE OBRA</t>
        </is>
      </c>
      <c r="J8" s="97" t="n">
        <v>1</v>
      </c>
      <c r="K8" s="97" t="inlineStr">
        <is>
          <t>SERVIÇO DE REBOQUE DE ROTA E PARA BELO JARDIM</t>
        </is>
      </c>
      <c r="L8" s="99" t="n">
        <v>1320</v>
      </c>
      <c r="M8" s="99" t="n">
        <v>1320</v>
      </c>
      <c r="N8" s="115" t="inlineStr">
        <is>
          <t>NFS-e: 9319</t>
        </is>
      </c>
      <c r="O8" s="144" t="n"/>
      <c r="P8" s="144" t="n">
        <v>1320</v>
      </c>
      <c r="Q8" s="118" t="inlineStr">
        <is>
          <t xml:space="preserve">PAGO </t>
        </is>
      </c>
    </row>
    <row r="9">
      <c r="B9" s="124" t="inlineStr">
        <is>
          <t>MAIO</t>
        </is>
      </c>
      <c r="C9" s="143" t="n">
        <v>44319</v>
      </c>
      <c r="D9" s="97" t="inlineStr">
        <is>
          <t>AUTO ELÉTRICA FRANÇA</t>
        </is>
      </c>
      <c r="E9" s="97" t="inlineStr">
        <is>
          <t>PGN-8719</t>
        </is>
      </c>
      <c r="F9" s="97" t="inlineStr">
        <is>
          <t>VOLKS</t>
        </is>
      </c>
      <c r="G9" s="114" t="inlineStr">
        <is>
          <t>CORRETIVA</t>
        </is>
      </c>
      <c r="H9" s="114" t="inlineStr">
        <is>
          <t>ELÉTRICA</t>
        </is>
      </c>
      <c r="I9" s="114" t="inlineStr">
        <is>
          <t>PEÇAS</t>
        </is>
      </c>
      <c r="J9" s="97" t="n">
        <v>1</v>
      </c>
      <c r="K9" s="114" t="inlineStr">
        <is>
          <t>ROTOR DO ALTERNADOR</t>
        </is>
      </c>
      <c r="L9" s="99" t="n">
        <v>420</v>
      </c>
      <c r="M9" s="99" t="n">
        <v>420</v>
      </c>
      <c r="N9" s="114" t="n"/>
      <c r="O9" s="144" t="n"/>
      <c r="P9" s="144" t="n">
        <v>420</v>
      </c>
      <c r="Q9" s="118" t="n"/>
    </row>
    <row r="10">
      <c r="B10" s="124" t="inlineStr">
        <is>
          <t>MAIO</t>
        </is>
      </c>
      <c r="C10" s="143" t="n">
        <v>44319</v>
      </c>
      <c r="D10" s="97" t="inlineStr">
        <is>
          <t>AUTO ELÉTRICA FRANÇA</t>
        </is>
      </c>
      <c r="E10" s="97" t="inlineStr">
        <is>
          <t>PGN-8719</t>
        </is>
      </c>
      <c r="F10" s="97" t="inlineStr">
        <is>
          <t>VOLKS</t>
        </is>
      </c>
      <c r="G10" s="114" t="inlineStr">
        <is>
          <t>CORRETIVA</t>
        </is>
      </c>
      <c r="H10" s="114" t="inlineStr">
        <is>
          <t>ELÉTRICA</t>
        </is>
      </c>
      <c r="I10" s="114" t="inlineStr">
        <is>
          <t>MÃO DE OBRA</t>
        </is>
      </c>
      <c r="J10" s="97" t="n">
        <v>1</v>
      </c>
      <c r="K10" s="97" t="inlineStr">
        <is>
          <t>SERVIÇO DE TESTE/ DIANGOSTICO E PROGRAMAÇÃO</t>
        </is>
      </c>
      <c r="L10" s="99" t="n">
        <v>300</v>
      </c>
      <c r="M10" s="99" t="n">
        <v>300</v>
      </c>
      <c r="N10" s="114" t="n"/>
      <c r="O10" s="144" t="n"/>
      <c r="P10" s="144" t="n">
        <v>300</v>
      </c>
      <c r="Q10" s="118" t="n"/>
    </row>
    <row r="11">
      <c r="B11" s="124" t="inlineStr">
        <is>
          <t>MAIO</t>
        </is>
      </c>
      <c r="C11" s="143" t="n">
        <v>44319</v>
      </c>
      <c r="D11" s="97" t="inlineStr">
        <is>
          <t>AUTO ELÉTRICA FRANÇA</t>
        </is>
      </c>
      <c r="E11" s="97" t="inlineStr">
        <is>
          <t>PGN-8719</t>
        </is>
      </c>
      <c r="F11" s="97" t="inlineStr">
        <is>
          <t>VOLKS</t>
        </is>
      </c>
      <c r="G11" s="114" t="inlineStr">
        <is>
          <t>CORRETIVA</t>
        </is>
      </c>
      <c r="H11" s="114" t="inlineStr">
        <is>
          <t>ELÉTRICA</t>
        </is>
      </c>
      <c r="I11" s="114" t="inlineStr">
        <is>
          <t>MÃO DE OBRA</t>
        </is>
      </c>
      <c r="J11" s="97" t="n">
        <v>1</v>
      </c>
      <c r="K11" s="114" t="inlineStr">
        <is>
          <t>REPARO DO ALTERNADOR E TROCA DO TENSOR</t>
        </is>
      </c>
      <c r="L11" s="99" t="n">
        <v>120</v>
      </c>
      <c r="M11" s="99" t="n">
        <v>120</v>
      </c>
      <c r="N11" s="114" t="n"/>
      <c r="O11" s="144" t="n"/>
      <c r="P11" s="144" t="n">
        <v>120</v>
      </c>
      <c r="Q11" s="118" t="n"/>
    </row>
    <row r="12">
      <c r="B12" s="124" t="inlineStr">
        <is>
          <t>MAIO</t>
        </is>
      </c>
      <c r="C12" s="143" t="n">
        <v>44319</v>
      </c>
      <c r="D12" s="97" t="inlineStr">
        <is>
          <t>AUTO ELÉTRICA FRANÇA</t>
        </is>
      </c>
      <c r="E12" s="97" t="inlineStr">
        <is>
          <t>PGX-1736</t>
        </is>
      </c>
      <c r="F12" s="97" t="inlineStr">
        <is>
          <t>MERCEDES</t>
        </is>
      </c>
      <c r="G12" s="114" t="inlineStr">
        <is>
          <t>CORRETIVA</t>
        </is>
      </c>
      <c r="H12" s="114" t="inlineStr">
        <is>
          <t>MECÂNICA</t>
        </is>
      </c>
      <c r="I12" s="114" t="inlineStr">
        <is>
          <t>MÃO DE OBRA</t>
        </is>
      </c>
      <c r="J12" s="97" t="n">
        <v>1</v>
      </c>
      <c r="K12" s="97" t="inlineStr">
        <is>
          <t>TROCA DE MOTOR DE LIMPADOR</t>
        </is>
      </c>
      <c r="L12" s="99" t="n">
        <v>80</v>
      </c>
      <c r="M12" s="99" t="n">
        <v>80</v>
      </c>
      <c r="N12" s="114" t="n"/>
      <c r="O12" s="144" t="n"/>
      <c r="P12" s="144" t="n">
        <v>80</v>
      </c>
      <c r="Q12" s="118" t="n"/>
    </row>
    <row r="13">
      <c r="B13" s="124" t="inlineStr">
        <is>
          <t>MAIO</t>
        </is>
      </c>
      <c r="C13" s="157" t="n">
        <v>44293</v>
      </c>
      <c r="D13" s="97" t="inlineStr">
        <is>
          <t>AUTO PEÇAS BAHIA</t>
        </is>
      </c>
      <c r="E13" s="97" t="inlineStr">
        <is>
          <t>PGW-5799</t>
        </is>
      </c>
      <c r="F13" s="97" t="inlineStr">
        <is>
          <t>FORD</t>
        </is>
      </c>
      <c r="G13" s="114" t="inlineStr">
        <is>
          <t>CORRETIVA</t>
        </is>
      </c>
      <c r="H13" s="114" t="inlineStr">
        <is>
          <t>ELÉTRICA</t>
        </is>
      </c>
      <c r="I13" s="114" t="inlineStr">
        <is>
          <t>PEÇAS</t>
        </is>
      </c>
      <c r="J13" s="97" t="n">
        <v>1</v>
      </c>
      <c r="K13" s="97" t="inlineStr">
        <is>
          <t>ALTERNADOR 12V</t>
        </is>
      </c>
      <c r="L13" s="99" t="n">
        <v>1600</v>
      </c>
      <c r="M13" s="99" t="n">
        <v>1600</v>
      </c>
      <c r="N13" s="114" t="inlineStr">
        <is>
          <t>NFE: 4785</t>
        </is>
      </c>
      <c r="O13" s="144" t="n"/>
      <c r="P13" s="144" t="n">
        <v>1600</v>
      </c>
      <c r="Q13" s="134" t="inlineStr">
        <is>
          <t>BOLETO - 06/05/2021</t>
        </is>
      </c>
    </row>
    <row r="14">
      <c r="B14" s="124" t="inlineStr">
        <is>
          <t>MAIO</t>
        </is>
      </c>
      <c r="C14" s="157" t="n">
        <v>44309</v>
      </c>
      <c r="D14" s="97" t="inlineStr">
        <is>
          <t>AUTO PEÇAS BAHIA</t>
        </is>
      </c>
      <c r="E14" s="97" t="inlineStr">
        <is>
          <t>PCZ-2550</t>
        </is>
      </c>
      <c r="F14" s="97" t="inlineStr">
        <is>
          <t>FORD</t>
        </is>
      </c>
      <c r="G14" s="114" t="inlineStr">
        <is>
          <t>CORRETIVA</t>
        </is>
      </c>
      <c r="H14" s="114" t="inlineStr">
        <is>
          <t>ELÉTRICA</t>
        </is>
      </c>
      <c r="I14" s="114" t="inlineStr">
        <is>
          <t>PEÇAS</t>
        </is>
      </c>
      <c r="J14" s="97" t="n">
        <v>1</v>
      </c>
      <c r="K14" s="97" t="inlineStr">
        <is>
          <t>ALTERNADOR 12V</t>
        </is>
      </c>
      <c r="L14" s="99" t="n">
        <v>1600</v>
      </c>
      <c r="M14" s="99" t="n">
        <v>1600</v>
      </c>
      <c r="N14" s="114" t="inlineStr">
        <is>
          <t>NFE: 4833</t>
        </is>
      </c>
      <c r="O14" s="144" t="n"/>
      <c r="P14" s="144" t="n">
        <v>1600</v>
      </c>
      <c r="Q14" s="134" t="inlineStr">
        <is>
          <t>BOLETO - 23/05/2021</t>
        </is>
      </c>
    </row>
    <row r="15">
      <c r="B15" s="124" t="inlineStr">
        <is>
          <t>MAIO</t>
        </is>
      </c>
      <c r="C15" s="143" t="n">
        <v>44319</v>
      </c>
      <c r="D15" s="97" t="inlineStr">
        <is>
          <t>AUTO PEÇAS BAHIA</t>
        </is>
      </c>
      <c r="E15" s="97" t="inlineStr">
        <is>
          <t>PGN-8719</t>
        </is>
      </c>
      <c r="F15" s="97" t="inlineStr">
        <is>
          <t>VOLKS</t>
        </is>
      </c>
      <c r="G15" s="114" t="inlineStr">
        <is>
          <t>CORRETIVA</t>
        </is>
      </c>
      <c r="H15" s="114" t="inlineStr">
        <is>
          <t>ELÉTRICA</t>
        </is>
      </c>
      <c r="I15" s="114" t="inlineStr">
        <is>
          <t>PEÇAS</t>
        </is>
      </c>
      <c r="J15" s="97" t="n">
        <v>1</v>
      </c>
      <c r="K15" s="114" t="inlineStr">
        <is>
          <t>REGULADOR DE VOLTAGEM</t>
        </is>
      </c>
      <c r="L15" s="99" t="n">
        <v>240</v>
      </c>
      <c r="M15" s="99" t="n">
        <v>240</v>
      </c>
      <c r="N15" s="114" t="n"/>
      <c r="O15" s="144" t="n"/>
      <c r="P15" s="144" t="n">
        <v>240</v>
      </c>
      <c r="Q15" s="131" t="inlineStr">
        <is>
          <t>BOLETO PARA 31/05/2021</t>
        </is>
      </c>
    </row>
    <row r="16">
      <c r="B16" s="124" t="inlineStr">
        <is>
          <t>MAIO</t>
        </is>
      </c>
      <c r="C16" s="143" t="n">
        <v>44319</v>
      </c>
      <c r="D16" s="97" t="inlineStr">
        <is>
          <t>AUTO PEÇAS BAHIA</t>
        </is>
      </c>
      <c r="E16" s="97" t="inlineStr">
        <is>
          <t>PGN-8719</t>
        </is>
      </c>
      <c r="F16" s="97" t="inlineStr">
        <is>
          <t>VOLKS</t>
        </is>
      </c>
      <c r="G16" s="114" t="inlineStr">
        <is>
          <t>CORRETIVA</t>
        </is>
      </c>
      <c r="H16" s="114" t="inlineStr">
        <is>
          <t>ELÉTRICA</t>
        </is>
      </c>
      <c r="I16" s="114" t="inlineStr">
        <is>
          <t>PEÇAS</t>
        </is>
      </c>
      <c r="J16" s="97" t="n">
        <v>1</v>
      </c>
      <c r="K16" s="114" t="inlineStr">
        <is>
          <t>ROLAMENTO DO ALTERNADOR</t>
        </is>
      </c>
      <c r="L16" s="99" t="n">
        <v>50</v>
      </c>
      <c r="M16" s="99" t="n">
        <v>50</v>
      </c>
      <c r="N16" s="114" t="n"/>
      <c r="O16" s="144" t="n"/>
      <c r="P16" s="144" t="n">
        <v>50</v>
      </c>
      <c r="Q16" s="131" t="inlineStr">
        <is>
          <t>BOLETO PARA 31/05/2021</t>
        </is>
      </c>
    </row>
    <row r="17">
      <c r="B17" s="124" t="inlineStr">
        <is>
          <t>MAIO</t>
        </is>
      </c>
      <c r="C17" s="143" t="n">
        <v>44319</v>
      </c>
      <c r="D17" s="97" t="inlineStr">
        <is>
          <t>AUTO PEÇAS BAHIA</t>
        </is>
      </c>
      <c r="E17" s="97" t="inlineStr">
        <is>
          <t>PGN-8719</t>
        </is>
      </c>
      <c r="F17" s="97" t="inlineStr">
        <is>
          <t>VOLKS</t>
        </is>
      </c>
      <c r="G17" s="114" t="inlineStr">
        <is>
          <t>CORRETIVA</t>
        </is>
      </c>
      <c r="H17" s="114" t="inlineStr">
        <is>
          <t>ELÉTRICA</t>
        </is>
      </c>
      <c r="I17" s="114" t="inlineStr">
        <is>
          <t>PEÇAS</t>
        </is>
      </c>
      <c r="J17" s="97" t="n">
        <v>1</v>
      </c>
      <c r="K17" s="114" t="inlineStr">
        <is>
          <t>ROLAMENTO BLINDADO</t>
        </is>
      </c>
      <c r="L17" s="99" t="n">
        <v>20</v>
      </c>
      <c r="M17" s="99" t="n">
        <v>20</v>
      </c>
      <c r="N17" s="114" t="n"/>
      <c r="O17" s="144" t="n"/>
      <c r="P17" s="144" t="n">
        <v>20</v>
      </c>
      <c r="Q17" s="131" t="inlineStr">
        <is>
          <t>BOLETO PARA 31/05/2021</t>
        </is>
      </c>
    </row>
    <row r="18">
      <c r="B18" s="124" t="inlineStr">
        <is>
          <t>MAIO</t>
        </is>
      </c>
      <c r="C18" s="143" t="n">
        <v>44319</v>
      </c>
      <c r="D18" s="97" t="inlineStr">
        <is>
          <t>AUTO PEÇAS BAHIA</t>
        </is>
      </c>
      <c r="E18" s="97" t="inlineStr">
        <is>
          <t>PGN-8719</t>
        </is>
      </c>
      <c r="F18" s="97" t="inlineStr">
        <is>
          <t>VOLKS</t>
        </is>
      </c>
      <c r="G18" s="114" t="inlineStr">
        <is>
          <t>CORRETIVA</t>
        </is>
      </c>
      <c r="H18" s="114" t="inlineStr">
        <is>
          <t>ELÉTRICA</t>
        </is>
      </c>
      <c r="I18" s="114" t="inlineStr">
        <is>
          <t>PEÇAS</t>
        </is>
      </c>
      <c r="J18" s="97" t="n">
        <v>1</v>
      </c>
      <c r="K18" s="114" t="inlineStr">
        <is>
          <t>ANEL DE AJUSTE</t>
        </is>
      </c>
      <c r="L18" s="99" t="n">
        <v>20</v>
      </c>
      <c r="M18" s="99" t="n">
        <v>20</v>
      </c>
      <c r="N18" s="114" t="n"/>
      <c r="O18" s="144" t="n"/>
      <c r="P18" s="144" t="n">
        <v>20</v>
      </c>
      <c r="Q18" s="131" t="inlineStr">
        <is>
          <t>BOLETO PARA 31/05/2021</t>
        </is>
      </c>
    </row>
    <row r="19">
      <c r="B19" s="124" t="inlineStr">
        <is>
          <t>MAIO</t>
        </is>
      </c>
      <c r="C19" s="143" t="n">
        <v>44327</v>
      </c>
      <c r="D19" s="97" t="inlineStr">
        <is>
          <t>AUTO PEÇAS BAHIA</t>
        </is>
      </c>
      <c r="E19" s="97" t="inlineStr">
        <is>
          <t>PDB-5026</t>
        </is>
      </c>
      <c r="F19" s="97" t="inlineStr">
        <is>
          <t>MERCEDES</t>
        </is>
      </c>
      <c r="G19" s="114" t="inlineStr">
        <is>
          <t>CORRETIVA</t>
        </is>
      </c>
      <c r="H19" s="114" t="inlineStr">
        <is>
          <t>MECÂNICA</t>
        </is>
      </c>
      <c r="I19" s="114" t="inlineStr">
        <is>
          <t>MÃO DE OBRA</t>
        </is>
      </c>
      <c r="J19" s="97" t="n">
        <v>1</v>
      </c>
      <c r="K19" s="97" t="inlineStr">
        <is>
          <t>TRANSMISSÃO, RODA E VALVULAS DE DESCARGAS</t>
        </is>
      </c>
      <c r="L19" s="99" t="n">
        <v>304</v>
      </c>
      <c r="M19" s="99" t="n">
        <v>304</v>
      </c>
      <c r="N19" s="114" t="n"/>
      <c r="O19" s="144" t="n"/>
      <c r="P19" s="144" t="n">
        <v>304</v>
      </c>
      <c r="Q19" s="118" t="n"/>
    </row>
    <row r="20">
      <c r="B20" s="124" t="inlineStr">
        <is>
          <t>MAIO</t>
        </is>
      </c>
      <c r="C20" s="143" t="n">
        <v>44342</v>
      </c>
      <c r="D20" s="97" t="inlineStr">
        <is>
          <t>AUTO PEÇAS BAHIA</t>
        </is>
      </c>
      <c r="E20" s="97" t="inlineStr">
        <is>
          <t>PGX-1686</t>
        </is>
      </c>
      <c r="F20" s="97" t="inlineStr">
        <is>
          <t>MERCEDES</t>
        </is>
      </c>
      <c r="G20" s="119" t="inlineStr">
        <is>
          <t>CORRETIVA</t>
        </is>
      </c>
      <c r="H20" s="114" t="inlineStr">
        <is>
          <t>MECÂNICA</t>
        </is>
      </c>
      <c r="I20" s="114" t="inlineStr">
        <is>
          <t>PEÇAS</t>
        </is>
      </c>
      <c r="J20" s="97" t="n">
        <v>1</v>
      </c>
      <c r="K20" s="97" t="inlineStr">
        <is>
          <t>TAMPA DO TANQUE DE COMBUSTÍVEL</t>
        </is>
      </c>
      <c r="L20" s="99" t="n">
        <v>65</v>
      </c>
      <c r="M20" s="99" t="n">
        <v>65</v>
      </c>
      <c r="N20" s="115" t="inlineStr">
        <is>
          <t>NFE:  4902</t>
        </is>
      </c>
      <c r="O20" s="144" t="n"/>
      <c r="P20" s="144" t="n">
        <v>65</v>
      </c>
      <c r="Q20" s="118" t="inlineStr">
        <is>
          <t>PAGO 24/05/2021</t>
        </is>
      </c>
    </row>
    <row r="21">
      <c r="B21" s="124" t="inlineStr">
        <is>
          <t>MAIO</t>
        </is>
      </c>
      <c r="C21" s="143" t="n">
        <v>44337</v>
      </c>
      <c r="D21" s="114" t="inlineStr">
        <is>
          <t>BAÚ REFRIGERAÇÃO</t>
        </is>
      </c>
      <c r="E21" s="97" t="inlineStr">
        <is>
          <t>PCX-1404</t>
        </is>
      </c>
      <c r="F21" s="97" t="inlineStr">
        <is>
          <t>FORD</t>
        </is>
      </c>
      <c r="G21" s="114" t="inlineStr">
        <is>
          <t>CORRETIVA</t>
        </is>
      </c>
      <c r="H21" s="114" t="inlineStr">
        <is>
          <t>REFRIGERAÇÃO</t>
        </is>
      </c>
      <c r="I21" s="114" t="inlineStr">
        <is>
          <t>PEÇAS</t>
        </is>
      </c>
      <c r="J21" s="97" t="n">
        <v>1</v>
      </c>
      <c r="K21" s="97" t="inlineStr">
        <is>
          <t>SENSOR DE RETORNO</t>
        </is>
      </c>
      <c r="L21" s="99" t="n">
        <v>150</v>
      </c>
      <c r="M21" s="99" t="n">
        <v>150</v>
      </c>
      <c r="N21" s="115" t="inlineStr">
        <is>
          <t>Nfs-e: 372</t>
        </is>
      </c>
      <c r="O21" s="144" t="n"/>
      <c r="P21" s="144" t="n">
        <v>150</v>
      </c>
      <c r="Q21" s="118" t="inlineStr">
        <is>
          <t>PAGO 21/05/2021</t>
        </is>
      </c>
    </row>
    <row r="22">
      <c r="B22" s="124" t="inlineStr">
        <is>
          <t>MAIO</t>
        </is>
      </c>
      <c r="C22" s="143" t="n">
        <v>44337</v>
      </c>
      <c r="D22" s="114" t="inlineStr">
        <is>
          <t>BAÚ REFRIGERAÇÃO</t>
        </is>
      </c>
      <c r="E22" s="97" t="inlineStr">
        <is>
          <t>PCX-1404</t>
        </is>
      </c>
      <c r="F22" s="97" t="inlineStr">
        <is>
          <t>FORD</t>
        </is>
      </c>
      <c r="G22" s="114" t="inlineStr">
        <is>
          <t>CORRETIVA</t>
        </is>
      </c>
      <c r="H22" s="114" t="inlineStr">
        <is>
          <t>REFRIGERAÇÃO</t>
        </is>
      </c>
      <c r="I22" s="114" t="inlineStr">
        <is>
          <t>PEÇAS</t>
        </is>
      </c>
      <c r="J22" s="97" t="n">
        <v>1</v>
      </c>
      <c r="K22" s="97" t="inlineStr">
        <is>
          <t>CARGA DE GÁS 404A</t>
        </is>
      </c>
      <c r="L22" s="99" t="n">
        <v>380</v>
      </c>
      <c r="M22" s="99" t="n">
        <v>380</v>
      </c>
      <c r="N22" s="115" t="inlineStr">
        <is>
          <t>Nfs-e: 372</t>
        </is>
      </c>
      <c r="O22" s="144" t="n"/>
      <c r="P22" s="144" t="n">
        <v>380</v>
      </c>
      <c r="Q22" s="118" t="inlineStr">
        <is>
          <t>PAGO 21/05/2021</t>
        </is>
      </c>
    </row>
    <row r="23">
      <c r="B23" s="124" t="inlineStr">
        <is>
          <t>MAIO</t>
        </is>
      </c>
      <c r="C23" s="143" t="n">
        <v>44337</v>
      </c>
      <c r="D23" s="114" t="inlineStr">
        <is>
          <t>BAÚ REFRIGERAÇÃO</t>
        </is>
      </c>
      <c r="E23" s="97" t="inlineStr">
        <is>
          <t>PCX-1404</t>
        </is>
      </c>
      <c r="F23" s="97" t="inlineStr">
        <is>
          <t>FORD</t>
        </is>
      </c>
      <c r="G23" s="119" t="inlineStr">
        <is>
          <t>CORRETIVA</t>
        </is>
      </c>
      <c r="H23" s="114" t="inlineStr">
        <is>
          <t>REFRIGERAÇÃO</t>
        </is>
      </c>
      <c r="I23" s="114" t="inlineStr">
        <is>
          <t>PEÇAS</t>
        </is>
      </c>
      <c r="J23" s="97" t="n">
        <v>1</v>
      </c>
      <c r="K23" s="97" t="inlineStr">
        <is>
          <t>PRESSÃO DE NITROGÊNIO</t>
        </is>
      </c>
      <c r="L23" s="99" t="n">
        <v>130</v>
      </c>
      <c r="M23" s="99" t="n">
        <v>130</v>
      </c>
      <c r="N23" s="115" t="inlineStr">
        <is>
          <t>Nfs-e: 372</t>
        </is>
      </c>
      <c r="O23" s="144" t="n"/>
      <c r="P23" s="144" t="n">
        <v>130</v>
      </c>
      <c r="Q23" s="118" t="inlineStr">
        <is>
          <t>PAGO 21/05/2021</t>
        </is>
      </c>
    </row>
    <row r="24">
      <c r="B24" s="124" t="inlineStr">
        <is>
          <t>MAIO</t>
        </is>
      </c>
      <c r="C24" s="143" t="n">
        <v>44337</v>
      </c>
      <c r="D24" s="114" t="inlineStr">
        <is>
          <t>BAÚ REFRIGERAÇÃO</t>
        </is>
      </c>
      <c r="E24" s="97" t="inlineStr">
        <is>
          <t>PCX-1404</t>
        </is>
      </c>
      <c r="F24" s="97" t="inlineStr">
        <is>
          <t>FORD</t>
        </is>
      </c>
      <c r="G24" s="119" t="inlineStr">
        <is>
          <t>CORRETIVA</t>
        </is>
      </c>
      <c r="H24" s="114" t="inlineStr">
        <is>
          <t>REFRIGERAÇÃO</t>
        </is>
      </c>
      <c r="I24" s="114" t="inlineStr">
        <is>
          <t>MÃO DE OBRA</t>
        </is>
      </c>
      <c r="J24" s="97" t="n">
        <v>1</v>
      </c>
      <c r="K24" s="97" t="inlineStr">
        <is>
          <t>MÃO DE OBRA DE REFRIGERAÇÃO</t>
        </is>
      </c>
      <c r="L24" s="99" t="n">
        <v>180</v>
      </c>
      <c r="M24" s="99" t="n">
        <v>180</v>
      </c>
      <c r="N24" s="115" t="inlineStr">
        <is>
          <t>Nfs-e: 372</t>
        </is>
      </c>
      <c r="O24" s="144" t="n"/>
      <c r="P24" s="144" t="n">
        <v>180</v>
      </c>
      <c r="Q24" s="118" t="inlineStr">
        <is>
          <t>PAGO 21/05/2021</t>
        </is>
      </c>
    </row>
    <row r="25">
      <c r="B25" s="124" t="inlineStr">
        <is>
          <t>MAIO</t>
        </is>
      </c>
      <c r="C25" s="143" t="n">
        <v>44338</v>
      </c>
      <c r="D25" s="114" t="inlineStr">
        <is>
          <t>BAÚ REFRIGERAÇÃO</t>
        </is>
      </c>
      <c r="E25" s="97" t="inlineStr">
        <is>
          <t>PGX-1686</t>
        </is>
      </c>
      <c r="F25" s="97" t="inlineStr">
        <is>
          <t>MERCEDES</t>
        </is>
      </c>
      <c r="G25" s="119" t="inlineStr">
        <is>
          <t>CORRETIVA</t>
        </is>
      </c>
      <c r="H25" s="114" t="inlineStr">
        <is>
          <t>REFRIGERAÇÃO</t>
        </is>
      </c>
      <c r="I25" s="114" t="inlineStr">
        <is>
          <t>PEÇAS</t>
        </is>
      </c>
      <c r="J25" s="97" t="n">
        <v>1</v>
      </c>
      <c r="K25" s="97" t="inlineStr">
        <is>
          <t>SERVIÇO DA BASE DO COMPRESSOR - VIBRAÇÃO</t>
        </is>
      </c>
      <c r="L25" s="99" t="n">
        <v>200</v>
      </c>
      <c r="M25" s="99" t="n">
        <v>200</v>
      </c>
      <c r="N25" s="115" t="inlineStr">
        <is>
          <t>Nfs-e: 373</t>
        </is>
      </c>
      <c r="O25" s="144" t="n"/>
      <c r="P25" s="144" t="n">
        <v>200</v>
      </c>
      <c r="Q25" s="118" t="inlineStr">
        <is>
          <t>PAGO 21/05/2021</t>
        </is>
      </c>
    </row>
    <row r="26">
      <c r="B26" s="124" t="inlineStr">
        <is>
          <t>MAIO</t>
        </is>
      </c>
      <c r="C26" s="143" t="n">
        <v>44339</v>
      </c>
      <c r="D26" s="114" t="inlineStr">
        <is>
          <t>BAÚ REFRIGERAÇÃO</t>
        </is>
      </c>
      <c r="E26" s="97" t="inlineStr">
        <is>
          <t>PGX-1686</t>
        </is>
      </c>
      <c r="F26" s="97" t="inlineStr">
        <is>
          <t>MERCEDES</t>
        </is>
      </c>
      <c r="G26" s="119" t="inlineStr">
        <is>
          <t>CORRETIVA</t>
        </is>
      </c>
      <c r="H26" s="114" t="inlineStr">
        <is>
          <t>REFRIGERAÇÃO</t>
        </is>
      </c>
      <c r="I26" s="114" t="inlineStr">
        <is>
          <t>PEÇAS</t>
        </is>
      </c>
      <c r="J26" s="97" t="n">
        <v>1</v>
      </c>
      <c r="K26" s="97" t="inlineStr">
        <is>
          <t>CORREIA A 37</t>
        </is>
      </c>
      <c r="L26" s="99" t="n">
        <v>30</v>
      </c>
      <c r="M26" s="99" t="n">
        <v>30</v>
      </c>
      <c r="N26" s="115" t="inlineStr">
        <is>
          <t>Nfs-e: 373</t>
        </is>
      </c>
      <c r="O26" s="144" t="n"/>
      <c r="P26" s="144" t="n">
        <v>30</v>
      </c>
      <c r="Q26" s="156" t="n"/>
    </row>
    <row r="27">
      <c r="B27" s="124" t="inlineStr">
        <is>
          <t>MAIO</t>
        </is>
      </c>
      <c r="C27" s="143" t="n">
        <v>44340</v>
      </c>
      <c r="D27" s="114" t="inlineStr">
        <is>
          <t>BAÚ REFRIGERAÇÃO</t>
        </is>
      </c>
      <c r="E27" s="97" t="inlineStr">
        <is>
          <t>PGX-1686</t>
        </is>
      </c>
      <c r="F27" s="97" t="inlineStr">
        <is>
          <t>MERCEDES</t>
        </is>
      </c>
      <c r="G27" s="119" t="inlineStr">
        <is>
          <t>CORRETIVA</t>
        </is>
      </c>
      <c r="H27" s="114" t="inlineStr">
        <is>
          <t>REFRIGERAÇÃO</t>
        </is>
      </c>
      <c r="I27" s="114" t="inlineStr">
        <is>
          <t>PEÇAS</t>
        </is>
      </c>
      <c r="J27" s="97" t="n">
        <v>1</v>
      </c>
      <c r="K27" s="97" t="inlineStr">
        <is>
          <t>LIMPEZA DO EQUIPAMENTO</t>
        </is>
      </c>
      <c r="L27" s="99" t="n">
        <v>200</v>
      </c>
      <c r="M27" s="99" t="n">
        <v>200</v>
      </c>
      <c r="N27" s="115" t="inlineStr">
        <is>
          <t>Nfs-e: 373</t>
        </is>
      </c>
      <c r="O27" s="144" t="n"/>
      <c r="P27" s="144" t="n">
        <v>200</v>
      </c>
      <c r="Q27" s="156" t="n"/>
    </row>
    <row r="28">
      <c r="B28" s="124" t="inlineStr">
        <is>
          <t>MAIO</t>
        </is>
      </c>
      <c r="C28" s="143" t="n">
        <v>44341</v>
      </c>
      <c r="D28" s="114" t="inlineStr">
        <is>
          <t>BAÚ REFRIGERAÇÃO</t>
        </is>
      </c>
      <c r="E28" s="97" t="inlineStr">
        <is>
          <t>PGX-1686</t>
        </is>
      </c>
      <c r="F28" s="97" t="inlineStr">
        <is>
          <t>MERCEDES</t>
        </is>
      </c>
      <c r="G28" s="119" t="inlineStr">
        <is>
          <t>CORRETIVA</t>
        </is>
      </c>
      <c r="H28" s="114" t="inlineStr">
        <is>
          <t>REFRIGERAÇÃO</t>
        </is>
      </c>
      <c r="I28" s="114" t="inlineStr">
        <is>
          <t>PEÇAS</t>
        </is>
      </c>
      <c r="J28" s="97" t="n">
        <v>1</v>
      </c>
      <c r="K28" s="97" t="inlineStr">
        <is>
          <t>SENSOR DE RETORNO</t>
        </is>
      </c>
      <c r="L28" s="99" t="n">
        <v>150</v>
      </c>
      <c r="M28" s="99" t="n">
        <v>150</v>
      </c>
      <c r="N28" s="115" t="inlineStr">
        <is>
          <t>Nfs-e: 373</t>
        </is>
      </c>
      <c r="O28" s="144" t="n"/>
      <c r="P28" s="144" t="n">
        <v>150</v>
      </c>
      <c r="Q28" s="156" t="n"/>
    </row>
    <row r="29">
      <c r="B29" s="124" t="inlineStr">
        <is>
          <t>MAIO</t>
        </is>
      </c>
      <c r="C29" s="143" t="n">
        <v>44342</v>
      </c>
      <c r="D29" s="114" t="inlineStr">
        <is>
          <t>BAÚ REFRIGERAÇÃO</t>
        </is>
      </c>
      <c r="E29" s="97" t="inlineStr">
        <is>
          <t>PGX-1686</t>
        </is>
      </c>
      <c r="F29" s="97" t="inlineStr">
        <is>
          <t>MERCEDES</t>
        </is>
      </c>
      <c r="G29" s="119" t="inlineStr">
        <is>
          <t>CORRETIVA</t>
        </is>
      </c>
      <c r="H29" s="114" t="inlineStr">
        <is>
          <t>REFRIGERAÇÃO</t>
        </is>
      </c>
      <c r="I29" s="114" t="inlineStr">
        <is>
          <t>MÃO DE OBRA</t>
        </is>
      </c>
      <c r="J29" s="97" t="n">
        <v>1</v>
      </c>
      <c r="K29" s="97" t="inlineStr">
        <is>
          <t>MÃO DE OBRA DE REFRIGERAÇÃO</t>
        </is>
      </c>
      <c r="L29" s="99" t="n">
        <v>170</v>
      </c>
      <c r="M29" s="99" t="n">
        <v>170</v>
      </c>
      <c r="N29" s="115" t="inlineStr">
        <is>
          <t>Nfs-e: 373</t>
        </is>
      </c>
      <c r="O29" s="144" t="n"/>
      <c r="P29" s="144" t="n">
        <v>170</v>
      </c>
      <c r="Q29" s="156" t="n"/>
    </row>
    <row r="30">
      <c r="B30" s="124" t="inlineStr">
        <is>
          <t>MAIO</t>
        </is>
      </c>
      <c r="C30" s="143" t="n">
        <v>44330</v>
      </c>
      <c r="D30" s="97" t="inlineStr">
        <is>
          <t>EDUARDO AUTO PEÇAS</t>
        </is>
      </c>
      <c r="E30" s="97" t="inlineStr">
        <is>
          <t>PGN-8719</t>
        </is>
      </c>
      <c r="F30" s="97" t="inlineStr">
        <is>
          <t>VOLKS</t>
        </is>
      </c>
      <c r="G30" s="114" t="inlineStr">
        <is>
          <t>CORRETIVA</t>
        </is>
      </c>
      <c r="H30" s="114" t="inlineStr">
        <is>
          <t>MECÂNICA</t>
        </is>
      </c>
      <c r="I30" s="114" t="inlineStr">
        <is>
          <t>PEÇAS</t>
        </is>
      </c>
      <c r="J30" s="97" t="n">
        <v>1</v>
      </c>
      <c r="K30" s="97" t="inlineStr">
        <is>
          <t>PEÇAS PARA RECUPERAÇÃO DO DIFERENCIAL</t>
        </is>
      </c>
      <c r="L30" s="99" t="n">
        <v>2720.75</v>
      </c>
      <c r="M30" s="99" t="n">
        <v>2720.75</v>
      </c>
      <c r="N30" s="114" t="inlineStr">
        <is>
          <t>NFE: 1484</t>
        </is>
      </c>
      <c r="O30" s="144" t="n">
        <v>270.75</v>
      </c>
      <c r="P30" s="144" t="n">
        <v>2450</v>
      </c>
      <c r="Q30" s="118" t="inlineStr">
        <is>
          <t>PAGO POR TRANSFERENCIA</t>
        </is>
      </c>
    </row>
    <row r="31">
      <c r="B31" s="124" t="inlineStr">
        <is>
          <t>MAIO</t>
        </is>
      </c>
      <c r="C31" s="143" t="n">
        <v>44256</v>
      </c>
      <c r="D31" s="97" t="inlineStr">
        <is>
          <t>ERICA P O PEREIRA-ME</t>
        </is>
      </c>
      <c r="E31" s="97" t="inlineStr">
        <is>
          <t>VÁRIOS</t>
        </is>
      </c>
      <c r="F31" s="97" t="inlineStr">
        <is>
          <t>VÁRIOS</t>
        </is>
      </c>
      <c r="G31" s="114" t="inlineStr">
        <is>
          <t>CONSUMO</t>
        </is>
      </c>
      <c r="H31" s="114" t="inlineStr">
        <is>
          <t>PNEUS</t>
        </is>
      </c>
      <c r="I31" s="114" t="inlineStr">
        <is>
          <t>PEÇAS</t>
        </is>
      </c>
      <c r="J31" s="97" t="n">
        <v>3</v>
      </c>
      <c r="K31" s="97" t="inlineStr">
        <is>
          <t>PNEU 215/75R</t>
        </is>
      </c>
      <c r="L31" s="99" t="n">
        <v>920</v>
      </c>
      <c r="M31" s="99" t="n">
        <v>2760</v>
      </c>
      <c r="N31" s="114" t="n"/>
      <c r="O31" s="144" t="n">
        <v>90</v>
      </c>
      <c r="P31" s="144" t="n">
        <v>2670</v>
      </c>
      <c r="Q31" s="164" t="inlineStr">
        <is>
          <t>BOLETO</t>
        </is>
      </c>
    </row>
    <row r="32">
      <c r="B32" s="124" t="inlineStr">
        <is>
          <t>MAIO</t>
        </is>
      </c>
      <c r="C32" s="143" t="n">
        <v>44331</v>
      </c>
      <c r="D32" s="97" t="inlineStr">
        <is>
          <t>IMPERIO DAS CHAVES</t>
        </is>
      </c>
      <c r="E32" s="97" t="inlineStr">
        <is>
          <t>VARIOS</t>
        </is>
      </c>
      <c r="F32" s="97" t="inlineStr">
        <is>
          <t>MERCEDES</t>
        </is>
      </c>
      <c r="G32" s="114" t="inlineStr">
        <is>
          <t>CORRETIVA</t>
        </is>
      </c>
      <c r="H32" s="114" t="inlineStr">
        <is>
          <t>MECÂNICA</t>
        </is>
      </c>
      <c r="I32" s="114" t="inlineStr">
        <is>
          <t>PEÇAS</t>
        </is>
      </c>
      <c r="J32" s="97" t="n">
        <v>1</v>
      </c>
      <c r="K32" s="97" t="inlineStr">
        <is>
          <t>CHAVES RESERVAS</t>
        </is>
      </c>
      <c r="L32" s="99" t="n">
        <v>100</v>
      </c>
      <c r="M32" s="99" t="n">
        <v>100</v>
      </c>
      <c r="N32" s="114" t="n"/>
      <c r="O32" s="144" t="n"/>
      <c r="P32" s="144" t="n">
        <v>100</v>
      </c>
      <c r="Q32" s="118" t="inlineStr">
        <is>
          <t xml:space="preserve">PAGO </t>
        </is>
      </c>
    </row>
    <row r="33">
      <c r="B33" s="124" t="inlineStr">
        <is>
          <t>MAIO</t>
        </is>
      </c>
      <c r="C33" s="143" t="n">
        <v>44300</v>
      </c>
      <c r="D33" s="97" t="inlineStr">
        <is>
          <t>JR PEÇAS E SERVIÇO (JÚNIOR)</t>
        </is>
      </c>
      <c r="E33" s="97" t="inlineStr">
        <is>
          <t>PCX-1774</t>
        </is>
      </c>
      <c r="F33" s="97" t="inlineStr">
        <is>
          <t>FORD</t>
        </is>
      </c>
      <c r="G33" s="114" t="inlineStr">
        <is>
          <t>CORRETIVA</t>
        </is>
      </c>
      <c r="H33" s="114" t="inlineStr">
        <is>
          <t>ELÉTRICA</t>
        </is>
      </c>
      <c r="I33" s="114" t="inlineStr">
        <is>
          <t>MÃO DE OBRA</t>
        </is>
      </c>
      <c r="J33" s="97" t="n">
        <v>1</v>
      </c>
      <c r="K33" s="97" t="inlineStr">
        <is>
          <t>SERVIÇO DE PROGRAMAÇÃO DO IMOBILIZADOR</t>
        </is>
      </c>
      <c r="L33" s="99" t="n">
        <v>600</v>
      </c>
      <c r="M33" s="99" t="n">
        <v>600</v>
      </c>
      <c r="N33" s="114" t="n"/>
      <c r="O33" s="144" t="n"/>
      <c r="P33" s="144" t="n">
        <v>600</v>
      </c>
      <c r="Q33" s="105" t="inlineStr">
        <is>
          <t>PAGO EM 03/05/2021</t>
        </is>
      </c>
    </row>
    <row r="34">
      <c r="B34" s="124" t="inlineStr">
        <is>
          <t>MAIO</t>
        </is>
      </c>
      <c r="C34" s="143" t="n">
        <v>44300</v>
      </c>
      <c r="D34" s="97" t="inlineStr">
        <is>
          <t>JR PEÇAS E SERVIÇO (JÚNIOR)</t>
        </is>
      </c>
      <c r="E34" s="97" t="inlineStr">
        <is>
          <t>PCX-1774</t>
        </is>
      </c>
      <c r="F34" s="97" t="inlineStr">
        <is>
          <t>FORD</t>
        </is>
      </c>
      <c r="G34" s="114" t="inlineStr">
        <is>
          <t>CORRETIVA</t>
        </is>
      </c>
      <c r="H34" s="114" t="inlineStr">
        <is>
          <t>MECÂNICA</t>
        </is>
      </c>
      <c r="I34" s="114" t="inlineStr">
        <is>
          <t>MÃO DE OBRA</t>
        </is>
      </c>
      <c r="J34" s="97" t="n">
        <v>1</v>
      </c>
      <c r="K34" s="97" t="inlineStr">
        <is>
          <t>REPARO DE CUICA</t>
        </is>
      </c>
      <c r="L34" s="99" t="n">
        <v>50</v>
      </c>
      <c r="M34" s="99" t="n">
        <v>50</v>
      </c>
      <c r="N34" s="114" t="n"/>
      <c r="O34" s="144" t="n"/>
      <c r="P34" s="144" t="n">
        <v>50</v>
      </c>
      <c r="Q34" s="105" t="inlineStr">
        <is>
          <t>PAGO EM 03/05/2021</t>
        </is>
      </c>
    </row>
    <row r="35">
      <c r="B35" s="124" t="inlineStr">
        <is>
          <t>MAIO</t>
        </is>
      </c>
      <c r="C35" s="143" t="n">
        <v>44300</v>
      </c>
      <c r="D35" s="97" t="inlineStr">
        <is>
          <t>JR PEÇAS E SERVIÇO (JÚNIOR)</t>
        </is>
      </c>
      <c r="E35" s="97" t="inlineStr">
        <is>
          <t>PGW-3267</t>
        </is>
      </c>
      <c r="F35" s="97" t="inlineStr">
        <is>
          <t>FORD</t>
        </is>
      </c>
      <c r="G35" s="114" t="inlineStr">
        <is>
          <t>CORRETIVA</t>
        </is>
      </c>
      <c r="H35" s="114" t="inlineStr">
        <is>
          <t>MECÂNICA</t>
        </is>
      </c>
      <c r="I35" s="114" t="inlineStr">
        <is>
          <t>PEÇAS</t>
        </is>
      </c>
      <c r="J35" s="97" t="n">
        <v>1</v>
      </c>
      <c r="K35" s="97" t="inlineStr">
        <is>
          <t xml:space="preserve">DRENO DE COMBUSTÍVEL </t>
        </is>
      </c>
      <c r="L35" s="99" t="n">
        <v>375</v>
      </c>
      <c r="M35" s="99" t="n">
        <v>375</v>
      </c>
      <c r="N35" s="114" t="n"/>
      <c r="O35" s="144" t="n"/>
      <c r="P35" s="144" t="n">
        <v>375</v>
      </c>
      <c r="Q35" s="105" t="inlineStr">
        <is>
          <t>PAGO EM 03/05/2021</t>
        </is>
      </c>
    </row>
    <row r="36">
      <c r="B36" s="124" t="inlineStr">
        <is>
          <t>MAIO</t>
        </is>
      </c>
      <c r="C36" s="143" t="n">
        <v>44300</v>
      </c>
      <c r="D36" s="97" t="inlineStr">
        <is>
          <t>JR PEÇAS E SERVIÇO (JÚNIOR)</t>
        </is>
      </c>
      <c r="E36" s="97" t="inlineStr">
        <is>
          <t>PGW-3267</t>
        </is>
      </c>
      <c r="F36" s="97" t="inlineStr">
        <is>
          <t>FORD</t>
        </is>
      </c>
      <c r="G36" s="114" t="inlineStr">
        <is>
          <t>CORRETIVA</t>
        </is>
      </c>
      <c r="H36" s="114" t="inlineStr">
        <is>
          <t>MECÂNICA</t>
        </is>
      </c>
      <c r="I36" s="114" t="inlineStr">
        <is>
          <t>PEÇAS</t>
        </is>
      </c>
      <c r="J36" s="97" t="n">
        <v>1</v>
      </c>
      <c r="K36" s="97" t="inlineStr">
        <is>
          <t>COLA SILICONE</t>
        </is>
      </c>
      <c r="L36" s="99" t="n">
        <v>39</v>
      </c>
      <c r="M36" s="99" t="n">
        <v>39</v>
      </c>
      <c r="N36" s="114" t="n"/>
      <c r="O36" s="144" t="n"/>
      <c r="P36" s="144" t="n">
        <v>39</v>
      </c>
      <c r="Q36" s="105" t="inlineStr">
        <is>
          <t>PAGO EM 03/05/2021</t>
        </is>
      </c>
    </row>
    <row r="37">
      <c r="B37" s="124" t="inlineStr">
        <is>
          <t>MAIO</t>
        </is>
      </c>
      <c r="C37" s="143" t="n">
        <v>44300</v>
      </c>
      <c r="D37" s="97" t="inlineStr">
        <is>
          <t>JR PEÇAS E SERVIÇO (JÚNIOR)</t>
        </is>
      </c>
      <c r="E37" s="97" t="inlineStr">
        <is>
          <t>PGW-3267</t>
        </is>
      </c>
      <c r="F37" s="97" t="inlineStr">
        <is>
          <t>FORD</t>
        </is>
      </c>
      <c r="G37" s="114" t="inlineStr">
        <is>
          <t>CORRETIVA</t>
        </is>
      </c>
      <c r="H37" s="114" t="inlineStr">
        <is>
          <t>MECÂNICA</t>
        </is>
      </c>
      <c r="I37" s="114" t="inlineStr">
        <is>
          <t>PEÇAS</t>
        </is>
      </c>
      <c r="J37" s="97" t="n">
        <v>3</v>
      </c>
      <c r="K37" s="97" t="inlineStr">
        <is>
          <t>COXIM DO MÓDULO</t>
        </is>
      </c>
      <c r="L37" s="99" t="n">
        <v>155</v>
      </c>
      <c r="M37" s="99" t="n">
        <v>465</v>
      </c>
      <c r="N37" s="114" t="n"/>
      <c r="O37" s="144" t="n"/>
      <c r="P37" s="144" t="n">
        <v>465</v>
      </c>
      <c r="Q37" s="105" t="inlineStr">
        <is>
          <t>PAGO EM 03/05/2021</t>
        </is>
      </c>
    </row>
    <row r="38">
      <c r="B38" s="124" t="inlineStr">
        <is>
          <t>MAIO</t>
        </is>
      </c>
      <c r="C38" s="143" t="n">
        <v>44300</v>
      </c>
      <c r="D38" s="97" t="inlineStr">
        <is>
          <t>JR PEÇAS E SERVIÇO (JÚNIOR)</t>
        </is>
      </c>
      <c r="E38" s="97" t="inlineStr">
        <is>
          <t>PGW-3267</t>
        </is>
      </c>
      <c r="F38" s="97" t="inlineStr">
        <is>
          <t>FORD</t>
        </is>
      </c>
      <c r="G38" s="114" t="inlineStr">
        <is>
          <t>CORRETIVA</t>
        </is>
      </c>
      <c r="H38" s="114" t="inlineStr">
        <is>
          <t>MECÂNICA</t>
        </is>
      </c>
      <c r="I38" s="114" t="inlineStr">
        <is>
          <t>PEÇAS</t>
        </is>
      </c>
      <c r="J38" s="97" t="n">
        <v>1</v>
      </c>
      <c r="K38" s="97" t="inlineStr">
        <is>
          <t>INTERRUPTOR DO FILTRO SEPARADOR</t>
        </is>
      </c>
      <c r="L38" s="99" t="n">
        <v>535</v>
      </c>
      <c r="M38" s="99" t="n">
        <v>535</v>
      </c>
      <c r="N38" s="114" t="n"/>
      <c r="O38" s="144" t="n"/>
      <c r="P38" s="144" t="n">
        <v>535</v>
      </c>
      <c r="Q38" s="105" t="inlineStr">
        <is>
          <t>PAGO EM 03/05/2021</t>
        </is>
      </c>
    </row>
    <row r="39">
      <c r="B39" s="124" t="inlineStr">
        <is>
          <t>MAIO</t>
        </is>
      </c>
      <c r="C39" s="143" t="n">
        <v>44300</v>
      </c>
      <c r="D39" s="97" t="inlineStr">
        <is>
          <t>JR PEÇAS E SERVIÇO (JÚNIOR)</t>
        </is>
      </c>
      <c r="E39" s="97" t="inlineStr">
        <is>
          <t>PGW-3267</t>
        </is>
      </c>
      <c r="F39" s="97" t="inlineStr">
        <is>
          <t>FORD</t>
        </is>
      </c>
      <c r="G39" s="114" t="inlineStr">
        <is>
          <t>CORRETIVA</t>
        </is>
      </c>
      <c r="H39" s="114" t="inlineStr">
        <is>
          <t>MECÂNICA</t>
        </is>
      </c>
      <c r="I39" s="114" t="inlineStr">
        <is>
          <t>MÃO DE OBRA</t>
        </is>
      </c>
      <c r="J39" s="97" t="n">
        <v>1</v>
      </c>
      <c r="K39" s="114" t="inlineStr">
        <is>
          <t>REMOÇÃO E INSTALAÇÃO DOS BICOS</t>
        </is>
      </c>
      <c r="L39" s="99" t="n">
        <v>300</v>
      </c>
      <c r="M39" s="99" t="n">
        <v>300</v>
      </c>
      <c r="N39" s="114" t="n"/>
      <c r="O39" s="144" t="n"/>
      <c r="P39" s="144" t="n">
        <v>300</v>
      </c>
      <c r="Q39" s="105" t="inlineStr">
        <is>
          <t>PAGO EM 03/05/2021</t>
        </is>
      </c>
    </row>
    <row r="40">
      <c r="B40" s="124" t="inlineStr">
        <is>
          <t>MAIO</t>
        </is>
      </c>
      <c r="C40" s="143" t="n">
        <v>44300</v>
      </c>
      <c r="D40" s="97" t="inlineStr">
        <is>
          <t>JR PEÇAS E SERVIÇO (JÚNIOR)</t>
        </is>
      </c>
      <c r="E40" s="97" t="inlineStr">
        <is>
          <t>PGW-3267</t>
        </is>
      </c>
      <c r="F40" s="97" t="inlineStr">
        <is>
          <t>FORD</t>
        </is>
      </c>
      <c r="G40" s="114" t="inlineStr">
        <is>
          <t>CORRETIVA</t>
        </is>
      </c>
      <c r="H40" s="114" t="inlineStr">
        <is>
          <t>MECÂNICA</t>
        </is>
      </c>
      <c r="I40" s="114" t="inlineStr">
        <is>
          <t>MÃO DE OBRA</t>
        </is>
      </c>
      <c r="J40" s="97" t="n">
        <v>1</v>
      </c>
      <c r="K40" s="114" t="inlineStr">
        <is>
          <t>RECUPERAÇÃO DE 01 BICO COMMON RAIL</t>
        </is>
      </c>
      <c r="L40" s="99" t="n">
        <v>1100</v>
      </c>
      <c r="M40" s="99" t="n">
        <v>1100</v>
      </c>
      <c r="N40" s="114" t="n"/>
      <c r="O40" s="144" t="n">
        <v>496.4</v>
      </c>
      <c r="P40" s="144" t="n">
        <v>603.6</v>
      </c>
      <c r="Q40" s="105" t="inlineStr">
        <is>
          <t>PAGO EM 03/05/2021</t>
        </is>
      </c>
    </row>
    <row r="41">
      <c r="B41" s="124" t="inlineStr">
        <is>
          <t>MAIO</t>
        </is>
      </c>
      <c r="C41" s="143" t="n">
        <v>44300</v>
      </c>
      <c r="D41" s="97" t="inlineStr">
        <is>
          <t>JR PEÇAS E SERVIÇO (JÚNIOR)</t>
        </is>
      </c>
      <c r="E41" s="97" t="inlineStr">
        <is>
          <t>PGW-3267</t>
        </is>
      </c>
      <c r="F41" s="97" t="inlineStr">
        <is>
          <t>FORD</t>
        </is>
      </c>
      <c r="G41" s="114" t="inlineStr">
        <is>
          <t>CORRETIVA</t>
        </is>
      </c>
      <c r="H41" s="114" t="inlineStr">
        <is>
          <t>MECÂNICA</t>
        </is>
      </c>
      <c r="I41" s="114" t="inlineStr">
        <is>
          <t>MÃO DE OBRA</t>
        </is>
      </c>
      <c r="J41" s="97" t="n">
        <v>3</v>
      </c>
      <c r="K41" s="97" t="inlineStr">
        <is>
          <t>LIMPEZA DE BICO</t>
        </is>
      </c>
      <c r="L41" s="99" t="n">
        <v>150</v>
      </c>
      <c r="M41" s="99" t="n">
        <v>450</v>
      </c>
      <c r="N41" s="114" t="n"/>
      <c r="O41" s="144" t="n"/>
      <c r="P41" s="144" t="n">
        <v>450</v>
      </c>
      <c r="Q41" s="105" t="inlineStr">
        <is>
          <t>PAGO EM 03/05/2021</t>
        </is>
      </c>
    </row>
    <row r="42">
      <c r="B42" s="124" t="inlineStr">
        <is>
          <t>MAIO</t>
        </is>
      </c>
      <c r="C42" s="143" t="n">
        <v>44300</v>
      </c>
      <c r="D42" s="97" t="inlineStr">
        <is>
          <t>JR PEÇAS E SERVIÇO (JÚNIOR)</t>
        </is>
      </c>
      <c r="E42" s="97" t="inlineStr">
        <is>
          <t>PGW-3267</t>
        </is>
      </c>
      <c r="F42" s="97" t="inlineStr">
        <is>
          <t>FORD</t>
        </is>
      </c>
      <c r="G42" s="114" t="inlineStr">
        <is>
          <t>CORRETIVA</t>
        </is>
      </c>
      <c r="H42" s="114" t="inlineStr">
        <is>
          <t>MECÂNICA</t>
        </is>
      </c>
      <c r="I42" s="114" t="inlineStr">
        <is>
          <t>MÃO DE OBRA</t>
        </is>
      </c>
      <c r="J42" s="97" t="n">
        <v>1</v>
      </c>
      <c r="K42" s="97" t="inlineStr">
        <is>
          <t xml:space="preserve">LIMPEZA DO SISTEMA DE INJEÇÃO </t>
        </is>
      </c>
      <c r="L42" s="99" t="n">
        <v>200</v>
      </c>
      <c r="M42" s="99" t="n">
        <v>200</v>
      </c>
      <c r="N42" s="114" t="n"/>
      <c r="O42" s="144" t="n"/>
      <c r="P42" s="144" t="n">
        <v>200</v>
      </c>
      <c r="Q42" s="105" t="inlineStr">
        <is>
          <t>PAGO EM 03/05/2021</t>
        </is>
      </c>
    </row>
    <row r="43">
      <c r="B43" s="124" t="inlineStr">
        <is>
          <t>MAIO</t>
        </is>
      </c>
      <c r="C43" s="143" t="n">
        <v>44300</v>
      </c>
      <c r="D43" s="97" t="inlineStr">
        <is>
          <t>JR PEÇAS E SERVIÇO (JÚNIOR)</t>
        </is>
      </c>
      <c r="E43" s="97" t="inlineStr">
        <is>
          <t>PGW-3267</t>
        </is>
      </c>
      <c r="F43" s="97" t="inlineStr">
        <is>
          <t>FORD</t>
        </is>
      </c>
      <c r="G43" s="114" t="inlineStr">
        <is>
          <t>CORRETIVA</t>
        </is>
      </c>
      <c r="H43" s="114" t="inlineStr">
        <is>
          <t>MECÂNICA</t>
        </is>
      </c>
      <c r="I43" s="114" t="inlineStr">
        <is>
          <t>MÃO DE OBRA</t>
        </is>
      </c>
      <c r="J43" s="97" t="n">
        <v>1</v>
      </c>
      <c r="K43" s="97" t="inlineStr">
        <is>
          <t>SERVIÇO DE RASTRO</t>
        </is>
      </c>
      <c r="L43" s="99" t="n">
        <v>100</v>
      </c>
      <c r="M43" s="99" t="n">
        <v>100</v>
      </c>
      <c r="N43" s="114" t="n"/>
      <c r="O43" s="144" t="n"/>
      <c r="P43" s="144" t="n">
        <v>100</v>
      </c>
      <c r="Q43" s="105" t="inlineStr">
        <is>
          <t>PAGO EM 03/05/2021</t>
        </is>
      </c>
    </row>
    <row r="44">
      <c r="B44" s="124" t="inlineStr">
        <is>
          <t>MAIO</t>
        </is>
      </c>
      <c r="C44" s="143" t="n">
        <v>44302</v>
      </c>
      <c r="D44" s="97" t="inlineStr">
        <is>
          <t>JR PEÇAS E SERVIÇO (JÚNIOR)</t>
        </is>
      </c>
      <c r="E44" s="97" t="inlineStr">
        <is>
          <t>PCZ-2570</t>
        </is>
      </c>
      <c r="F44" s="97" t="inlineStr">
        <is>
          <t>FORD</t>
        </is>
      </c>
      <c r="G44" s="114" t="inlineStr">
        <is>
          <t>CORRETIVA</t>
        </is>
      </c>
      <c r="H44" s="114" t="inlineStr">
        <is>
          <t>MECÂNICA</t>
        </is>
      </c>
      <c r="I44" s="114" t="inlineStr">
        <is>
          <t>PEÇAS</t>
        </is>
      </c>
      <c r="J44" s="97" t="n">
        <v>1</v>
      </c>
      <c r="K44" s="97" t="inlineStr">
        <is>
          <t>LIMPA CONTATO</t>
        </is>
      </c>
      <c r="L44" s="99" t="n">
        <v>25</v>
      </c>
      <c r="M44" s="99" t="n">
        <v>25</v>
      </c>
      <c r="N44" s="114" t="n"/>
      <c r="O44" s="144" t="n"/>
      <c r="P44" s="144" t="n">
        <v>25</v>
      </c>
      <c r="Q44" s="105" t="inlineStr">
        <is>
          <t>PAGO EM 03/05/2021</t>
        </is>
      </c>
    </row>
    <row r="45">
      <c r="B45" s="124" t="inlineStr">
        <is>
          <t>MAIO</t>
        </is>
      </c>
      <c r="C45" s="143" t="n">
        <v>44302</v>
      </c>
      <c r="D45" s="97" t="inlineStr">
        <is>
          <t>JR PEÇAS E SERVIÇO (JÚNIOR)</t>
        </is>
      </c>
      <c r="E45" s="97" t="inlineStr">
        <is>
          <t>PCZ-2570</t>
        </is>
      </c>
      <c r="F45" s="97" t="inlineStr">
        <is>
          <t>FORD</t>
        </is>
      </c>
      <c r="G45" s="114" t="inlineStr">
        <is>
          <t>CORRETIVA</t>
        </is>
      </c>
      <c r="H45" s="114" t="inlineStr">
        <is>
          <t>MECÂNICA</t>
        </is>
      </c>
      <c r="I45" s="114" t="inlineStr">
        <is>
          <t>PEÇAS</t>
        </is>
      </c>
      <c r="J45" s="97" t="n">
        <v>3</v>
      </c>
      <c r="K45" s="97" t="inlineStr">
        <is>
          <t>COXIM DO MÓDULO</t>
        </is>
      </c>
      <c r="L45" s="99" t="n">
        <v>155</v>
      </c>
      <c r="M45" s="99" t="n">
        <v>465</v>
      </c>
      <c r="N45" s="114" t="n"/>
      <c r="O45" s="144" t="n"/>
      <c r="P45" s="144" t="n">
        <v>465</v>
      </c>
      <c r="Q45" s="105" t="inlineStr">
        <is>
          <t>PAGO EM 03/05/2021</t>
        </is>
      </c>
    </row>
    <row r="46">
      <c r="B46" s="124" t="inlineStr">
        <is>
          <t>MAIO</t>
        </is>
      </c>
      <c r="C46" s="143" t="n">
        <v>44302</v>
      </c>
      <c r="D46" s="97" t="inlineStr">
        <is>
          <t>JR PEÇAS E SERVIÇO (JÚNIOR)</t>
        </is>
      </c>
      <c r="E46" s="97" t="inlineStr">
        <is>
          <t>PCZ-2570</t>
        </is>
      </c>
      <c r="F46" s="97" t="inlineStr">
        <is>
          <t>FORD</t>
        </is>
      </c>
      <c r="G46" s="114" t="inlineStr">
        <is>
          <t>CORRETIVA</t>
        </is>
      </c>
      <c r="H46" s="114" t="inlineStr">
        <is>
          <t>MECÂNICA</t>
        </is>
      </c>
      <c r="I46" s="114" t="inlineStr">
        <is>
          <t>PEÇAS</t>
        </is>
      </c>
      <c r="J46" s="97" t="n">
        <v>1</v>
      </c>
      <c r="K46" s="97" t="inlineStr">
        <is>
          <t>FITA ISOLANTE</t>
        </is>
      </c>
      <c r="L46" s="99" t="n">
        <v>10</v>
      </c>
      <c r="M46" s="99" t="n">
        <v>10</v>
      </c>
      <c r="N46" s="114" t="n"/>
      <c r="O46" s="144" t="n"/>
      <c r="P46" s="144" t="n">
        <v>10</v>
      </c>
      <c r="Q46" s="105" t="inlineStr">
        <is>
          <t>PAGO EM 03/05/2021</t>
        </is>
      </c>
    </row>
    <row r="47">
      <c r="B47" s="124" t="inlineStr">
        <is>
          <t>MAIO</t>
        </is>
      </c>
      <c r="C47" s="143" t="n">
        <v>44302</v>
      </c>
      <c r="D47" s="97" t="inlineStr">
        <is>
          <t>JR PEÇAS E SERVIÇO (JÚNIOR)</t>
        </is>
      </c>
      <c r="E47" s="97" t="inlineStr">
        <is>
          <t>PCZ-2570</t>
        </is>
      </c>
      <c r="F47" s="97" t="inlineStr">
        <is>
          <t>FORD</t>
        </is>
      </c>
      <c r="G47" s="114" t="inlineStr">
        <is>
          <t>CORRETIVA</t>
        </is>
      </c>
      <c r="H47" s="114" t="inlineStr">
        <is>
          <t>MECÂNICA</t>
        </is>
      </c>
      <c r="I47" s="114" t="inlineStr">
        <is>
          <t>MÃO DE OBRA</t>
        </is>
      </c>
      <c r="J47" s="97" t="n">
        <v>1</v>
      </c>
      <c r="K47" s="97" t="inlineStr">
        <is>
          <t>SUBSTITUIÇÃO DO COXIM</t>
        </is>
      </c>
      <c r="L47" s="99" t="n">
        <v>50</v>
      </c>
      <c r="M47" s="99" t="n">
        <v>50</v>
      </c>
      <c r="N47" s="114" t="n"/>
      <c r="O47" s="144" t="n"/>
      <c r="P47" s="144" t="n">
        <v>50</v>
      </c>
      <c r="Q47" s="105" t="inlineStr">
        <is>
          <t>PAGO EM 03/05/2021</t>
        </is>
      </c>
    </row>
    <row r="48">
      <c r="B48" s="124" t="inlineStr">
        <is>
          <t>MAIO</t>
        </is>
      </c>
      <c r="C48" s="143" t="n">
        <v>44302</v>
      </c>
      <c r="D48" s="97" t="inlineStr">
        <is>
          <t>JR PEÇAS E SERVIÇO (JÚNIOR)</t>
        </is>
      </c>
      <c r="E48" s="97" t="inlineStr">
        <is>
          <t>PCZ-2570</t>
        </is>
      </c>
      <c r="F48" s="97" t="inlineStr">
        <is>
          <t>FORD</t>
        </is>
      </c>
      <c r="G48" s="114" t="inlineStr">
        <is>
          <t>CORRETIVA</t>
        </is>
      </c>
      <c r="H48" s="114" t="inlineStr">
        <is>
          <t>MECÂNICA</t>
        </is>
      </c>
      <c r="I48" s="114" t="inlineStr">
        <is>
          <t>MÃO DE OBRA</t>
        </is>
      </c>
      <c r="J48" s="97" t="n">
        <v>1</v>
      </c>
      <c r="K48" s="97" t="inlineStr">
        <is>
          <t xml:space="preserve">PROGRAMAÇÃO COM RASTRO </t>
        </is>
      </c>
      <c r="L48" s="99" t="n">
        <v>150</v>
      </c>
      <c r="M48" s="99" t="n">
        <v>150</v>
      </c>
      <c r="N48" s="114" t="n"/>
      <c r="O48" s="144" t="n"/>
      <c r="P48" s="144" t="n">
        <v>150</v>
      </c>
      <c r="Q48" s="105" t="inlineStr">
        <is>
          <t>PAGO EM 03/05/2021</t>
        </is>
      </c>
    </row>
    <row r="49">
      <c r="B49" s="124" t="inlineStr">
        <is>
          <t>MAIO</t>
        </is>
      </c>
      <c r="C49" s="143" t="n">
        <v>44302</v>
      </c>
      <c r="D49" s="97" t="inlineStr">
        <is>
          <t>JR PEÇAS E SERVIÇO (JÚNIOR)</t>
        </is>
      </c>
      <c r="E49" s="97" t="inlineStr">
        <is>
          <t>PCZ-2570</t>
        </is>
      </c>
      <c r="F49" s="97" t="inlineStr">
        <is>
          <t>FORD</t>
        </is>
      </c>
      <c r="G49" s="114" t="inlineStr">
        <is>
          <t>CORRETIVA</t>
        </is>
      </c>
      <c r="H49" s="114" t="inlineStr">
        <is>
          <t>MECÂNICA</t>
        </is>
      </c>
      <c r="I49" s="114" t="inlineStr">
        <is>
          <t>MÃO DE OBRA</t>
        </is>
      </c>
      <c r="J49" s="97" t="n">
        <v>1</v>
      </c>
      <c r="K49" s="97" t="inlineStr">
        <is>
          <t>SERVIÇO DO CHICOTE ELETRICO</t>
        </is>
      </c>
      <c r="L49" s="99" t="n">
        <v>50</v>
      </c>
      <c r="M49" s="99" t="n">
        <v>50</v>
      </c>
      <c r="N49" s="114" t="n"/>
      <c r="O49" s="144" t="n"/>
      <c r="P49" s="144" t="n">
        <v>50</v>
      </c>
      <c r="Q49" s="105" t="inlineStr">
        <is>
          <t>PAGO EM 03/05/2021</t>
        </is>
      </c>
    </row>
    <row r="50">
      <c r="B50" s="124" t="inlineStr">
        <is>
          <t>MAIO</t>
        </is>
      </c>
      <c r="C50" s="143" t="n">
        <v>44331</v>
      </c>
      <c r="D50" s="97" t="inlineStr">
        <is>
          <t>LIU PENUS ( R S PNEUSLTDA)</t>
        </is>
      </c>
      <c r="E50" s="97" t="inlineStr">
        <is>
          <t>PCX-1774</t>
        </is>
      </c>
      <c r="F50" s="97" t="inlineStr">
        <is>
          <t>FORD</t>
        </is>
      </c>
      <c r="G50" s="114" t="inlineStr">
        <is>
          <t>CORRETIVA</t>
        </is>
      </c>
      <c r="H50" s="114" t="inlineStr">
        <is>
          <t>MECÂNICA</t>
        </is>
      </c>
      <c r="I50" s="114" t="inlineStr">
        <is>
          <t>MÃO DE OBRA</t>
        </is>
      </c>
      <c r="J50" s="97" t="n">
        <v>1</v>
      </c>
      <c r="K50" s="97" t="inlineStr">
        <is>
          <t>ALINHAMENTO E BALANCEAMENTO</t>
        </is>
      </c>
      <c r="L50" s="99" t="n">
        <v>100</v>
      </c>
      <c r="M50" s="99" t="n">
        <v>100</v>
      </c>
      <c r="N50" s="114" t="n"/>
      <c r="O50" s="144" t="n"/>
      <c r="P50" s="144" t="n">
        <v>100</v>
      </c>
      <c r="Q50" s="118" t="inlineStr">
        <is>
          <t xml:space="preserve">PAGO </t>
        </is>
      </c>
    </row>
    <row r="51">
      <c r="B51" s="124" t="inlineStr">
        <is>
          <t>MAIO</t>
        </is>
      </c>
      <c r="C51" s="143" t="n">
        <v>44332</v>
      </c>
      <c r="D51" s="97" t="inlineStr">
        <is>
          <t>LIU PENUS ( R S PNEUSLTDA)</t>
        </is>
      </c>
      <c r="E51" s="97" t="inlineStr">
        <is>
          <t>PDB-5026</t>
        </is>
      </c>
      <c r="F51" s="97" t="inlineStr">
        <is>
          <t>MERCEDES</t>
        </is>
      </c>
      <c r="G51" s="114" t="inlineStr">
        <is>
          <t>CORRETIVA</t>
        </is>
      </c>
      <c r="H51" s="114" t="inlineStr">
        <is>
          <t>MECÂNICA</t>
        </is>
      </c>
      <c r="I51" s="114" t="inlineStr">
        <is>
          <t>MÃO DE OBRA</t>
        </is>
      </c>
      <c r="J51" s="97" t="n">
        <v>1</v>
      </c>
      <c r="K51" s="97" t="inlineStr">
        <is>
          <t>ALINHAMENTO E BALANCEAMENTO</t>
        </is>
      </c>
      <c r="L51" s="99" t="n">
        <v>100</v>
      </c>
      <c r="M51" s="99" t="n">
        <v>100</v>
      </c>
      <c r="N51" s="114" t="n"/>
      <c r="O51" s="144" t="n"/>
      <c r="P51" s="144" t="n">
        <v>100</v>
      </c>
      <c r="Q51" s="118" t="inlineStr">
        <is>
          <t xml:space="preserve">PAGO </t>
        </is>
      </c>
    </row>
    <row r="52">
      <c r="B52" s="124" t="inlineStr">
        <is>
          <t>MAIO</t>
        </is>
      </c>
      <c r="C52" s="143" t="n">
        <v>44319</v>
      </c>
      <c r="D52" s="97" t="inlineStr">
        <is>
          <t>MANDACARU MOTOR</t>
        </is>
      </c>
      <c r="E52" s="97" t="inlineStr">
        <is>
          <t>PGN-8719</t>
        </is>
      </c>
      <c r="F52" s="97" t="inlineStr">
        <is>
          <t>VOLKS</t>
        </is>
      </c>
      <c r="G52" s="114" t="inlineStr">
        <is>
          <t>CORRETIVA</t>
        </is>
      </c>
      <c r="H52" s="114" t="inlineStr">
        <is>
          <t>MECÂNICA</t>
        </is>
      </c>
      <c r="I52" s="114" t="inlineStr">
        <is>
          <t>PEÇAS</t>
        </is>
      </c>
      <c r="J52" s="97" t="n">
        <v>1</v>
      </c>
      <c r="K52" s="114" t="inlineStr">
        <is>
          <t>TENSOR DE ESTICADOR DA CORREA DO MOTOR</t>
        </is>
      </c>
      <c r="L52" s="99" t="n">
        <v>720</v>
      </c>
      <c r="M52" s="99" t="n">
        <v>720</v>
      </c>
      <c r="N52" s="114" t="n">
        <v>114230</v>
      </c>
      <c r="O52" s="144" t="n"/>
      <c r="P52" s="144" t="n">
        <v>720</v>
      </c>
      <c r="Q52" s="134" t="inlineStr">
        <is>
          <t>BOLETO PARA 31/05/2021</t>
        </is>
      </c>
    </row>
    <row r="53">
      <c r="B53" s="124" t="inlineStr">
        <is>
          <t>MAIO</t>
        </is>
      </c>
      <c r="C53" s="145" t="n">
        <v>44346</v>
      </c>
      <c r="D53" s="97" t="inlineStr">
        <is>
          <t>MANDACARU MOTOR</t>
        </is>
      </c>
      <c r="E53" s="119" t="inlineStr">
        <is>
          <t>VÁRIOS</t>
        </is>
      </c>
      <c r="F53" s="119" t="inlineStr">
        <is>
          <t>VÁRIOS</t>
        </is>
      </c>
      <c r="G53" s="119" t="inlineStr">
        <is>
          <t>CONSUMO</t>
        </is>
      </c>
      <c r="H53" s="119" t="inlineStr">
        <is>
          <t>PNEUS</t>
        </is>
      </c>
      <c r="I53" s="119" t="inlineStr">
        <is>
          <t>PEÇAS</t>
        </is>
      </c>
      <c r="J53" s="119" t="n">
        <v>1</v>
      </c>
      <c r="K53" s="119" t="inlineStr">
        <is>
          <t>COMPRA DE PNEUS NOVOS 6ª PARCELA</t>
        </is>
      </c>
      <c r="L53" s="120" t="n">
        <v>4406.67</v>
      </c>
      <c r="M53" s="99" t="n">
        <v>4406.67</v>
      </c>
      <c r="N53" s="121" t="n"/>
      <c r="O53" s="120" t="n"/>
      <c r="P53" s="99" t="n">
        <v>4406.67</v>
      </c>
      <c r="Q53" s="122" t="inlineStr">
        <is>
          <t>PAGO</t>
        </is>
      </c>
    </row>
    <row r="54">
      <c r="B54" s="124" t="inlineStr">
        <is>
          <t>MAIO</t>
        </is>
      </c>
      <c r="C54" s="143" t="n">
        <v>44319</v>
      </c>
      <c r="D54" s="97" t="inlineStr">
        <is>
          <t>OFICINA MEÂNICA 3 BANDEIRAS</t>
        </is>
      </c>
      <c r="E54" s="97" t="inlineStr">
        <is>
          <t>PEB-7253</t>
        </is>
      </c>
      <c r="F54" s="97" t="inlineStr">
        <is>
          <t>FORD</t>
        </is>
      </c>
      <c r="G54" s="114" t="inlineStr">
        <is>
          <t>CORRETIVA</t>
        </is>
      </c>
      <c r="H54" s="114" t="inlineStr">
        <is>
          <t>MECÂNICA</t>
        </is>
      </c>
      <c r="I54" s="114" t="inlineStr">
        <is>
          <t>MÃO DE OBRA</t>
        </is>
      </c>
      <c r="J54" s="97" t="n">
        <v>1</v>
      </c>
      <c r="K54" s="114" t="inlineStr">
        <is>
          <t>TROCA DA CRUZETA</t>
        </is>
      </c>
      <c r="L54" s="99" t="n">
        <v>70</v>
      </c>
      <c r="M54" s="99" t="n">
        <v>70</v>
      </c>
      <c r="N54" s="114" t="n"/>
      <c r="O54" s="144" t="n"/>
      <c r="P54" s="144" t="n">
        <v>70</v>
      </c>
      <c r="Q54" s="118" t="inlineStr">
        <is>
          <t xml:space="preserve">PAGO </t>
        </is>
      </c>
    </row>
    <row r="55">
      <c r="B55" s="124" t="inlineStr">
        <is>
          <t>MAIO</t>
        </is>
      </c>
      <c r="C55" s="143" t="n">
        <v>44319</v>
      </c>
      <c r="D55" s="97" t="inlineStr">
        <is>
          <t>OFICINA MEÂNICA 3 BANDEIRAS</t>
        </is>
      </c>
      <c r="E55" s="97" t="inlineStr">
        <is>
          <t>PDB-5356</t>
        </is>
      </c>
      <c r="F55" s="97" t="inlineStr">
        <is>
          <t>MERCEDES</t>
        </is>
      </c>
      <c r="G55" s="114" t="inlineStr">
        <is>
          <t>CORRETIVA</t>
        </is>
      </c>
      <c r="H55" s="114" t="inlineStr">
        <is>
          <t>MECÂNICA</t>
        </is>
      </c>
      <c r="I55" s="114" t="inlineStr">
        <is>
          <t>MÃO DE OBRA</t>
        </is>
      </c>
      <c r="J55" s="97" t="n">
        <v>1</v>
      </c>
      <c r="K55" s="114" t="inlineStr">
        <is>
          <t>SERVIÇO DE VAZAMENTO DE AGUA DO RADIADOR</t>
        </is>
      </c>
      <c r="L55" s="99" t="n">
        <v>150</v>
      </c>
      <c r="M55" s="99" t="n">
        <v>150</v>
      </c>
      <c r="N55" s="114" t="n"/>
      <c r="O55" s="144" t="n"/>
      <c r="P55" s="144" t="n">
        <v>150</v>
      </c>
      <c r="Q55" s="118" t="inlineStr">
        <is>
          <t xml:space="preserve">PAGO </t>
        </is>
      </c>
    </row>
    <row r="56">
      <c r="B56" s="124" t="inlineStr">
        <is>
          <t>MAIO</t>
        </is>
      </c>
      <c r="C56" s="143" t="n">
        <v>44319</v>
      </c>
      <c r="D56" s="97" t="inlineStr">
        <is>
          <t>OFICINA MEÂNICA 3 BANDEIRAS</t>
        </is>
      </c>
      <c r="E56" s="97" t="inlineStr">
        <is>
          <t>PCZ-2570</t>
        </is>
      </c>
      <c r="F56" s="97" t="inlineStr">
        <is>
          <t>FORD</t>
        </is>
      </c>
      <c r="G56" s="114" t="inlineStr">
        <is>
          <t>CORRETIVA</t>
        </is>
      </c>
      <c r="H56" s="114" t="inlineStr">
        <is>
          <t>MECÂNICA</t>
        </is>
      </c>
      <c r="I56" s="114" t="inlineStr">
        <is>
          <t>MÃO DE OBRA</t>
        </is>
      </c>
      <c r="J56" s="97" t="n">
        <v>1</v>
      </c>
      <c r="K56" s="114" t="inlineStr">
        <is>
          <t>SERVIÇO DE TRONEIRO E MÃO DE OBRA DA EMBREAGEM</t>
        </is>
      </c>
      <c r="L56" s="99" t="n">
        <v>150</v>
      </c>
      <c r="M56" s="99" t="n">
        <v>150</v>
      </c>
      <c r="N56" s="114" t="n"/>
      <c r="O56" s="144" t="n"/>
      <c r="P56" s="144" t="n">
        <v>150</v>
      </c>
      <c r="Q56" s="118" t="inlineStr">
        <is>
          <t xml:space="preserve">PAGO </t>
        </is>
      </c>
    </row>
    <row r="57">
      <c r="B57" s="124" t="inlineStr">
        <is>
          <t>MAIO</t>
        </is>
      </c>
      <c r="C57" s="143" t="n">
        <v>44319</v>
      </c>
      <c r="D57" s="97" t="inlineStr">
        <is>
          <t>OFICINA MEÂNICA 3 BANDEIRAS</t>
        </is>
      </c>
      <c r="E57" s="97" t="inlineStr">
        <is>
          <t>PCX-1404</t>
        </is>
      </c>
      <c r="F57" s="97" t="inlineStr">
        <is>
          <t>FORD</t>
        </is>
      </c>
      <c r="G57" s="114" t="inlineStr">
        <is>
          <t>CORRETIVA</t>
        </is>
      </c>
      <c r="H57" s="114" t="inlineStr">
        <is>
          <t>MECÂNICA</t>
        </is>
      </c>
      <c r="I57" s="114" t="inlineStr">
        <is>
          <t>MÃO DE OBRA</t>
        </is>
      </c>
      <c r="J57" s="97" t="n">
        <v>2</v>
      </c>
      <c r="K57" s="114" t="inlineStr">
        <is>
          <t>SER. DE MÃO DE OBRA DE TRANSMISSÃO E TORNO</t>
        </is>
      </c>
      <c r="L57" s="99" t="n">
        <v>250</v>
      </c>
      <c r="M57" s="99" t="n">
        <v>500</v>
      </c>
      <c r="N57" s="114" t="n"/>
      <c r="O57" s="144" t="n"/>
      <c r="P57" s="144" t="n">
        <v>500</v>
      </c>
      <c r="Q57" s="118" t="inlineStr">
        <is>
          <t xml:space="preserve">PAGO </t>
        </is>
      </c>
    </row>
    <row r="58">
      <c r="B58" s="124" t="inlineStr">
        <is>
          <t>MAIO</t>
        </is>
      </c>
      <c r="C58" s="143" t="n">
        <v>44327</v>
      </c>
      <c r="D58" s="97" t="inlineStr">
        <is>
          <t>OFICINA MEÂNICA 3 BANDEIRAS</t>
        </is>
      </c>
      <c r="E58" s="97" t="inlineStr">
        <is>
          <t>PDB-5026</t>
        </is>
      </c>
      <c r="F58" s="97" t="inlineStr">
        <is>
          <t>MERCEDES</t>
        </is>
      </c>
      <c r="G58" s="114" t="inlineStr">
        <is>
          <t>CORRETIVA</t>
        </is>
      </c>
      <c r="H58" s="114" t="inlineStr">
        <is>
          <t>MECÂNICA</t>
        </is>
      </c>
      <c r="I58" s="114" t="inlineStr">
        <is>
          <t>MÃO DE OBRA</t>
        </is>
      </c>
      <c r="J58" s="97" t="n">
        <v>1</v>
      </c>
      <c r="K58" s="97" t="inlineStr">
        <is>
          <t>SERVIÇO DE RODAS TRASEIRAS</t>
        </is>
      </c>
      <c r="L58" s="99" t="n">
        <v>100</v>
      </c>
      <c r="M58" s="99" t="n">
        <v>100</v>
      </c>
      <c r="N58" s="114" t="n"/>
      <c r="O58" s="144" t="n"/>
      <c r="P58" s="144" t="n">
        <v>100</v>
      </c>
      <c r="Q58" s="118" t="inlineStr">
        <is>
          <t xml:space="preserve">PAGO </t>
        </is>
      </c>
    </row>
    <row r="59">
      <c r="B59" s="124" t="inlineStr">
        <is>
          <t>MAIO</t>
        </is>
      </c>
      <c r="C59" s="143" t="n">
        <v>44327</v>
      </c>
      <c r="D59" s="97" t="inlineStr">
        <is>
          <t>OFICINA MEÂNICA 3 BANDEIRAS</t>
        </is>
      </c>
      <c r="E59" s="97" t="inlineStr">
        <is>
          <t>PDB-5026</t>
        </is>
      </c>
      <c r="F59" s="97" t="inlineStr">
        <is>
          <t>MERCEDES</t>
        </is>
      </c>
      <c r="G59" s="114" t="inlineStr">
        <is>
          <t>CORRETIVA</t>
        </is>
      </c>
      <c r="H59" s="114" t="inlineStr">
        <is>
          <t>MECÂNICA</t>
        </is>
      </c>
      <c r="I59" s="114" t="inlineStr">
        <is>
          <t>MÃO DE OBRA</t>
        </is>
      </c>
      <c r="J59" s="97" t="n">
        <v>1</v>
      </c>
      <c r="K59" s="97" t="inlineStr">
        <is>
          <t>SERVIÇO DE TERMINAL DE TRANSMISSÃO</t>
        </is>
      </c>
      <c r="L59" s="99" t="n">
        <v>300</v>
      </c>
      <c r="M59" s="99" t="n">
        <v>300</v>
      </c>
      <c r="N59" s="114" t="n"/>
      <c r="O59" s="144" t="n"/>
      <c r="P59" s="144" t="n">
        <v>300</v>
      </c>
      <c r="Q59" s="118" t="inlineStr">
        <is>
          <t xml:space="preserve">PAGO </t>
        </is>
      </c>
    </row>
    <row r="60">
      <c r="B60" s="124" t="inlineStr">
        <is>
          <t>MAIO</t>
        </is>
      </c>
      <c r="C60" s="143" t="n">
        <v>44327</v>
      </c>
      <c r="D60" s="97" t="inlineStr">
        <is>
          <t>OFICINA MEÂNICA 3 BANDEIRAS</t>
        </is>
      </c>
      <c r="E60" s="97" t="inlineStr">
        <is>
          <t>PDB-5026</t>
        </is>
      </c>
      <c r="F60" s="97" t="inlineStr">
        <is>
          <t>MERCEDES</t>
        </is>
      </c>
      <c r="G60" s="114" t="inlineStr">
        <is>
          <t>CORRETIVA</t>
        </is>
      </c>
      <c r="H60" s="114" t="inlineStr">
        <is>
          <t>MECÂNICA</t>
        </is>
      </c>
      <c r="I60" s="114" t="inlineStr">
        <is>
          <t>MÃO DE OBRA</t>
        </is>
      </c>
      <c r="J60" s="97" t="n">
        <v>1</v>
      </c>
      <c r="K60" s="97" t="inlineStr">
        <is>
          <t>SERVIÇO DE LUBRIICAÇÃO</t>
        </is>
      </c>
      <c r="L60" s="99" t="n">
        <v>50</v>
      </c>
      <c r="M60" s="99" t="n">
        <v>50</v>
      </c>
      <c r="N60" s="114" t="n"/>
      <c r="O60" s="144" t="n"/>
      <c r="P60" s="144" t="n">
        <v>50</v>
      </c>
      <c r="Q60" s="118" t="inlineStr">
        <is>
          <t xml:space="preserve">PAGO </t>
        </is>
      </c>
    </row>
    <row r="61">
      <c r="B61" s="124" t="inlineStr">
        <is>
          <t>MAIO</t>
        </is>
      </c>
      <c r="C61" s="143" t="n">
        <v>44327</v>
      </c>
      <c r="D61" s="97" t="inlineStr">
        <is>
          <t>OFICINA MEÂNICA 3 BANDEIRAS</t>
        </is>
      </c>
      <c r="E61" s="97" t="inlineStr">
        <is>
          <t>PDB-5026</t>
        </is>
      </c>
      <c r="F61" s="97" t="inlineStr">
        <is>
          <t>MERCEDES</t>
        </is>
      </c>
      <c r="G61" s="114" t="inlineStr">
        <is>
          <t>CORRETIVA</t>
        </is>
      </c>
      <c r="H61" s="114" t="inlineStr">
        <is>
          <t>MECÂNICA</t>
        </is>
      </c>
      <c r="I61" s="114" t="inlineStr">
        <is>
          <t>MÃO DE OBRA</t>
        </is>
      </c>
      <c r="J61" s="97" t="n">
        <v>1</v>
      </c>
      <c r="K61" s="97" t="inlineStr">
        <is>
          <t>SERVIÇO DE VALVÚLA DE DESCARGA</t>
        </is>
      </c>
      <c r="L61" s="99" t="n">
        <v>100</v>
      </c>
      <c r="M61" s="99" t="n">
        <v>100</v>
      </c>
      <c r="N61" s="114" t="n"/>
      <c r="O61" s="144" t="n"/>
      <c r="P61" s="144" t="n">
        <v>100</v>
      </c>
      <c r="Q61" s="118" t="inlineStr">
        <is>
          <t xml:space="preserve">PAGO </t>
        </is>
      </c>
    </row>
    <row r="62">
      <c r="B62" s="124" t="inlineStr">
        <is>
          <t>MAIO</t>
        </is>
      </c>
      <c r="C62" s="143" t="n">
        <v>44327</v>
      </c>
      <c r="D62" s="97" t="inlineStr">
        <is>
          <t>OFICINA MEÂNICA 3 BANDEIRAS</t>
        </is>
      </c>
      <c r="E62" s="97" t="inlineStr">
        <is>
          <t>PDB-5026</t>
        </is>
      </c>
      <c r="F62" s="97" t="inlineStr">
        <is>
          <t>MERCEDES</t>
        </is>
      </c>
      <c r="G62" s="114" t="inlineStr">
        <is>
          <t>CORRETIVA</t>
        </is>
      </c>
      <c r="H62" s="114" t="inlineStr">
        <is>
          <t>MECÂNICA</t>
        </is>
      </c>
      <c r="I62" s="114" t="inlineStr">
        <is>
          <t>MÃO DE OBRA</t>
        </is>
      </c>
      <c r="J62" s="97" t="n">
        <v>1</v>
      </c>
      <c r="K62" s="97" t="inlineStr">
        <is>
          <t>SERVIÇO DE  CUICA</t>
        </is>
      </c>
      <c r="L62" s="99" t="n">
        <v>100</v>
      </c>
      <c r="M62" s="99" t="n">
        <v>100</v>
      </c>
      <c r="N62" s="114" t="n"/>
      <c r="O62" s="144" t="n"/>
      <c r="P62" s="144" t="n">
        <v>100</v>
      </c>
      <c r="Q62" s="118" t="inlineStr">
        <is>
          <t xml:space="preserve">PAGO </t>
        </is>
      </c>
    </row>
    <row r="63">
      <c r="B63" s="124" t="inlineStr">
        <is>
          <t>MAIO</t>
        </is>
      </c>
      <c r="C63" s="143" t="n">
        <v>44330</v>
      </c>
      <c r="D63" s="97" t="inlineStr">
        <is>
          <t>OFICINA MEÂNICA 3 BANDEIRAS</t>
        </is>
      </c>
      <c r="E63" s="97" t="inlineStr">
        <is>
          <t>PGN-8719</t>
        </is>
      </c>
      <c r="F63" s="97" t="inlineStr">
        <is>
          <t>VOLKS</t>
        </is>
      </c>
      <c r="G63" s="114" t="inlineStr">
        <is>
          <t>CORRETIVA</t>
        </is>
      </c>
      <c r="H63" s="114" t="inlineStr">
        <is>
          <t>MECÂNICA</t>
        </is>
      </c>
      <c r="I63" s="114" t="inlineStr">
        <is>
          <t>PEÇAS</t>
        </is>
      </c>
      <c r="J63" s="97" t="n">
        <v>1</v>
      </c>
      <c r="K63" s="97" t="inlineStr">
        <is>
          <t>COROA E PIÃO E ROLAMENTO (NOVAS)</t>
        </is>
      </c>
      <c r="L63" s="99" t="n">
        <v>1243</v>
      </c>
      <c r="M63" s="99" t="n">
        <v>1243</v>
      </c>
      <c r="N63" s="114" t="n"/>
      <c r="O63" s="144" t="n"/>
      <c r="P63" s="144" t="n">
        <v>1243</v>
      </c>
      <c r="Q63" s="118" t="n"/>
    </row>
    <row r="64">
      <c r="B64" s="124" t="inlineStr">
        <is>
          <t>MAIO</t>
        </is>
      </c>
      <c r="C64" s="143" t="n">
        <v>44330</v>
      </c>
      <c r="D64" s="97" t="inlineStr">
        <is>
          <t>OFICINA MEÂNICA 3 BANDEIRAS</t>
        </is>
      </c>
      <c r="E64" s="97" t="inlineStr">
        <is>
          <t>PGN-8719</t>
        </is>
      </c>
      <c r="F64" s="97" t="inlineStr">
        <is>
          <t>VOLKS</t>
        </is>
      </c>
      <c r="G64" s="114" t="inlineStr">
        <is>
          <t>CORRETIVA</t>
        </is>
      </c>
      <c r="H64" s="114" t="inlineStr">
        <is>
          <t>MECÂNICA</t>
        </is>
      </c>
      <c r="I64" s="114" t="inlineStr">
        <is>
          <t>MÃO DE OBRA</t>
        </is>
      </c>
      <c r="J64" s="97" t="n">
        <v>1</v>
      </c>
      <c r="K64" s="97" t="inlineStr">
        <is>
          <t>MÃO DE OBRA DA CAPA</t>
        </is>
      </c>
      <c r="L64" s="99" t="n">
        <v>1650</v>
      </c>
      <c r="M64" s="99" t="n">
        <v>1650</v>
      </c>
      <c r="N64" s="114" t="n"/>
      <c r="O64" s="144" t="n"/>
      <c r="P64" s="144" t="n">
        <v>1650</v>
      </c>
      <c r="Q64" s="118" t="n"/>
    </row>
    <row r="65">
      <c r="B65" s="124" t="inlineStr">
        <is>
          <t>MAIO</t>
        </is>
      </c>
      <c r="C65" s="143" t="n">
        <v>44330</v>
      </c>
      <c r="D65" s="97" t="inlineStr">
        <is>
          <t>OFICINA MEÂNICA 3 BANDEIRAS</t>
        </is>
      </c>
      <c r="E65" s="97" t="inlineStr">
        <is>
          <t>PGN-8719</t>
        </is>
      </c>
      <c r="F65" s="97" t="inlineStr">
        <is>
          <t>VOLKS</t>
        </is>
      </c>
      <c r="G65" s="114" t="inlineStr">
        <is>
          <t>CORRETIVA</t>
        </is>
      </c>
      <c r="H65" s="114" t="inlineStr">
        <is>
          <t>MECÂNICA</t>
        </is>
      </c>
      <c r="I65" s="114" t="inlineStr">
        <is>
          <t>MÃO DE OBRA</t>
        </is>
      </c>
      <c r="J65" s="97" t="n">
        <v>2</v>
      </c>
      <c r="K65" s="97" t="inlineStr">
        <is>
          <t>DESMONTAGEM E MONTAGEM DAS RODAS</t>
        </is>
      </c>
      <c r="L65" s="99" t="n">
        <v>55</v>
      </c>
      <c r="M65" s="99" t="n">
        <v>110</v>
      </c>
      <c r="N65" s="114" t="n"/>
      <c r="O65" s="144" t="n"/>
      <c r="P65" s="144" t="n">
        <v>110</v>
      </c>
      <c r="Q65" s="118" t="n"/>
    </row>
    <row r="66">
      <c r="B66" s="124" t="inlineStr">
        <is>
          <t>MAIO</t>
        </is>
      </c>
      <c r="C66" s="143" t="n">
        <v>44330</v>
      </c>
      <c r="D66" s="97" t="inlineStr">
        <is>
          <t>OFICINA MEÂNICA 3 BANDEIRAS</t>
        </is>
      </c>
      <c r="E66" s="97" t="inlineStr">
        <is>
          <t>PGN-8719</t>
        </is>
      </c>
      <c r="F66" s="97" t="inlineStr">
        <is>
          <t>VOLKS</t>
        </is>
      </c>
      <c r="G66" s="114" t="inlineStr">
        <is>
          <t>CORRETIVA</t>
        </is>
      </c>
      <c r="H66" s="114" t="inlineStr">
        <is>
          <t>MECÂNICA</t>
        </is>
      </c>
      <c r="I66" s="114" t="inlineStr">
        <is>
          <t>MÃO DE OBRA</t>
        </is>
      </c>
      <c r="J66" s="97" t="n">
        <v>1</v>
      </c>
      <c r="K66" s="97" t="inlineStr">
        <is>
          <t>SERV. DO ESTABILIZADOR</t>
        </is>
      </c>
      <c r="L66" s="99" t="n">
        <v>160</v>
      </c>
      <c r="M66" s="99" t="n">
        <v>160</v>
      </c>
      <c r="N66" s="114" t="n"/>
      <c r="O66" s="144" t="n"/>
      <c r="P66" s="144" t="n">
        <v>160</v>
      </c>
      <c r="Q66" s="118" t="n"/>
    </row>
    <row r="67">
      <c r="B67" s="124" t="inlineStr">
        <is>
          <t>MAIO</t>
        </is>
      </c>
      <c r="C67" s="143" t="n">
        <v>44342</v>
      </c>
      <c r="D67" s="97" t="inlineStr">
        <is>
          <t>OFICINA MEÂNICA 3 BANDEIRAS</t>
        </is>
      </c>
      <c r="E67" s="97" t="inlineStr">
        <is>
          <t>PCZ-2550</t>
        </is>
      </c>
      <c r="F67" s="97" t="inlineStr">
        <is>
          <t>FORD</t>
        </is>
      </c>
      <c r="G67" s="119" t="inlineStr">
        <is>
          <t>CORRETIVA</t>
        </is>
      </c>
      <c r="H67" s="114" t="inlineStr">
        <is>
          <t>MECÂNICA</t>
        </is>
      </c>
      <c r="I67" s="114" t="inlineStr">
        <is>
          <t>MÃO DE OBRA</t>
        </is>
      </c>
      <c r="J67" s="97" t="n">
        <v>1</v>
      </c>
      <c r="K67" s="97" t="inlineStr">
        <is>
          <t>SERVIÇO DE RODAS E LUBRIFICAÇÃO</t>
        </is>
      </c>
      <c r="L67" s="99" t="n">
        <v>200</v>
      </c>
      <c r="M67" s="99" t="n">
        <v>200</v>
      </c>
      <c r="N67" s="115" t="inlineStr">
        <is>
          <t>recibo</t>
        </is>
      </c>
      <c r="O67" s="144" t="n"/>
      <c r="P67" s="144" t="n">
        <v>200</v>
      </c>
      <c r="Q67" s="118" t="inlineStr">
        <is>
          <t>PAGO 24/05/2021</t>
        </is>
      </c>
    </row>
    <row r="68">
      <c r="B68" s="124" t="inlineStr">
        <is>
          <t>MAIO</t>
        </is>
      </c>
      <c r="C68" s="143" t="n">
        <v>44341</v>
      </c>
      <c r="D68" s="97" t="inlineStr">
        <is>
          <t>ORLANDO DO HIDRÁULICO</t>
        </is>
      </c>
      <c r="E68" s="97" t="inlineStr">
        <is>
          <t>PGX-1646</t>
        </is>
      </c>
      <c r="F68" s="97" t="inlineStr">
        <is>
          <t>MERCEDES</t>
        </is>
      </c>
      <c r="G68" s="119" t="inlineStr">
        <is>
          <t>CORRETIVA</t>
        </is>
      </c>
      <c r="H68" s="114" t="inlineStr">
        <is>
          <t>MECÂNICA</t>
        </is>
      </c>
      <c r="I68" s="114" t="inlineStr">
        <is>
          <t>PEÇAS</t>
        </is>
      </c>
      <c r="J68" s="97" t="n">
        <v>1</v>
      </c>
      <c r="K68" s="97" t="inlineStr">
        <is>
          <t>JOGO DE REPARO DA BOMBA HIDRÁULICA</t>
        </is>
      </c>
      <c r="L68" s="99" t="n">
        <v>165</v>
      </c>
      <c r="M68" s="99" t="n">
        <v>165</v>
      </c>
      <c r="N68" s="115" t="inlineStr">
        <is>
          <t>NFE:  4902</t>
        </is>
      </c>
      <c r="O68" s="144" t="n"/>
      <c r="P68" s="144" t="n">
        <v>165</v>
      </c>
      <c r="Q68" s="118" t="inlineStr">
        <is>
          <t>PAGO 24/05/2021</t>
        </is>
      </c>
    </row>
    <row r="69">
      <c r="B69" s="124" t="inlineStr">
        <is>
          <t>MAIO</t>
        </is>
      </c>
      <c r="C69" s="143" t="n">
        <v>44341</v>
      </c>
      <c r="D69" s="97" t="inlineStr">
        <is>
          <t>ORLANDO DO HIDRÁULICO</t>
        </is>
      </c>
      <c r="E69" s="97" t="inlineStr">
        <is>
          <t>PGX-1646</t>
        </is>
      </c>
      <c r="F69" s="97" t="inlineStr">
        <is>
          <t>MERCEDES</t>
        </is>
      </c>
      <c r="G69" s="119" t="inlineStr">
        <is>
          <t>CORRETIVA</t>
        </is>
      </c>
      <c r="H69" s="114" t="inlineStr">
        <is>
          <t>MECÂNICA</t>
        </is>
      </c>
      <c r="I69" s="114" t="inlineStr">
        <is>
          <t>PEÇAS</t>
        </is>
      </c>
      <c r="J69" s="97" t="n">
        <v>5</v>
      </c>
      <c r="K69" s="97" t="inlineStr">
        <is>
          <t>LITROS DE OLEOS</t>
        </is>
      </c>
      <c r="L69" s="99" t="n">
        <v>20</v>
      </c>
      <c r="M69" s="99" t="n">
        <v>100</v>
      </c>
      <c r="N69" s="115" t="inlineStr">
        <is>
          <t>NFE:  4902</t>
        </is>
      </c>
      <c r="O69" s="144" t="n"/>
      <c r="P69" s="144" t="n">
        <v>100</v>
      </c>
      <c r="Q69" s="118" t="inlineStr">
        <is>
          <t>PAGO 24/05/2021</t>
        </is>
      </c>
    </row>
    <row r="70">
      <c r="B70" s="124" t="inlineStr">
        <is>
          <t>MAIO</t>
        </is>
      </c>
      <c r="C70" s="143" t="n">
        <v>44341</v>
      </c>
      <c r="D70" s="97" t="inlineStr">
        <is>
          <t>ORLANDO DO HIDRÁULICO</t>
        </is>
      </c>
      <c r="E70" s="97" t="inlineStr">
        <is>
          <t>PGX-1646</t>
        </is>
      </c>
      <c r="F70" s="97" t="inlineStr">
        <is>
          <t>MERCEDES</t>
        </is>
      </c>
      <c r="G70" s="119" t="inlineStr">
        <is>
          <t>CORRETIVA</t>
        </is>
      </c>
      <c r="H70" s="114" t="inlineStr">
        <is>
          <t>MECÂNICA</t>
        </is>
      </c>
      <c r="I70" s="114" t="inlineStr">
        <is>
          <t>PEÇAS</t>
        </is>
      </c>
      <c r="J70" s="97" t="n">
        <v>1</v>
      </c>
      <c r="K70" s="97" t="inlineStr">
        <is>
          <t>VALVULA DE PRESSÃO</t>
        </is>
      </c>
      <c r="L70" s="99" t="n">
        <v>78</v>
      </c>
      <c r="M70" s="99" t="n">
        <v>78</v>
      </c>
      <c r="N70" s="115" t="inlineStr">
        <is>
          <t>NFE:  4902</t>
        </is>
      </c>
      <c r="O70" s="144" t="n"/>
      <c r="P70" s="144" t="n">
        <v>78</v>
      </c>
      <c r="Q70" s="118" t="inlineStr">
        <is>
          <t>PAGO 24/05/2021</t>
        </is>
      </c>
    </row>
    <row r="71">
      <c r="B71" s="124" t="inlineStr">
        <is>
          <t>MAIO</t>
        </is>
      </c>
      <c r="C71" s="143" t="n">
        <v>44341</v>
      </c>
      <c r="D71" s="97" t="inlineStr">
        <is>
          <t>ORLANDO DO HIDRÁULICO</t>
        </is>
      </c>
      <c r="E71" s="97" t="inlineStr">
        <is>
          <t>PGX-1646</t>
        </is>
      </c>
      <c r="F71" s="97" t="inlineStr">
        <is>
          <t>MERCEDES</t>
        </is>
      </c>
      <c r="G71" s="119" t="inlineStr">
        <is>
          <t>CORRETIVA</t>
        </is>
      </c>
      <c r="H71" s="114" t="inlineStr">
        <is>
          <t>MECÂNICA</t>
        </is>
      </c>
      <c r="I71" s="114" t="inlineStr">
        <is>
          <t>MÃO DE OBRA</t>
        </is>
      </c>
      <c r="J71" s="97" t="n">
        <v>1</v>
      </c>
      <c r="K71" s="97" t="inlineStr">
        <is>
          <t>SERVIÇO DE MÃO DE OBRA</t>
        </is>
      </c>
      <c r="L71" s="99" t="n">
        <v>150</v>
      </c>
      <c r="M71" s="99" t="n">
        <v>150</v>
      </c>
      <c r="N71" s="115" t="inlineStr">
        <is>
          <t>NFE:  4902</t>
        </is>
      </c>
      <c r="O71" s="144" t="n"/>
      <c r="P71" s="144" t="n">
        <v>150</v>
      </c>
      <c r="Q71" s="118" t="inlineStr">
        <is>
          <t>PAGO 24/05/2021</t>
        </is>
      </c>
    </row>
    <row r="72">
      <c r="B72" s="124" t="inlineStr">
        <is>
          <t>MAIO</t>
        </is>
      </c>
      <c r="C72" s="145" t="n">
        <v>44346</v>
      </c>
      <c r="D72" s="97" t="inlineStr">
        <is>
          <t>POSTO DE LAVAGEM (MARTA)</t>
        </is>
      </c>
      <c r="E72" s="119" t="inlineStr">
        <is>
          <t>VÁRIOS</t>
        </is>
      </c>
      <c r="F72" s="119" t="inlineStr">
        <is>
          <t>VÁRIOS</t>
        </is>
      </c>
      <c r="G72" s="119" t="inlineStr">
        <is>
          <t>ESTÉTICA</t>
        </is>
      </c>
      <c r="H72" s="119" t="inlineStr">
        <is>
          <t>LAVAGEM</t>
        </is>
      </c>
      <c r="I72" s="119" t="inlineStr">
        <is>
          <t>MÃO DE OBRA</t>
        </is>
      </c>
      <c r="J72" s="119" t="n">
        <v>12</v>
      </c>
      <c r="K72" s="119" t="inlineStr">
        <is>
          <t>LAVAGEM DE CAMINHHÕES</t>
        </is>
      </c>
      <c r="L72" s="120" t="n">
        <v>110</v>
      </c>
      <c r="M72" s="99" t="n">
        <v>1320</v>
      </c>
      <c r="N72" s="121" t="n"/>
      <c r="O72" s="120" t="n"/>
      <c r="P72" s="99" t="n">
        <v>1320</v>
      </c>
      <c r="Q72" s="122" t="inlineStr">
        <is>
          <t>PAGO</t>
        </is>
      </c>
    </row>
    <row r="73">
      <c r="B73" s="124" t="inlineStr">
        <is>
          <t>MAIO</t>
        </is>
      </c>
      <c r="C73" s="143" t="n">
        <v>44329</v>
      </c>
      <c r="D73" s="97" t="inlineStr">
        <is>
          <t>POSTO DE MOLAS SÃO CRISTOVÃO</t>
        </is>
      </c>
      <c r="E73" s="97" t="inlineStr">
        <is>
          <t>PET-7147</t>
        </is>
      </c>
      <c r="F73" s="97" t="inlineStr">
        <is>
          <t>MERCEDES</t>
        </is>
      </c>
      <c r="G73" s="114" t="inlineStr">
        <is>
          <t>CORRETIVA</t>
        </is>
      </c>
      <c r="H73" s="114" t="inlineStr">
        <is>
          <t>MECÂNICA</t>
        </is>
      </c>
      <c r="I73" s="114" t="inlineStr">
        <is>
          <t>PEÇAS</t>
        </is>
      </c>
      <c r="J73" s="97" t="n">
        <v>4</v>
      </c>
      <c r="K73" s="97" t="inlineStr">
        <is>
          <t>BUCHAS DE MOLAS</t>
        </is>
      </c>
      <c r="L73" s="99" t="n">
        <v>85</v>
      </c>
      <c r="M73" s="99" t="n">
        <v>340</v>
      </c>
      <c r="N73" s="114" t="n"/>
      <c r="O73" s="144" t="n">
        <v>34</v>
      </c>
      <c r="P73" s="144" t="n">
        <v>306</v>
      </c>
      <c r="Q73" s="118" t="n"/>
    </row>
    <row r="74">
      <c r="B74" s="124" t="inlineStr">
        <is>
          <t>MAIO</t>
        </is>
      </c>
      <c r="C74" s="143" t="n">
        <v>44329</v>
      </c>
      <c r="D74" s="97" t="inlineStr">
        <is>
          <t>POSTO DE MOLAS SÃO CRISTOVÃO</t>
        </is>
      </c>
      <c r="E74" s="97" t="inlineStr">
        <is>
          <t>PET-7147</t>
        </is>
      </c>
      <c r="F74" s="97" t="inlineStr">
        <is>
          <t>MERCEDES</t>
        </is>
      </c>
      <c r="G74" s="114" t="inlineStr">
        <is>
          <t>CORRETIVA</t>
        </is>
      </c>
      <c r="H74" s="114" t="inlineStr">
        <is>
          <t>MECÂNICA</t>
        </is>
      </c>
      <c r="I74" s="114" t="inlineStr">
        <is>
          <t>MÃO DE OBRA</t>
        </is>
      </c>
      <c r="J74" s="97" t="n">
        <v>2</v>
      </c>
      <c r="K74" s="97" t="inlineStr">
        <is>
          <t>SERVIÇO DE FRECHO DE MOLAS</t>
        </is>
      </c>
      <c r="L74" s="99" t="n">
        <v>90</v>
      </c>
      <c r="M74" s="99" t="n">
        <v>180</v>
      </c>
      <c r="N74" s="114" t="n"/>
      <c r="O74" s="144" t="n"/>
      <c r="P74" s="144" t="n">
        <v>180</v>
      </c>
      <c r="Q74" s="118" t="n"/>
    </row>
    <row r="75">
      <c r="B75" s="124" t="inlineStr">
        <is>
          <t>MAIO</t>
        </is>
      </c>
      <c r="C75" s="143" t="n">
        <v>44331</v>
      </c>
      <c r="D75" s="97" t="inlineStr">
        <is>
          <t>POSTO DE MOLAS SÃO CRISTOVÃO</t>
        </is>
      </c>
      <c r="E75" s="97" t="inlineStr">
        <is>
          <t>PGN-8669</t>
        </is>
      </c>
      <c r="F75" s="97" t="inlineStr">
        <is>
          <t>VOLKS</t>
        </is>
      </c>
      <c r="G75" s="114" t="inlineStr">
        <is>
          <t>CORRETIVA</t>
        </is>
      </c>
      <c r="H75" s="114" t="inlineStr">
        <is>
          <t>MECÂNICA</t>
        </is>
      </c>
      <c r="I75" s="114" t="inlineStr">
        <is>
          <t>PEÇAS</t>
        </is>
      </c>
      <c r="J75" s="97" t="n">
        <v>2</v>
      </c>
      <c r="K75" s="97" t="inlineStr">
        <is>
          <t>MOLA LISA 80X12X120</t>
        </is>
      </c>
      <c r="L75" s="99" t="n">
        <v>178</v>
      </c>
      <c r="M75" s="99" t="n">
        <v>356</v>
      </c>
      <c r="N75" s="114" t="n"/>
      <c r="O75" s="144" t="n"/>
      <c r="P75" s="144" t="n">
        <v>356</v>
      </c>
      <c r="Q75" s="118" t="n"/>
    </row>
    <row r="76">
      <c r="B76" s="124" t="inlineStr">
        <is>
          <t>MAIO</t>
        </is>
      </c>
      <c r="C76" s="143" t="n">
        <v>44331</v>
      </c>
      <c r="D76" s="97" t="inlineStr">
        <is>
          <t>POSTO DE MOLAS SÃO CRISTOVÃO</t>
        </is>
      </c>
      <c r="E76" s="97" t="inlineStr">
        <is>
          <t>PGN-8669</t>
        </is>
      </c>
      <c r="F76" s="97" t="inlineStr">
        <is>
          <t>VOLKS</t>
        </is>
      </c>
      <c r="G76" s="114" t="inlineStr">
        <is>
          <t>CORRETIVA</t>
        </is>
      </c>
      <c r="H76" s="114" t="inlineStr">
        <is>
          <t>MECÂNICA</t>
        </is>
      </c>
      <c r="I76" s="114" t="inlineStr">
        <is>
          <t>PEÇAS</t>
        </is>
      </c>
      <c r="J76" s="97" t="n">
        <v>2</v>
      </c>
      <c r="K76" s="97" t="inlineStr">
        <is>
          <t>MOLA LISA 80X12X140</t>
        </is>
      </c>
      <c r="L76" s="99" t="n">
        <v>206</v>
      </c>
      <c r="M76" s="99" t="n">
        <v>412</v>
      </c>
      <c r="N76" s="114" t="n"/>
      <c r="O76" s="144" t="n">
        <v>114.6</v>
      </c>
      <c r="P76" s="144" t="n">
        <v>297.4</v>
      </c>
      <c r="Q76" s="118" t="n"/>
    </row>
    <row r="77">
      <c r="B77" s="124" t="inlineStr">
        <is>
          <t>MAIO</t>
        </is>
      </c>
      <c r="C77" s="143" t="n">
        <v>44331</v>
      </c>
      <c r="D77" s="97" t="inlineStr">
        <is>
          <t>POSTO DE MOLAS SÃO CRISTOVÃO</t>
        </is>
      </c>
      <c r="E77" s="97" t="inlineStr">
        <is>
          <t>PGN-8669</t>
        </is>
      </c>
      <c r="F77" s="97" t="inlineStr">
        <is>
          <t>VOLKS</t>
        </is>
      </c>
      <c r="G77" s="114" t="inlineStr">
        <is>
          <t>CORRETIVA</t>
        </is>
      </c>
      <c r="H77" s="114" t="inlineStr">
        <is>
          <t>MECÂNICA</t>
        </is>
      </c>
      <c r="I77" s="114" t="inlineStr">
        <is>
          <t>PEÇAS</t>
        </is>
      </c>
      <c r="J77" s="97" t="n">
        <v>2</v>
      </c>
      <c r="K77" s="97" t="inlineStr">
        <is>
          <t>PARAFUSO DE CENTRO</t>
        </is>
      </c>
      <c r="L77" s="99" t="n">
        <v>18</v>
      </c>
      <c r="M77" s="99" t="n">
        <v>36</v>
      </c>
      <c r="N77" s="114" t="n"/>
      <c r="O77" s="144" t="n"/>
      <c r="P77" s="144" t="n">
        <v>36</v>
      </c>
      <c r="Q77" s="118" t="n"/>
    </row>
    <row r="78">
      <c r="B78" s="124" t="inlineStr">
        <is>
          <t>MAIO</t>
        </is>
      </c>
      <c r="C78" s="143" t="n">
        <v>44331</v>
      </c>
      <c r="D78" s="97" t="inlineStr">
        <is>
          <t>POSTO DE MOLAS SÃO CRISTOVÃO</t>
        </is>
      </c>
      <c r="E78" s="97" t="inlineStr">
        <is>
          <t>PGN-8669</t>
        </is>
      </c>
      <c r="F78" s="97" t="inlineStr">
        <is>
          <t>VOLKS</t>
        </is>
      </c>
      <c r="G78" s="114" t="inlineStr">
        <is>
          <t>CORRETIVA</t>
        </is>
      </c>
      <c r="H78" s="114" t="inlineStr">
        <is>
          <t>MECÂNICA</t>
        </is>
      </c>
      <c r="I78" s="114" t="inlineStr">
        <is>
          <t>PEÇAS</t>
        </is>
      </c>
      <c r="J78" s="97" t="n">
        <v>2</v>
      </c>
      <c r="K78" s="97" t="inlineStr">
        <is>
          <t>BUCHA DE ESTABILIZADOR 2035</t>
        </is>
      </c>
      <c r="L78" s="99" t="n">
        <v>22</v>
      </c>
      <c r="M78" s="99" t="n">
        <v>44</v>
      </c>
      <c r="N78" s="114" t="n"/>
      <c r="O78" s="144" t="n"/>
      <c r="P78" s="144" t="n">
        <v>44</v>
      </c>
      <c r="Q78" s="118" t="n"/>
    </row>
    <row r="79">
      <c r="B79" s="124" t="inlineStr">
        <is>
          <t>MAIO</t>
        </is>
      </c>
      <c r="C79" s="143" t="n">
        <v>44331</v>
      </c>
      <c r="D79" s="97" t="inlineStr">
        <is>
          <t>POSTO DE MOLAS SÃO CRISTOVÃO</t>
        </is>
      </c>
      <c r="E79" s="97" t="inlineStr">
        <is>
          <t>PGN-8669</t>
        </is>
      </c>
      <c r="F79" s="97" t="inlineStr">
        <is>
          <t>VOLKS</t>
        </is>
      </c>
      <c r="G79" s="114" t="inlineStr">
        <is>
          <t>CORRETIVA</t>
        </is>
      </c>
      <c r="H79" s="114" t="inlineStr">
        <is>
          <t>MECÂNICA</t>
        </is>
      </c>
      <c r="I79" s="114" t="inlineStr">
        <is>
          <t>PEÇAS</t>
        </is>
      </c>
      <c r="J79" s="97" t="n">
        <v>2</v>
      </c>
      <c r="K79" s="97" t="inlineStr">
        <is>
          <t>BUCHAS PEQUENAS  DE ESTABILIZADOR 3030</t>
        </is>
      </c>
      <c r="L79" s="99" t="n">
        <v>38</v>
      </c>
      <c r="M79" s="99" t="n">
        <v>76</v>
      </c>
      <c r="N79" s="114" t="n"/>
      <c r="O79" s="144" t="n"/>
      <c r="P79" s="144" t="n">
        <v>76</v>
      </c>
      <c r="Q79" s="118" t="n"/>
    </row>
    <row r="80">
      <c r="B80" s="124" t="inlineStr">
        <is>
          <t>MAIO</t>
        </is>
      </c>
      <c r="C80" s="143" t="n">
        <v>44331</v>
      </c>
      <c r="D80" s="97" t="inlineStr">
        <is>
          <t>POSTO DE MOLAS SÃO CRISTOVÃO</t>
        </is>
      </c>
      <c r="E80" s="97" t="inlineStr">
        <is>
          <t>PGN-8669</t>
        </is>
      </c>
      <c r="F80" s="97" t="inlineStr">
        <is>
          <t>VOLKS</t>
        </is>
      </c>
      <c r="G80" s="114" t="inlineStr">
        <is>
          <t>CORRETIVA</t>
        </is>
      </c>
      <c r="H80" s="114" t="inlineStr">
        <is>
          <t>MECÂNICA</t>
        </is>
      </c>
      <c r="I80" s="114" t="inlineStr">
        <is>
          <t>PEÇAS</t>
        </is>
      </c>
      <c r="J80" s="97" t="n">
        <v>2</v>
      </c>
      <c r="K80" s="97" t="inlineStr">
        <is>
          <t>BUCHAS DE AMORTECEDOR 2017</t>
        </is>
      </c>
      <c r="L80" s="99" t="n">
        <v>13</v>
      </c>
      <c r="M80" s="99" t="n">
        <v>26</v>
      </c>
      <c r="N80" s="114" t="n"/>
      <c r="O80" s="144" t="n"/>
      <c r="P80" s="144" t="n">
        <v>26</v>
      </c>
      <c r="Q80" s="118" t="n"/>
    </row>
    <row r="81">
      <c r="B81" s="124" t="inlineStr">
        <is>
          <t>MAIO</t>
        </is>
      </c>
      <c r="C81" s="143" t="n">
        <v>44331</v>
      </c>
      <c r="D81" s="97" t="inlineStr">
        <is>
          <t>POSTO DE MOLAS SÃO CRISTOVÃO</t>
        </is>
      </c>
      <c r="E81" s="97" t="inlineStr">
        <is>
          <t>PGN-8669</t>
        </is>
      </c>
      <c r="F81" s="97" t="inlineStr">
        <is>
          <t>VOLKS</t>
        </is>
      </c>
      <c r="G81" s="114" t="inlineStr">
        <is>
          <t>CORRETIVA</t>
        </is>
      </c>
      <c r="H81" s="114" t="inlineStr">
        <is>
          <t>MECÂNICA</t>
        </is>
      </c>
      <c r="I81" s="114" t="inlineStr">
        <is>
          <t>PEÇAS</t>
        </is>
      </c>
      <c r="J81" s="97" t="n">
        <v>4</v>
      </c>
      <c r="K81" s="97" t="inlineStr">
        <is>
          <t>BRACADEIRAS MIRIM</t>
        </is>
      </c>
      <c r="L81" s="99" t="n">
        <v>30</v>
      </c>
      <c r="M81" s="99" t="n">
        <v>120</v>
      </c>
      <c r="N81" s="114" t="n"/>
      <c r="O81" s="144" t="n"/>
      <c r="P81" s="144" t="n">
        <v>120</v>
      </c>
      <c r="Q81" s="118" t="n"/>
    </row>
    <row r="82">
      <c r="B82" s="124" t="inlineStr">
        <is>
          <t>MAIO</t>
        </is>
      </c>
      <c r="C82" s="143" t="n">
        <v>44331</v>
      </c>
      <c r="D82" s="97" t="inlineStr">
        <is>
          <t>POSTO DE MOLAS SÃO CRISTOVÃO</t>
        </is>
      </c>
      <c r="E82" s="97" t="inlineStr">
        <is>
          <t>PGN-8669</t>
        </is>
      </c>
      <c r="F82" s="97" t="inlineStr">
        <is>
          <t>VOLKS</t>
        </is>
      </c>
      <c r="G82" s="114" t="inlineStr">
        <is>
          <t>CORRETIVA</t>
        </is>
      </c>
      <c r="H82" s="114" t="inlineStr">
        <is>
          <t>MECÂNICA</t>
        </is>
      </c>
      <c r="I82" s="114" t="inlineStr">
        <is>
          <t>PEÇAS</t>
        </is>
      </c>
      <c r="J82" s="97" t="n">
        <v>2</v>
      </c>
      <c r="K82" s="97" t="inlineStr">
        <is>
          <t>BUCHA DE ESTABILIZADOR DIANTEIRO 3030</t>
        </is>
      </c>
      <c r="L82" s="99" t="n">
        <v>38</v>
      </c>
      <c r="M82" s="99" t="n">
        <v>76</v>
      </c>
      <c r="N82" s="114" t="n"/>
      <c r="O82" s="144" t="n"/>
      <c r="P82" s="144" t="n">
        <v>76</v>
      </c>
      <c r="Q82" s="118" t="n"/>
    </row>
    <row r="83">
      <c r="B83" s="124" t="inlineStr">
        <is>
          <t>MAIO</t>
        </is>
      </c>
      <c r="C83" s="143" t="n">
        <v>44331</v>
      </c>
      <c r="D83" s="97" t="inlineStr">
        <is>
          <t>POSTO DE MOLAS SÃO CRISTOVÃO</t>
        </is>
      </c>
      <c r="E83" s="97" t="inlineStr">
        <is>
          <t>PGN-8669</t>
        </is>
      </c>
      <c r="F83" s="97" t="inlineStr">
        <is>
          <t>VOLKS</t>
        </is>
      </c>
      <c r="G83" s="114" t="inlineStr">
        <is>
          <t>CORRETIVA</t>
        </is>
      </c>
      <c r="H83" s="114" t="inlineStr">
        <is>
          <t>MECÂNICA</t>
        </is>
      </c>
      <c r="I83" s="114" t="inlineStr">
        <is>
          <t>MÃO DE OBRA</t>
        </is>
      </c>
      <c r="J83" s="97" t="n">
        <v>2</v>
      </c>
      <c r="K83" s="97" t="inlineStr">
        <is>
          <t>SERV. DE ARQUEAMENTO DE FRECHO DE MOLAS</t>
        </is>
      </c>
      <c r="L83" s="99" t="n">
        <v>100</v>
      </c>
      <c r="M83" s="99" t="n">
        <v>200</v>
      </c>
      <c r="N83" s="114" t="n"/>
      <c r="O83" s="144" t="n"/>
      <c r="P83" s="144" t="n">
        <v>200</v>
      </c>
      <c r="Q83" s="118" t="n"/>
    </row>
    <row r="84">
      <c r="B84" s="124" t="inlineStr">
        <is>
          <t>MAIO</t>
        </is>
      </c>
      <c r="C84" s="143" t="n">
        <v>44331</v>
      </c>
      <c r="D84" s="97" t="inlineStr">
        <is>
          <t>POSTO DE MOLAS SÃO CRISTOVÃO</t>
        </is>
      </c>
      <c r="E84" s="97" t="inlineStr">
        <is>
          <t>PGN-8669</t>
        </is>
      </c>
      <c r="F84" s="97" t="inlineStr">
        <is>
          <t>VOLKS</t>
        </is>
      </c>
      <c r="G84" s="114" t="inlineStr">
        <is>
          <t>CORRETIVA</t>
        </is>
      </c>
      <c r="H84" s="114" t="inlineStr">
        <is>
          <t>MECÂNICA</t>
        </is>
      </c>
      <c r="I84" s="114" t="inlineStr">
        <is>
          <t>MÃO DE OBRA</t>
        </is>
      </c>
      <c r="J84" s="97" t="n">
        <v>1</v>
      </c>
      <c r="K84" s="97" t="inlineStr">
        <is>
          <t>SERVIÇO DE ESTABILIZADOR</t>
        </is>
      </c>
      <c r="L84" s="99" t="n">
        <v>50</v>
      </c>
      <c r="M84" s="99" t="n">
        <v>50</v>
      </c>
      <c r="N84" s="114" t="n"/>
      <c r="O84" s="144" t="n"/>
      <c r="P84" s="144" t="n">
        <v>50</v>
      </c>
      <c r="Q84" s="118" t="n"/>
    </row>
    <row r="85">
      <c r="B85" s="124" t="inlineStr">
        <is>
          <t>MAIO</t>
        </is>
      </c>
      <c r="C85" s="143" t="n">
        <v>44331</v>
      </c>
      <c r="D85" s="97" t="inlineStr">
        <is>
          <t>POSTO DE MOLAS SÃO CRISTOVÃO</t>
        </is>
      </c>
      <c r="E85" s="97" t="inlineStr">
        <is>
          <t>PGN-8669</t>
        </is>
      </c>
      <c r="F85" s="97" t="inlineStr">
        <is>
          <t>VOLKS</t>
        </is>
      </c>
      <c r="G85" s="114" t="inlineStr">
        <is>
          <t>CORRETIVA</t>
        </is>
      </c>
      <c r="H85" s="114" t="inlineStr">
        <is>
          <t>MECÂNICA</t>
        </is>
      </c>
      <c r="I85" s="114" t="inlineStr">
        <is>
          <t>MÃO DE OBRA</t>
        </is>
      </c>
      <c r="J85" s="97" t="n">
        <v>2</v>
      </c>
      <c r="K85" s="97" t="inlineStr">
        <is>
          <t>SERV. DE AMORTECEDOR</t>
        </is>
      </c>
      <c r="L85" s="99" t="n">
        <v>20</v>
      </c>
      <c r="M85" s="99" t="n">
        <v>40</v>
      </c>
      <c r="N85" s="114" t="n"/>
      <c r="O85" s="144" t="n"/>
      <c r="P85" s="144" t="n">
        <v>40</v>
      </c>
      <c r="Q85" s="118" t="n"/>
    </row>
    <row r="86">
      <c r="B86" s="124" t="inlineStr">
        <is>
          <t>MAIO</t>
        </is>
      </c>
      <c r="C86" s="143" t="n">
        <v>44324</v>
      </c>
      <c r="D86" s="97" t="inlineStr">
        <is>
          <t>RC TACÓGRAFO</t>
        </is>
      </c>
      <c r="E86" s="97" t="inlineStr">
        <is>
          <t>PET-7147</t>
        </is>
      </c>
      <c r="F86" s="97" t="inlineStr">
        <is>
          <t>MERCEDES</t>
        </is>
      </c>
      <c r="G86" s="114" t="inlineStr">
        <is>
          <t>CONSUMO</t>
        </is>
      </c>
      <c r="H86" s="114" t="inlineStr">
        <is>
          <t>TÁCOGRAFO</t>
        </is>
      </c>
      <c r="I86" s="114" t="inlineStr">
        <is>
          <t>MÃO DE OBRA</t>
        </is>
      </c>
      <c r="J86" s="97" t="n">
        <v>1</v>
      </c>
      <c r="K86" s="97" t="inlineStr">
        <is>
          <t>AFERIÇÃO DE TACÓGRAFO</t>
        </is>
      </c>
      <c r="L86" s="99" t="n">
        <v>360</v>
      </c>
      <c r="M86" s="99" t="n">
        <v>360</v>
      </c>
      <c r="N86" s="114" t="inlineStr">
        <is>
          <t>nfe: 22964</t>
        </is>
      </c>
      <c r="O86" s="144" t="n"/>
      <c r="P86" s="144" t="n">
        <v>360</v>
      </c>
      <c r="Q86" s="161" t="inlineStr">
        <is>
          <t>BOLETO PARA 08/06/2021</t>
        </is>
      </c>
    </row>
    <row r="87">
      <c r="B87" s="124" t="inlineStr">
        <is>
          <t>MAIO</t>
        </is>
      </c>
      <c r="C87" s="143" t="n">
        <v>44331</v>
      </c>
      <c r="D87" s="97" t="inlineStr">
        <is>
          <t>RC TACÓGRAFO</t>
        </is>
      </c>
      <c r="E87" s="97" t="inlineStr">
        <is>
          <t>PET-7147</t>
        </is>
      </c>
      <c r="F87" s="97" t="inlineStr">
        <is>
          <t>MERCEDES</t>
        </is>
      </c>
      <c r="G87" s="114" t="inlineStr">
        <is>
          <t>CONSUMO</t>
        </is>
      </c>
      <c r="H87" s="114" t="inlineStr">
        <is>
          <t>TÁCOGRAFO</t>
        </is>
      </c>
      <c r="I87" s="114" t="inlineStr">
        <is>
          <t>MÃO DE OBRA</t>
        </is>
      </c>
      <c r="J87" s="97" t="n">
        <v>1</v>
      </c>
      <c r="K87" s="97" t="inlineStr">
        <is>
          <t>TAXA PARA AFERIÇÃO DE TACÓGRAFO</t>
        </is>
      </c>
      <c r="L87" s="99" t="n">
        <v>207.34</v>
      </c>
      <c r="M87" s="99" t="n">
        <v>207.34</v>
      </c>
      <c r="N87" s="114" t="n"/>
      <c r="O87" s="144" t="n"/>
      <c r="P87" s="144" t="n">
        <v>207.34</v>
      </c>
      <c r="Q87" s="161" t="inlineStr">
        <is>
          <t>BOLETO PARA 10/05/2021</t>
        </is>
      </c>
    </row>
    <row r="88">
      <c r="B88" s="124" t="inlineStr">
        <is>
          <t>MAIO</t>
        </is>
      </c>
      <c r="C88" s="143" t="n">
        <v>44319</v>
      </c>
      <c r="D88" s="114" t="inlineStr">
        <is>
          <t>SUPER DIESEL</t>
        </is>
      </c>
      <c r="E88" s="97" t="inlineStr">
        <is>
          <t>PGX-1736</t>
        </is>
      </c>
      <c r="F88" s="97" t="inlineStr">
        <is>
          <t>MERCEDES</t>
        </is>
      </c>
      <c r="G88" s="114" t="inlineStr">
        <is>
          <t>CORRETIVA</t>
        </is>
      </c>
      <c r="H88" s="114" t="inlineStr">
        <is>
          <t>MECÂNICA</t>
        </is>
      </c>
      <c r="I88" s="114" t="inlineStr">
        <is>
          <t>PEÇAS</t>
        </is>
      </c>
      <c r="J88" s="97" t="n">
        <v>1</v>
      </c>
      <c r="K88" s="97" t="inlineStr">
        <is>
          <t xml:space="preserve">MOTOR DE LIMPADOR </t>
        </is>
      </c>
      <c r="L88" s="99" t="n">
        <v>1150</v>
      </c>
      <c r="M88" s="99" t="n">
        <v>1150</v>
      </c>
      <c r="N88" s="114" t="n">
        <v>1022</v>
      </c>
      <c r="O88" s="144" t="n"/>
      <c r="P88" s="144" t="n">
        <v>1150</v>
      </c>
      <c r="Q88" s="118" t="n"/>
    </row>
    <row r="89">
      <c r="B89" s="124" t="inlineStr">
        <is>
          <t>MAIO</t>
        </is>
      </c>
      <c r="C89" s="143" t="n">
        <v>44310</v>
      </c>
      <c r="D89" s="97" t="inlineStr">
        <is>
          <t>WF LUBRIFICANTES</t>
        </is>
      </c>
      <c r="E89" s="97" t="inlineStr">
        <is>
          <t>PGX-1736</t>
        </is>
      </c>
      <c r="F89" s="97" t="inlineStr">
        <is>
          <t>MERCEDES</t>
        </is>
      </c>
      <c r="G89" s="114" t="inlineStr">
        <is>
          <t>CONSUMO</t>
        </is>
      </c>
      <c r="H89" s="114" t="inlineStr">
        <is>
          <t>TROCA DE OLÉO</t>
        </is>
      </c>
      <c r="I89" s="114" t="inlineStr">
        <is>
          <t>PEÇAS</t>
        </is>
      </c>
      <c r="J89" s="97" t="n">
        <v>1</v>
      </c>
      <c r="K89" s="97" t="inlineStr">
        <is>
          <t>TROCA DE ÓLEO COMPLETA</t>
        </is>
      </c>
      <c r="L89" s="99" t="n">
        <v>919</v>
      </c>
      <c r="M89" s="99" t="n">
        <v>919</v>
      </c>
      <c r="N89" s="114" t="n"/>
      <c r="O89" s="144" t="n">
        <v>91.90000000000001</v>
      </c>
      <c r="P89" s="144" t="n">
        <v>827.1</v>
      </c>
      <c r="Q89" s="105" t="inlineStr">
        <is>
          <t>PAGO EM 03/05/2021</t>
        </is>
      </c>
    </row>
    <row r="90">
      <c r="B90" s="124" t="inlineStr">
        <is>
          <t>MAIO</t>
        </is>
      </c>
      <c r="C90" s="143" t="n">
        <v>44310</v>
      </c>
      <c r="D90" s="97" t="inlineStr">
        <is>
          <t>WF LUBRIFICANTES</t>
        </is>
      </c>
      <c r="E90" s="97" t="inlineStr">
        <is>
          <t>PGX-1646</t>
        </is>
      </c>
      <c r="F90" s="97" t="inlineStr">
        <is>
          <t>MERCEDES</t>
        </is>
      </c>
      <c r="G90" s="114" t="inlineStr">
        <is>
          <t>CONSUMO</t>
        </is>
      </c>
      <c r="H90" s="114" t="inlineStr">
        <is>
          <t>TROCA DE OLÉO</t>
        </is>
      </c>
      <c r="I90" s="114" t="inlineStr">
        <is>
          <t>PEÇAS</t>
        </is>
      </c>
      <c r="J90" s="97" t="n">
        <v>1</v>
      </c>
      <c r="K90" s="97" t="inlineStr">
        <is>
          <t>TROCA DE ÓLEO COMPLETA</t>
        </is>
      </c>
      <c r="L90" s="99" t="n">
        <v>919</v>
      </c>
      <c r="M90" s="99" t="n">
        <v>919</v>
      </c>
      <c r="N90" s="114" t="n"/>
      <c r="O90" s="144" t="n">
        <v>91.90000000000001</v>
      </c>
      <c r="P90" s="144" t="n">
        <v>827.1</v>
      </c>
      <c r="Q90" s="105" t="inlineStr">
        <is>
          <t>PAGO EM 03/05/2021</t>
        </is>
      </c>
    </row>
    <row r="91">
      <c r="B91" s="124" t="inlineStr">
        <is>
          <t>MAIO</t>
        </is>
      </c>
      <c r="C91" s="143" t="n">
        <v>44310</v>
      </c>
      <c r="D91" s="97" t="inlineStr">
        <is>
          <t>WF LUBRIFICANTES</t>
        </is>
      </c>
      <c r="E91" s="97" t="inlineStr">
        <is>
          <t>PCX-1774</t>
        </is>
      </c>
      <c r="F91" s="97" t="inlineStr">
        <is>
          <t>FORD</t>
        </is>
      </c>
      <c r="G91" s="114" t="inlineStr">
        <is>
          <t>CONSUMO</t>
        </is>
      </c>
      <c r="H91" s="114" t="inlineStr">
        <is>
          <t>TROCA DE OLÉO</t>
        </is>
      </c>
      <c r="I91" s="114" t="inlineStr">
        <is>
          <t>PEÇAS</t>
        </is>
      </c>
      <c r="J91" s="97" t="n">
        <v>1</v>
      </c>
      <c r="K91" s="97" t="inlineStr">
        <is>
          <t>TROCA DE ÓLEO COMPLETA</t>
        </is>
      </c>
      <c r="L91" s="99" t="n">
        <v>624</v>
      </c>
      <c r="M91" s="99" t="n">
        <v>624</v>
      </c>
      <c r="N91" s="114" t="n"/>
      <c r="O91" s="144" t="n">
        <v>62.4</v>
      </c>
      <c r="P91" s="144" t="n">
        <v>561.6</v>
      </c>
      <c r="Q91" s="105" t="inlineStr">
        <is>
          <t>PAGO EM 03/05/2021</t>
        </is>
      </c>
    </row>
    <row r="92">
      <c r="B92" s="124" t="inlineStr">
        <is>
          <t>MAIO</t>
        </is>
      </c>
      <c r="C92" s="143" t="n">
        <v>44310</v>
      </c>
      <c r="D92" s="97" t="inlineStr">
        <is>
          <t>WF LUBRIFICANTES</t>
        </is>
      </c>
      <c r="E92" s="97" t="inlineStr">
        <is>
          <t>PCM-6100</t>
        </is>
      </c>
      <c r="F92" s="97" t="inlineStr">
        <is>
          <t>FORD</t>
        </is>
      </c>
      <c r="G92" s="114" t="inlineStr">
        <is>
          <t>CONSUMO</t>
        </is>
      </c>
      <c r="H92" s="114" t="inlineStr">
        <is>
          <t>TROCA DE OLÉO</t>
        </is>
      </c>
      <c r="I92" s="114" t="inlineStr">
        <is>
          <t>PEÇAS</t>
        </is>
      </c>
      <c r="J92" s="97" t="n">
        <v>1</v>
      </c>
      <c r="K92" s="97" t="inlineStr">
        <is>
          <t>TROCA DE ÓLEO COMPLETA</t>
        </is>
      </c>
      <c r="L92" s="99" t="n">
        <v>612</v>
      </c>
      <c r="M92" s="99" t="n">
        <v>612</v>
      </c>
      <c r="N92" s="114" t="n"/>
      <c r="O92" s="144" t="n">
        <v>61.2</v>
      </c>
      <c r="P92" s="144" t="n">
        <v>550.8</v>
      </c>
      <c r="Q92" s="105" t="inlineStr">
        <is>
          <t>PAGO EM 03/05/2021</t>
        </is>
      </c>
    </row>
    <row r="93">
      <c r="B93" s="124" t="inlineStr">
        <is>
          <t>MAIO</t>
        </is>
      </c>
      <c r="C93" s="143" t="n">
        <v>44310</v>
      </c>
      <c r="D93" s="97" t="inlineStr">
        <is>
          <t>WF LUBRIFICANTES</t>
        </is>
      </c>
      <c r="E93" s="97" t="inlineStr">
        <is>
          <t>PEB-7253</t>
        </is>
      </c>
      <c r="F93" s="97" t="inlineStr">
        <is>
          <t>FORD</t>
        </is>
      </c>
      <c r="G93" s="114" t="inlineStr">
        <is>
          <t>CONSUMO</t>
        </is>
      </c>
      <c r="H93" s="114" t="inlineStr">
        <is>
          <t>TROCA DE OLÉO</t>
        </is>
      </c>
      <c r="I93" s="114" t="inlineStr">
        <is>
          <t>PEÇAS</t>
        </is>
      </c>
      <c r="J93" s="97" t="n">
        <v>1</v>
      </c>
      <c r="K93" s="97" t="inlineStr">
        <is>
          <t>TROCA DE ÓLEO COMPLETA</t>
        </is>
      </c>
      <c r="L93" s="99" t="n">
        <v>630</v>
      </c>
      <c r="M93" s="99" t="n">
        <v>630</v>
      </c>
      <c r="N93" s="114" t="n"/>
      <c r="O93" s="144" t="n">
        <v>63</v>
      </c>
      <c r="P93" s="144" t="n">
        <v>567</v>
      </c>
      <c r="Q93" s="105" t="inlineStr">
        <is>
          <t>PAGO EM 03/05/2021</t>
        </is>
      </c>
    </row>
    <row r="94">
      <c r="B94" s="124" t="inlineStr">
        <is>
          <t>MAIO</t>
        </is>
      </c>
      <c r="C94" s="143" t="n">
        <v>44324</v>
      </c>
      <c r="D94" s="97" t="inlineStr">
        <is>
          <t>WF LUBRIFICANTES</t>
        </is>
      </c>
      <c r="E94" s="97" t="inlineStr">
        <is>
          <t>PEB-7353</t>
        </is>
      </c>
      <c r="F94" s="97" t="inlineStr">
        <is>
          <t>FORD</t>
        </is>
      </c>
      <c r="G94" s="114" t="inlineStr">
        <is>
          <t>CONSUMO</t>
        </is>
      </c>
      <c r="H94" s="114" t="inlineStr">
        <is>
          <t>TROCA DE OLÉO</t>
        </is>
      </c>
      <c r="I94" s="114" t="inlineStr">
        <is>
          <t>PEÇAS</t>
        </is>
      </c>
      <c r="J94" s="97" t="n">
        <v>1</v>
      </c>
      <c r="K94" s="97" t="inlineStr">
        <is>
          <t>TROCA DE ÓLEO COMPLETA</t>
        </is>
      </c>
      <c r="L94" s="99" t="n">
        <v>622</v>
      </c>
      <c r="M94" s="99" t="n">
        <v>622</v>
      </c>
      <c r="N94" s="115" t="inlineStr">
        <is>
          <t>NFE: 1570</t>
        </is>
      </c>
      <c r="O94" s="144" t="n">
        <v>62.2</v>
      </c>
      <c r="P94" s="144" t="n">
        <v>559.8</v>
      </c>
      <c r="Q94" s="163" t="inlineStr">
        <is>
          <t>PAGO EM 21/05/2021</t>
        </is>
      </c>
    </row>
    <row r="95">
      <c r="B95" s="124" t="inlineStr">
        <is>
          <t>MAIO</t>
        </is>
      </c>
      <c r="C95" s="143" t="n">
        <v>44324</v>
      </c>
      <c r="D95" s="97" t="inlineStr">
        <is>
          <t>WF LUBRIFICANTES</t>
        </is>
      </c>
      <c r="E95" s="97" t="inlineStr">
        <is>
          <t>PGW-3267</t>
        </is>
      </c>
      <c r="F95" s="97" t="inlineStr">
        <is>
          <t>FORD</t>
        </is>
      </c>
      <c r="G95" s="114" t="inlineStr">
        <is>
          <t>CONSUMO</t>
        </is>
      </c>
      <c r="H95" s="114" t="inlineStr">
        <is>
          <t>TROCA DE OLÉO</t>
        </is>
      </c>
      <c r="I95" s="114" t="inlineStr">
        <is>
          <t>PEÇAS</t>
        </is>
      </c>
      <c r="J95" s="97" t="n">
        <v>1</v>
      </c>
      <c r="K95" s="97" t="inlineStr">
        <is>
          <t>TROCA DE ÓLEO COMPLETA</t>
        </is>
      </c>
      <c r="L95" s="99" t="n">
        <v>657</v>
      </c>
      <c r="M95" s="99" t="n">
        <v>657</v>
      </c>
      <c r="N95" s="115" t="inlineStr">
        <is>
          <t>NFE: 1570</t>
        </is>
      </c>
      <c r="O95" s="144" t="n">
        <v>65.7</v>
      </c>
      <c r="P95" s="144" t="n">
        <v>591.3</v>
      </c>
      <c r="Q95" s="163" t="inlineStr">
        <is>
          <t>PAGO EM 21/05/2021</t>
        </is>
      </c>
    </row>
    <row r="96">
      <c r="B96" s="124" t="inlineStr">
        <is>
          <t>MAIO</t>
        </is>
      </c>
      <c r="C96" s="143" t="n">
        <v>44338</v>
      </c>
      <c r="D96" s="97" t="inlineStr">
        <is>
          <t>WF LUBRIFICANTES</t>
        </is>
      </c>
      <c r="E96" s="97" t="inlineStr">
        <is>
          <t>PGX-1686</t>
        </is>
      </c>
      <c r="F96" s="97" t="inlineStr">
        <is>
          <t>MERCEDES</t>
        </is>
      </c>
      <c r="G96" s="114" t="inlineStr">
        <is>
          <t>CONSUMO</t>
        </is>
      </c>
      <c r="H96" s="114" t="inlineStr">
        <is>
          <t>TROCA DE OLÉO</t>
        </is>
      </c>
      <c r="I96" s="114" t="inlineStr">
        <is>
          <t>PEÇAS</t>
        </is>
      </c>
      <c r="J96" s="97" t="n">
        <v>1</v>
      </c>
      <c r="K96" s="97" t="inlineStr">
        <is>
          <t>TROCA DE ÓLEO COMPLETA</t>
        </is>
      </c>
      <c r="L96" s="99" t="n">
        <v>749</v>
      </c>
      <c r="M96" s="99" t="n">
        <v>749</v>
      </c>
      <c r="N96" s="115" t="inlineStr">
        <is>
          <t>NFE: 1570</t>
        </is>
      </c>
      <c r="O96" s="144" t="n">
        <v>74.90000000000001</v>
      </c>
      <c r="P96" s="144" t="n">
        <v>674.1</v>
      </c>
      <c r="Q96" s="163" t="inlineStr">
        <is>
          <t>PAGO EM 21/05/2021</t>
        </is>
      </c>
    </row>
    <row r="97">
      <c r="B97" s="124" t="inlineStr">
        <is>
          <t>MAIO</t>
        </is>
      </c>
      <c r="C97" s="143" t="n">
        <v>44338</v>
      </c>
      <c r="D97" s="97" t="inlineStr">
        <is>
          <t>WF LUBRIFICANTES</t>
        </is>
      </c>
      <c r="E97" s="97" t="inlineStr">
        <is>
          <t>PCZ-2570</t>
        </is>
      </c>
      <c r="F97" s="97" t="inlineStr">
        <is>
          <t>FORD</t>
        </is>
      </c>
      <c r="G97" s="114" t="inlineStr">
        <is>
          <t>CONSUMO</t>
        </is>
      </c>
      <c r="H97" s="114" t="inlineStr">
        <is>
          <t>TROCA DE OLÉO</t>
        </is>
      </c>
      <c r="I97" s="114" t="inlineStr">
        <is>
          <t>PEÇAS</t>
        </is>
      </c>
      <c r="J97" s="97" t="n">
        <v>1</v>
      </c>
      <c r="K97" s="97" t="inlineStr">
        <is>
          <t>TROCA DE ÓLEO COMPLETA</t>
        </is>
      </c>
      <c r="L97" s="99" t="n">
        <v>622</v>
      </c>
      <c r="M97" s="99" t="n">
        <v>622</v>
      </c>
      <c r="N97" s="115" t="inlineStr">
        <is>
          <t>NFE: 1570</t>
        </is>
      </c>
      <c r="O97" s="144" t="n">
        <v>62.2</v>
      </c>
      <c r="P97" s="144" t="n">
        <v>559.8</v>
      </c>
      <c r="Q97" s="163" t="inlineStr">
        <is>
          <t>PAGO EM 21/05/2021</t>
        </is>
      </c>
    </row>
    <row r="98">
      <c r="B98" s="124" t="inlineStr">
        <is>
          <t>MAIO</t>
        </is>
      </c>
      <c r="C98" s="143" t="n">
        <v>44338</v>
      </c>
      <c r="D98" s="97" t="inlineStr">
        <is>
          <t>WF LUBRIFICANTES</t>
        </is>
      </c>
      <c r="E98" s="97" t="inlineStr">
        <is>
          <t>PCZ-2550</t>
        </is>
      </c>
      <c r="F98" s="97" t="inlineStr">
        <is>
          <t>FORD</t>
        </is>
      </c>
      <c r="G98" s="114" t="inlineStr">
        <is>
          <t>CONSUMO</t>
        </is>
      </c>
      <c r="H98" s="114" t="inlineStr">
        <is>
          <t>TROCA DE OLÉO</t>
        </is>
      </c>
      <c r="I98" s="114" t="inlineStr">
        <is>
          <t>PEÇAS</t>
        </is>
      </c>
      <c r="J98" s="97" t="n">
        <v>1</v>
      </c>
      <c r="K98" s="97" t="inlineStr">
        <is>
          <t>TROCA DE ÓLEO COMPLETA</t>
        </is>
      </c>
      <c r="L98" s="99" t="n">
        <v>622</v>
      </c>
      <c r="M98" s="99" t="n">
        <v>622</v>
      </c>
      <c r="N98" s="115" t="inlineStr">
        <is>
          <t>NFE: 1570</t>
        </is>
      </c>
      <c r="O98" s="144" t="n">
        <v>62.2</v>
      </c>
      <c r="P98" s="144" t="n">
        <v>559.8</v>
      </c>
      <c r="Q98" s="163" t="inlineStr">
        <is>
          <t>PAGO EM 21/05/2021</t>
        </is>
      </c>
    </row>
    <row r="99">
      <c r="B99" s="124" t="inlineStr">
        <is>
          <t>MAIO</t>
        </is>
      </c>
      <c r="C99" s="143" t="n">
        <v>44313</v>
      </c>
      <c r="D99" s="97" t="inlineStr">
        <is>
          <t>WURTH DO BRASIL</t>
        </is>
      </c>
      <c r="E99" s="97" t="inlineStr">
        <is>
          <t>VÁRIOS</t>
        </is>
      </c>
      <c r="F99" s="97" t="inlineStr">
        <is>
          <t>VÁRIOS</t>
        </is>
      </c>
      <c r="G99" s="114" t="inlineStr">
        <is>
          <t>CONSUMO</t>
        </is>
      </c>
      <c r="H99" s="114" t="inlineStr">
        <is>
          <t>ELÉTRICA</t>
        </is>
      </c>
      <c r="I99" s="114" t="inlineStr">
        <is>
          <t>PEÇAS</t>
        </is>
      </c>
      <c r="J99" s="97" t="n">
        <v>1</v>
      </c>
      <c r="K99" s="114" t="inlineStr">
        <is>
          <t>LAMPADAS E DISCO DE TÁCOGRAFOS - 180KM/125KM</t>
        </is>
      </c>
      <c r="L99" s="99" t="n">
        <v>1619.28</v>
      </c>
      <c r="M99" s="99" t="n">
        <v>1619.28</v>
      </c>
      <c r="N99" s="114" t="n">
        <v>520713</v>
      </c>
      <c r="O99" s="144" t="n">
        <v>32.39</v>
      </c>
      <c r="P99" s="144" t="n">
        <v>1586.89</v>
      </c>
      <c r="Q99" s="134" t="inlineStr">
        <is>
          <t>BOLETO PARA 11/05/2021</t>
        </is>
      </c>
    </row>
    <row r="100" ht="20.25" customHeight="1" s="246">
      <c r="K100" s="26" t="n"/>
      <c r="M100" s="169">
        <f>SUM(M8:M99)</f>
        <v/>
      </c>
      <c r="N100" s="121" t="n"/>
      <c r="O100" s="169">
        <f>SUM(O8:O99)</f>
        <v/>
      </c>
      <c r="P100" s="160">
        <f>SUM(P8:P99)</f>
        <v/>
      </c>
    </row>
    <row r="101">
      <c r="K101" s="26" t="n"/>
    </row>
    <row r="102">
      <c r="K102" s="26" t="n"/>
    </row>
    <row r="103">
      <c r="K103" s="26" t="n"/>
    </row>
    <row r="104">
      <c r="K104" s="26" t="n"/>
    </row>
  </sheetData>
  <autoFilter ref="B7:Q7">
    <sortState ref="B8:Q100">
      <sortCondition ref="D7"/>
    </sortState>
  </autoFilter>
  <mergeCells count="2">
    <mergeCell ref="L6:N6"/>
    <mergeCell ref="O6:Q6"/>
  </mergeCells>
  <pageMargins left="0.511811024" right="0.511811024" top="0.787401575" bottom="0.787401575" header="0.31496062" footer="0.31496062"/>
  <pageSetup orientation="portrait" paperSize="9" horizontalDpi="0" verticalDpi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Planilha8">
    <outlinePr summaryBelow="1" summaryRight="1"/>
    <pageSetUpPr/>
  </sheetPr>
  <dimension ref="B4:O24"/>
  <sheetViews>
    <sheetView showGridLines="0" workbookViewId="0">
      <selection activeCell="M29" sqref="M29"/>
    </sheetView>
  </sheetViews>
  <sheetFormatPr baseColWidth="8" defaultRowHeight="14.45"/>
  <cols>
    <col width="10.7109375" bestFit="1" customWidth="1" style="246" min="2" max="2"/>
    <col width="16.28515625" bestFit="1" customWidth="1" style="246" min="3" max="3"/>
    <col width="18" bestFit="1" customWidth="1" style="246" min="4" max="4"/>
    <col width="10" bestFit="1" customWidth="1" style="246" min="5" max="5"/>
    <col width="29" bestFit="1" customWidth="1" style="246" min="6" max="6"/>
    <col width="11.7109375" bestFit="1" customWidth="1" style="246" min="7" max="7"/>
    <col width="18.140625" bestFit="1" customWidth="1" style="246" min="8" max="8"/>
    <col width="19" bestFit="1" customWidth="1" style="246" min="10" max="10"/>
    <col width="14.42578125" customWidth="1" style="246" min="11" max="11"/>
    <col width="12.140625" bestFit="1" customWidth="1" style="246" min="12" max="12"/>
    <col width="15.7109375" bestFit="1" customWidth="1" style="246" min="13" max="13"/>
    <col width="15.28515625" bestFit="1" customWidth="1" style="246" min="14" max="14"/>
    <col width="12.140625" bestFit="1" customWidth="1" style="246" min="15" max="15"/>
  </cols>
  <sheetData>
    <row r="4" ht="28.9" customFormat="1" customHeight="1" s="2">
      <c r="B4" s="230" t="inlineStr">
        <is>
          <t xml:space="preserve">DATA </t>
        </is>
      </c>
      <c r="C4" s="230" t="inlineStr">
        <is>
          <t xml:space="preserve">FORNECEDOR </t>
        </is>
      </c>
      <c r="D4" s="230" t="inlineStr">
        <is>
          <t xml:space="preserve">MOTORISTA </t>
        </is>
      </c>
      <c r="E4" s="230" t="inlineStr">
        <is>
          <t xml:space="preserve">PLACA </t>
        </is>
      </c>
      <c r="F4" s="230" t="inlineStr">
        <is>
          <t>PEÇAS</t>
        </is>
      </c>
      <c r="G4" s="230" t="inlineStr">
        <is>
          <t xml:space="preserve">VALOR </t>
        </is>
      </c>
      <c r="H4" s="230" t="inlineStr">
        <is>
          <t xml:space="preserve">SITUAÇÃO </t>
        </is>
      </c>
      <c r="J4" s="230" t="inlineStr">
        <is>
          <t xml:space="preserve">V.L TOTAL DA NOTA </t>
        </is>
      </c>
      <c r="K4" s="231" t="inlineStr">
        <is>
          <t>V.L NÃO DESCONTADO</t>
        </is>
      </c>
      <c r="L4" s="230" t="inlineStr">
        <is>
          <t xml:space="preserve">DIFERENÇA </t>
        </is>
      </c>
    </row>
    <row r="5">
      <c r="B5" s="232" t="n">
        <v>44019</v>
      </c>
      <c r="C5" s="233" t="inlineStr">
        <is>
          <t xml:space="preserve">SUPER DIESEL </t>
        </is>
      </c>
      <c r="D5" s="234" t="inlineStr">
        <is>
          <t xml:space="preserve">ANTONIO </t>
        </is>
      </c>
      <c r="E5" s="233" t="inlineStr">
        <is>
          <t>PGW-5799</t>
        </is>
      </c>
      <c r="F5" s="233" t="inlineStr">
        <is>
          <t xml:space="preserve">2- ROLAMENTO DE RODA </t>
        </is>
      </c>
      <c r="G5" s="235" t="n">
        <v>130</v>
      </c>
      <c r="H5" s="233" t="inlineStr">
        <is>
          <t>NÃO DESCONTADO</t>
        </is>
      </c>
      <c r="J5" s="236" t="n">
        <v>4645.5</v>
      </c>
      <c r="K5" s="237">
        <f>SUM(G5:G7)</f>
        <v/>
      </c>
      <c r="L5" s="238">
        <f>J5-K5</f>
        <v/>
      </c>
    </row>
    <row r="6">
      <c r="B6" s="5" t="n">
        <v>44019</v>
      </c>
      <c r="C6" s="6" t="inlineStr">
        <is>
          <t xml:space="preserve">SUPER DIESEL </t>
        </is>
      </c>
      <c r="D6" s="4" t="inlineStr">
        <is>
          <t xml:space="preserve">ANTONIO </t>
        </is>
      </c>
      <c r="E6" s="6" t="inlineStr">
        <is>
          <t>PGW-5799</t>
        </is>
      </c>
      <c r="F6" s="6" t="inlineStr">
        <is>
          <t xml:space="preserve">2-RETENTOR DE RODA </t>
        </is>
      </c>
      <c r="G6" s="7" t="n">
        <v>30</v>
      </c>
      <c r="H6" s="6" t="inlineStr">
        <is>
          <t>NÃO DESCONTADO</t>
        </is>
      </c>
      <c r="J6" s="265" t="n"/>
      <c r="K6" s="265" t="n"/>
      <c r="L6" s="265" t="n"/>
    </row>
    <row r="7">
      <c r="B7" s="232" t="n">
        <v>44019</v>
      </c>
      <c r="C7" s="233" t="inlineStr">
        <is>
          <t xml:space="preserve">SUPER DIESEL </t>
        </is>
      </c>
      <c r="D7" s="234" t="inlineStr">
        <is>
          <t xml:space="preserve">ANTONIO </t>
        </is>
      </c>
      <c r="E7" s="233" t="inlineStr">
        <is>
          <t>PGW-5799</t>
        </is>
      </c>
      <c r="F7" s="233" t="inlineStr">
        <is>
          <t xml:space="preserve">1- BARRA DE DIREÇÃO GRANDE </t>
        </is>
      </c>
      <c r="G7" s="235" t="n">
        <v>780</v>
      </c>
      <c r="H7" s="233" t="inlineStr">
        <is>
          <t>NÃO DESCONTADO</t>
        </is>
      </c>
      <c r="J7" s="266" t="n"/>
      <c r="K7" s="266" t="n"/>
      <c r="L7" s="266" t="n"/>
    </row>
    <row r="8">
      <c r="B8" s="3" t="n"/>
      <c r="D8" s="1" t="n"/>
      <c r="G8" s="8" t="n"/>
      <c r="J8" s="9" t="n"/>
      <c r="K8" s="10" t="n"/>
    </row>
    <row r="9">
      <c r="B9" s="3" t="n"/>
      <c r="D9" s="1" t="n"/>
      <c r="G9" s="8" t="n"/>
      <c r="J9" s="9" t="n"/>
      <c r="K9" s="10" t="n"/>
    </row>
    <row r="10" ht="28.9" customHeight="1" s="246">
      <c r="B10" s="230" t="inlineStr">
        <is>
          <t xml:space="preserve">DATA </t>
        </is>
      </c>
      <c r="C10" s="230" t="inlineStr">
        <is>
          <t xml:space="preserve">FORNECEDOR </t>
        </is>
      </c>
      <c r="D10" s="230" t="inlineStr">
        <is>
          <t xml:space="preserve">MOTORISTA </t>
        </is>
      </c>
      <c r="E10" s="230" t="inlineStr">
        <is>
          <t xml:space="preserve">PLACA </t>
        </is>
      </c>
      <c r="F10" s="230" t="inlineStr">
        <is>
          <t>PEÇAS</t>
        </is>
      </c>
      <c r="G10" s="230" t="inlineStr">
        <is>
          <t xml:space="preserve">VALOR </t>
        </is>
      </c>
      <c r="H10" s="230" t="inlineStr">
        <is>
          <t xml:space="preserve">SITUAÇÃO </t>
        </is>
      </c>
      <c r="J10" s="230" t="inlineStr">
        <is>
          <t xml:space="preserve">V.L TOTAL DA NOTA </t>
        </is>
      </c>
      <c r="K10" s="231" t="inlineStr">
        <is>
          <t xml:space="preserve">DESCONTO TOTAL </t>
        </is>
      </c>
    </row>
    <row r="11">
      <c r="B11" s="232" t="n">
        <v>44020</v>
      </c>
      <c r="C11" s="233" t="inlineStr">
        <is>
          <t xml:space="preserve">EDUARDO PEÇAS </t>
        </is>
      </c>
      <c r="D11" s="234" t="inlineStr">
        <is>
          <t xml:space="preserve">ANTONIO </t>
        </is>
      </c>
      <c r="E11" s="233" t="inlineStr">
        <is>
          <t>PGW-5799</t>
        </is>
      </c>
      <c r="F11" s="233" t="inlineStr">
        <is>
          <t xml:space="preserve">CAIXA DO RADIADOR </t>
        </is>
      </c>
      <c r="G11" s="235" t="n">
        <v>875</v>
      </c>
      <c r="H11" s="233" t="inlineStr">
        <is>
          <t xml:space="preserve">DESCONTADO </t>
        </is>
      </c>
      <c r="J11" s="236" t="n">
        <v>8945</v>
      </c>
      <c r="K11" s="241">
        <f>SUM(G11:G16)</f>
        <v/>
      </c>
    </row>
    <row r="12">
      <c r="B12" s="232" t="n">
        <v>44020</v>
      </c>
      <c r="C12" s="233" t="inlineStr">
        <is>
          <t xml:space="preserve">EDUARDO PEÇAS </t>
        </is>
      </c>
      <c r="D12" s="234" t="inlineStr">
        <is>
          <t xml:space="preserve">ANTONIO </t>
        </is>
      </c>
      <c r="E12" s="233" t="inlineStr">
        <is>
          <t>PGW-5799</t>
        </is>
      </c>
      <c r="F12" s="233" t="inlineStr">
        <is>
          <t xml:space="preserve">COMEIA DO RADIADOR </t>
        </is>
      </c>
      <c r="G12" s="235" t="n">
        <v>1195</v>
      </c>
      <c r="H12" s="233" t="inlineStr">
        <is>
          <t xml:space="preserve">DESCONTADO </t>
        </is>
      </c>
      <c r="J12" s="265" t="n"/>
      <c r="K12" s="265" t="n"/>
    </row>
    <row r="13">
      <c r="B13" s="232" t="n">
        <v>44020</v>
      </c>
      <c r="C13" s="233" t="inlineStr">
        <is>
          <t xml:space="preserve">EDUARDO PEÇAS </t>
        </is>
      </c>
      <c r="D13" s="234" t="inlineStr">
        <is>
          <t xml:space="preserve">ANTONIO </t>
        </is>
      </c>
      <c r="E13" s="233" t="inlineStr">
        <is>
          <t>PGW-5799</t>
        </is>
      </c>
      <c r="F13" s="233" t="inlineStr">
        <is>
          <t xml:space="preserve">MOLA DIATEIRA </t>
        </is>
      </c>
      <c r="G13" s="235" t="n">
        <v>655</v>
      </c>
      <c r="H13" s="233" t="inlineStr">
        <is>
          <t xml:space="preserve">DESCONTADO </t>
        </is>
      </c>
      <c r="J13" s="265" t="n"/>
      <c r="K13" s="265" t="n"/>
    </row>
    <row r="14">
      <c r="B14" s="232" t="n">
        <v>44020</v>
      </c>
      <c r="C14" s="233" t="inlineStr">
        <is>
          <t xml:space="preserve">EDUARDO PEÇAS </t>
        </is>
      </c>
      <c r="D14" s="234" t="inlineStr">
        <is>
          <t xml:space="preserve">ANTONIO </t>
        </is>
      </c>
      <c r="E14" s="233" t="inlineStr">
        <is>
          <t>PGW-5799</t>
        </is>
      </c>
      <c r="F14" s="233" t="inlineStr">
        <is>
          <t xml:space="preserve">CALCIO DO RADIADOR </t>
        </is>
      </c>
      <c r="G14" s="235" t="n">
        <v>22</v>
      </c>
      <c r="H14" s="233" t="inlineStr">
        <is>
          <t xml:space="preserve">DESCONTADO </t>
        </is>
      </c>
      <c r="J14" s="265" t="n"/>
      <c r="K14" s="265" t="n"/>
    </row>
    <row r="15">
      <c r="B15" s="232" t="n">
        <v>44020</v>
      </c>
      <c r="C15" s="233" t="inlineStr">
        <is>
          <t xml:space="preserve">EDUARDO PEÇAS </t>
        </is>
      </c>
      <c r="D15" s="234" t="inlineStr">
        <is>
          <t xml:space="preserve">ANTONIO </t>
        </is>
      </c>
      <c r="E15" s="233" t="inlineStr">
        <is>
          <t>PGW-5799</t>
        </is>
      </c>
      <c r="F15" s="233" t="inlineStr">
        <is>
          <t xml:space="preserve">SOCORRO DE ANTONIO </t>
        </is>
      </c>
      <c r="G15" s="235" t="n">
        <v>1000</v>
      </c>
      <c r="H15" s="233" t="inlineStr">
        <is>
          <t xml:space="preserve">DESCONTADO </t>
        </is>
      </c>
      <c r="J15" s="265" t="n"/>
      <c r="K15" s="265" t="n"/>
    </row>
    <row r="16">
      <c r="B16" s="232" t="n">
        <v>44020</v>
      </c>
      <c r="C16" s="233" t="inlineStr">
        <is>
          <t xml:space="preserve">EDUARDO PEÇAS </t>
        </is>
      </c>
      <c r="D16" s="234" t="inlineStr">
        <is>
          <t xml:space="preserve">ANTONIO </t>
        </is>
      </c>
      <c r="E16" s="233" t="inlineStr">
        <is>
          <t>PGW-5799</t>
        </is>
      </c>
      <c r="F16" s="233" t="inlineStr">
        <is>
          <t xml:space="preserve">HELICE </t>
        </is>
      </c>
      <c r="G16" s="235" t="n">
        <v>980</v>
      </c>
      <c r="H16" s="233" t="inlineStr">
        <is>
          <t xml:space="preserve">DESCONTADO </t>
        </is>
      </c>
      <c r="J16" s="266" t="n"/>
      <c r="K16" s="266" t="n"/>
      <c r="M16" s="233" t="inlineStr">
        <is>
          <t xml:space="preserve">TOTAL DA NOTA </t>
        </is>
      </c>
      <c r="N16" s="233" t="inlineStr">
        <is>
          <t>TOTAL DO DESC.</t>
        </is>
      </c>
      <c r="O16" s="234" t="inlineStr">
        <is>
          <t xml:space="preserve">DIFERENÇA </t>
        </is>
      </c>
    </row>
    <row r="17">
      <c r="B17" s="3" t="n"/>
      <c r="D17" s="1" t="n"/>
      <c r="G17" s="8" t="n"/>
      <c r="J17" s="9" t="n"/>
      <c r="M17" s="242">
        <f>J11</f>
        <v/>
      </c>
      <c r="N17" s="243">
        <f>K11+K20</f>
        <v/>
      </c>
      <c r="O17" s="243">
        <f>M17-N17</f>
        <v/>
      </c>
    </row>
    <row r="18">
      <c r="B18" s="3" t="n"/>
      <c r="D18" s="1" t="n"/>
      <c r="G18" s="8" t="n"/>
      <c r="J18" s="9" t="n"/>
    </row>
    <row r="19" ht="28.9" customHeight="1" s="246">
      <c r="B19" s="230" t="inlineStr">
        <is>
          <t xml:space="preserve">DATA </t>
        </is>
      </c>
      <c r="C19" s="230" t="inlineStr">
        <is>
          <t xml:space="preserve">FORNECEDOR </t>
        </is>
      </c>
      <c r="D19" s="230" t="inlineStr">
        <is>
          <t xml:space="preserve">MOTORISTA </t>
        </is>
      </c>
      <c r="E19" s="230" t="inlineStr">
        <is>
          <t xml:space="preserve">PLACA </t>
        </is>
      </c>
      <c r="F19" s="230" t="inlineStr">
        <is>
          <t>PEÇAS</t>
        </is>
      </c>
      <c r="G19" s="230" t="inlineStr">
        <is>
          <t xml:space="preserve">VALOR </t>
        </is>
      </c>
      <c r="H19" s="230" t="inlineStr">
        <is>
          <t xml:space="preserve">SITUAÇÃO </t>
        </is>
      </c>
      <c r="J19" s="230" t="inlineStr">
        <is>
          <t xml:space="preserve">V.L TOTAL DA NOTA </t>
        </is>
      </c>
      <c r="K19" s="231" t="inlineStr">
        <is>
          <t xml:space="preserve">DESCONTO TOTAL </t>
        </is>
      </c>
    </row>
    <row r="20">
      <c r="B20" s="232" t="n">
        <v>44020</v>
      </c>
      <c r="C20" s="233" t="inlineStr">
        <is>
          <t xml:space="preserve">EDUARDO PEÇAS </t>
        </is>
      </c>
      <c r="D20" s="233" t="inlineStr">
        <is>
          <t xml:space="preserve">ROMILDO </t>
        </is>
      </c>
      <c r="E20" s="233" t="inlineStr">
        <is>
          <t>PEB-7353</t>
        </is>
      </c>
      <c r="F20" s="233" t="inlineStr">
        <is>
          <t xml:space="preserve">CAIXA DO RADIADOR </t>
        </is>
      </c>
      <c r="G20" s="235" t="n">
        <v>875</v>
      </c>
      <c r="H20" s="233" t="inlineStr">
        <is>
          <t>DESCONTADO</t>
        </is>
      </c>
      <c r="J20" s="236" t="n">
        <v>8945</v>
      </c>
      <c r="K20" s="241">
        <f>SUM(G20:G24)</f>
        <v/>
      </c>
    </row>
    <row r="21">
      <c r="B21" s="232" t="n">
        <v>44020</v>
      </c>
      <c r="C21" s="233" t="inlineStr">
        <is>
          <t xml:space="preserve">EDUARDO PEÇAS </t>
        </is>
      </c>
      <c r="D21" s="233" t="inlineStr">
        <is>
          <t xml:space="preserve">ROMILDO </t>
        </is>
      </c>
      <c r="E21" s="233" t="inlineStr">
        <is>
          <t>PEB-7353</t>
        </is>
      </c>
      <c r="F21" s="233" t="inlineStr">
        <is>
          <t xml:space="preserve">COMEIA DO RADIADOR </t>
        </is>
      </c>
      <c r="G21" s="235" t="n">
        <v>1195</v>
      </c>
      <c r="H21" s="233" t="inlineStr">
        <is>
          <t>DESCONTADO</t>
        </is>
      </c>
      <c r="J21" s="265" t="n"/>
      <c r="K21" s="265" t="n"/>
    </row>
    <row r="22">
      <c r="B22" s="232" t="n">
        <v>44020</v>
      </c>
      <c r="C22" s="233" t="inlineStr">
        <is>
          <t xml:space="preserve">EDUARDO PEÇAS </t>
        </is>
      </c>
      <c r="D22" s="233" t="inlineStr">
        <is>
          <t xml:space="preserve">ROMILDO </t>
        </is>
      </c>
      <c r="E22" s="233" t="inlineStr">
        <is>
          <t>PEB-7353</t>
        </is>
      </c>
      <c r="F22" s="233" t="inlineStr">
        <is>
          <t xml:space="preserve">DEFRETOR DO RADIADOR </t>
        </is>
      </c>
      <c r="G22" s="235" t="n">
        <v>485</v>
      </c>
      <c r="H22" s="233" t="inlineStr">
        <is>
          <t>DESCONTADO</t>
        </is>
      </c>
      <c r="J22" s="265" t="n"/>
      <c r="K22" s="265" t="n"/>
    </row>
    <row r="23">
      <c r="B23" s="232" t="n">
        <v>44020</v>
      </c>
      <c r="C23" s="233" t="inlineStr">
        <is>
          <t xml:space="preserve">EDUARDO PEÇAS </t>
        </is>
      </c>
      <c r="D23" s="233" t="inlineStr">
        <is>
          <t xml:space="preserve">ROMILDO </t>
        </is>
      </c>
      <c r="E23" s="233" t="inlineStr">
        <is>
          <t>PEB-7353</t>
        </is>
      </c>
      <c r="F23" s="233" t="inlineStr">
        <is>
          <t xml:space="preserve">CALCIO DO RADIADOR </t>
        </is>
      </c>
      <c r="G23" s="235" t="n">
        <v>22</v>
      </c>
      <c r="H23" s="233" t="inlineStr">
        <is>
          <t>DESCONTADO</t>
        </is>
      </c>
      <c r="J23" s="265" t="n"/>
      <c r="K23" s="265" t="n"/>
    </row>
    <row r="24">
      <c r="B24" s="232" t="n">
        <v>44020</v>
      </c>
      <c r="C24" s="233" t="inlineStr">
        <is>
          <t xml:space="preserve">EDUARDO PEÇAS </t>
        </is>
      </c>
      <c r="D24" s="233" t="inlineStr">
        <is>
          <t xml:space="preserve">ROMILDO </t>
        </is>
      </c>
      <c r="E24" s="233" t="inlineStr">
        <is>
          <t>PEB-7353</t>
        </is>
      </c>
      <c r="F24" s="233" t="inlineStr">
        <is>
          <t>SOCORRO</t>
        </is>
      </c>
      <c r="G24" s="235" t="n">
        <v>250</v>
      </c>
      <c r="H24" s="233" t="inlineStr">
        <is>
          <t>DESCONTADO</t>
        </is>
      </c>
      <c r="J24" s="266" t="n"/>
      <c r="K24" s="266" t="n"/>
    </row>
  </sheetData>
  <mergeCells count="7">
    <mergeCell ref="L5:L7"/>
    <mergeCell ref="J5:J7"/>
    <mergeCell ref="J11:J16"/>
    <mergeCell ref="J20:J24"/>
    <mergeCell ref="K5:K7"/>
    <mergeCell ref="K11:K16"/>
    <mergeCell ref="K20:K24"/>
  </mergeCell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 codeName="Planilha9">
    <tabColor rgb="FF002060"/>
    <outlinePr summaryBelow="1" summaryRight="1"/>
    <pageSetUpPr fitToPage="1"/>
  </sheetPr>
  <dimension ref="A3:Q85"/>
  <sheetViews>
    <sheetView showGridLines="0" zoomScale="90" zoomScaleNormal="90" workbookViewId="0">
      <pane ySplit="7" topLeftCell="A65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2.85546875" customWidth="1" style="1" min="1" max="1"/>
    <col width="14" bestFit="1" customWidth="1" style="1" min="2" max="2"/>
    <col width="13.140625" customWidth="1" style="1" min="3" max="3"/>
    <col width="32.85546875" customWidth="1" style="1" min="4" max="4"/>
    <col width="10.28515625" customWidth="1" style="1" min="5" max="5"/>
    <col width="13.7109375" customWidth="1" style="1" min="6" max="6"/>
    <col width="16.42578125" bestFit="1" customWidth="1" style="1" min="7" max="7"/>
    <col width="16.42578125" customWidth="1" style="1" min="8" max="9"/>
    <col width="5.7109375" bestFit="1" customWidth="1" style="1" min="10" max="10"/>
    <col width="65.85546875" customWidth="1" style="1" min="11" max="11"/>
    <col width="12.85546875" bestFit="1" customWidth="1" style="11" min="12" max="12"/>
    <col width="19.140625" bestFit="1" customWidth="1" style="11" min="13" max="13"/>
    <col width="11.7109375" customWidth="1" style="11" min="14" max="14"/>
    <col width="12" customWidth="1" style="11" min="15" max="15"/>
    <col width="15.85546875" customWidth="1" style="11" min="16" max="16"/>
    <col width="31" customWidth="1" style="11" min="17" max="17"/>
    <col width="9.140625" customWidth="1" style="1" min="18" max="18"/>
    <col width="9.140625" customWidth="1" style="1" min="19" max="16384"/>
  </cols>
  <sheetData>
    <row r="2" ht="27.75" customHeight="1" s="246"/>
    <row r="3">
      <c r="A3" s="26" t="n"/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7" t="n"/>
      <c r="O3" s="27" t="n"/>
      <c r="P3" s="27" t="n"/>
      <c r="Q3" s="27" t="n"/>
    </row>
    <row r="4">
      <c r="A4" s="26" t="n"/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7" t="n"/>
      <c r="M4" s="27" t="n"/>
      <c r="N4" s="27" t="n"/>
      <c r="O4" s="27" t="n"/>
      <c r="P4" s="27" t="n"/>
      <c r="Q4" s="27" t="n"/>
    </row>
    <row r="5">
      <c r="A5" s="26" t="n"/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7" t="n"/>
      <c r="M5" s="27" t="n"/>
      <c r="N5" s="27" t="n"/>
      <c r="O5" s="27" t="n"/>
      <c r="P5" s="27" t="n"/>
      <c r="Q5" s="27" t="n"/>
    </row>
    <row r="6" ht="23.25" customHeight="1" s="246">
      <c r="A6" s="26" t="n"/>
      <c r="B6" s="26" t="n"/>
      <c r="C6" s="26" t="n"/>
      <c r="D6" s="26" t="n"/>
      <c r="E6" s="26" t="n"/>
      <c r="F6" s="26" t="n"/>
      <c r="G6" s="26" t="n"/>
      <c r="H6" s="26" t="n"/>
      <c r="I6" s="26" t="n"/>
      <c r="J6" s="26" t="n"/>
      <c r="K6" s="26" t="n"/>
      <c r="L6" s="223" t="inlineStr">
        <is>
          <t xml:space="preserve">VALOR PREVISTO </t>
        </is>
      </c>
      <c r="M6" s="244" t="n"/>
      <c r="N6" s="245" t="n"/>
      <c r="O6" s="224" t="inlineStr">
        <is>
          <t>NEGOCIAÇÃO</t>
        </is>
      </c>
      <c r="P6" s="245" t="n"/>
      <c r="Q6" s="62" t="n"/>
    </row>
    <row r="7" ht="28.9" customHeight="1" s="246">
      <c r="A7" s="26" t="n"/>
      <c r="B7" s="135" t="inlineStr">
        <is>
          <t>COMPETENCIA FINANCEIRA</t>
        </is>
      </c>
      <c r="C7" s="57" t="inlineStr">
        <is>
          <t xml:space="preserve">DATA lançamento </t>
        </is>
      </c>
      <c r="D7" s="58" t="inlineStr">
        <is>
          <t xml:space="preserve">FORNECEDOR </t>
        </is>
      </c>
      <c r="E7" s="58" t="inlineStr">
        <is>
          <t xml:space="preserve">PLACA </t>
        </is>
      </c>
      <c r="F7" s="58" t="inlineStr">
        <is>
          <t>MARCA</t>
        </is>
      </c>
      <c r="G7" s="59" t="inlineStr">
        <is>
          <t>Tipo de Manutenção</t>
        </is>
      </c>
      <c r="H7" s="59" t="inlineStr">
        <is>
          <t>Área de Manutenção</t>
        </is>
      </c>
      <c r="I7" s="59" t="inlineStr">
        <is>
          <t>Tipo de Despsa</t>
        </is>
      </c>
      <c r="J7" s="58" t="inlineStr">
        <is>
          <t>QTDE</t>
        </is>
      </c>
      <c r="K7" s="58" t="inlineStr">
        <is>
          <t>PEÇAS</t>
        </is>
      </c>
      <c r="L7" s="60" t="inlineStr">
        <is>
          <t>VALOR UNI.</t>
        </is>
      </c>
      <c r="M7" s="61" t="inlineStr">
        <is>
          <t>VALOR  TOTAL</t>
        </is>
      </c>
      <c r="N7" s="61" t="inlineStr">
        <is>
          <t>NFE / RECIBO</t>
        </is>
      </c>
      <c r="O7" s="60" t="inlineStr">
        <is>
          <t>DESCONTO</t>
        </is>
      </c>
      <c r="P7" s="60" t="inlineStr">
        <is>
          <t>VALOR FINAL</t>
        </is>
      </c>
      <c r="Q7" s="60" t="inlineStr">
        <is>
          <t>STATUS</t>
        </is>
      </c>
    </row>
    <row r="8" ht="20.1" customFormat="1" customHeight="1" s="63">
      <c r="B8" s="124" t="inlineStr">
        <is>
          <t>JUNHO</t>
        </is>
      </c>
      <c r="C8" s="145" t="n">
        <v>44349</v>
      </c>
      <c r="D8" s="97" t="inlineStr">
        <is>
          <t>ASSITEMARCOS</t>
        </is>
      </c>
      <c r="E8" s="97" t="inlineStr">
        <is>
          <t>PGW-3267</t>
        </is>
      </c>
      <c r="F8" s="97" t="inlineStr">
        <is>
          <t>FORD</t>
        </is>
      </c>
      <c r="G8" s="97" t="inlineStr">
        <is>
          <t>CORRETIVA</t>
        </is>
      </c>
      <c r="H8" s="114" t="inlineStr">
        <is>
          <t>MECÂNICA</t>
        </is>
      </c>
      <c r="I8" s="97" t="inlineStr">
        <is>
          <t>MÃO DE OBRA</t>
        </is>
      </c>
      <c r="J8" s="97" t="n">
        <v>1</v>
      </c>
      <c r="K8" s="97" t="inlineStr">
        <is>
          <t>REBOQUE DE CARRO EM ROTA DE JOÃO ALFREDO</t>
        </is>
      </c>
      <c r="L8" s="99" t="n">
        <v>1000</v>
      </c>
      <c r="M8" s="99">
        <f>L8*J8</f>
        <v/>
      </c>
      <c r="N8" s="121" t="inlineStr">
        <is>
          <t>Nfe: 9394</t>
        </is>
      </c>
      <c r="O8" s="120" t="n"/>
      <c r="P8" s="99" t="n">
        <v>1000</v>
      </c>
      <c r="Q8" s="122" t="inlineStr">
        <is>
          <t>PAGO em 04/06/2021</t>
        </is>
      </c>
    </row>
    <row r="9" ht="20.1" customFormat="1" customHeight="1" s="2">
      <c r="B9" s="124" t="inlineStr">
        <is>
          <t>JUNHO</t>
        </is>
      </c>
      <c r="C9" s="145" t="n">
        <v>44348</v>
      </c>
      <c r="D9" s="97" t="inlineStr">
        <is>
          <t>ASSITEMARCOS</t>
        </is>
      </c>
      <c r="E9" s="97" t="inlineStr">
        <is>
          <t>PGW-3267</t>
        </is>
      </c>
      <c r="F9" s="97" t="inlineStr">
        <is>
          <t>FORD</t>
        </is>
      </c>
      <c r="G9" s="97" t="inlineStr">
        <is>
          <t>CORRETIVA</t>
        </is>
      </c>
      <c r="H9" s="114" t="inlineStr">
        <is>
          <t>MECÂNICA</t>
        </is>
      </c>
      <c r="I9" s="97" t="inlineStr">
        <is>
          <t>MÃO DE OBRA</t>
        </is>
      </c>
      <c r="J9" s="97" t="n">
        <v>1</v>
      </c>
      <c r="K9" s="97" t="inlineStr">
        <is>
          <t>REBOQUE DE CARRO EM ROTA DE JOÃO ALFREDO</t>
        </is>
      </c>
      <c r="L9" s="99" t="n">
        <v>720</v>
      </c>
      <c r="M9" s="99">
        <f>L9*J9</f>
        <v/>
      </c>
      <c r="N9" s="121" t="inlineStr">
        <is>
          <t>NfSe: 9378</t>
        </is>
      </c>
      <c r="O9" s="120" t="n"/>
      <c r="P9" s="99" t="n">
        <v>720</v>
      </c>
      <c r="Q9" s="122" t="inlineStr">
        <is>
          <t>PAGO em 31/05/2021</t>
        </is>
      </c>
    </row>
    <row r="10" ht="20.1" customFormat="1" customHeight="1" s="2">
      <c r="B10" s="124" t="inlineStr">
        <is>
          <t>JUNHO</t>
        </is>
      </c>
      <c r="C10" s="145" t="n">
        <v>44348</v>
      </c>
      <c r="D10" s="97" t="inlineStr">
        <is>
          <t>BAU REFRIGERAÇÃO</t>
        </is>
      </c>
      <c r="E10" s="97" t="inlineStr">
        <is>
          <t>PEB-7253</t>
        </is>
      </c>
      <c r="F10" s="97" t="inlineStr">
        <is>
          <t>FORD</t>
        </is>
      </c>
      <c r="G10" s="97" t="inlineStr">
        <is>
          <t>CORRETIVA</t>
        </is>
      </c>
      <c r="H10" s="114" t="inlineStr">
        <is>
          <t>REFRIGERAÇÃO</t>
        </is>
      </c>
      <c r="I10" s="97" t="inlineStr">
        <is>
          <t>MÃO DE OBRA</t>
        </is>
      </c>
      <c r="J10" s="97" t="n">
        <v>1</v>
      </c>
      <c r="K10" s="97" t="inlineStr">
        <is>
          <t>LIMPEZA DO SISTEMA GERAL</t>
        </is>
      </c>
      <c r="L10" s="99" t="n">
        <v>600</v>
      </c>
      <c r="M10" s="99">
        <f>L10*J10</f>
        <v/>
      </c>
      <c r="N10" s="121" t="inlineStr">
        <is>
          <t>NFSe: 379</t>
        </is>
      </c>
      <c r="O10" s="120" t="n"/>
      <c r="P10" s="99" t="n">
        <v>600</v>
      </c>
      <c r="Q10" s="122" t="inlineStr">
        <is>
          <t>PAGO em 01/06/2021</t>
        </is>
      </c>
    </row>
    <row r="11" ht="20.1" customFormat="1" customHeight="1" s="2">
      <c r="B11" s="124" t="inlineStr">
        <is>
          <t>JUNHO</t>
        </is>
      </c>
      <c r="C11" s="145" t="n">
        <v>44348</v>
      </c>
      <c r="D11" s="97" t="inlineStr">
        <is>
          <t>BAU REFRIGERAÇÃO</t>
        </is>
      </c>
      <c r="E11" s="97" t="inlineStr">
        <is>
          <t>PEB-7253</t>
        </is>
      </c>
      <c r="F11" s="97" t="inlineStr">
        <is>
          <t>FORD</t>
        </is>
      </c>
      <c r="G11" s="97" t="inlineStr">
        <is>
          <t>CORRETIVA</t>
        </is>
      </c>
      <c r="H11" s="114" t="inlineStr">
        <is>
          <t>REFRIGERAÇÃO</t>
        </is>
      </c>
      <c r="I11" s="97" t="inlineStr">
        <is>
          <t>PEÇAS</t>
        </is>
      </c>
      <c r="J11" s="97" t="n">
        <v>1</v>
      </c>
      <c r="K11" s="97" t="inlineStr">
        <is>
          <t>FILTRO GETI LUBRI</t>
        </is>
      </c>
      <c r="L11" s="99" t="n">
        <v>850</v>
      </c>
      <c r="M11" s="99">
        <f>L11*J11</f>
        <v/>
      </c>
      <c r="N11" s="121" t="inlineStr">
        <is>
          <t>NFSe: 379</t>
        </is>
      </c>
      <c r="O11" s="120" t="n"/>
      <c r="P11" s="99" t="n">
        <v>850</v>
      </c>
      <c r="Q11" s="122" t="inlineStr">
        <is>
          <t>PAGO em 01/06/2021</t>
        </is>
      </c>
    </row>
    <row r="12" ht="20.1" customFormat="1" customHeight="1" s="2">
      <c r="B12" s="124" t="inlineStr">
        <is>
          <t>JUNHO</t>
        </is>
      </c>
      <c r="C12" s="145" t="n">
        <v>44348</v>
      </c>
      <c r="D12" s="97" t="inlineStr">
        <is>
          <t>BAU REFRIGERAÇÃO</t>
        </is>
      </c>
      <c r="E12" s="97" t="inlineStr">
        <is>
          <t>PEB-7253</t>
        </is>
      </c>
      <c r="F12" s="97" t="inlineStr">
        <is>
          <t>FORD</t>
        </is>
      </c>
      <c r="G12" s="97" t="inlineStr">
        <is>
          <t>CORRETIVA</t>
        </is>
      </c>
      <c r="H12" s="114" t="inlineStr">
        <is>
          <t>REFRIGERAÇÃO</t>
        </is>
      </c>
      <c r="I12" s="97" t="inlineStr">
        <is>
          <t>PEÇAS</t>
        </is>
      </c>
      <c r="J12" s="97" t="n">
        <v>1</v>
      </c>
      <c r="K12" s="97" t="inlineStr">
        <is>
          <t>FILTRO SECADOR</t>
        </is>
      </c>
      <c r="L12" s="99" t="n">
        <v>250</v>
      </c>
      <c r="M12" s="99">
        <f>L12*J12</f>
        <v/>
      </c>
      <c r="N12" s="121" t="inlineStr">
        <is>
          <t>NFSe: 379</t>
        </is>
      </c>
      <c r="O12" s="120" t="n"/>
      <c r="P12" s="99" t="n">
        <v>250</v>
      </c>
      <c r="Q12" s="122" t="inlineStr">
        <is>
          <t>PAGO em 01/06/2021</t>
        </is>
      </c>
    </row>
    <row r="13" ht="20.1" customFormat="1" customHeight="1" s="2">
      <c r="B13" s="124" t="inlineStr">
        <is>
          <t>JUNHO</t>
        </is>
      </c>
      <c r="C13" s="145" t="n">
        <v>44348</v>
      </c>
      <c r="D13" s="97" t="inlineStr">
        <is>
          <t>BAU REFRIGERAÇÃO</t>
        </is>
      </c>
      <c r="E13" s="97" t="inlineStr">
        <is>
          <t>PEB-7253</t>
        </is>
      </c>
      <c r="F13" s="97" t="inlineStr">
        <is>
          <t>FORD</t>
        </is>
      </c>
      <c r="G13" s="97" t="inlineStr">
        <is>
          <t>CORRETIVA</t>
        </is>
      </c>
      <c r="H13" s="114" t="inlineStr">
        <is>
          <t>REFRIGERAÇÃO</t>
        </is>
      </c>
      <c r="I13" s="97" t="inlineStr">
        <is>
          <t>PEÇAS</t>
        </is>
      </c>
      <c r="J13" s="97" t="n">
        <v>1</v>
      </c>
      <c r="K13" s="97" t="inlineStr">
        <is>
          <t>OLEO DO SISTEMA</t>
        </is>
      </c>
      <c r="L13" s="99" t="n">
        <v>300</v>
      </c>
      <c r="M13" s="99">
        <f>L13*J13</f>
        <v/>
      </c>
      <c r="N13" s="121" t="inlineStr">
        <is>
          <t>NFSe: 379</t>
        </is>
      </c>
      <c r="O13" s="120" t="n"/>
      <c r="P13" s="99" t="n">
        <v>300</v>
      </c>
      <c r="Q13" s="122" t="inlineStr">
        <is>
          <t>PAGO em 01/06/2021</t>
        </is>
      </c>
    </row>
    <row r="14" ht="20.1" customFormat="1" customHeight="1" s="2">
      <c r="B14" s="124" t="inlineStr">
        <is>
          <t>JUNHO</t>
        </is>
      </c>
      <c r="C14" s="145" t="n">
        <v>44348</v>
      </c>
      <c r="D14" s="97" t="inlineStr">
        <is>
          <t>BAU REFRIGERAÇÃO</t>
        </is>
      </c>
      <c r="E14" s="97" t="inlineStr">
        <is>
          <t>PEB-7253</t>
        </is>
      </c>
      <c r="F14" s="97" t="inlineStr">
        <is>
          <t>FORD</t>
        </is>
      </c>
      <c r="G14" s="97" t="inlineStr">
        <is>
          <t>CORRETIVA</t>
        </is>
      </c>
      <c r="H14" s="114" t="inlineStr">
        <is>
          <t>REFRIGERAÇÃO</t>
        </is>
      </c>
      <c r="I14" s="97" t="inlineStr">
        <is>
          <t>PEÇAS</t>
        </is>
      </c>
      <c r="J14" s="97" t="n">
        <v>1</v>
      </c>
      <c r="K14" s="97" t="inlineStr">
        <is>
          <t>CARGA DE GÁS 404A</t>
        </is>
      </c>
      <c r="L14" s="99" t="n">
        <v>480</v>
      </c>
      <c r="M14" s="99">
        <f>L14*J14</f>
        <v/>
      </c>
      <c r="N14" s="121" t="inlineStr">
        <is>
          <t>NFSe: 379</t>
        </is>
      </c>
      <c r="O14" s="120" t="n"/>
      <c r="P14" s="99" t="n">
        <v>480</v>
      </c>
      <c r="Q14" s="122" t="inlineStr">
        <is>
          <t>PAGO em 01/06/2021</t>
        </is>
      </c>
    </row>
    <row r="15" ht="20.1" customFormat="1" customHeight="1" s="2">
      <c r="B15" s="124" t="inlineStr">
        <is>
          <t>JUNHO</t>
        </is>
      </c>
      <c r="C15" s="145" t="n">
        <v>44348</v>
      </c>
      <c r="D15" s="97" t="inlineStr">
        <is>
          <t>BAU REFRIGERAÇÃO</t>
        </is>
      </c>
      <c r="E15" s="97" t="inlineStr">
        <is>
          <t>PEB-7253</t>
        </is>
      </c>
      <c r="F15" s="97" t="inlineStr">
        <is>
          <t>FORD</t>
        </is>
      </c>
      <c r="G15" s="97" t="inlineStr">
        <is>
          <t>CORRETIVA</t>
        </is>
      </c>
      <c r="H15" s="114" t="inlineStr">
        <is>
          <t>REFRIGERAÇÃO</t>
        </is>
      </c>
      <c r="I15" s="97" t="inlineStr">
        <is>
          <t>PEÇAS</t>
        </is>
      </c>
      <c r="J15" s="97" t="n">
        <v>2</v>
      </c>
      <c r="K15" s="97" t="inlineStr">
        <is>
          <t>VENTILADORES SPAL ASPIRANTE 12V</t>
        </is>
      </c>
      <c r="L15" s="99" t="n">
        <v>600</v>
      </c>
      <c r="M15" s="99">
        <f>L15*J15</f>
        <v/>
      </c>
      <c r="N15" s="121" t="inlineStr">
        <is>
          <t>NFSe: 379</t>
        </is>
      </c>
      <c r="O15" s="120" t="n"/>
      <c r="P15" s="99" t="n">
        <v>1200</v>
      </c>
      <c r="Q15" s="122" t="inlineStr">
        <is>
          <t>PAGO em 01/06/2021</t>
        </is>
      </c>
    </row>
    <row r="16" ht="20.1" customFormat="1" customHeight="1" s="2">
      <c r="B16" s="124" t="inlineStr">
        <is>
          <t>JUNHO</t>
        </is>
      </c>
      <c r="C16" s="145" t="n">
        <v>44348</v>
      </c>
      <c r="D16" s="97" t="inlineStr">
        <is>
          <t>BAU REFRIGERAÇÃO</t>
        </is>
      </c>
      <c r="E16" s="97" t="inlineStr">
        <is>
          <t>PEB-7253</t>
        </is>
      </c>
      <c r="F16" s="97" t="inlineStr">
        <is>
          <t>FORD</t>
        </is>
      </c>
      <c r="G16" s="97" t="inlineStr">
        <is>
          <t>CORRETIVA</t>
        </is>
      </c>
      <c r="H16" s="114" t="inlineStr">
        <is>
          <t>REFRIGERAÇÃO</t>
        </is>
      </c>
      <c r="I16" s="97" t="inlineStr">
        <is>
          <t>PEÇAS</t>
        </is>
      </c>
      <c r="J16" s="97" t="n">
        <v>1</v>
      </c>
      <c r="K16" s="97" t="inlineStr">
        <is>
          <t>COMPRESSOR ORIGINAL</t>
        </is>
      </c>
      <c r="L16" s="99" t="n">
        <v>1950</v>
      </c>
      <c r="M16" s="99">
        <f>L16*J16</f>
        <v/>
      </c>
      <c r="N16" s="121" t="inlineStr">
        <is>
          <t>NFSe: 379</t>
        </is>
      </c>
      <c r="O16" s="120" t="n">
        <v>610</v>
      </c>
      <c r="P16" s="99" t="n">
        <v>1340</v>
      </c>
      <c r="Q16" s="122" t="inlineStr">
        <is>
          <t>PAGO em 01/06/2021</t>
        </is>
      </c>
    </row>
    <row r="17" ht="20.1" customFormat="1" customHeight="1" s="2">
      <c r="B17" s="124" t="inlineStr">
        <is>
          <t>JUNHO</t>
        </is>
      </c>
      <c r="C17" s="145" t="n">
        <v>44348</v>
      </c>
      <c r="D17" s="97" t="inlineStr">
        <is>
          <t>BAU REFRIGERAÇÃO</t>
        </is>
      </c>
      <c r="E17" s="97" t="inlineStr">
        <is>
          <t>PEB-7253</t>
        </is>
      </c>
      <c r="F17" s="97" t="inlineStr">
        <is>
          <t>FORD</t>
        </is>
      </c>
      <c r="G17" s="97" t="inlineStr">
        <is>
          <t>CORRETIVA</t>
        </is>
      </c>
      <c r="H17" s="114" t="inlineStr">
        <is>
          <t>REFRIGERAÇÃO</t>
        </is>
      </c>
      <c r="I17" s="97" t="inlineStr">
        <is>
          <t>MÃO DE OBRA</t>
        </is>
      </c>
      <c r="J17" s="97" t="n">
        <v>1</v>
      </c>
      <c r="K17" s="97" t="inlineStr">
        <is>
          <t xml:space="preserve">MÃO DE OBRA GERAL </t>
        </is>
      </c>
      <c r="L17" s="99" t="n">
        <v>480</v>
      </c>
      <c r="M17" s="99">
        <f>L17*J17</f>
        <v/>
      </c>
      <c r="N17" s="121" t="inlineStr">
        <is>
          <t>NFSe: 379</t>
        </is>
      </c>
      <c r="O17" s="120" t="n"/>
      <c r="P17" s="99">
        <f>M17-O17</f>
        <v/>
      </c>
      <c r="Q17" s="122" t="inlineStr">
        <is>
          <t>PAGO em 01/06/2021</t>
        </is>
      </c>
    </row>
    <row r="18" ht="20.1" customFormat="1" customHeight="1" s="2">
      <c r="B18" s="124" t="inlineStr">
        <is>
          <t>JUNHO</t>
        </is>
      </c>
      <c r="C18" s="145" t="n">
        <v>44364</v>
      </c>
      <c r="D18" s="97" t="inlineStr">
        <is>
          <t>BAU REFRIGERAÇÃO</t>
        </is>
      </c>
      <c r="E18" s="97" t="inlineStr">
        <is>
          <t>PGW-5799</t>
        </is>
      </c>
      <c r="F18" s="97" t="inlineStr">
        <is>
          <t>FORD</t>
        </is>
      </c>
      <c r="G18" s="97" t="inlineStr">
        <is>
          <t>CORRETIVA</t>
        </is>
      </c>
      <c r="H18" s="114" t="inlineStr">
        <is>
          <t>REFRIGERAÇÃO</t>
        </is>
      </c>
      <c r="I18" s="97" t="inlineStr">
        <is>
          <t>MÃO DE OBRA</t>
        </is>
      </c>
      <c r="J18" s="97" t="n">
        <v>1</v>
      </c>
      <c r="K18" s="97" t="inlineStr">
        <is>
          <t>LIMPEZA DO SISTEMA GERAL</t>
        </is>
      </c>
      <c r="L18" s="99" t="n">
        <v>780</v>
      </c>
      <c r="M18" s="99">
        <f>L18*J18</f>
        <v/>
      </c>
      <c r="N18" s="121" t="inlineStr">
        <is>
          <t>NFS-e: 386</t>
        </is>
      </c>
      <c r="O18" s="99" t="n"/>
      <c r="P18" s="99">
        <f>M18-O18</f>
        <v/>
      </c>
      <c r="Q18" s="122" t="inlineStr">
        <is>
          <t>PAGO em 18/06/2021</t>
        </is>
      </c>
    </row>
    <row r="19" ht="20.1" customFormat="1" customHeight="1" s="2">
      <c r="B19" s="124" t="inlineStr">
        <is>
          <t>JUNHO</t>
        </is>
      </c>
      <c r="C19" s="145" t="n">
        <v>44364</v>
      </c>
      <c r="D19" s="97" t="inlineStr">
        <is>
          <t>BAU REFRIGERAÇÃO</t>
        </is>
      </c>
      <c r="E19" s="97" t="inlineStr">
        <is>
          <t>PGW-5799</t>
        </is>
      </c>
      <c r="F19" s="119" t="inlineStr">
        <is>
          <t>FORD</t>
        </is>
      </c>
      <c r="G19" s="97" t="inlineStr">
        <is>
          <t>CORRETIVA</t>
        </is>
      </c>
      <c r="H19" s="114" t="inlineStr">
        <is>
          <t>REFRIGERAÇÃO</t>
        </is>
      </c>
      <c r="I19" s="97" t="inlineStr">
        <is>
          <t>PEÇAS</t>
        </is>
      </c>
      <c r="J19" s="97" t="n">
        <v>1</v>
      </c>
      <c r="K19" s="97" t="inlineStr">
        <is>
          <t>FILTRO GETI LUBRI</t>
        </is>
      </c>
      <c r="L19" s="99" t="n">
        <v>850</v>
      </c>
      <c r="M19" s="99">
        <f>L19*J19</f>
        <v/>
      </c>
      <c r="N19" s="121" t="inlineStr">
        <is>
          <t>NFS-e: 386</t>
        </is>
      </c>
      <c r="O19" s="99" t="n"/>
      <c r="P19" s="99">
        <f>M19-O19</f>
        <v/>
      </c>
      <c r="Q19" s="122" t="inlineStr">
        <is>
          <t>PAGO em 18/06/2021</t>
        </is>
      </c>
    </row>
    <row r="20" ht="20.1" customFormat="1" customHeight="1" s="2">
      <c r="B20" s="124" t="inlineStr">
        <is>
          <t>JUNHO</t>
        </is>
      </c>
      <c r="C20" s="145" t="n">
        <v>44364</v>
      </c>
      <c r="D20" s="97" t="inlineStr">
        <is>
          <t>BAU REFRIGERAÇÃO</t>
        </is>
      </c>
      <c r="E20" s="97" t="inlineStr">
        <is>
          <t>PGW-5799</t>
        </is>
      </c>
      <c r="F20" s="119" t="inlineStr">
        <is>
          <t>FORD</t>
        </is>
      </c>
      <c r="G20" s="97" t="inlineStr">
        <is>
          <t>CORRETIVA</t>
        </is>
      </c>
      <c r="H20" s="114" t="inlineStr">
        <is>
          <t>REFRIGERAÇÃO</t>
        </is>
      </c>
      <c r="I20" s="97" t="inlineStr">
        <is>
          <t>PEÇAS</t>
        </is>
      </c>
      <c r="J20" s="97" t="n">
        <v>1</v>
      </c>
      <c r="K20" s="97" t="inlineStr">
        <is>
          <t>FILTRO SECADOR</t>
        </is>
      </c>
      <c r="L20" s="99" t="n">
        <v>250</v>
      </c>
      <c r="M20" s="99">
        <f>L20*J20</f>
        <v/>
      </c>
      <c r="N20" s="121" t="inlineStr">
        <is>
          <t>NFS-e: 386</t>
        </is>
      </c>
      <c r="O20" s="99" t="n"/>
      <c r="P20" s="99">
        <f>M20-O20</f>
        <v/>
      </c>
      <c r="Q20" s="122" t="inlineStr">
        <is>
          <t>PAGO em 18/06/2021</t>
        </is>
      </c>
    </row>
    <row r="21" ht="20.1" customFormat="1" customHeight="1" s="2">
      <c r="B21" s="124" t="inlineStr">
        <is>
          <t>JUNHO</t>
        </is>
      </c>
      <c r="C21" s="145" t="n">
        <v>44364</v>
      </c>
      <c r="D21" s="97" t="inlineStr">
        <is>
          <t>BAU REFRIGERAÇÃO</t>
        </is>
      </c>
      <c r="E21" s="97" t="inlineStr">
        <is>
          <t>PGW-5799</t>
        </is>
      </c>
      <c r="F21" s="119" t="inlineStr">
        <is>
          <t>FORD</t>
        </is>
      </c>
      <c r="G21" s="97" t="inlineStr">
        <is>
          <t>CORRETIVA</t>
        </is>
      </c>
      <c r="H21" s="114" t="inlineStr">
        <is>
          <t>REFRIGERAÇÃO</t>
        </is>
      </c>
      <c r="I21" s="97" t="inlineStr">
        <is>
          <t>PEÇAS</t>
        </is>
      </c>
      <c r="J21" s="97" t="n">
        <v>1</v>
      </c>
      <c r="K21" s="97" t="inlineStr">
        <is>
          <t>OLEO DO SISTEMA</t>
        </is>
      </c>
      <c r="L21" s="99" t="n">
        <v>300</v>
      </c>
      <c r="M21" s="99">
        <f>L21*J21</f>
        <v/>
      </c>
      <c r="N21" s="121" t="inlineStr">
        <is>
          <t>NFS-e: 386</t>
        </is>
      </c>
      <c r="O21" s="99" t="n"/>
      <c r="P21" s="99">
        <f>M21-O21</f>
        <v/>
      </c>
      <c r="Q21" s="122" t="inlineStr">
        <is>
          <t>PAGO em 18/06/2021</t>
        </is>
      </c>
    </row>
    <row r="22" ht="20.1" customFormat="1" customHeight="1" s="2">
      <c r="B22" s="124" t="inlineStr">
        <is>
          <t>JUNHO</t>
        </is>
      </c>
      <c r="C22" s="145" t="n">
        <v>44364</v>
      </c>
      <c r="D22" s="97" t="inlineStr">
        <is>
          <t>BAU REFRIGERAÇÃO</t>
        </is>
      </c>
      <c r="E22" s="97" t="inlineStr">
        <is>
          <t>PGW-5799</t>
        </is>
      </c>
      <c r="F22" s="119" t="inlineStr">
        <is>
          <t>FORD</t>
        </is>
      </c>
      <c r="G22" s="97" t="inlineStr">
        <is>
          <t>CORRETIVA</t>
        </is>
      </c>
      <c r="H22" s="114" t="inlineStr">
        <is>
          <t>REFRIGERAÇÃO</t>
        </is>
      </c>
      <c r="I22" s="97" t="inlineStr">
        <is>
          <t>PEÇAS</t>
        </is>
      </c>
      <c r="J22" s="97" t="n">
        <v>1</v>
      </c>
      <c r="K22" s="97" t="inlineStr">
        <is>
          <t>CARGA DE GÁS 404A</t>
        </is>
      </c>
      <c r="L22" s="99" t="n">
        <v>480</v>
      </c>
      <c r="M22" s="99">
        <f>L22*J22</f>
        <v/>
      </c>
      <c r="N22" s="121" t="inlineStr">
        <is>
          <t>NFS-e: 386</t>
        </is>
      </c>
      <c r="O22" s="99" t="n"/>
      <c r="P22" s="99">
        <f>M22-O22</f>
        <v/>
      </c>
      <c r="Q22" s="122" t="inlineStr">
        <is>
          <t>PAGO em 18/06/2021</t>
        </is>
      </c>
    </row>
    <row r="23" ht="20.1" customFormat="1" customHeight="1" s="2">
      <c r="B23" s="124" t="inlineStr">
        <is>
          <t>JUNHO</t>
        </is>
      </c>
      <c r="C23" s="145" t="n">
        <v>44364</v>
      </c>
      <c r="D23" s="97" t="inlineStr">
        <is>
          <t>BAU REFRIGERAÇÃO</t>
        </is>
      </c>
      <c r="E23" s="97" t="inlineStr">
        <is>
          <t>PGW-5799</t>
        </is>
      </c>
      <c r="F23" s="119" t="inlineStr">
        <is>
          <t>FORD</t>
        </is>
      </c>
      <c r="G23" s="97" t="inlineStr">
        <is>
          <t>CORRETIVA</t>
        </is>
      </c>
      <c r="H23" s="114" t="inlineStr">
        <is>
          <t>REFRIGERAÇÃO</t>
        </is>
      </c>
      <c r="I23" s="97" t="inlineStr">
        <is>
          <t>PEÇAS</t>
        </is>
      </c>
      <c r="J23" s="97" t="n">
        <v>2</v>
      </c>
      <c r="K23" s="97" t="inlineStr">
        <is>
          <t>VENTILADORES SPAL ASPIRANTE 12V</t>
        </is>
      </c>
      <c r="L23" s="99" t="n">
        <v>600</v>
      </c>
      <c r="M23" s="99">
        <f>L23*J23</f>
        <v/>
      </c>
      <c r="N23" s="121" t="inlineStr">
        <is>
          <t>NFS-e: 386</t>
        </is>
      </c>
      <c r="O23" s="99" t="n"/>
      <c r="P23" s="99">
        <f>M23-O23</f>
        <v/>
      </c>
      <c r="Q23" s="122" t="inlineStr">
        <is>
          <t>PAGO em 18/06/2021</t>
        </is>
      </c>
    </row>
    <row r="24" ht="20.1" customFormat="1" customHeight="1" s="2">
      <c r="B24" s="124" t="inlineStr">
        <is>
          <t>JUNHO</t>
        </is>
      </c>
      <c r="C24" s="145" t="n">
        <v>44364</v>
      </c>
      <c r="D24" s="97" t="inlineStr">
        <is>
          <t>BAU REFRIGERAÇÃO</t>
        </is>
      </c>
      <c r="E24" s="97" t="inlineStr">
        <is>
          <t>PGW-5799</t>
        </is>
      </c>
      <c r="F24" s="119" t="inlineStr">
        <is>
          <t>FORD</t>
        </is>
      </c>
      <c r="G24" s="97" t="inlineStr">
        <is>
          <t>CORRETIVA</t>
        </is>
      </c>
      <c r="H24" s="114" t="inlineStr">
        <is>
          <t>REFRIGERAÇÃO</t>
        </is>
      </c>
      <c r="I24" s="97" t="inlineStr">
        <is>
          <t>PEÇAS</t>
        </is>
      </c>
      <c r="J24" s="97" t="n">
        <v>1</v>
      </c>
      <c r="K24" s="97" t="inlineStr">
        <is>
          <t>COMPRESSOR ORIGINAL</t>
        </is>
      </c>
      <c r="L24" s="99" t="n">
        <v>1950</v>
      </c>
      <c r="M24" s="99">
        <f>L24*J24</f>
        <v/>
      </c>
      <c r="N24" s="121" t="inlineStr">
        <is>
          <t>NFS-e: 386</t>
        </is>
      </c>
      <c r="O24" s="99" t="n">
        <v>637.5</v>
      </c>
      <c r="P24" s="99">
        <f>M24-O24</f>
        <v/>
      </c>
      <c r="Q24" s="122" t="inlineStr">
        <is>
          <t>PAGO em 18/06/2021</t>
        </is>
      </c>
    </row>
    <row r="25" ht="20.1" customFormat="1" customHeight="1" s="2">
      <c r="B25" s="124" t="inlineStr">
        <is>
          <t>JUNHO</t>
        </is>
      </c>
      <c r="C25" s="145" t="n">
        <v>44364</v>
      </c>
      <c r="D25" s="97" t="inlineStr">
        <is>
          <t>BAU REFRIGERAÇÃO</t>
        </is>
      </c>
      <c r="E25" s="97" t="inlineStr">
        <is>
          <t>PGW-5799</t>
        </is>
      </c>
      <c r="F25" s="119" t="inlineStr">
        <is>
          <t>FORD</t>
        </is>
      </c>
      <c r="G25" s="97" t="inlineStr">
        <is>
          <t>CORRETIVA</t>
        </is>
      </c>
      <c r="H25" s="114" t="inlineStr">
        <is>
          <t>REFRIGERAÇÃO</t>
        </is>
      </c>
      <c r="I25" s="97" t="inlineStr">
        <is>
          <t>PEÇAS</t>
        </is>
      </c>
      <c r="J25" s="97" t="n">
        <v>1</v>
      </c>
      <c r="K25" s="97" t="inlineStr">
        <is>
          <t>CORREIA A52</t>
        </is>
      </c>
      <c r="L25" s="99" t="n">
        <v>35</v>
      </c>
      <c r="M25" s="99">
        <f>L25*J25</f>
        <v/>
      </c>
      <c r="N25" s="121" t="inlineStr">
        <is>
          <t>NFS-e: 386</t>
        </is>
      </c>
      <c r="O25" s="99" t="n"/>
      <c r="P25" s="99">
        <f>M25-O25</f>
        <v/>
      </c>
      <c r="Q25" s="122" t="inlineStr">
        <is>
          <t>PAGO em 18/06/2021</t>
        </is>
      </c>
    </row>
    <row r="26" ht="20.1" customFormat="1" customHeight="1" s="2">
      <c r="B26" s="124" t="inlineStr">
        <is>
          <t>JUNHO</t>
        </is>
      </c>
      <c r="C26" s="145" t="n">
        <v>44364</v>
      </c>
      <c r="D26" s="97" t="inlineStr">
        <is>
          <t>BAU REFRIGERAÇÃO</t>
        </is>
      </c>
      <c r="E26" s="97" t="inlineStr">
        <is>
          <t>PGW-5799</t>
        </is>
      </c>
      <c r="F26" s="119" t="inlineStr">
        <is>
          <t>FORD</t>
        </is>
      </c>
      <c r="G26" s="97" t="inlineStr">
        <is>
          <t>CORRETIVA</t>
        </is>
      </c>
      <c r="H26" s="114" t="inlineStr">
        <is>
          <t>REFRIGERAÇÃO</t>
        </is>
      </c>
      <c r="I26" s="97" t="inlineStr">
        <is>
          <t>MÃO DE OBRA</t>
        </is>
      </c>
      <c r="J26" s="97" t="n">
        <v>1</v>
      </c>
      <c r="K26" s="97" t="inlineStr">
        <is>
          <t>SERVIÇO DO SUPORTE DE CICLISTA - SOLDA</t>
        </is>
      </c>
      <c r="L26" s="99" t="n">
        <v>50</v>
      </c>
      <c r="M26" s="99">
        <f>L26*J26</f>
        <v/>
      </c>
      <c r="N26" s="121" t="inlineStr">
        <is>
          <t>NFS-e: 386</t>
        </is>
      </c>
      <c r="O26" s="99" t="n"/>
      <c r="P26" s="99">
        <f>M26-O26</f>
        <v/>
      </c>
      <c r="Q26" s="122" t="inlineStr">
        <is>
          <t>PAGO em 18/06/2021</t>
        </is>
      </c>
    </row>
    <row r="27" ht="20.1" customFormat="1" customHeight="1" s="2">
      <c r="B27" s="124" t="inlineStr">
        <is>
          <t>JUNHO</t>
        </is>
      </c>
      <c r="C27" s="145" t="n">
        <v>44364</v>
      </c>
      <c r="D27" s="97" t="inlineStr">
        <is>
          <t>BAU REFRIGERAÇÃO</t>
        </is>
      </c>
      <c r="E27" s="97" t="inlineStr">
        <is>
          <t>PGW-5799</t>
        </is>
      </c>
      <c r="F27" s="119" t="inlineStr">
        <is>
          <t>FORD</t>
        </is>
      </c>
      <c r="G27" s="97" t="inlineStr">
        <is>
          <t>CORRETIVA</t>
        </is>
      </c>
      <c r="H27" s="114" t="inlineStr">
        <is>
          <t>REFRIGERAÇÃO</t>
        </is>
      </c>
      <c r="I27" s="97" t="inlineStr">
        <is>
          <t>MÃO DE OBRA</t>
        </is>
      </c>
      <c r="J27" s="97" t="n">
        <v>1</v>
      </c>
      <c r="K27" s="97" t="inlineStr">
        <is>
          <t>MÃO DE OBRA DE REFRIGERAÇÃO</t>
        </is>
      </c>
      <c r="L27" s="99" t="n">
        <v>480</v>
      </c>
      <c r="M27" s="99">
        <f>L27*J27</f>
        <v/>
      </c>
      <c r="N27" s="121" t="inlineStr">
        <is>
          <t>NFS-e: 387</t>
        </is>
      </c>
      <c r="O27" s="99" t="n"/>
      <c r="P27" s="99">
        <f>M27-O27</f>
        <v/>
      </c>
      <c r="Q27" s="122" t="inlineStr">
        <is>
          <t>PAGO em 18/06/2021</t>
        </is>
      </c>
    </row>
    <row r="28" ht="20.1" customFormat="1" customHeight="1" s="2">
      <c r="B28" s="124" t="inlineStr">
        <is>
          <t>JUNHO</t>
        </is>
      </c>
      <c r="C28" s="145" t="n">
        <v>44371</v>
      </c>
      <c r="D28" s="97" t="inlineStr">
        <is>
          <t>BAU REFRIGERAÇÃO - MATEUS</t>
        </is>
      </c>
      <c r="E28" s="119" t="inlineStr">
        <is>
          <t>PCM-6100</t>
        </is>
      </c>
      <c r="F28" s="119" t="inlineStr">
        <is>
          <t>FORD</t>
        </is>
      </c>
      <c r="G28" s="119" t="inlineStr">
        <is>
          <t>CORRETIVA</t>
        </is>
      </c>
      <c r="H28" s="119" t="inlineStr">
        <is>
          <t>REFRIGERAÇÃO</t>
        </is>
      </c>
      <c r="I28" s="119" t="inlineStr">
        <is>
          <t>MÃO DE OBRA</t>
        </is>
      </c>
      <c r="J28" s="119" t="n">
        <v>1</v>
      </c>
      <c r="K28" s="119" t="inlineStr">
        <is>
          <t xml:space="preserve">REPARO CABO DE COMUNICAÇÃO E REVISÃO ELETRICA </t>
        </is>
      </c>
      <c r="L28" s="120" t="n">
        <v>330</v>
      </c>
      <c r="M28" s="99">
        <f>L28*J28</f>
        <v/>
      </c>
      <c r="N28" s="121" t="inlineStr">
        <is>
          <t>RECIBO</t>
        </is>
      </c>
      <c r="O28" s="120" t="n"/>
      <c r="P28" s="99">
        <f>M28-O28</f>
        <v/>
      </c>
      <c r="Q28" s="122" t="inlineStr">
        <is>
          <t>PAGO em 25/06/2021</t>
        </is>
      </c>
    </row>
    <row r="29" ht="20.1" customFormat="1" customHeight="1" s="2">
      <c r="B29" s="124" t="inlineStr">
        <is>
          <t>JUNHO</t>
        </is>
      </c>
      <c r="C29" s="162" t="n">
        <v>44359</v>
      </c>
      <c r="D29" s="97" t="inlineStr">
        <is>
          <t>CARUARU PARABRISA</t>
        </is>
      </c>
      <c r="E29" s="119" t="inlineStr">
        <is>
          <t>PGW-5799</t>
        </is>
      </c>
      <c r="F29" s="119" t="inlineStr">
        <is>
          <t>FORD</t>
        </is>
      </c>
      <c r="G29" s="119" t="inlineStr">
        <is>
          <t>CORRETIVA</t>
        </is>
      </c>
      <c r="H29" s="119" t="inlineStr">
        <is>
          <t>MECÂNICA</t>
        </is>
      </c>
      <c r="I29" s="119" t="inlineStr">
        <is>
          <t>MÃO DE OBRA</t>
        </is>
      </c>
      <c r="J29" s="119" t="n">
        <v>1</v>
      </c>
      <c r="K29" s="119" t="inlineStr">
        <is>
          <t>TROCA DE PARABRISA</t>
        </is>
      </c>
      <c r="L29" s="120" t="n">
        <v>600</v>
      </c>
      <c r="M29" s="99">
        <f>L29*J29</f>
        <v/>
      </c>
      <c r="N29" s="121" t="inlineStr">
        <is>
          <t>NFe: 5153</t>
        </is>
      </c>
      <c r="O29" s="120" t="n"/>
      <c r="P29" s="99">
        <f>M29-O29</f>
        <v/>
      </c>
      <c r="Q29" s="122" t="inlineStr">
        <is>
          <t>PAGO em 18/06/2021 - BOLETO</t>
        </is>
      </c>
    </row>
    <row r="30" ht="20.1" customFormat="1" customHeight="1" s="2">
      <c r="B30" s="124" t="inlineStr">
        <is>
          <t>JUNHO</t>
        </is>
      </c>
      <c r="C30" s="145" t="n">
        <v>44350</v>
      </c>
      <c r="D30" s="97" t="inlineStr">
        <is>
          <t>JR PEÇAS E SERVIÇO (JÚNIOR)</t>
        </is>
      </c>
      <c r="E30" s="97" t="inlineStr">
        <is>
          <t>PEB-7253</t>
        </is>
      </c>
      <c r="F30" s="97" t="inlineStr">
        <is>
          <t>FORD</t>
        </is>
      </c>
      <c r="G30" s="97" t="inlineStr">
        <is>
          <t>CORRETIVA</t>
        </is>
      </c>
      <c r="H30" s="114" t="inlineStr">
        <is>
          <t>MECÂNICA</t>
        </is>
      </c>
      <c r="I30" s="97" t="inlineStr">
        <is>
          <t>PEÇAS</t>
        </is>
      </c>
      <c r="J30" s="97" t="n">
        <v>1</v>
      </c>
      <c r="K30" s="97" t="inlineStr">
        <is>
          <t>BOMBA D'AGUA</t>
        </is>
      </c>
      <c r="L30" s="99" t="n">
        <v>290</v>
      </c>
      <c r="M30" s="99">
        <f>L30*J30</f>
        <v/>
      </c>
      <c r="N30" s="121" t="inlineStr">
        <is>
          <t>NFe: 66</t>
        </is>
      </c>
      <c r="O30" s="120" t="n"/>
      <c r="P30" s="99">
        <f>M30-O30</f>
        <v/>
      </c>
      <c r="Q30" s="122" t="inlineStr">
        <is>
          <t>PAGO em 04/06/2021</t>
        </is>
      </c>
    </row>
    <row r="31" ht="20.1" customFormat="1" customHeight="1" s="2">
      <c r="B31" s="124" t="inlineStr">
        <is>
          <t>JUNHO</t>
        </is>
      </c>
      <c r="C31" s="145" t="n">
        <v>44350</v>
      </c>
      <c r="D31" s="97" t="inlineStr">
        <is>
          <t>JR PEÇAS E SERVIÇO (JÚNIOR)</t>
        </is>
      </c>
      <c r="E31" s="97" t="inlineStr">
        <is>
          <t>PEB-7253</t>
        </is>
      </c>
      <c r="F31" s="97" t="inlineStr">
        <is>
          <t>FORD</t>
        </is>
      </c>
      <c r="G31" s="97" t="inlineStr">
        <is>
          <t>CORRETIVA</t>
        </is>
      </c>
      <c r="H31" s="114" t="inlineStr">
        <is>
          <t>MECÂNICA</t>
        </is>
      </c>
      <c r="I31" s="97" t="inlineStr">
        <is>
          <t>PEÇAS</t>
        </is>
      </c>
      <c r="J31" s="97" t="n">
        <v>3</v>
      </c>
      <c r="K31" s="97" t="inlineStr">
        <is>
          <t xml:space="preserve">COXIM DO MODÚLO </t>
        </is>
      </c>
      <c r="L31" s="99" t="n">
        <v>155</v>
      </c>
      <c r="M31" s="99">
        <f>L31*J31</f>
        <v/>
      </c>
      <c r="N31" s="121" t="inlineStr">
        <is>
          <t>NFe: 66</t>
        </is>
      </c>
      <c r="O31" s="120" t="n">
        <v>130.9</v>
      </c>
      <c r="P31" s="99">
        <f>M31-O31</f>
        <v/>
      </c>
      <c r="Q31" s="122" t="inlineStr">
        <is>
          <t>PAGO em 04/06/2021</t>
        </is>
      </c>
    </row>
    <row r="32" ht="20.1" customFormat="1" customHeight="1" s="2">
      <c r="B32" s="124" t="inlineStr">
        <is>
          <t>JUNHO</t>
        </is>
      </c>
      <c r="C32" s="145" t="n">
        <v>44350</v>
      </c>
      <c r="D32" s="97" t="inlineStr">
        <is>
          <t>JR PEÇAS E SERVIÇO (JÚNIOR)</t>
        </is>
      </c>
      <c r="E32" s="97" t="inlineStr">
        <is>
          <t>PEB-7253</t>
        </is>
      </c>
      <c r="F32" s="97" t="inlineStr">
        <is>
          <t>FORD</t>
        </is>
      </c>
      <c r="G32" s="97" t="inlineStr">
        <is>
          <t>CORRETIVA</t>
        </is>
      </c>
      <c r="H32" s="114" t="inlineStr">
        <is>
          <t>MECÂNICA</t>
        </is>
      </c>
      <c r="I32" s="97" t="inlineStr">
        <is>
          <t>PEÇAS</t>
        </is>
      </c>
      <c r="J32" s="97" t="n">
        <v>1</v>
      </c>
      <c r="K32" s="97" t="inlineStr">
        <is>
          <t>MANGOTE DO INTERCULLER</t>
        </is>
      </c>
      <c r="L32" s="99" t="n">
        <v>554</v>
      </c>
      <c r="M32" s="99">
        <f>L32*J32</f>
        <v/>
      </c>
      <c r="N32" s="121" t="inlineStr">
        <is>
          <t>NFe: 66</t>
        </is>
      </c>
      <c r="O32" s="120" t="n"/>
      <c r="P32" s="99">
        <f>M32-O32</f>
        <v/>
      </c>
      <c r="Q32" s="122" t="inlineStr">
        <is>
          <t>PAGO em 04/06/2021</t>
        </is>
      </c>
    </row>
    <row r="33" ht="20.1" customFormat="1" customHeight="1" s="2">
      <c r="B33" s="124" t="inlineStr">
        <is>
          <t>JUNHO</t>
        </is>
      </c>
      <c r="C33" s="145" t="n">
        <v>44348</v>
      </c>
      <c r="D33" s="97" t="inlineStr">
        <is>
          <t>MARRONE RETIFICA</t>
        </is>
      </c>
      <c r="E33" s="97" t="inlineStr">
        <is>
          <t>PGW-3267</t>
        </is>
      </c>
      <c r="F33" s="97" t="inlineStr">
        <is>
          <t>FORD</t>
        </is>
      </c>
      <c r="G33" s="97" t="inlineStr">
        <is>
          <t>CORRETIVA</t>
        </is>
      </c>
      <c r="H33" s="114" t="inlineStr">
        <is>
          <t>MECÂNICA</t>
        </is>
      </c>
      <c r="I33" s="97" t="inlineStr">
        <is>
          <t>PEÇAS</t>
        </is>
      </c>
      <c r="J33" s="97" t="n">
        <v>2</v>
      </c>
      <c r="K33" s="97" t="inlineStr">
        <is>
          <t>ADITIVO</t>
        </is>
      </c>
      <c r="L33" s="99" t="n">
        <v>20</v>
      </c>
      <c r="M33" s="99">
        <f>L33*J33</f>
        <v/>
      </c>
      <c r="N33" s="121" t="inlineStr">
        <is>
          <t>NFE: 3157</t>
        </is>
      </c>
      <c r="O33" s="120" t="n"/>
      <c r="P33" s="99">
        <f>M33-O33</f>
        <v/>
      </c>
      <c r="Q33" s="122" t="inlineStr">
        <is>
          <t>PAGO em 01/06/2021</t>
        </is>
      </c>
    </row>
    <row r="34" ht="20.1" customFormat="1" customHeight="1" s="2">
      <c r="B34" s="124" t="inlineStr">
        <is>
          <t>JUNHO</t>
        </is>
      </c>
      <c r="C34" s="145" t="n">
        <v>44348</v>
      </c>
      <c r="D34" s="97" t="inlineStr">
        <is>
          <t>MARRONE RETIFICA</t>
        </is>
      </c>
      <c r="E34" s="97" t="inlineStr">
        <is>
          <t>PGW-3267</t>
        </is>
      </c>
      <c r="F34" s="97" t="inlineStr">
        <is>
          <t>FORD</t>
        </is>
      </c>
      <c r="G34" s="97" t="inlineStr">
        <is>
          <t>CORRETIVA</t>
        </is>
      </c>
      <c r="H34" s="114" t="inlineStr">
        <is>
          <t>MECÂNICA</t>
        </is>
      </c>
      <c r="I34" s="97" t="inlineStr">
        <is>
          <t>PEÇAS</t>
        </is>
      </c>
      <c r="J34" s="97" t="n">
        <v>1</v>
      </c>
      <c r="K34" s="97" t="inlineStr">
        <is>
          <t>COLA WURTH</t>
        </is>
      </c>
      <c r="L34" s="99" t="n">
        <v>45</v>
      </c>
      <c r="M34" s="99">
        <f>L34*J34</f>
        <v/>
      </c>
      <c r="N34" s="121" t="inlineStr">
        <is>
          <t>NFE: 3157</t>
        </is>
      </c>
      <c r="O34" s="120" t="n"/>
      <c r="P34" s="99">
        <f>M34-O34</f>
        <v/>
      </c>
      <c r="Q34" s="122" t="inlineStr">
        <is>
          <t>PAGO em 01/06/2021</t>
        </is>
      </c>
    </row>
    <row r="35" ht="20.1" customFormat="1" customHeight="1" s="2">
      <c r="B35" s="124" t="inlineStr">
        <is>
          <t>JUNHO</t>
        </is>
      </c>
      <c r="C35" s="145" t="n">
        <v>44348</v>
      </c>
      <c r="D35" s="97" t="inlineStr">
        <is>
          <t>MARRONE RETIFICA</t>
        </is>
      </c>
      <c r="E35" s="97" t="inlineStr">
        <is>
          <t>PGW-3267</t>
        </is>
      </c>
      <c r="F35" s="97" t="inlineStr">
        <is>
          <t>FORD</t>
        </is>
      </c>
      <c r="G35" s="97" t="inlineStr">
        <is>
          <t>CORRETIVA</t>
        </is>
      </c>
      <c r="H35" s="114" t="inlineStr">
        <is>
          <t>MECÂNICA</t>
        </is>
      </c>
      <c r="I35" s="97" t="inlineStr">
        <is>
          <t>PEÇAS</t>
        </is>
      </c>
      <c r="J35" s="97" t="n">
        <v>1</v>
      </c>
      <c r="K35" s="97" t="inlineStr">
        <is>
          <t>JUNTA DE CABEÇOTE</t>
        </is>
      </c>
      <c r="L35" s="99" t="n">
        <v>770</v>
      </c>
      <c r="M35" s="99">
        <f>L35*J35</f>
        <v/>
      </c>
      <c r="N35" s="121" t="inlineStr">
        <is>
          <t>NFE: 3157</t>
        </is>
      </c>
      <c r="O35" s="120" t="n"/>
      <c r="P35" s="99">
        <f>M35-O35</f>
        <v/>
      </c>
      <c r="Q35" s="122" t="inlineStr">
        <is>
          <t>PAGO em 01/06/2021</t>
        </is>
      </c>
    </row>
    <row r="36" ht="20.1" customFormat="1" customHeight="1" s="2">
      <c r="B36" s="124" t="inlineStr">
        <is>
          <t>JUNHO</t>
        </is>
      </c>
      <c r="C36" s="145" t="n">
        <v>44348</v>
      </c>
      <c r="D36" s="97" t="inlineStr">
        <is>
          <t>MARRONE RETIFICA</t>
        </is>
      </c>
      <c r="E36" s="97" t="inlineStr">
        <is>
          <t>PGW-3267</t>
        </is>
      </c>
      <c r="F36" s="97" t="inlineStr">
        <is>
          <t>FORD</t>
        </is>
      </c>
      <c r="G36" s="97" t="inlineStr">
        <is>
          <t>CORRETIVA</t>
        </is>
      </c>
      <c r="H36" s="114" t="inlineStr">
        <is>
          <t>MECÂNICA</t>
        </is>
      </c>
      <c r="I36" s="97" t="inlineStr">
        <is>
          <t>PEÇAS</t>
        </is>
      </c>
      <c r="J36" s="97" t="n">
        <v>4</v>
      </c>
      <c r="K36" s="97" t="inlineStr">
        <is>
          <t>JUNTA DO COLETOR</t>
        </is>
      </c>
      <c r="L36" s="99" t="n">
        <v>40</v>
      </c>
      <c r="M36" s="99">
        <f>L36*J36</f>
        <v/>
      </c>
      <c r="N36" s="121" t="inlineStr">
        <is>
          <t>NFE: 3157</t>
        </is>
      </c>
      <c r="O36" s="120" t="n"/>
      <c r="P36" s="99">
        <f>M36-O36</f>
        <v/>
      </c>
      <c r="Q36" s="122" t="inlineStr">
        <is>
          <t>PAGO em 01/06/2021</t>
        </is>
      </c>
    </row>
    <row r="37" ht="20.1" customFormat="1" customHeight="1" s="2">
      <c r="B37" s="124" t="inlineStr">
        <is>
          <t>JUNHO</t>
        </is>
      </c>
      <c r="C37" s="145" t="n">
        <v>44348</v>
      </c>
      <c r="D37" s="97" t="inlineStr">
        <is>
          <t>MARRONE RETIFICA</t>
        </is>
      </c>
      <c r="E37" s="97" t="inlineStr">
        <is>
          <t>PGW-3267</t>
        </is>
      </c>
      <c r="F37" s="97" t="inlineStr">
        <is>
          <t>FORD</t>
        </is>
      </c>
      <c r="G37" s="97" t="inlineStr">
        <is>
          <t>CORRETIVA</t>
        </is>
      </c>
      <c r="H37" s="114" t="inlineStr">
        <is>
          <t>MECÂNICA</t>
        </is>
      </c>
      <c r="I37" s="97" t="inlineStr">
        <is>
          <t>PEÇAS</t>
        </is>
      </c>
      <c r="J37" s="97" t="n">
        <v>4</v>
      </c>
      <c r="K37" s="97" t="inlineStr">
        <is>
          <t>BUCHA DO ALTERNADOR</t>
        </is>
      </c>
      <c r="L37" s="99" t="n">
        <v>5</v>
      </c>
      <c r="M37" s="99">
        <f>L37*J37</f>
        <v/>
      </c>
      <c r="N37" s="121" t="inlineStr">
        <is>
          <t>NFE: 3158</t>
        </is>
      </c>
      <c r="O37" s="120" t="n"/>
      <c r="P37" s="99">
        <f>M37-O37</f>
        <v/>
      </c>
      <c r="Q37" s="122" t="inlineStr">
        <is>
          <t>PAGO em 01/06/2021</t>
        </is>
      </c>
    </row>
    <row r="38" ht="20.1" customFormat="1" customHeight="1" s="2">
      <c r="B38" s="124" t="inlineStr">
        <is>
          <t>JUNHO</t>
        </is>
      </c>
      <c r="C38" s="145" t="n">
        <v>44348</v>
      </c>
      <c r="D38" s="97" t="inlineStr">
        <is>
          <t>MARRONE RETIFICA</t>
        </is>
      </c>
      <c r="E38" s="97" t="inlineStr">
        <is>
          <t>PGW-3267</t>
        </is>
      </c>
      <c r="F38" s="97" t="inlineStr">
        <is>
          <t>FORD</t>
        </is>
      </c>
      <c r="G38" s="97" t="inlineStr">
        <is>
          <t>CORRETIVA</t>
        </is>
      </c>
      <c r="H38" s="114" t="inlineStr">
        <is>
          <t>MECÂNICA</t>
        </is>
      </c>
      <c r="I38" s="97" t="inlineStr">
        <is>
          <t>PEÇAS</t>
        </is>
      </c>
      <c r="J38" s="97" t="n">
        <v>1</v>
      </c>
      <c r="K38" s="97" t="inlineStr">
        <is>
          <t>CORREIA</t>
        </is>
      </c>
      <c r="L38" s="99" t="n">
        <v>100</v>
      </c>
      <c r="M38" s="99">
        <f>L38*J38</f>
        <v/>
      </c>
      <c r="N38" s="121" t="inlineStr">
        <is>
          <t>NFE: 3158</t>
        </is>
      </c>
      <c r="O38" s="120" t="n"/>
      <c r="P38" s="99">
        <f>M38-O38</f>
        <v/>
      </c>
      <c r="Q38" s="122" t="inlineStr">
        <is>
          <t>PAGO em 01/06/2021</t>
        </is>
      </c>
    </row>
    <row r="39" ht="20.1" customFormat="1" customHeight="1" s="2">
      <c r="B39" s="124" t="inlineStr">
        <is>
          <t>JUNHO</t>
        </is>
      </c>
      <c r="C39" s="145" t="n">
        <v>44348</v>
      </c>
      <c r="D39" s="97" t="inlineStr">
        <is>
          <t>MARRONE RETIFICA</t>
        </is>
      </c>
      <c r="E39" s="97" t="inlineStr">
        <is>
          <t>PGW-3267</t>
        </is>
      </c>
      <c r="F39" s="97" t="inlineStr">
        <is>
          <t>FORD</t>
        </is>
      </c>
      <c r="G39" s="97" t="inlineStr">
        <is>
          <t>CORRETIVA</t>
        </is>
      </c>
      <c r="H39" s="114" t="inlineStr">
        <is>
          <t>MECÂNICA</t>
        </is>
      </c>
      <c r="I39" s="97" t="inlineStr">
        <is>
          <t>PEÇAS</t>
        </is>
      </c>
      <c r="J39" s="97" t="n">
        <v>1</v>
      </c>
      <c r="K39" s="97" t="inlineStr">
        <is>
          <t>ESTICADOR</t>
        </is>
      </c>
      <c r="L39" s="99" t="n">
        <v>320</v>
      </c>
      <c r="M39" s="99">
        <f>L39*J39</f>
        <v/>
      </c>
      <c r="N39" s="121" t="inlineStr">
        <is>
          <t>NFE: 3158</t>
        </is>
      </c>
      <c r="O39" s="120" t="n"/>
      <c r="P39" s="99">
        <f>M39-O39</f>
        <v/>
      </c>
      <c r="Q39" s="122" t="inlineStr">
        <is>
          <t>PAGO em 01/06/2021</t>
        </is>
      </c>
    </row>
    <row r="40" ht="20.1" customFormat="1" customHeight="1" s="2">
      <c r="B40" s="124" t="inlineStr">
        <is>
          <t>JUNHO</t>
        </is>
      </c>
      <c r="C40" s="145" t="n">
        <v>44348</v>
      </c>
      <c r="D40" s="97" t="inlineStr">
        <is>
          <t>MARRONE RETIFICA</t>
        </is>
      </c>
      <c r="E40" s="97" t="inlineStr">
        <is>
          <t>PGW-3267</t>
        </is>
      </c>
      <c r="F40" s="97" t="inlineStr">
        <is>
          <t>FORD</t>
        </is>
      </c>
      <c r="G40" s="97" t="inlineStr">
        <is>
          <t>CORRETIVA</t>
        </is>
      </c>
      <c r="H40" s="114" t="inlineStr">
        <is>
          <t>MECÂNICA</t>
        </is>
      </c>
      <c r="I40" s="97" t="inlineStr">
        <is>
          <t>MÃO DE OBRA</t>
        </is>
      </c>
      <c r="J40" s="97" t="n">
        <v>1</v>
      </c>
      <c r="K40" s="97" t="inlineStr">
        <is>
          <t>MÃO DE OBRA - FREIO</t>
        </is>
      </c>
      <c r="L40" s="99" t="n">
        <v>300</v>
      </c>
      <c r="M40" s="99">
        <f>L40*J40</f>
        <v/>
      </c>
      <c r="N40" s="121" t="inlineStr">
        <is>
          <t>NfSe: 1333</t>
        </is>
      </c>
      <c r="O40" s="120" t="n"/>
      <c r="P40" s="99">
        <f>M40-O40</f>
        <v/>
      </c>
      <c r="Q40" s="122" t="inlineStr">
        <is>
          <t>PAGO em 01/06/2021</t>
        </is>
      </c>
    </row>
    <row r="41" ht="20.1" customFormat="1" customHeight="1" s="2">
      <c r="B41" s="124" t="inlineStr">
        <is>
          <t>JUNHO</t>
        </is>
      </c>
      <c r="C41" s="145" t="n">
        <v>44348</v>
      </c>
      <c r="D41" s="97" t="inlineStr">
        <is>
          <t>MARRONE RETIFICA</t>
        </is>
      </c>
      <c r="E41" s="97" t="inlineStr">
        <is>
          <t>PGW-3267</t>
        </is>
      </c>
      <c r="F41" s="97" t="inlineStr">
        <is>
          <t>FORD</t>
        </is>
      </c>
      <c r="G41" s="97" t="inlineStr">
        <is>
          <t>CORRETIVA</t>
        </is>
      </c>
      <c r="H41" s="114" t="inlineStr">
        <is>
          <t>MECÂNICA</t>
        </is>
      </c>
      <c r="I41" s="97" t="inlineStr">
        <is>
          <t>MÃO DE OBRA</t>
        </is>
      </c>
      <c r="J41" s="97" t="n">
        <v>1</v>
      </c>
      <c r="K41" s="97" t="inlineStr">
        <is>
          <t>MÃO DE OBRA - CABEÇOTE</t>
        </is>
      </c>
      <c r="L41" s="99" t="n">
        <v>450</v>
      </c>
      <c r="M41" s="99">
        <f>L41*J41</f>
        <v/>
      </c>
      <c r="N41" s="121" t="inlineStr">
        <is>
          <t>NfSe: 1333</t>
        </is>
      </c>
      <c r="O41" s="120" t="n"/>
      <c r="P41" s="99">
        <f>M41-O41</f>
        <v/>
      </c>
      <c r="Q41" s="122" t="inlineStr">
        <is>
          <t>PAGO em 01/06/2021</t>
        </is>
      </c>
    </row>
    <row r="42" ht="20.1" customFormat="1" customHeight="1" s="2">
      <c r="B42" s="124" t="inlineStr">
        <is>
          <t>JUNHO</t>
        </is>
      </c>
      <c r="C42" s="145" t="n">
        <v>44348</v>
      </c>
      <c r="D42" s="97" t="inlineStr">
        <is>
          <t>MARRONE RETIFICA</t>
        </is>
      </c>
      <c r="E42" s="97" t="inlineStr">
        <is>
          <t>PGW-3267</t>
        </is>
      </c>
      <c r="F42" s="97" t="inlineStr">
        <is>
          <t>FORD</t>
        </is>
      </c>
      <c r="G42" s="97" t="inlineStr">
        <is>
          <t>CORRETIVA</t>
        </is>
      </c>
      <c r="H42" s="114" t="inlineStr">
        <is>
          <t>MECÂNICA</t>
        </is>
      </c>
      <c r="I42" s="97" t="inlineStr">
        <is>
          <t>MÃO DE OBRA</t>
        </is>
      </c>
      <c r="J42" s="97" t="n">
        <v>1</v>
      </c>
      <c r="K42" s="97" t="inlineStr">
        <is>
          <t>MÃO DE OBRA</t>
        </is>
      </c>
      <c r="L42" s="99" t="n">
        <v>100</v>
      </c>
      <c r="M42" s="99">
        <f>L42*J42</f>
        <v/>
      </c>
      <c r="N42" s="121" t="inlineStr">
        <is>
          <t>NfSe: 1334</t>
        </is>
      </c>
      <c r="O42" s="120" t="n"/>
      <c r="P42" s="99">
        <f>M42-O42</f>
        <v/>
      </c>
      <c r="Q42" s="122" t="inlineStr">
        <is>
          <t>PAGO em 01/06/2021</t>
        </is>
      </c>
    </row>
    <row r="43" ht="20.1" customFormat="1" customHeight="1" s="2">
      <c r="B43" s="124" t="inlineStr">
        <is>
          <t>JUNHO</t>
        </is>
      </c>
      <c r="C43" s="145" t="n">
        <v>44350</v>
      </c>
      <c r="D43" s="97" t="inlineStr">
        <is>
          <t>MARRONE TURBINAS</t>
        </is>
      </c>
      <c r="E43" s="97" t="inlineStr">
        <is>
          <t>PGW-3267</t>
        </is>
      </c>
      <c r="F43" s="97" t="inlineStr">
        <is>
          <t>FORD</t>
        </is>
      </c>
      <c r="G43" s="97" t="inlineStr">
        <is>
          <t>CORRETIVA</t>
        </is>
      </c>
      <c r="H43" s="114" t="inlineStr">
        <is>
          <t>MECÂNICA</t>
        </is>
      </c>
      <c r="I43" s="97" t="inlineStr">
        <is>
          <t>MÃO DE OBRA</t>
        </is>
      </c>
      <c r="J43" s="97" t="n">
        <v>1</v>
      </c>
      <c r="K43" s="97" t="inlineStr">
        <is>
          <t>SERVIÇO DE TROCA DE MOLA E CABIBRAGEM DOS BICOS</t>
        </is>
      </c>
      <c r="L43" s="99" t="n">
        <v>800</v>
      </c>
      <c r="M43" s="99">
        <f>L43*J43</f>
        <v/>
      </c>
      <c r="N43" s="121" t="inlineStr">
        <is>
          <t>NFSe: 1335</t>
        </is>
      </c>
      <c r="O43" s="120" t="n"/>
      <c r="P43" s="99">
        <f>M43-O43</f>
        <v/>
      </c>
      <c r="Q43" s="122" t="inlineStr">
        <is>
          <t>PAGO em 04/06/2021</t>
        </is>
      </c>
    </row>
    <row r="44" ht="20.1" customFormat="1" customHeight="1" s="2">
      <c r="B44" s="124" t="inlineStr">
        <is>
          <t>JUNHO</t>
        </is>
      </c>
      <c r="C44" s="145" t="n">
        <v>44350</v>
      </c>
      <c r="D44" s="97" t="inlineStr">
        <is>
          <t>OFICINA MEÂNICA 3 BANDEIRAS</t>
        </is>
      </c>
      <c r="E44" s="97" t="inlineStr">
        <is>
          <t>PEB-7253</t>
        </is>
      </c>
      <c r="F44" s="97" t="inlineStr">
        <is>
          <t>FORD</t>
        </is>
      </c>
      <c r="G44" s="97" t="inlineStr">
        <is>
          <t>CORRETIVA</t>
        </is>
      </c>
      <c r="H44" s="114" t="inlineStr">
        <is>
          <t>MECÂNICA</t>
        </is>
      </c>
      <c r="I44" s="97" t="inlineStr">
        <is>
          <t>MÃO DE OBRA</t>
        </is>
      </c>
      <c r="J44" s="97" t="n">
        <v>1</v>
      </c>
      <c r="K44" s="97" t="inlineStr">
        <is>
          <t>SERVIÇO DE LUBRIFICAÇÃO</t>
        </is>
      </c>
      <c r="L44" s="99" t="n">
        <v>50</v>
      </c>
      <c r="M44" s="99">
        <f>L44*J44</f>
        <v/>
      </c>
      <c r="N44" s="121" t="inlineStr">
        <is>
          <t>RECIBO</t>
        </is>
      </c>
      <c r="O44" s="120" t="n"/>
      <c r="P44" s="99">
        <f>M44-O44</f>
        <v/>
      </c>
      <c r="Q44" s="122" t="inlineStr">
        <is>
          <t>PAGO em 04/06/2021</t>
        </is>
      </c>
    </row>
    <row r="45" ht="20.1" customFormat="1" customHeight="1" s="2">
      <c r="B45" s="124" t="inlineStr">
        <is>
          <t>JUNHO</t>
        </is>
      </c>
      <c r="C45" s="145" t="n">
        <v>44350</v>
      </c>
      <c r="D45" s="97" t="inlineStr">
        <is>
          <t>OFICINA MEÂNICA 3 BANDEIRAS</t>
        </is>
      </c>
      <c r="E45" s="97" t="inlineStr">
        <is>
          <t>PEB-7253</t>
        </is>
      </c>
      <c r="F45" s="97" t="inlineStr">
        <is>
          <t>FORD</t>
        </is>
      </c>
      <c r="G45" s="97" t="inlineStr">
        <is>
          <t>CORRETIVA</t>
        </is>
      </c>
      <c r="H45" s="114" t="inlineStr">
        <is>
          <t>MECÂNICA</t>
        </is>
      </c>
      <c r="I45" s="97" t="inlineStr">
        <is>
          <t>MÃO DE OBRA</t>
        </is>
      </c>
      <c r="J45" s="97" t="n">
        <v>1</v>
      </c>
      <c r="K45" s="97" t="inlineStr">
        <is>
          <t>EMBUCHAMENTO DO MÓDULO</t>
        </is>
      </c>
      <c r="L45" s="99" t="n">
        <v>100</v>
      </c>
      <c r="M45" s="99">
        <f>L45*J45</f>
        <v/>
      </c>
      <c r="N45" s="121" t="inlineStr">
        <is>
          <t>RECIBO</t>
        </is>
      </c>
      <c r="O45" s="120" t="n"/>
      <c r="P45" s="99">
        <f>M45-O45</f>
        <v/>
      </c>
      <c r="Q45" s="122" t="inlineStr">
        <is>
          <t>PAGO em 04/06/2021</t>
        </is>
      </c>
    </row>
    <row r="46" ht="20.1" customFormat="1" customHeight="1" s="2">
      <c r="B46" s="124" t="inlineStr">
        <is>
          <t>JUNHO</t>
        </is>
      </c>
      <c r="C46" s="145" t="n">
        <v>44350</v>
      </c>
      <c r="D46" s="97" t="inlineStr">
        <is>
          <t>OFICINA MEÂNICA 3 BANDEIRAS</t>
        </is>
      </c>
      <c r="E46" s="97" t="inlineStr">
        <is>
          <t>PEB-7253</t>
        </is>
      </c>
      <c r="F46" s="97" t="inlineStr">
        <is>
          <t>FORD</t>
        </is>
      </c>
      <c r="G46" s="97" t="inlineStr">
        <is>
          <t>CORRETIVA</t>
        </is>
      </c>
      <c r="H46" s="114" t="inlineStr">
        <is>
          <t>MECÂNICA</t>
        </is>
      </c>
      <c r="I46" s="97" t="inlineStr">
        <is>
          <t>MÃO DE OBRA</t>
        </is>
      </c>
      <c r="J46" s="97" t="n">
        <v>1</v>
      </c>
      <c r="K46" s="97" t="inlineStr">
        <is>
          <t>TROCA DE BOMBA D'AGUA</t>
        </is>
      </c>
      <c r="L46" s="99" t="n">
        <v>100</v>
      </c>
      <c r="M46" s="99">
        <f>L46*J46</f>
        <v/>
      </c>
      <c r="N46" s="121" t="inlineStr">
        <is>
          <t>RECIBO</t>
        </is>
      </c>
      <c r="O46" s="120" t="n"/>
      <c r="P46" s="99">
        <f>M46-O46</f>
        <v/>
      </c>
      <c r="Q46" s="122" t="inlineStr">
        <is>
          <t>PAGO em 04/06/2021</t>
        </is>
      </c>
    </row>
    <row r="47" ht="20.1" customFormat="1" customHeight="1" s="2">
      <c r="B47" s="124" t="inlineStr">
        <is>
          <t>JUNHO</t>
        </is>
      </c>
      <c r="C47" s="145" t="n">
        <v>44350</v>
      </c>
      <c r="D47" s="97" t="inlineStr">
        <is>
          <t>OFICINA MEÂNICA 3 BANDEIRAS</t>
        </is>
      </c>
      <c r="E47" s="97" t="inlineStr">
        <is>
          <t>PEB-7253</t>
        </is>
      </c>
      <c r="F47" s="97" t="inlineStr">
        <is>
          <t>FORD</t>
        </is>
      </c>
      <c r="G47" s="97" t="inlineStr">
        <is>
          <t>CORRETIVA</t>
        </is>
      </c>
      <c r="H47" s="114" t="inlineStr">
        <is>
          <t>MECÂNICA</t>
        </is>
      </c>
      <c r="I47" s="97" t="inlineStr">
        <is>
          <t>MÃO DE OBRA</t>
        </is>
      </c>
      <c r="J47" s="97" t="n">
        <v>1</v>
      </c>
      <c r="K47" s="97" t="inlineStr">
        <is>
          <t>TROCA DE MANGOTE DE INTERCULLER</t>
        </is>
      </c>
      <c r="L47" s="99" t="n">
        <v>0</v>
      </c>
      <c r="M47" s="99">
        <f>L47*J47</f>
        <v/>
      </c>
      <c r="N47" s="121" t="inlineStr">
        <is>
          <t>RECIBO</t>
        </is>
      </c>
      <c r="O47" s="120" t="n"/>
      <c r="P47" s="99">
        <f>M47-O47</f>
        <v/>
      </c>
      <c r="Q47" s="122" t="inlineStr">
        <is>
          <t>PAGO em 04/06/2021</t>
        </is>
      </c>
    </row>
    <row r="48" ht="20.1" customFormat="1" customHeight="1" s="2">
      <c r="B48" s="124" t="inlineStr">
        <is>
          <t>JUNHO</t>
        </is>
      </c>
      <c r="C48" s="145" t="n">
        <v>44350</v>
      </c>
      <c r="D48" s="97" t="inlineStr">
        <is>
          <t>OFICINA MEÂNICA 3 BANDEIRAS</t>
        </is>
      </c>
      <c r="E48" s="97" t="inlineStr">
        <is>
          <t>PEB-7253</t>
        </is>
      </c>
      <c r="F48" s="97" t="inlineStr">
        <is>
          <t>FORD</t>
        </is>
      </c>
      <c r="G48" s="97" t="inlineStr">
        <is>
          <t>CORRETIVA</t>
        </is>
      </c>
      <c r="H48" s="114" t="inlineStr">
        <is>
          <t>MECÂNICA</t>
        </is>
      </c>
      <c r="I48" s="97" t="inlineStr">
        <is>
          <t>MÃO DE OBRA</t>
        </is>
      </c>
      <c r="J48" s="97" t="n">
        <v>1</v>
      </c>
      <c r="K48" s="97" t="inlineStr">
        <is>
          <t>REGULAGEM DE FREIO E FOLGA DE RODA</t>
        </is>
      </c>
      <c r="L48" s="99" t="n">
        <v>100</v>
      </c>
      <c r="M48" s="99">
        <f>L48*J48</f>
        <v/>
      </c>
      <c r="N48" s="121" t="inlineStr">
        <is>
          <t>RECIBO</t>
        </is>
      </c>
      <c r="O48" s="120" t="n"/>
      <c r="P48" s="99">
        <f>M48-O48</f>
        <v/>
      </c>
      <c r="Q48" s="122" t="inlineStr">
        <is>
          <t>PAGO em 04/06/2021</t>
        </is>
      </c>
    </row>
    <row r="49" ht="20.1" customFormat="1" customHeight="1" s="2">
      <c r="B49" s="124" t="inlineStr">
        <is>
          <t>JUNHO</t>
        </is>
      </c>
      <c r="C49" s="162" t="n">
        <v>44363</v>
      </c>
      <c r="D49" s="97" t="inlineStr">
        <is>
          <t>OFICINA MEÂNICA 3 BANDEIRAS</t>
        </is>
      </c>
      <c r="E49" s="119" t="inlineStr">
        <is>
          <t>PGW-5799</t>
        </is>
      </c>
      <c r="F49" s="119" t="inlineStr">
        <is>
          <t>FORD</t>
        </is>
      </c>
      <c r="G49" s="119" t="inlineStr">
        <is>
          <t>CORRETIVA</t>
        </is>
      </c>
      <c r="H49" s="119" t="inlineStr">
        <is>
          <t>MECÂNICA</t>
        </is>
      </c>
      <c r="I49" s="119" t="inlineStr">
        <is>
          <t>MÃO DE OBRA</t>
        </is>
      </c>
      <c r="J49" s="119" t="n">
        <v>1</v>
      </c>
      <c r="K49" s="119" t="inlineStr">
        <is>
          <t>SORORRO E MÃO DE OBRA DE RODAS TRASEIRAS + (PARAFUSO E RETENTOR)</t>
        </is>
      </c>
      <c r="L49" s="120" t="n">
        <v>750</v>
      </c>
      <c r="M49" s="99">
        <f>L49*J49</f>
        <v/>
      </c>
      <c r="N49" s="121" t="inlineStr">
        <is>
          <t>RECIBO</t>
        </is>
      </c>
      <c r="O49" s="120" t="n"/>
      <c r="P49" s="99">
        <f>M49-O49</f>
        <v/>
      </c>
      <c r="Q49" s="122" t="inlineStr">
        <is>
          <t>PAGO em 18/06/2021</t>
        </is>
      </c>
    </row>
    <row r="50" ht="20.1" customFormat="1" customHeight="1" s="2">
      <c r="B50" s="124" t="inlineStr">
        <is>
          <t>JUNHO</t>
        </is>
      </c>
      <c r="C50" s="145" t="n">
        <v>44355</v>
      </c>
      <c r="D50" s="97" t="inlineStr">
        <is>
          <t>POSTO DE MOLA SÃO CRISTOVÃO</t>
        </is>
      </c>
      <c r="E50" s="97" t="inlineStr">
        <is>
          <t>PEB-7353</t>
        </is>
      </c>
      <c r="F50" s="97" t="inlineStr">
        <is>
          <t>FORD</t>
        </is>
      </c>
      <c r="G50" s="97" t="inlineStr">
        <is>
          <t>CORRETIVA</t>
        </is>
      </c>
      <c r="H50" s="114" t="inlineStr">
        <is>
          <t>MECÂNICA</t>
        </is>
      </c>
      <c r="I50" s="97" t="inlineStr">
        <is>
          <t>MÃO DE OBRA</t>
        </is>
      </c>
      <c r="J50" s="97" t="n">
        <v>1</v>
      </c>
      <c r="K50" s="97" t="inlineStr">
        <is>
          <t>TROCA DE MOLA DIANTEIRA E EMBUCHAMENTO</t>
        </is>
      </c>
      <c r="L50" s="99" t="n">
        <v>90</v>
      </c>
      <c r="M50" s="99">
        <f>L50*J50</f>
        <v/>
      </c>
      <c r="N50" s="121" t="inlineStr">
        <is>
          <t>NFS-e: 1591</t>
        </is>
      </c>
      <c r="O50" s="120" t="n"/>
      <c r="P50" s="99">
        <f>M50-O50</f>
        <v/>
      </c>
      <c r="Q50" s="122" t="inlineStr">
        <is>
          <t>PAGO em 08/06/2021</t>
        </is>
      </c>
    </row>
    <row r="51" ht="20.1" customFormat="1" customHeight="1" s="2">
      <c r="B51" s="124" t="inlineStr">
        <is>
          <t>JUNHO</t>
        </is>
      </c>
      <c r="C51" s="145" t="n">
        <v>44355</v>
      </c>
      <c r="D51" s="97" t="inlineStr">
        <is>
          <t>POSTO DE MOLA SÃO CRISTOVÃO</t>
        </is>
      </c>
      <c r="E51" s="97" t="inlineStr">
        <is>
          <t>PEB-7353</t>
        </is>
      </c>
      <c r="F51" s="97" t="inlineStr">
        <is>
          <t>FORD</t>
        </is>
      </c>
      <c r="G51" s="97" t="inlineStr">
        <is>
          <t>CORRETIVA</t>
        </is>
      </c>
      <c r="H51" s="114" t="inlineStr">
        <is>
          <t>MECÂNICA</t>
        </is>
      </c>
      <c r="I51" s="97" t="inlineStr">
        <is>
          <t>PEÇAS</t>
        </is>
      </c>
      <c r="J51" s="97" t="n">
        <v>1</v>
      </c>
      <c r="K51" s="97" t="inlineStr">
        <is>
          <t>MOLA METRE DIANTEIRA. VW3171</t>
        </is>
      </c>
      <c r="L51" s="99" t="n">
        <v>1040</v>
      </c>
      <c r="M51" s="99">
        <f>L51*J51</f>
        <v/>
      </c>
      <c r="N51" s="121" t="inlineStr">
        <is>
          <t>NFe: 2974</t>
        </is>
      </c>
      <c r="O51" s="120" t="n">
        <v>116.6</v>
      </c>
      <c r="P51" s="99">
        <f>M51-O51</f>
        <v/>
      </c>
      <c r="Q51" s="122" t="inlineStr">
        <is>
          <t>PAGO em 08/06/2021</t>
        </is>
      </c>
    </row>
    <row r="52" ht="20.1" customFormat="1" customHeight="1" s="2">
      <c r="B52" s="124" t="inlineStr">
        <is>
          <t>JUNHO</t>
        </is>
      </c>
      <c r="C52" s="145" t="n">
        <v>44355</v>
      </c>
      <c r="D52" s="97" t="inlineStr">
        <is>
          <t>POSTO DE MOLA SÃO CRISTOVÃO</t>
        </is>
      </c>
      <c r="E52" s="97" t="inlineStr">
        <is>
          <t>PEB-7353</t>
        </is>
      </c>
      <c r="F52" s="97" t="inlineStr">
        <is>
          <t>FORD</t>
        </is>
      </c>
      <c r="G52" s="97" t="inlineStr">
        <is>
          <t>CORRETIVA</t>
        </is>
      </c>
      <c r="H52" s="114" t="inlineStr">
        <is>
          <t>MECÂNICA</t>
        </is>
      </c>
      <c r="I52" s="97" t="inlineStr">
        <is>
          <t>PEÇAS</t>
        </is>
      </c>
      <c r="J52" s="97" t="n">
        <v>2</v>
      </c>
      <c r="K52" s="97" t="inlineStr">
        <is>
          <t>BUCHA FD MOLA DIANTEIRA 3001</t>
        </is>
      </c>
      <c r="L52" s="99" t="n">
        <v>48</v>
      </c>
      <c r="M52" s="99">
        <f>L52*J52</f>
        <v/>
      </c>
      <c r="N52" s="121" t="inlineStr">
        <is>
          <t>NFe: 2974</t>
        </is>
      </c>
      <c r="O52" s="120" t="n"/>
      <c r="P52" s="99">
        <f>M52-O52</f>
        <v/>
      </c>
      <c r="Q52" s="122" t="inlineStr">
        <is>
          <t>PAGO em 08/06/2021</t>
        </is>
      </c>
    </row>
    <row r="53" ht="20.1" customFormat="1" customHeight="1" s="2">
      <c r="B53" s="124" t="inlineStr">
        <is>
          <t>JUNHO</t>
        </is>
      </c>
      <c r="C53" s="145" t="n">
        <v>44355</v>
      </c>
      <c r="D53" s="97" t="inlineStr">
        <is>
          <t>POSTO DE MOLA SÃO CRISTOVÃO</t>
        </is>
      </c>
      <c r="E53" s="97" t="inlineStr">
        <is>
          <t>PEB-7353</t>
        </is>
      </c>
      <c r="F53" s="97" t="inlineStr">
        <is>
          <t>FORD</t>
        </is>
      </c>
      <c r="G53" s="97" t="inlineStr">
        <is>
          <t>CORRETIVA</t>
        </is>
      </c>
      <c r="H53" s="114" t="inlineStr">
        <is>
          <t>MECÂNICA</t>
        </is>
      </c>
      <c r="I53" s="97" t="inlineStr">
        <is>
          <t>PEÇAS</t>
        </is>
      </c>
      <c r="J53" s="97" t="n">
        <v>1</v>
      </c>
      <c r="K53" s="97" t="inlineStr">
        <is>
          <t>GRAMPO MOLA  9116X82X160</t>
        </is>
      </c>
      <c r="L53" s="99" t="n">
        <v>30</v>
      </c>
      <c r="M53" s="99">
        <f>L53*J53</f>
        <v/>
      </c>
      <c r="N53" s="121" t="inlineStr">
        <is>
          <t>NFe: 2974</t>
        </is>
      </c>
      <c r="O53" s="120" t="n"/>
      <c r="P53" s="99">
        <f>M53-O53</f>
        <v/>
      </c>
      <c r="Q53" s="122" t="inlineStr">
        <is>
          <t>PAGO em 08/06/2021</t>
        </is>
      </c>
    </row>
    <row r="54" ht="20.1" customFormat="1" customHeight="1" s="2">
      <c r="B54" s="124" t="inlineStr">
        <is>
          <t>JUNHO</t>
        </is>
      </c>
      <c r="C54" s="162" t="n">
        <v>44359</v>
      </c>
      <c r="D54" s="97" t="inlineStr">
        <is>
          <t>VITORIENSE RODAS</t>
        </is>
      </c>
      <c r="E54" s="119" t="inlineStr">
        <is>
          <t>PGW-5799</t>
        </is>
      </c>
      <c r="F54" s="119" t="inlineStr">
        <is>
          <t>FORD</t>
        </is>
      </c>
      <c r="G54" s="119" t="inlineStr">
        <is>
          <t>CORRETIVA</t>
        </is>
      </c>
      <c r="H54" s="119" t="inlineStr">
        <is>
          <t>MECÂNICA</t>
        </is>
      </c>
      <c r="I54" s="119" t="inlineStr">
        <is>
          <t>PEÇAS</t>
        </is>
      </c>
      <c r="J54" s="119" t="n">
        <v>1</v>
      </c>
      <c r="K54" s="119" t="inlineStr">
        <is>
          <t>COMPRA DE 01 RODA + DUAS RECUPERAÇÃO DE RODAS TRASEIRA</t>
        </is>
      </c>
      <c r="L54" s="120" t="n">
        <v>900</v>
      </c>
      <c r="M54" s="99">
        <f>L54*J54</f>
        <v/>
      </c>
      <c r="N54" s="121" t="inlineStr">
        <is>
          <t>NFS-e: 31</t>
        </is>
      </c>
      <c r="O54" s="120" t="n"/>
      <c r="P54" s="99">
        <f>M54-O54</f>
        <v/>
      </c>
      <c r="Q54" s="122" t="inlineStr">
        <is>
          <t>PAGO em 16/06/2021 - ESPECIE</t>
        </is>
      </c>
    </row>
    <row r="55" ht="20.1" customFormat="1" customHeight="1" s="2">
      <c r="B55" s="124" t="inlineStr">
        <is>
          <t>JUNHO</t>
        </is>
      </c>
      <c r="C55" s="145" t="n">
        <v>44350</v>
      </c>
      <c r="D55" s="97" t="inlineStr">
        <is>
          <t>WF LUBRIFICANTES</t>
        </is>
      </c>
      <c r="E55" s="97" t="inlineStr">
        <is>
          <t>PGW-6009</t>
        </is>
      </c>
      <c r="F55" s="97" t="inlineStr">
        <is>
          <t>FORD</t>
        </is>
      </c>
      <c r="G55" s="97" t="inlineStr">
        <is>
          <t>CONSUMO</t>
        </is>
      </c>
      <c r="H55" s="114" t="inlineStr">
        <is>
          <t>TROCA DE OLEO</t>
        </is>
      </c>
      <c r="I55" s="97" t="inlineStr">
        <is>
          <t>PEÇAS</t>
        </is>
      </c>
      <c r="J55" s="97" t="n">
        <v>1</v>
      </c>
      <c r="K55" s="97" t="inlineStr">
        <is>
          <t>TROCA DE OLEO - COMPLETA</t>
        </is>
      </c>
      <c r="L55" s="99" t="n">
        <v>637</v>
      </c>
      <c r="M55" s="99">
        <f>L55*J55</f>
        <v/>
      </c>
      <c r="N55" s="121" t="inlineStr">
        <is>
          <t>NFe: 1573</t>
        </is>
      </c>
      <c r="O55" s="120" t="n">
        <v>63.7</v>
      </c>
      <c r="P55" s="99">
        <f>M55-O55</f>
        <v/>
      </c>
      <c r="Q55" s="122" t="inlineStr">
        <is>
          <t>PAGO em 07/06/2021</t>
        </is>
      </c>
    </row>
    <row r="56" ht="20.1" customFormat="1" customHeight="1" s="2">
      <c r="B56" s="124" t="inlineStr">
        <is>
          <t>JUNHO</t>
        </is>
      </c>
      <c r="C56" s="145" t="n">
        <v>44357</v>
      </c>
      <c r="D56" s="97" t="inlineStr">
        <is>
          <t>BAU REFRIGERAÇÃO</t>
        </is>
      </c>
      <c r="E56" s="97" t="inlineStr">
        <is>
          <t>PGX-1686</t>
        </is>
      </c>
      <c r="F56" s="97" t="inlineStr">
        <is>
          <t>MERCEDES</t>
        </is>
      </c>
      <c r="G56" s="97" t="inlineStr">
        <is>
          <t>CORRETIVA</t>
        </is>
      </c>
      <c r="H56" s="114" t="inlineStr">
        <is>
          <t>REFRIGERAÇÃO</t>
        </is>
      </c>
      <c r="I56" s="97" t="inlineStr">
        <is>
          <t>MÃO DE OBRA</t>
        </is>
      </c>
      <c r="J56" s="97" t="n">
        <v>1</v>
      </c>
      <c r="K56" s="97" t="inlineStr">
        <is>
          <t>LIMPEZA DO SISTEMA GERAL</t>
        </is>
      </c>
      <c r="L56" s="99" t="n">
        <v>780</v>
      </c>
      <c r="M56" s="99">
        <f>L56*J56</f>
        <v/>
      </c>
      <c r="N56" s="121" t="inlineStr">
        <is>
          <t>NFS-e: 384</t>
        </is>
      </c>
      <c r="O56" s="120" t="n"/>
      <c r="P56" s="99">
        <f>M56-O56</f>
        <v/>
      </c>
      <c r="Q56" s="122" t="inlineStr">
        <is>
          <t>PAGO em 08/06/2021</t>
        </is>
      </c>
    </row>
    <row r="57" ht="20.1" customFormat="1" customHeight="1" s="2">
      <c r="B57" s="124" t="inlineStr">
        <is>
          <t>JUNHO</t>
        </is>
      </c>
      <c r="C57" s="145" t="n">
        <v>44357</v>
      </c>
      <c r="D57" s="97" t="inlineStr">
        <is>
          <t>BAU REFRIGERAÇÃO</t>
        </is>
      </c>
      <c r="E57" s="97" t="inlineStr">
        <is>
          <t>PGX-1686</t>
        </is>
      </c>
      <c r="F57" s="97" t="inlineStr">
        <is>
          <t>MERCEDES</t>
        </is>
      </c>
      <c r="G57" s="97" t="inlineStr">
        <is>
          <t>CORRETIVA</t>
        </is>
      </c>
      <c r="H57" s="114" t="inlineStr">
        <is>
          <t>REFRIGERAÇÃO</t>
        </is>
      </c>
      <c r="I57" s="97" t="inlineStr">
        <is>
          <t>PEÇAS</t>
        </is>
      </c>
      <c r="J57" s="97" t="n">
        <v>1</v>
      </c>
      <c r="K57" s="97" t="inlineStr">
        <is>
          <t>FILTRO GETI LUBRI</t>
        </is>
      </c>
      <c r="L57" s="99" t="n">
        <v>850</v>
      </c>
      <c r="M57" s="99">
        <f>L57*J57</f>
        <v/>
      </c>
      <c r="N57" s="121" t="inlineStr">
        <is>
          <t>NFS-e: 384</t>
        </is>
      </c>
      <c r="O57" s="120" t="n"/>
      <c r="P57" s="99">
        <f>M57-O57</f>
        <v/>
      </c>
      <c r="Q57" s="122" t="inlineStr">
        <is>
          <t>PAGO em 08/06/2021</t>
        </is>
      </c>
    </row>
    <row r="58" ht="20.1" customFormat="1" customHeight="1" s="2">
      <c r="B58" s="124" t="inlineStr">
        <is>
          <t>JUNHO</t>
        </is>
      </c>
      <c r="C58" s="145" t="n">
        <v>44357</v>
      </c>
      <c r="D58" s="97" t="inlineStr">
        <is>
          <t>BAU REFRIGERAÇÃO</t>
        </is>
      </c>
      <c r="E58" s="97" t="inlineStr">
        <is>
          <t>PGX-1686</t>
        </is>
      </c>
      <c r="F58" s="97" t="inlineStr">
        <is>
          <t>MERCEDES</t>
        </is>
      </c>
      <c r="G58" s="97" t="inlineStr">
        <is>
          <t>CORRETIVA</t>
        </is>
      </c>
      <c r="H58" s="114" t="inlineStr">
        <is>
          <t>REFRIGERAÇÃO</t>
        </is>
      </c>
      <c r="I58" s="97" t="inlineStr">
        <is>
          <t>PEÇAS</t>
        </is>
      </c>
      <c r="J58" s="97" t="n">
        <v>1</v>
      </c>
      <c r="K58" s="97" t="inlineStr">
        <is>
          <t>FILTRO SECADOR</t>
        </is>
      </c>
      <c r="L58" s="99" t="n">
        <v>250</v>
      </c>
      <c r="M58" s="99">
        <f>L58*J58</f>
        <v/>
      </c>
      <c r="N58" s="121" t="inlineStr">
        <is>
          <t>NFS-e: 384</t>
        </is>
      </c>
      <c r="O58" s="120" t="n"/>
      <c r="P58" s="99">
        <f>M58-O58</f>
        <v/>
      </c>
      <c r="Q58" s="122" t="inlineStr">
        <is>
          <t>PAGO em 08/06/2021</t>
        </is>
      </c>
    </row>
    <row r="59" ht="20.1" customFormat="1" customHeight="1" s="2">
      <c r="B59" s="124" t="inlineStr">
        <is>
          <t>JUNHO</t>
        </is>
      </c>
      <c r="C59" s="145" t="n">
        <v>44357</v>
      </c>
      <c r="D59" s="97" t="inlineStr">
        <is>
          <t>BAU REFRIGERAÇÃO</t>
        </is>
      </c>
      <c r="E59" s="97" t="inlineStr">
        <is>
          <t>PGX-1686</t>
        </is>
      </c>
      <c r="F59" s="97" t="inlineStr">
        <is>
          <t>MERCEDES</t>
        </is>
      </c>
      <c r="G59" s="97" t="inlineStr">
        <is>
          <t>CORRETIVA</t>
        </is>
      </c>
      <c r="H59" s="114" t="inlineStr">
        <is>
          <t>REFRIGERAÇÃO</t>
        </is>
      </c>
      <c r="I59" s="97" t="inlineStr">
        <is>
          <t>PEÇAS</t>
        </is>
      </c>
      <c r="J59" s="97" t="n">
        <v>1</v>
      </c>
      <c r="K59" s="97" t="inlineStr">
        <is>
          <t>CORREIA A 37</t>
        </is>
      </c>
      <c r="L59" s="99" t="n">
        <v>35</v>
      </c>
      <c r="M59" s="99">
        <f>L59*J59</f>
        <v/>
      </c>
      <c r="N59" s="121" t="inlineStr">
        <is>
          <t>NFS-e: 384</t>
        </is>
      </c>
      <c r="O59" s="120" t="n"/>
      <c r="P59" s="99">
        <f>M59-O59</f>
        <v/>
      </c>
      <c r="Q59" s="122" t="inlineStr">
        <is>
          <t>PAGO em 08/06/2021</t>
        </is>
      </c>
    </row>
    <row r="60" ht="20.1" customFormat="1" customHeight="1" s="2">
      <c r="B60" s="124" t="inlineStr">
        <is>
          <t>JUNHO</t>
        </is>
      </c>
      <c r="C60" s="145" t="n">
        <v>44357</v>
      </c>
      <c r="D60" s="97" t="inlineStr">
        <is>
          <t>BAU REFRIGERAÇÃO</t>
        </is>
      </c>
      <c r="E60" s="97" t="inlineStr">
        <is>
          <t>PGX-1686</t>
        </is>
      </c>
      <c r="F60" s="97" t="inlineStr">
        <is>
          <t>MERCEDES</t>
        </is>
      </c>
      <c r="G60" s="97" t="inlineStr">
        <is>
          <t>CORRETIVA</t>
        </is>
      </c>
      <c r="H60" s="114" t="inlineStr">
        <is>
          <t>REFRIGERAÇÃO</t>
        </is>
      </c>
      <c r="I60" s="97" t="inlineStr">
        <is>
          <t>PEÇAS</t>
        </is>
      </c>
      <c r="J60" s="97" t="n">
        <v>1</v>
      </c>
      <c r="K60" s="97" t="inlineStr">
        <is>
          <t>OLEO DO SISTEMA THERMO STAR</t>
        </is>
      </c>
      <c r="L60" s="99" t="n">
        <v>300</v>
      </c>
      <c r="M60" s="99">
        <f>L60*J60</f>
        <v/>
      </c>
      <c r="N60" s="121" t="inlineStr">
        <is>
          <t>NFS-e: 384</t>
        </is>
      </c>
      <c r="O60" s="120" t="n"/>
      <c r="P60" s="99">
        <f>M60-O60</f>
        <v/>
      </c>
      <c r="Q60" s="122" t="inlineStr">
        <is>
          <t>PAGO em 08/06/2021</t>
        </is>
      </c>
    </row>
    <row r="61" ht="20.1" customFormat="1" customHeight="1" s="2">
      <c r="B61" s="124" t="inlineStr">
        <is>
          <t>JUNHO</t>
        </is>
      </c>
      <c r="C61" s="145" t="n">
        <v>44357</v>
      </c>
      <c r="D61" s="97" t="inlineStr">
        <is>
          <t>BAU REFRIGERAÇÃO</t>
        </is>
      </c>
      <c r="E61" s="97" t="inlineStr">
        <is>
          <t>PGX-1686</t>
        </is>
      </c>
      <c r="F61" s="97" t="inlineStr">
        <is>
          <t>MERCEDES</t>
        </is>
      </c>
      <c r="G61" s="97" t="inlineStr">
        <is>
          <t>CORRETIVA</t>
        </is>
      </c>
      <c r="H61" s="114" t="inlineStr">
        <is>
          <t>REFRIGERAÇÃO</t>
        </is>
      </c>
      <c r="I61" s="97" t="inlineStr">
        <is>
          <t>PEÇAS</t>
        </is>
      </c>
      <c r="J61" s="97" t="n">
        <v>1</v>
      </c>
      <c r="K61" s="97" t="inlineStr">
        <is>
          <t>CARGA DE GÁS 404A</t>
        </is>
      </c>
      <c r="L61" s="99" t="n">
        <v>500</v>
      </c>
      <c r="M61" s="99">
        <f>L61*J61</f>
        <v/>
      </c>
      <c r="N61" s="121" t="inlineStr">
        <is>
          <t>NFS-e: 384</t>
        </is>
      </c>
      <c r="O61" s="99" t="n">
        <v>320</v>
      </c>
      <c r="P61" s="99">
        <f>M61-O61</f>
        <v/>
      </c>
      <c r="Q61" s="122" t="inlineStr">
        <is>
          <t>PAGO em 08/06/2021</t>
        </is>
      </c>
    </row>
    <row r="62" ht="20.1" customFormat="1" customHeight="1" s="2">
      <c r="B62" s="124" t="inlineStr">
        <is>
          <t>JUNHO</t>
        </is>
      </c>
      <c r="C62" s="145" t="n">
        <v>44357</v>
      </c>
      <c r="D62" s="97" t="inlineStr">
        <is>
          <t>BAU REFRIGERAÇÃO</t>
        </is>
      </c>
      <c r="E62" s="97" t="inlineStr">
        <is>
          <t>PGX-1686</t>
        </is>
      </c>
      <c r="F62" s="97" t="inlineStr">
        <is>
          <t>MERCEDES</t>
        </is>
      </c>
      <c r="G62" s="97" t="inlineStr">
        <is>
          <t>CORRETIVA</t>
        </is>
      </c>
      <c r="H62" s="114" t="inlineStr">
        <is>
          <t>REFRIGERAÇÃO</t>
        </is>
      </c>
      <c r="I62" s="97" t="inlineStr">
        <is>
          <t>MÃO DE OBRA</t>
        </is>
      </c>
      <c r="J62" s="97" t="n">
        <v>1</v>
      </c>
      <c r="K62" s="97" t="inlineStr">
        <is>
          <t xml:space="preserve">MÃO DE OBRA GERAL </t>
        </is>
      </c>
      <c r="L62" s="99" t="n">
        <v>480</v>
      </c>
      <c r="M62" s="99">
        <f>L62*J62</f>
        <v/>
      </c>
      <c r="N62" s="121" t="inlineStr">
        <is>
          <t>NFS-e: 384</t>
        </is>
      </c>
      <c r="O62" s="99" t="n"/>
      <c r="P62" s="99">
        <f>M62-O62</f>
        <v/>
      </c>
      <c r="Q62" s="122" t="inlineStr">
        <is>
          <t>PAGO em 08/06/2021</t>
        </is>
      </c>
    </row>
    <row r="63" ht="20.1" customFormat="1" customHeight="1" s="2">
      <c r="B63" s="124" t="inlineStr">
        <is>
          <t>JUNHO</t>
        </is>
      </c>
      <c r="C63" s="145" t="n">
        <v>44362</v>
      </c>
      <c r="D63" s="97" t="inlineStr">
        <is>
          <t>BAU REFRIGERAÇÃO</t>
        </is>
      </c>
      <c r="E63" s="97" t="inlineStr">
        <is>
          <t>PET-7147</t>
        </is>
      </c>
      <c r="F63" s="119" t="inlineStr">
        <is>
          <t>MERCEDES</t>
        </is>
      </c>
      <c r="G63" s="97" t="inlineStr">
        <is>
          <t>CORRETIVA</t>
        </is>
      </c>
      <c r="H63" s="114" t="inlineStr">
        <is>
          <t>REFRIGERAÇÃO</t>
        </is>
      </c>
      <c r="I63" s="97" t="inlineStr">
        <is>
          <t>MÃO DE OBRA</t>
        </is>
      </c>
      <c r="J63" s="97" t="n">
        <v>1</v>
      </c>
      <c r="K63" s="97" t="inlineStr">
        <is>
          <t>MÃO DE OBRA REFRIGERAÇÃO</t>
        </is>
      </c>
      <c r="L63" s="99" t="n">
        <v>250</v>
      </c>
      <c r="M63" s="99">
        <f>L63*J63</f>
        <v/>
      </c>
      <c r="N63" s="121" t="inlineStr">
        <is>
          <t>NFS-e: 387</t>
        </is>
      </c>
      <c r="O63" s="99" t="n">
        <v>73</v>
      </c>
      <c r="P63" s="99">
        <f>M63-O63</f>
        <v/>
      </c>
      <c r="Q63" s="122" t="inlineStr">
        <is>
          <t>PAGO em 18/06/2021</t>
        </is>
      </c>
    </row>
    <row r="64" ht="20.1" customFormat="1" customHeight="1" s="2">
      <c r="B64" s="124" t="inlineStr">
        <is>
          <t>JUNHO</t>
        </is>
      </c>
      <c r="C64" s="162" t="n">
        <v>44362</v>
      </c>
      <c r="D64" s="97" t="inlineStr">
        <is>
          <t>BAU REFRIGERAÇÃO</t>
        </is>
      </c>
      <c r="E64" s="119" t="inlineStr">
        <is>
          <t>PET-7147</t>
        </is>
      </c>
      <c r="F64" s="119" t="inlineStr">
        <is>
          <t>MERCEDES</t>
        </is>
      </c>
      <c r="G64" s="119" t="inlineStr">
        <is>
          <t>CORRETIVA</t>
        </is>
      </c>
      <c r="H64" s="119" t="inlineStr">
        <is>
          <t>REFRIGERAÇÃO</t>
        </is>
      </c>
      <c r="I64" s="119" t="inlineStr">
        <is>
          <t>PEÇAS</t>
        </is>
      </c>
      <c r="J64" s="119" t="n">
        <v>1</v>
      </c>
      <c r="K64" s="119" t="inlineStr">
        <is>
          <t>TROCA DA CAMA MAGNETICA DO COMPRESSOR</t>
        </is>
      </c>
      <c r="L64" s="120" t="n">
        <v>200</v>
      </c>
      <c r="M64" s="99">
        <f>L64*J64</f>
        <v/>
      </c>
      <c r="N64" s="121" t="inlineStr">
        <is>
          <t>NFS-e: 387</t>
        </is>
      </c>
      <c r="O64" s="120" t="n"/>
      <c r="P64" s="99">
        <f>M64-O64</f>
        <v/>
      </c>
      <c r="Q64" s="122" t="inlineStr">
        <is>
          <t>PAGO em 18/06/2021</t>
        </is>
      </c>
    </row>
    <row r="65" ht="20.1" customFormat="1" customHeight="1" s="2">
      <c r="B65" s="124" t="inlineStr">
        <is>
          <t>JUNHO</t>
        </is>
      </c>
      <c r="C65" s="162" t="n">
        <v>44362</v>
      </c>
      <c r="D65" s="97" t="inlineStr">
        <is>
          <t>BAU REFRIGERAÇÃO</t>
        </is>
      </c>
      <c r="E65" s="119" t="inlineStr">
        <is>
          <t>PET-7147</t>
        </is>
      </c>
      <c r="F65" s="119" t="inlineStr">
        <is>
          <t>MERCEDES</t>
        </is>
      </c>
      <c r="G65" s="119" t="inlineStr">
        <is>
          <t>CORRETIVA</t>
        </is>
      </c>
      <c r="H65" s="119" t="inlineStr">
        <is>
          <t>REFRIGERAÇÃO</t>
        </is>
      </c>
      <c r="I65" s="119" t="inlineStr">
        <is>
          <t>PEÇAS</t>
        </is>
      </c>
      <c r="J65" s="119" t="n">
        <v>1</v>
      </c>
      <c r="K65" s="119" t="inlineStr">
        <is>
          <t>SERVIÇO DA CANTONEIRA LATERAL EXTENA</t>
        </is>
      </c>
      <c r="L65" s="120" t="n">
        <v>80</v>
      </c>
      <c r="M65" s="99">
        <f>L65*J65</f>
        <v/>
      </c>
      <c r="N65" s="121" t="inlineStr">
        <is>
          <t>NFS-e: 387</t>
        </is>
      </c>
      <c r="O65" s="120" t="n"/>
      <c r="P65" s="99">
        <f>M65-O65</f>
        <v/>
      </c>
      <c r="Q65" s="122" t="inlineStr">
        <is>
          <t>PAGO em 18/06/2021</t>
        </is>
      </c>
    </row>
    <row r="66" ht="20.1" customFormat="1" customHeight="1" s="2">
      <c r="B66" s="124" t="inlineStr">
        <is>
          <t>JUNHO</t>
        </is>
      </c>
      <c r="C66" s="162" t="n">
        <v>44362</v>
      </c>
      <c r="D66" s="97" t="inlineStr">
        <is>
          <t>BAU REFRIGERAÇÃO</t>
        </is>
      </c>
      <c r="E66" s="119" t="inlineStr">
        <is>
          <t>PET-7147</t>
        </is>
      </c>
      <c r="F66" s="119" t="inlineStr">
        <is>
          <t>MERCEDES</t>
        </is>
      </c>
      <c r="G66" s="119" t="inlineStr">
        <is>
          <t>CORRETIVA</t>
        </is>
      </c>
      <c r="H66" s="119" t="inlineStr">
        <is>
          <t>REFRIGERAÇÃO</t>
        </is>
      </c>
      <c r="I66" s="119" t="inlineStr">
        <is>
          <t>PEÇAS</t>
        </is>
      </c>
      <c r="J66" s="119" t="n">
        <v>1</v>
      </c>
      <c r="K66" s="119" t="inlineStr">
        <is>
          <t>SERVIÇO DA LAMBRIL LATERAL DO BAU + SOLDA E RIBITE</t>
        </is>
      </c>
      <c r="L66" s="120" t="n">
        <v>200</v>
      </c>
      <c r="M66" s="99">
        <f>L66*J66</f>
        <v/>
      </c>
      <c r="N66" s="121" t="inlineStr">
        <is>
          <t>NFS-e: 387</t>
        </is>
      </c>
      <c r="O66" s="120" t="n"/>
      <c r="P66" s="99">
        <f>M66-O66</f>
        <v/>
      </c>
      <c r="Q66" s="122" t="inlineStr">
        <is>
          <t>PAGO em 18/06/2021</t>
        </is>
      </c>
    </row>
    <row r="67" ht="20.1" customFormat="1" customHeight="1" s="2">
      <c r="B67" s="124" t="inlineStr">
        <is>
          <t>JUNHO</t>
        </is>
      </c>
      <c r="C67" s="145" t="n">
        <v>44371</v>
      </c>
      <c r="D67" s="97" t="inlineStr">
        <is>
          <t>BAU REFRIGERAÇÃO - MATEUS</t>
        </is>
      </c>
      <c r="E67" s="119" t="inlineStr">
        <is>
          <t>QYM-0I60</t>
        </is>
      </c>
      <c r="F67" s="119" t="inlineStr">
        <is>
          <t>MERCEDES</t>
        </is>
      </c>
      <c r="G67" s="119" t="inlineStr">
        <is>
          <t>CORRETIVA</t>
        </is>
      </c>
      <c r="H67" s="119" t="inlineStr">
        <is>
          <t>REFRIGERAÇÃO</t>
        </is>
      </c>
      <c r="I67" s="119" t="inlineStr">
        <is>
          <t>PEÇAS</t>
        </is>
      </c>
      <c r="J67" s="119" t="n">
        <v>1</v>
      </c>
      <c r="K67" s="119" t="inlineStr">
        <is>
          <t>TROCA DE CORREIA + MÃO DE OBRA</t>
        </is>
      </c>
      <c r="L67" s="120" t="n">
        <v>120</v>
      </c>
      <c r="M67" s="99">
        <f>L67*J67</f>
        <v/>
      </c>
      <c r="N67" s="121" t="inlineStr">
        <is>
          <t>RECIBO</t>
        </is>
      </c>
      <c r="O67" s="120" t="n"/>
      <c r="P67" s="99">
        <f>M67-O67</f>
        <v/>
      </c>
      <c r="Q67" s="122" t="inlineStr">
        <is>
          <t>PAGO em 25/06/2021</t>
        </is>
      </c>
    </row>
    <row r="68" ht="20.1" customFormat="1" customHeight="1" s="2">
      <c r="B68" s="124" t="inlineStr">
        <is>
          <t>JUNHO</t>
        </is>
      </c>
      <c r="C68" s="145" t="n">
        <v>44350</v>
      </c>
      <c r="D68" s="97" t="inlineStr">
        <is>
          <t>OFICINA MEÂNICA 3 BANDEIRAS</t>
        </is>
      </c>
      <c r="E68" s="97" t="inlineStr">
        <is>
          <t>PET-7147</t>
        </is>
      </c>
      <c r="F68" s="97" t="inlineStr">
        <is>
          <t>MERCEDES</t>
        </is>
      </c>
      <c r="G68" s="97" t="inlineStr">
        <is>
          <t>CORRETIVA</t>
        </is>
      </c>
      <c r="H68" s="114" t="inlineStr">
        <is>
          <t>MECÂNICA</t>
        </is>
      </c>
      <c r="I68" s="97" t="inlineStr">
        <is>
          <t>MÃO DE OBRA</t>
        </is>
      </c>
      <c r="J68" s="97" t="n">
        <v>1</v>
      </c>
      <c r="K68" s="97" t="inlineStr">
        <is>
          <t>SERVIÇO DE CALÇO / SUPEORTE E EXTRAÇÃO DEPARAFUSO CAIXA</t>
        </is>
      </c>
      <c r="L68" s="99" t="n">
        <v>500</v>
      </c>
      <c r="M68" s="99">
        <f>L68*J68</f>
        <v/>
      </c>
      <c r="N68" s="121" t="inlineStr">
        <is>
          <t>RECIBO</t>
        </is>
      </c>
      <c r="O68" s="120" t="n"/>
      <c r="P68" s="99">
        <f>M68-O68</f>
        <v/>
      </c>
      <c r="Q68" s="122" t="inlineStr">
        <is>
          <t>PAGO em 04/06/2021</t>
        </is>
      </c>
    </row>
    <row r="69" ht="20.1" customFormat="1" customHeight="1" s="2">
      <c r="B69" s="124" t="inlineStr">
        <is>
          <t>JUNHO</t>
        </is>
      </c>
      <c r="C69" s="145" t="n">
        <v>44354</v>
      </c>
      <c r="D69" s="97" t="inlineStr">
        <is>
          <t>OFICINA MEÂNICA 3 BANDEIRAS</t>
        </is>
      </c>
      <c r="E69" s="97" t="inlineStr">
        <is>
          <t>PDB-5026</t>
        </is>
      </c>
      <c r="F69" s="97" t="inlineStr">
        <is>
          <t>MERCEDES</t>
        </is>
      </c>
      <c r="G69" s="97" t="inlineStr">
        <is>
          <t>CORRETIVA</t>
        </is>
      </c>
      <c r="H69" s="114" t="inlineStr">
        <is>
          <t>MECÂNICA</t>
        </is>
      </c>
      <c r="I69" s="97" t="inlineStr">
        <is>
          <t>MÃO DE OBRA</t>
        </is>
      </c>
      <c r="J69" s="97" t="n">
        <v>1</v>
      </c>
      <c r="K69" s="97" t="inlineStr">
        <is>
          <t>SOCORRO EM LAGOA DOS GATOS + SERVIÇO DE PRESILHA</t>
        </is>
      </c>
      <c r="L69" s="99" t="n">
        <v>260</v>
      </c>
      <c r="M69" s="99">
        <f>L69*J69</f>
        <v/>
      </c>
      <c r="N69" s="121" t="inlineStr">
        <is>
          <t>RECIBO</t>
        </is>
      </c>
      <c r="O69" s="120" t="n"/>
      <c r="P69" s="99">
        <f>M69-O69</f>
        <v/>
      </c>
      <c r="Q69" s="122" t="inlineStr">
        <is>
          <t>PAGO em 08/06/2021</t>
        </is>
      </c>
    </row>
    <row r="70" ht="20.1" customFormat="1" customHeight="1" s="2">
      <c r="B70" s="124" t="inlineStr">
        <is>
          <t>JUNHO</t>
        </is>
      </c>
      <c r="C70" s="145" t="n">
        <v>44354</v>
      </c>
      <c r="D70" s="97" t="inlineStr">
        <is>
          <t>OFICINA MEÂNICA 3 BANDEIRAS</t>
        </is>
      </c>
      <c r="E70" s="97" t="inlineStr">
        <is>
          <t>PDB-5026</t>
        </is>
      </c>
      <c r="F70" s="97" t="inlineStr">
        <is>
          <t>MERCEDES</t>
        </is>
      </c>
      <c r="G70" s="97" t="inlineStr">
        <is>
          <t>CORRETIVA</t>
        </is>
      </c>
      <c r="H70" s="114" t="inlineStr">
        <is>
          <t>MECÂNICA</t>
        </is>
      </c>
      <c r="I70" s="97" t="inlineStr">
        <is>
          <t>MÃO DE OBRA</t>
        </is>
      </c>
      <c r="J70" s="97" t="n">
        <v>1</v>
      </c>
      <c r="K70" s="97" t="inlineStr">
        <is>
          <t>FABRICAÇÃO DE PEÇAS NO TORNEIRO PRA TROCA</t>
        </is>
      </c>
      <c r="L70" s="99" t="n">
        <v>140</v>
      </c>
      <c r="M70" s="99">
        <f>L70*J70</f>
        <v/>
      </c>
      <c r="N70" s="121" t="inlineStr">
        <is>
          <t>RECIBO</t>
        </is>
      </c>
      <c r="O70" s="120" t="n"/>
      <c r="P70" s="99">
        <f>M70-O70</f>
        <v/>
      </c>
      <c r="Q70" s="122" t="inlineStr">
        <is>
          <t>PAGO em 08/06/2021</t>
        </is>
      </c>
    </row>
    <row r="71" ht="20.1" customFormat="1" customHeight="1" s="2">
      <c r="B71" s="124" t="inlineStr">
        <is>
          <t>JUNHO</t>
        </is>
      </c>
      <c r="C71" s="145" t="n">
        <v>44350</v>
      </c>
      <c r="D71" s="97" t="inlineStr">
        <is>
          <t>WF LUBRIFICANTES</t>
        </is>
      </c>
      <c r="E71" s="97" t="inlineStr">
        <is>
          <t>PET-7147</t>
        </is>
      </c>
      <c r="F71" s="97" t="inlineStr">
        <is>
          <t>MERCEDES</t>
        </is>
      </c>
      <c r="G71" s="97" t="inlineStr">
        <is>
          <t>CONSUMO</t>
        </is>
      </c>
      <c r="H71" s="114" t="inlineStr">
        <is>
          <t>TROCA DE OLEO</t>
        </is>
      </c>
      <c r="I71" s="97" t="inlineStr">
        <is>
          <t>PEÇAS</t>
        </is>
      </c>
      <c r="J71" s="97" t="n">
        <v>1</v>
      </c>
      <c r="K71" s="97" t="inlineStr">
        <is>
          <t>TROCA DE OLEO - COMPLETA</t>
        </is>
      </c>
      <c r="L71" s="99" t="n">
        <v>669</v>
      </c>
      <c r="M71" s="99">
        <f>L71*J71</f>
        <v/>
      </c>
      <c r="N71" s="121" t="inlineStr">
        <is>
          <t>NFe: 1573</t>
        </is>
      </c>
      <c r="O71" s="120" t="n">
        <v>66.90000000000001</v>
      </c>
      <c r="P71" s="99">
        <f>M71-O71</f>
        <v/>
      </c>
      <c r="Q71" s="122" t="inlineStr">
        <is>
          <t>PAGO em 07/06/2021</t>
        </is>
      </c>
    </row>
    <row r="72" ht="20.1" customFormat="1" customHeight="1" s="2">
      <c r="B72" s="124" t="inlineStr">
        <is>
          <t>JUNHO</t>
        </is>
      </c>
      <c r="C72" s="145" t="n">
        <v>44350</v>
      </c>
      <c r="D72" s="97" t="inlineStr">
        <is>
          <t>WF LUBRIFICANTES</t>
        </is>
      </c>
      <c r="E72" s="97" t="inlineStr">
        <is>
          <t>QYJ-1F74</t>
        </is>
      </c>
      <c r="F72" s="97" t="inlineStr">
        <is>
          <t>MERCEDES</t>
        </is>
      </c>
      <c r="G72" s="97" t="inlineStr">
        <is>
          <t>CONSUMO</t>
        </is>
      </c>
      <c r="H72" s="114" t="inlineStr">
        <is>
          <t>TROCA DE OLEO</t>
        </is>
      </c>
      <c r="I72" s="97" t="inlineStr">
        <is>
          <t>PEÇAS</t>
        </is>
      </c>
      <c r="J72" s="97" t="n">
        <v>1</v>
      </c>
      <c r="K72" s="97" t="inlineStr">
        <is>
          <t>TROCA DE OLEO - COMPLETA</t>
        </is>
      </c>
      <c r="L72" s="99" t="n">
        <v>869</v>
      </c>
      <c r="M72" s="99">
        <f>L72*J72</f>
        <v/>
      </c>
      <c r="N72" s="121" t="inlineStr">
        <is>
          <t>NFe: 1573</t>
        </is>
      </c>
      <c r="O72" s="120" t="n">
        <v>86.90000000000001</v>
      </c>
      <c r="P72" s="99">
        <f>M72-O72</f>
        <v/>
      </c>
      <c r="Q72" s="122" t="inlineStr">
        <is>
          <t>PAGO em 07/06/2021</t>
        </is>
      </c>
    </row>
    <row r="73" ht="20.1" customFormat="1" customHeight="1" s="2">
      <c r="B73" s="124" t="inlineStr">
        <is>
          <t>JUNHO</t>
        </is>
      </c>
      <c r="C73" s="145" t="n">
        <v>44348</v>
      </c>
      <c r="D73" s="97" t="inlineStr">
        <is>
          <t>BORRACHARIA</t>
        </is>
      </c>
      <c r="E73" s="97" t="inlineStr">
        <is>
          <t>VÁRIOS</t>
        </is>
      </c>
      <c r="F73" s="97" t="inlineStr">
        <is>
          <t>VÁRIOS</t>
        </is>
      </c>
      <c r="G73" s="97" t="inlineStr">
        <is>
          <t>CONSUMO</t>
        </is>
      </c>
      <c r="H73" s="114" t="inlineStr">
        <is>
          <t>PNEUS</t>
        </is>
      </c>
      <c r="I73" s="97" t="inlineStr">
        <is>
          <t>MÃO DE OBRA</t>
        </is>
      </c>
      <c r="J73" s="97" t="n">
        <v>1</v>
      </c>
      <c r="K73" s="97" t="inlineStr">
        <is>
          <t>BORRACHARIA MAIO + TROCAS DE PNEUS</t>
        </is>
      </c>
      <c r="L73" s="99" t="n">
        <v>890</v>
      </c>
      <c r="M73" s="99">
        <f>L73*J73</f>
        <v/>
      </c>
      <c r="N73" s="121" t="inlineStr">
        <is>
          <t>RECIBO</t>
        </is>
      </c>
      <c r="O73" s="120" t="n"/>
      <c r="P73" s="99">
        <f>M73-O73</f>
        <v/>
      </c>
      <c r="Q73" s="122" t="inlineStr">
        <is>
          <t>PAGO em 31/05/2021</t>
        </is>
      </c>
    </row>
    <row r="74" ht="20.1" customFormat="1" customHeight="1" s="2">
      <c r="B74" s="124" t="inlineStr">
        <is>
          <t>JUNHO</t>
        </is>
      </c>
      <c r="C74" s="145" t="n">
        <v>44377</v>
      </c>
      <c r="D74" s="97" t="inlineStr">
        <is>
          <t>POSTO DE LAVAGEM (MARTA)</t>
        </is>
      </c>
      <c r="E74" s="119" t="inlineStr">
        <is>
          <t>VÁRIOS</t>
        </is>
      </c>
      <c r="F74" s="119" t="inlineStr">
        <is>
          <t>VÁRIOS</t>
        </is>
      </c>
      <c r="G74" s="119" t="inlineStr">
        <is>
          <t>ESTÉTICA</t>
        </is>
      </c>
      <c r="H74" s="119" t="inlineStr">
        <is>
          <t>LAVAGEM</t>
        </is>
      </c>
      <c r="I74" s="119" t="inlineStr">
        <is>
          <t>MÃO DE OBRA</t>
        </is>
      </c>
      <c r="J74" s="119" t="n">
        <v>12</v>
      </c>
      <c r="K74" s="119" t="inlineStr">
        <is>
          <t>LAVAGEM DE CAMINHHÕES</t>
        </is>
      </c>
      <c r="L74" s="120" t="n">
        <v>110</v>
      </c>
      <c r="M74" s="99">
        <f>L74*J74</f>
        <v/>
      </c>
      <c r="N74" s="121" t="n"/>
      <c r="O74" s="120" t="n"/>
      <c r="P74" s="99">
        <f>M74-O74</f>
        <v/>
      </c>
      <c r="Q74" s="122" t="n"/>
    </row>
    <row r="75" ht="20.1" customFormat="1" customHeight="1" s="2">
      <c r="B75" s="124" t="inlineStr">
        <is>
          <t>JUNHO</t>
        </is>
      </c>
      <c r="C75" s="145" t="n">
        <v>44365</v>
      </c>
      <c r="D75" s="97" t="inlineStr">
        <is>
          <t>DUNLOP PNEUS</t>
        </is>
      </c>
      <c r="E75" s="119" t="inlineStr">
        <is>
          <t>VÁRIOS</t>
        </is>
      </c>
      <c r="F75" s="119" t="inlineStr">
        <is>
          <t>VÁRIOS</t>
        </is>
      </c>
      <c r="G75" s="119" t="inlineStr">
        <is>
          <t>CONSUMO</t>
        </is>
      </c>
      <c r="H75" s="119" t="inlineStr">
        <is>
          <t>PNEUS</t>
        </is>
      </c>
      <c r="I75" s="119" t="inlineStr">
        <is>
          <t>PEÇAS</t>
        </is>
      </c>
      <c r="J75" s="97" t="n">
        <v>1</v>
      </c>
      <c r="K75" s="119" t="inlineStr">
        <is>
          <t>COMPRA DE PNEUS NOVOS 1ª PARCELA</t>
        </is>
      </c>
      <c r="L75" s="120" t="n">
        <v>6930</v>
      </c>
      <c r="M75" s="99">
        <f>L75*J75</f>
        <v/>
      </c>
      <c r="N75" s="121" t="inlineStr">
        <is>
          <t>NFe: 5779</t>
        </is>
      </c>
      <c r="O75" s="120" t="n"/>
      <c r="P75" s="99">
        <f>M75-O75</f>
        <v/>
      </c>
      <c r="Q75" s="122" t="inlineStr">
        <is>
          <t>BOLETO 18/06/2021</t>
        </is>
      </c>
    </row>
    <row r="76" ht="20.1" customFormat="1" customHeight="1" s="2">
      <c r="B76" s="124" t="inlineStr">
        <is>
          <t>JUNHO</t>
        </is>
      </c>
      <c r="C76" s="145" t="n">
        <v>44355</v>
      </c>
      <c r="D76" s="97" t="inlineStr">
        <is>
          <t>BAU REFRIGERAÇÃO</t>
        </is>
      </c>
      <c r="E76" s="97" t="inlineStr">
        <is>
          <t>PGN-8719</t>
        </is>
      </c>
      <c r="F76" s="97" t="inlineStr">
        <is>
          <t>VOLKS</t>
        </is>
      </c>
      <c r="G76" s="97" t="inlineStr">
        <is>
          <t>CORRETIVA</t>
        </is>
      </c>
      <c r="H76" s="114" t="inlineStr">
        <is>
          <t>REFRIGERAÇÃO</t>
        </is>
      </c>
      <c r="I76" s="97" t="inlineStr">
        <is>
          <t>MÃO DE OBRA</t>
        </is>
      </c>
      <c r="J76" s="97" t="n">
        <v>1</v>
      </c>
      <c r="K76" s="97" t="inlineStr">
        <is>
          <t>LIMPEZA DO SISTEMA GERAL</t>
        </is>
      </c>
      <c r="L76" s="99" t="n">
        <v>780</v>
      </c>
      <c r="M76" s="99">
        <f>L76*J76</f>
        <v/>
      </c>
      <c r="N76" s="121" t="inlineStr">
        <is>
          <t>NFS-e: 383</t>
        </is>
      </c>
      <c r="O76" s="120" t="n"/>
      <c r="P76" s="99">
        <f>M76-O76</f>
        <v/>
      </c>
      <c r="Q76" s="122" t="inlineStr">
        <is>
          <t>PAGO em 08/06/2021</t>
        </is>
      </c>
    </row>
    <row r="77" ht="20.1" customFormat="1" customHeight="1" s="2">
      <c r="B77" s="124" t="inlineStr">
        <is>
          <t>JUNHO</t>
        </is>
      </c>
      <c r="C77" s="145" t="n">
        <v>44355</v>
      </c>
      <c r="D77" s="97" t="inlineStr">
        <is>
          <t>BAU REFRIGERAÇÃO</t>
        </is>
      </c>
      <c r="E77" s="97" t="inlineStr">
        <is>
          <t>PGN-8719</t>
        </is>
      </c>
      <c r="F77" s="97" t="inlineStr">
        <is>
          <t>VOLKS</t>
        </is>
      </c>
      <c r="G77" s="97" t="inlineStr">
        <is>
          <t>CORRETIVA</t>
        </is>
      </c>
      <c r="H77" s="114" t="inlineStr">
        <is>
          <t>REFRIGERAÇÃO</t>
        </is>
      </c>
      <c r="I77" s="97" t="inlineStr">
        <is>
          <t>PEÇAS</t>
        </is>
      </c>
      <c r="J77" s="97" t="n">
        <v>1</v>
      </c>
      <c r="K77" s="97" t="inlineStr">
        <is>
          <t>FILTRO GETI LUBRI</t>
        </is>
      </c>
      <c r="L77" s="99" t="n">
        <v>900</v>
      </c>
      <c r="M77" s="99">
        <f>L77*J77</f>
        <v/>
      </c>
      <c r="N77" s="121" t="inlineStr">
        <is>
          <t>NFS-e: 383</t>
        </is>
      </c>
      <c r="O77" s="120" t="n"/>
      <c r="P77" s="99">
        <f>M77-O77</f>
        <v/>
      </c>
      <c r="Q77" s="122" t="inlineStr">
        <is>
          <t>PAGO em 08/06/2021</t>
        </is>
      </c>
    </row>
    <row r="78" ht="20.1" customFormat="1" customHeight="1" s="2">
      <c r="B78" s="124" t="inlineStr">
        <is>
          <t>JUNHO</t>
        </is>
      </c>
      <c r="C78" s="145" t="n">
        <v>44355</v>
      </c>
      <c r="D78" s="97" t="inlineStr">
        <is>
          <t>BAU REFRIGERAÇÃO</t>
        </is>
      </c>
      <c r="E78" s="97" t="inlineStr">
        <is>
          <t>PGN-8719</t>
        </is>
      </c>
      <c r="F78" s="97" t="inlineStr">
        <is>
          <t>VOLKS</t>
        </is>
      </c>
      <c r="G78" s="97" t="inlineStr">
        <is>
          <t>CORRETIVA</t>
        </is>
      </c>
      <c r="H78" s="114" t="inlineStr">
        <is>
          <t>REFRIGERAÇÃO</t>
        </is>
      </c>
      <c r="I78" s="97" t="inlineStr">
        <is>
          <t>PEÇAS</t>
        </is>
      </c>
      <c r="J78" s="97" t="n">
        <v>1</v>
      </c>
      <c r="K78" s="97" t="inlineStr">
        <is>
          <t>FILTRO SECADOR</t>
        </is>
      </c>
      <c r="L78" s="99" t="n">
        <v>250</v>
      </c>
      <c r="M78" s="99">
        <f>L78*J78</f>
        <v/>
      </c>
      <c r="N78" s="121" t="inlineStr">
        <is>
          <t>NFS-e: 383</t>
        </is>
      </c>
      <c r="O78" s="120" t="n"/>
      <c r="P78" s="99">
        <f>M78-O78</f>
        <v/>
      </c>
      <c r="Q78" s="122" t="inlineStr">
        <is>
          <t>PAGO em 08/06/2021</t>
        </is>
      </c>
    </row>
    <row r="79" ht="20.1" customFormat="1" customHeight="1" s="2">
      <c r="B79" s="124" t="inlineStr">
        <is>
          <t>JUNHO</t>
        </is>
      </c>
      <c r="C79" s="145" t="n">
        <v>44355</v>
      </c>
      <c r="D79" s="97" t="inlineStr">
        <is>
          <t>BAU REFRIGERAÇÃO</t>
        </is>
      </c>
      <c r="E79" s="97" t="inlineStr">
        <is>
          <t>PGN-8719</t>
        </is>
      </c>
      <c r="F79" s="97" t="inlineStr">
        <is>
          <t>VOLKS</t>
        </is>
      </c>
      <c r="G79" s="97" t="inlineStr">
        <is>
          <t>CORRETIVA</t>
        </is>
      </c>
      <c r="H79" s="114" t="inlineStr">
        <is>
          <t>REFRIGERAÇÃO</t>
        </is>
      </c>
      <c r="I79" s="97" t="inlineStr">
        <is>
          <t>PEÇAS</t>
        </is>
      </c>
      <c r="J79" s="97" t="n">
        <v>1</v>
      </c>
      <c r="K79" s="97" t="inlineStr">
        <is>
          <t>CORREIA</t>
        </is>
      </c>
      <c r="L79" s="99" t="n">
        <v>30</v>
      </c>
      <c r="M79" s="99">
        <f>L79*J79</f>
        <v/>
      </c>
      <c r="N79" s="121" t="inlineStr">
        <is>
          <t>NFS-e: 383</t>
        </is>
      </c>
      <c r="O79" s="120" t="n"/>
      <c r="P79" s="99">
        <f>M79-O79</f>
        <v/>
      </c>
      <c r="Q79" s="122" t="inlineStr">
        <is>
          <t>PAGO em 08/06/2021</t>
        </is>
      </c>
    </row>
    <row r="80" ht="20.1" customFormat="1" customHeight="1" s="2">
      <c r="B80" s="124" t="inlineStr">
        <is>
          <t>JUNHO</t>
        </is>
      </c>
      <c r="C80" s="145" t="n">
        <v>44355</v>
      </c>
      <c r="D80" s="97" t="inlineStr">
        <is>
          <t>BAU REFRIGERAÇÃO</t>
        </is>
      </c>
      <c r="E80" s="97" t="inlineStr">
        <is>
          <t>PGN-8719</t>
        </is>
      </c>
      <c r="F80" s="97" t="inlineStr">
        <is>
          <t>VOLKS</t>
        </is>
      </c>
      <c r="G80" s="97" t="inlineStr">
        <is>
          <t>CORRETIVA</t>
        </is>
      </c>
      <c r="H80" s="114" t="inlineStr">
        <is>
          <t>REFRIGERAÇÃO</t>
        </is>
      </c>
      <c r="I80" s="97" t="inlineStr">
        <is>
          <t>PEÇAS</t>
        </is>
      </c>
      <c r="J80" s="97" t="n">
        <v>1</v>
      </c>
      <c r="K80" s="97" t="inlineStr">
        <is>
          <t>OLEO DO SISTEMA THERMO KING</t>
        </is>
      </c>
      <c r="L80" s="99" t="n">
        <v>300</v>
      </c>
      <c r="M80" s="99">
        <f>L80*J80</f>
        <v/>
      </c>
      <c r="N80" s="121" t="inlineStr">
        <is>
          <t>NFS-e: 383</t>
        </is>
      </c>
      <c r="O80" s="120" t="n"/>
      <c r="P80" s="99">
        <f>M80-O80</f>
        <v/>
      </c>
      <c r="Q80" s="122" t="inlineStr">
        <is>
          <t>PAGO em 08/06/2021</t>
        </is>
      </c>
    </row>
    <row r="81" ht="20.1" customFormat="1" customHeight="1" s="2">
      <c r="B81" s="124" t="inlineStr">
        <is>
          <t>JUNHO</t>
        </is>
      </c>
      <c r="C81" s="145" t="n">
        <v>44355</v>
      </c>
      <c r="D81" s="97" t="inlineStr">
        <is>
          <t>BAU REFRIGERAÇÃO</t>
        </is>
      </c>
      <c r="E81" s="97" t="inlineStr">
        <is>
          <t>PGN-8719</t>
        </is>
      </c>
      <c r="F81" s="97" t="inlineStr">
        <is>
          <t>VOLKS</t>
        </is>
      </c>
      <c r="G81" s="97" t="inlineStr">
        <is>
          <t>CORRETIVA</t>
        </is>
      </c>
      <c r="H81" s="114" t="inlineStr">
        <is>
          <t>REFRIGERAÇÃO</t>
        </is>
      </c>
      <c r="I81" s="97" t="inlineStr">
        <is>
          <t>PEÇAS</t>
        </is>
      </c>
      <c r="J81" s="97" t="n">
        <v>1</v>
      </c>
      <c r="K81" s="97" t="inlineStr">
        <is>
          <t>CARGA DE GÁS 404A</t>
        </is>
      </c>
      <c r="L81" s="99" t="n">
        <v>500</v>
      </c>
      <c r="M81" s="99">
        <f>L81*J81</f>
        <v/>
      </c>
      <c r="N81" s="121" t="inlineStr">
        <is>
          <t>NFS-e: 383</t>
        </is>
      </c>
      <c r="O81" s="120" t="n"/>
      <c r="P81" s="99">
        <f>M81-O81</f>
        <v/>
      </c>
      <c r="Q81" s="122" t="inlineStr">
        <is>
          <t>PAGO em 08/06/2021</t>
        </is>
      </c>
    </row>
    <row r="82" ht="20.1" customFormat="1" customHeight="1" s="2">
      <c r="B82" s="124" t="inlineStr">
        <is>
          <t>JUNHO</t>
        </is>
      </c>
      <c r="C82" s="145" t="n">
        <v>44355</v>
      </c>
      <c r="D82" s="97" t="inlineStr">
        <is>
          <t>BAU REFRIGERAÇÃO</t>
        </is>
      </c>
      <c r="E82" s="97" t="inlineStr">
        <is>
          <t>PGN-8719</t>
        </is>
      </c>
      <c r="F82" s="97" t="inlineStr">
        <is>
          <t>VOLKS</t>
        </is>
      </c>
      <c r="G82" s="97" t="inlineStr">
        <is>
          <t>CORRETIVA</t>
        </is>
      </c>
      <c r="H82" s="114" t="inlineStr">
        <is>
          <t>REFRIGERAÇÃO</t>
        </is>
      </c>
      <c r="I82" s="97" t="inlineStr">
        <is>
          <t>PEÇAS</t>
        </is>
      </c>
      <c r="J82" s="97" t="n">
        <v>1</v>
      </c>
      <c r="K82" s="97" t="inlineStr">
        <is>
          <t>COMPRESSOR ORIGINAL SANDEN</t>
        </is>
      </c>
      <c r="L82" s="99" t="n">
        <v>1950</v>
      </c>
      <c r="M82" s="99">
        <f>L82*J82</f>
        <v/>
      </c>
      <c r="N82" s="121" t="inlineStr">
        <is>
          <t>NFS-e: 383</t>
        </is>
      </c>
      <c r="O82" s="120" t="n">
        <v>521</v>
      </c>
      <c r="P82" s="99">
        <f>M82-O82</f>
        <v/>
      </c>
      <c r="Q82" s="122" t="inlineStr">
        <is>
          <t>PAGO em 08/06/2021</t>
        </is>
      </c>
    </row>
    <row r="83" ht="20.1" customFormat="1" customHeight="1" s="2">
      <c r="B83" s="124" t="inlineStr">
        <is>
          <t>JUNHO</t>
        </is>
      </c>
      <c r="C83" s="145" t="n">
        <v>44355</v>
      </c>
      <c r="D83" s="97" t="inlineStr">
        <is>
          <t>BAU REFRIGERAÇÃO</t>
        </is>
      </c>
      <c r="E83" s="97" t="inlineStr">
        <is>
          <t>PGN-8719</t>
        </is>
      </c>
      <c r="F83" s="97" t="inlineStr">
        <is>
          <t>VOLKS</t>
        </is>
      </c>
      <c r="G83" s="97" t="inlineStr">
        <is>
          <t>CORRETIVA</t>
        </is>
      </c>
      <c r="H83" s="114" t="inlineStr">
        <is>
          <t>REFRIGERAÇÃO</t>
        </is>
      </c>
      <c r="I83" s="97" t="inlineStr">
        <is>
          <t>MÃO DE OBRA</t>
        </is>
      </c>
      <c r="J83" s="97" t="n">
        <v>1</v>
      </c>
      <c r="K83" s="97" t="inlineStr">
        <is>
          <t xml:space="preserve">MÃO DE OBRA GERAL </t>
        </is>
      </c>
      <c r="L83" s="99" t="n">
        <v>500</v>
      </c>
      <c r="M83" s="99">
        <f>L83*J83</f>
        <v/>
      </c>
      <c r="N83" s="121" t="inlineStr">
        <is>
          <t>NFS-e: 383</t>
        </is>
      </c>
      <c r="O83" s="171" t="n"/>
      <c r="P83" s="99">
        <f>M83-O83</f>
        <v/>
      </c>
      <c r="Q83" s="122" t="inlineStr">
        <is>
          <t>PAGO em 08/06/2021</t>
        </is>
      </c>
    </row>
    <row r="84"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6" t="n"/>
      <c r="L84" s="9" t="n"/>
      <c r="M84" s="170">
        <f>SUM(M8:M83)</f>
        <v/>
      </c>
      <c r="N84" s="9" t="n"/>
      <c r="O84" s="170">
        <f>SUM(O8:O83)</f>
        <v/>
      </c>
      <c r="P84" s="172">
        <f>SUM(P8:P83)</f>
        <v/>
      </c>
      <c r="Q84" s="9" t="n"/>
    </row>
    <row r="85">
      <c r="K85" s="26" t="n"/>
    </row>
  </sheetData>
  <autoFilter ref="B7:Q84">
    <sortState ref="B8:Q84">
      <sortCondition ref="F7:F84"/>
    </sortState>
  </autoFilter>
  <mergeCells count="2">
    <mergeCell ref="L6:N6"/>
    <mergeCell ref="O6:P6"/>
  </mergeCells>
  <pageMargins left="0.511811024" right="0.511811024" top="0.787401575" bottom="0.787401575" header="0.31496062" footer="0.31496062"/>
  <pageSetup orientation="landscape" paperSize="9" scale="46" fitToHeight="0" horizontalDpi="0" verticalDpi="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Planilha10">
    <tabColor rgb="FF002060"/>
    <outlinePr summaryBelow="1" summaryRight="1"/>
    <pageSetUpPr fitToPage="1"/>
  </sheetPr>
  <dimension ref="A3:R104"/>
  <sheetViews>
    <sheetView showGridLines="0" zoomScale="84" zoomScaleNormal="84" workbookViewId="0">
      <pane ySplit="7" topLeftCell="A77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2.85546875" customWidth="1" style="1" min="1" max="1"/>
    <col width="14.85546875" customWidth="1" style="1" min="2" max="2"/>
    <col width="13.140625" customWidth="1" style="1" min="3" max="3"/>
    <col width="36" customWidth="1" style="1" min="4" max="4"/>
    <col width="11.140625" customWidth="1" style="1" min="5" max="5"/>
    <col width="13.7109375" customWidth="1" style="1" min="6" max="6"/>
    <col width="16.42578125" bestFit="1" customWidth="1" style="1" min="7" max="7"/>
    <col width="16.42578125" customWidth="1" style="1" min="8" max="9"/>
    <col width="5.7109375" bestFit="1" customWidth="1" style="1" min="10" max="10"/>
    <col width="79.28515625" customWidth="1" style="1" min="11" max="11"/>
    <col width="12.85546875" bestFit="1" customWidth="1" style="11" min="12" max="12"/>
    <col width="12.7109375" bestFit="1" customWidth="1" style="11" min="13" max="13"/>
    <col width="12.85546875" customWidth="1" style="11" min="14" max="14"/>
    <col width="12" customWidth="1" style="11" min="15" max="15"/>
    <col width="15.85546875" customWidth="1" style="11" min="16" max="16"/>
    <col width="36.42578125" customWidth="1" style="11" min="17" max="17"/>
    <col hidden="1" width="43.7109375" customWidth="1" style="1" min="18" max="18"/>
    <col width="9.140625" customWidth="1" style="1" min="19" max="19"/>
    <col width="9.140625" customWidth="1" style="1" min="20" max="16384"/>
  </cols>
  <sheetData>
    <row r="2" ht="27.75" customHeight="1" s="246"/>
    <row r="3">
      <c r="A3" s="26" t="n"/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7" t="n"/>
      <c r="O3" s="27" t="n"/>
      <c r="P3" s="27" t="n"/>
      <c r="Q3" s="27" t="n"/>
      <c r="R3" s="26" t="n"/>
    </row>
    <row r="4">
      <c r="A4" s="26" t="n"/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7" t="n"/>
      <c r="M4" s="27" t="n"/>
      <c r="N4" s="27" t="n"/>
      <c r="O4" s="27" t="n"/>
      <c r="P4" s="27" t="n"/>
      <c r="Q4" s="27" t="n"/>
      <c r="R4" s="26" t="n"/>
    </row>
    <row r="5">
      <c r="A5" s="26" t="n"/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7" t="n"/>
      <c r="M5" s="27" t="n"/>
      <c r="N5" s="27" t="n"/>
      <c r="O5" s="27" t="n"/>
      <c r="P5" s="27" t="n"/>
      <c r="Q5" s="27" t="n"/>
      <c r="R5" s="26" t="n"/>
    </row>
    <row r="6" ht="23.25" customHeight="1" s="246">
      <c r="A6" s="26" t="n"/>
      <c r="B6" s="26" t="n"/>
      <c r="C6" s="26" t="n"/>
      <c r="D6" s="26" t="n"/>
      <c r="E6" s="26" t="n"/>
      <c r="F6" s="26" t="n"/>
      <c r="G6" s="26" t="n"/>
      <c r="H6" s="26" t="n"/>
      <c r="I6" s="26" t="n"/>
      <c r="J6" s="26" t="n"/>
      <c r="K6" s="26" t="n"/>
      <c r="L6" s="223" t="inlineStr">
        <is>
          <t xml:space="preserve">VALOR PREVISTO </t>
        </is>
      </c>
      <c r="M6" s="244" t="n"/>
      <c r="N6" s="245" t="n"/>
      <c r="O6" s="224" t="inlineStr">
        <is>
          <t>NEGOCIAÇÃO</t>
        </is>
      </c>
      <c r="P6" s="245" t="n"/>
      <c r="Q6" s="62" t="n"/>
      <c r="R6" s="26" t="n"/>
    </row>
    <row r="7" ht="28.9" customHeight="1" s="246">
      <c r="A7" s="26" t="n"/>
      <c r="B7" s="135" t="inlineStr">
        <is>
          <t>COMPETENCIA FINANCEIRA</t>
        </is>
      </c>
      <c r="C7" s="177" t="inlineStr">
        <is>
          <t xml:space="preserve">DATA lançamento </t>
        </is>
      </c>
      <c r="D7" s="178" t="inlineStr">
        <is>
          <t xml:space="preserve">FORNECEDOR </t>
        </is>
      </c>
      <c r="E7" s="178" t="inlineStr">
        <is>
          <t xml:space="preserve">PLACA </t>
        </is>
      </c>
      <c r="F7" s="178" t="inlineStr">
        <is>
          <t>MARCA</t>
        </is>
      </c>
      <c r="G7" s="179" t="inlineStr">
        <is>
          <t>Tipo de Manutenção</t>
        </is>
      </c>
      <c r="H7" s="179" t="inlineStr">
        <is>
          <t>Área de Manutenção</t>
        </is>
      </c>
      <c r="I7" s="179" t="inlineStr">
        <is>
          <t>Tipo de Despsa</t>
        </is>
      </c>
      <c r="J7" s="178" t="inlineStr">
        <is>
          <t>QTDE</t>
        </is>
      </c>
      <c r="K7" s="178" t="inlineStr">
        <is>
          <t>PEÇAS</t>
        </is>
      </c>
      <c r="L7" s="180" t="inlineStr">
        <is>
          <t>VALOR UNI.</t>
        </is>
      </c>
      <c r="M7" s="181" t="inlineStr">
        <is>
          <t>VALOR  TOTAL</t>
        </is>
      </c>
      <c r="N7" s="181" t="inlineStr">
        <is>
          <t>NFE / RECIBO</t>
        </is>
      </c>
      <c r="O7" s="180" t="inlineStr">
        <is>
          <t>DESCONTO</t>
        </is>
      </c>
      <c r="P7" s="180" t="inlineStr">
        <is>
          <t>VALOR FINAL</t>
        </is>
      </c>
      <c r="Q7" s="180" t="inlineStr">
        <is>
          <t>STATUS</t>
        </is>
      </c>
      <c r="R7" s="56" t="inlineStr">
        <is>
          <t xml:space="preserve">FORMA DE PAGAMENTO </t>
        </is>
      </c>
    </row>
    <row r="8" ht="20.1" customFormat="1" customHeight="1" s="63">
      <c r="B8" s="124" t="inlineStr">
        <is>
          <t>JULHO</t>
        </is>
      </c>
      <c r="C8" s="102" t="n">
        <v>44382</v>
      </c>
      <c r="D8" s="97" t="inlineStr">
        <is>
          <t>AUTO ELÉTRICA FRANÇA</t>
        </is>
      </c>
      <c r="E8" s="97" t="inlineStr">
        <is>
          <t>PCX-1774</t>
        </is>
      </c>
      <c r="F8" s="107" t="inlineStr">
        <is>
          <t>FORD</t>
        </is>
      </c>
      <c r="G8" s="107" t="inlineStr">
        <is>
          <t>CORRETIVA</t>
        </is>
      </c>
      <c r="H8" s="107" t="inlineStr">
        <is>
          <t>ELÉTRICA</t>
        </is>
      </c>
      <c r="I8" s="107" t="inlineStr">
        <is>
          <t>MÃO DE OBRA</t>
        </is>
      </c>
      <c r="J8" s="97" t="n">
        <v>1</v>
      </c>
      <c r="K8" s="107" t="inlineStr">
        <is>
          <t>REGULADOR DE VOLTAGEM</t>
        </is>
      </c>
      <c r="L8" s="99" t="n">
        <v>224</v>
      </c>
      <c r="M8" s="101">
        <f>J8*L8</f>
        <v/>
      </c>
      <c r="N8" s="107" t="inlineStr">
        <is>
          <t>NFS-e: 39</t>
        </is>
      </c>
      <c r="O8" s="101" t="n"/>
      <c r="P8" s="101">
        <f>M8-O8</f>
        <v/>
      </c>
      <c r="Q8" s="110" t="inlineStr">
        <is>
          <t>PAGO em 30/07/2021</t>
        </is>
      </c>
      <c r="R8" s="65" t="n"/>
    </row>
    <row r="9" ht="20.1" customFormat="1" customHeight="1" s="2">
      <c r="B9" s="124" t="inlineStr">
        <is>
          <t>JULHO</t>
        </is>
      </c>
      <c r="C9" s="102" t="n">
        <v>44382</v>
      </c>
      <c r="D9" s="97" t="inlineStr">
        <is>
          <t>AUTO ELÉTRICA FRANÇA</t>
        </is>
      </c>
      <c r="E9" s="97" t="inlineStr">
        <is>
          <t>PCX-1774</t>
        </is>
      </c>
      <c r="F9" s="107" t="inlineStr">
        <is>
          <t>FORD</t>
        </is>
      </c>
      <c r="G9" s="107" t="inlineStr">
        <is>
          <t>CORRETIVA</t>
        </is>
      </c>
      <c r="H9" s="107" t="inlineStr">
        <is>
          <t>ELÉTRICA</t>
        </is>
      </c>
      <c r="I9" s="107" t="inlineStr">
        <is>
          <t>MÃO DE OBRA</t>
        </is>
      </c>
      <c r="J9" s="97" t="n">
        <v>1</v>
      </c>
      <c r="K9" s="107" t="inlineStr">
        <is>
          <t>REPARO DE SUPORTE</t>
        </is>
      </c>
      <c r="L9" s="99" t="n">
        <v>20</v>
      </c>
      <c r="M9" s="101">
        <f>J9*L9</f>
        <v/>
      </c>
      <c r="N9" s="107" t="inlineStr">
        <is>
          <t>NFS-e: 39</t>
        </is>
      </c>
      <c r="O9" s="101" t="n"/>
      <c r="P9" s="101">
        <f>M9-O9</f>
        <v/>
      </c>
      <c r="Q9" s="110" t="inlineStr">
        <is>
          <t>PAGO em 30/07/2021</t>
        </is>
      </c>
      <c r="R9" s="65" t="n"/>
    </row>
    <row r="10" ht="20.1" customFormat="1" customHeight="1" s="2">
      <c r="B10" s="124" t="inlineStr">
        <is>
          <t>JULHO</t>
        </is>
      </c>
      <c r="C10" s="102" t="n">
        <v>44382</v>
      </c>
      <c r="D10" s="97" t="inlineStr">
        <is>
          <t>AUTO ELÉTRICA FRANÇA</t>
        </is>
      </c>
      <c r="E10" s="97" t="inlineStr">
        <is>
          <t>PCX-1774</t>
        </is>
      </c>
      <c r="F10" s="107" t="inlineStr">
        <is>
          <t>FORD</t>
        </is>
      </c>
      <c r="G10" s="107" t="inlineStr">
        <is>
          <t>CORRETIVA</t>
        </is>
      </c>
      <c r="H10" s="107" t="inlineStr">
        <is>
          <t>ELÉTRICA</t>
        </is>
      </c>
      <c r="I10" s="107" t="inlineStr">
        <is>
          <t>MÃO DE OBRA</t>
        </is>
      </c>
      <c r="J10" s="97" t="n">
        <v>1</v>
      </c>
      <c r="K10" s="107" t="inlineStr">
        <is>
          <t>SERVIÇO DE REPARO DE ALTERNADOR</t>
        </is>
      </c>
      <c r="L10" s="99" t="n">
        <v>100</v>
      </c>
      <c r="M10" s="101">
        <f>J10*L10</f>
        <v/>
      </c>
      <c r="N10" s="107" t="inlineStr">
        <is>
          <t>NFS-e: 39</t>
        </is>
      </c>
      <c r="O10" s="101" t="n"/>
      <c r="P10" s="101">
        <f>M10-O10</f>
        <v/>
      </c>
      <c r="Q10" s="110" t="inlineStr">
        <is>
          <t>PAGO em 30/07/2021</t>
        </is>
      </c>
      <c r="R10" s="65" t="n"/>
    </row>
    <row r="11" ht="20.1" customFormat="1" customHeight="1" s="2">
      <c r="B11" s="124" t="inlineStr">
        <is>
          <t>JULHO</t>
        </is>
      </c>
      <c r="C11" s="102" t="n">
        <v>44382</v>
      </c>
      <c r="D11" s="97" t="inlineStr">
        <is>
          <t>AUTO PEÇAS BAHIA</t>
        </is>
      </c>
      <c r="E11" s="97" t="inlineStr">
        <is>
          <t>PCX-1774</t>
        </is>
      </c>
      <c r="F11" s="107" t="inlineStr">
        <is>
          <t>FORD</t>
        </is>
      </c>
      <c r="G11" s="107" t="inlineStr">
        <is>
          <t>CORRETIVA</t>
        </is>
      </c>
      <c r="H11" s="107" t="inlineStr">
        <is>
          <t>ELÉTRICA</t>
        </is>
      </c>
      <c r="I11" s="103" t="inlineStr">
        <is>
          <t>PEÇAS</t>
        </is>
      </c>
      <c r="J11" s="97" t="n">
        <v>1</v>
      </c>
      <c r="K11" s="107" t="inlineStr">
        <is>
          <t>ROLAMENTO SKF, ROLAMENTO DE ALTERNADOR, BUCHA DE ALTERNADOR, ARRUELA</t>
        </is>
      </c>
      <c r="L11" s="99" t="n">
        <v>140</v>
      </c>
      <c r="M11" s="101">
        <f>J11*L11</f>
        <v/>
      </c>
      <c r="N11" s="107" t="inlineStr">
        <is>
          <t>NFe: 5098</t>
        </is>
      </c>
      <c r="O11" s="101" t="n"/>
      <c r="P11" s="101">
        <f>M11-O11</f>
        <v/>
      </c>
      <c r="Q11" s="110" t="inlineStr">
        <is>
          <t>PAGO em 30/07/2021</t>
        </is>
      </c>
      <c r="R11" s="66" t="n"/>
    </row>
    <row r="12" ht="20.1" customFormat="1" customHeight="1" s="2">
      <c r="B12" s="124" t="inlineStr">
        <is>
          <t>JULHO</t>
        </is>
      </c>
      <c r="C12" s="102" t="n">
        <v>44392</v>
      </c>
      <c r="D12" s="97" t="inlineStr">
        <is>
          <t>BAU REFRIGERAÇÕES</t>
        </is>
      </c>
      <c r="E12" s="97" t="inlineStr">
        <is>
          <t>PGW-6009</t>
        </is>
      </c>
      <c r="F12" s="107" t="inlineStr">
        <is>
          <t>FORD</t>
        </is>
      </c>
      <c r="G12" s="103" t="inlineStr">
        <is>
          <t>CORRETIVA</t>
        </is>
      </c>
      <c r="H12" s="103" t="inlineStr">
        <is>
          <t>REFRIGERAÇÃO</t>
        </is>
      </c>
      <c r="I12" s="107" t="inlineStr">
        <is>
          <t>MÃO DE OBRA</t>
        </is>
      </c>
      <c r="J12" s="97" t="n">
        <v>1</v>
      </c>
      <c r="K12" s="107" t="inlineStr">
        <is>
          <t>CONSERTO DE PORTA DE BAU TRASEIRA E PORTA LATEAL</t>
        </is>
      </c>
      <c r="L12" s="99" t="n">
        <v>1650</v>
      </c>
      <c r="M12" s="101">
        <f>J12*L12</f>
        <v/>
      </c>
      <c r="N12" s="174" t="inlineStr">
        <is>
          <t>NFS-e: 392</t>
        </is>
      </c>
      <c r="O12" s="101" t="n"/>
      <c r="P12" s="101">
        <f>M12-O12</f>
        <v/>
      </c>
      <c r="Q12" s="110" t="inlineStr">
        <is>
          <t>PAGO  em 16/07/2021</t>
        </is>
      </c>
      <c r="R12" s="66" t="n"/>
    </row>
    <row r="13" ht="20.1" customFormat="1" customHeight="1" s="2">
      <c r="B13" s="124" t="inlineStr">
        <is>
          <t>JULHO</t>
        </is>
      </c>
      <c r="C13" s="102" t="n">
        <v>44373</v>
      </c>
      <c r="D13" s="97" t="inlineStr">
        <is>
          <t>CARUARU PARABRISA</t>
        </is>
      </c>
      <c r="E13" s="107" t="inlineStr">
        <is>
          <t>PCZ-2570</t>
        </is>
      </c>
      <c r="F13" s="107" t="inlineStr">
        <is>
          <t>FORD</t>
        </is>
      </c>
      <c r="G13" s="107" t="inlineStr">
        <is>
          <t>CORRETIVA</t>
        </is>
      </c>
      <c r="H13" s="107" t="inlineStr">
        <is>
          <t>MECÂNICA</t>
        </is>
      </c>
      <c r="I13" s="107" t="inlineStr">
        <is>
          <t>PEÇAS</t>
        </is>
      </c>
      <c r="J13" s="107" t="n">
        <v>1</v>
      </c>
      <c r="K13" s="107" t="inlineStr">
        <is>
          <t>PARABRISA</t>
        </is>
      </c>
      <c r="L13" s="108" t="n">
        <v>600</v>
      </c>
      <c r="M13" s="101">
        <f>J13*L13</f>
        <v/>
      </c>
      <c r="N13" s="109" t="inlineStr">
        <is>
          <t>NFe: 5167</t>
        </is>
      </c>
      <c r="O13" s="108" t="n"/>
      <c r="P13" s="101">
        <f>M13-O13</f>
        <v/>
      </c>
      <c r="Q13" s="110" t="inlineStr">
        <is>
          <t>PAGO em 02/07/2021</t>
        </is>
      </c>
      <c r="R13" s="66" t="n"/>
    </row>
    <row r="14" ht="20.1" customFormat="1" customHeight="1" s="2">
      <c r="B14" s="124" t="inlineStr">
        <is>
          <t>JULHO</t>
        </is>
      </c>
      <c r="C14" s="102" t="n">
        <v>44398</v>
      </c>
      <c r="D14" s="97" t="inlineStr">
        <is>
          <t>LIU PENUS ( R S PNEUSLTDA)</t>
        </is>
      </c>
      <c r="E14" s="97" t="inlineStr">
        <is>
          <t>PCM-6100</t>
        </is>
      </c>
      <c r="F14" s="107" t="inlineStr">
        <is>
          <t>FORD</t>
        </is>
      </c>
      <c r="G14" s="103" t="inlineStr">
        <is>
          <t>CONSUMO</t>
        </is>
      </c>
      <c r="H14" s="103" t="inlineStr">
        <is>
          <t>PNEUS</t>
        </is>
      </c>
      <c r="I14" s="107" t="inlineStr">
        <is>
          <t>MÃO DE OBRA</t>
        </is>
      </c>
      <c r="J14" s="97" t="n">
        <v>1</v>
      </c>
      <c r="K14" s="107" t="inlineStr">
        <is>
          <t>ALINHAMENTO E BALANCEAMENTO</t>
        </is>
      </c>
      <c r="L14" s="99" t="n">
        <v>120</v>
      </c>
      <c r="M14" s="101">
        <f>J14*L14</f>
        <v/>
      </c>
      <c r="N14" s="107" t="inlineStr">
        <is>
          <t>NFS-e: 7981</t>
        </is>
      </c>
      <c r="O14" s="101" t="n"/>
      <c r="P14" s="101">
        <f>M14-O14</f>
        <v/>
      </c>
      <c r="Q14" s="110" t="inlineStr">
        <is>
          <t>PAGO  em 21/07/2022</t>
        </is>
      </c>
      <c r="R14" s="66" t="n"/>
    </row>
    <row r="15" ht="20.1" customFormat="1" customHeight="1" s="2">
      <c r="B15" s="124" t="inlineStr">
        <is>
          <t>JULHO</t>
        </is>
      </c>
      <c r="C15" s="102" t="n">
        <v>44380</v>
      </c>
      <c r="D15" s="97" t="inlineStr">
        <is>
          <t>OFICINA MEÂNICA 3 BANDEIRAS</t>
        </is>
      </c>
      <c r="E15" s="97" t="inlineStr">
        <is>
          <t>PCX-1774</t>
        </is>
      </c>
      <c r="F15" s="107" t="inlineStr">
        <is>
          <t>FORD</t>
        </is>
      </c>
      <c r="G15" s="103" t="inlineStr">
        <is>
          <t>CORRETIVA</t>
        </is>
      </c>
      <c r="H15" s="103" t="inlineStr">
        <is>
          <t>MECÂNICA</t>
        </is>
      </c>
      <c r="I15" s="103" t="inlineStr">
        <is>
          <t>MÃO DE OBRA</t>
        </is>
      </c>
      <c r="J15" s="97" t="n">
        <v>1</v>
      </c>
      <c r="K15" s="107" t="inlineStr">
        <is>
          <t>SERVIÇO DA LAVANCA</t>
        </is>
      </c>
      <c r="L15" s="108" t="n">
        <v>50</v>
      </c>
      <c r="M15" s="101">
        <f>J15*L15</f>
        <v/>
      </c>
      <c r="N15" s="109" t="inlineStr">
        <is>
          <t>RECIBO</t>
        </is>
      </c>
      <c r="O15" s="101" t="n"/>
      <c r="P15" s="101">
        <f>M15-O15</f>
        <v/>
      </c>
      <c r="Q15" s="110" t="inlineStr">
        <is>
          <t>PAGO em 09/07/2021</t>
        </is>
      </c>
      <c r="R15" s="66" t="n"/>
    </row>
    <row r="16" ht="20.1" customFormat="1" customHeight="1" s="2">
      <c r="B16" s="124" t="inlineStr">
        <is>
          <t>JULHO</t>
        </is>
      </c>
      <c r="C16" s="102" t="n">
        <v>44380</v>
      </c>
      <c r="D16" s="97" t="inlineStr">
        <is>
          <t>OFICINA MEÂNICA 3 BANDEIRAS</t>
        </is>
      </c>
      <c r="E16" s="97" t="inlineStr">
        <is>
          <t>PCX-1774</t>
        </is>
      </c>
      <c r="F16" s="107" t="inlineStr">
        <is>
          <t>FORD</t>
        </is>
      </c>
      <c r="G16" s="103" t="inlineStr">
        <is>
          <t>CORRETIVA</t>
        </is>
      </c>
      <c r="H16" s="103" t="inlineStr">
        <is>
          <t>MECÂNICA</t>
        </is>
      </c>
      <c r="I16" s="103" t="inlineStr">
        <is>
          <t>MÃO DE OBRA</t>
        </is>
      </c>
      <c r="J16" s="97" t="n">
        <v>1</v>
      </c>
      <c r="K16" s="107" t="inlineStr">
        <is>
          <t>LUBRIFICAÇÃO</t>
        </is>
      </c>
      <c r="L16" s="108" t="n">
        <v>50</v>
      </c>
      <c r="M16" s="101">
        <f>J16*L16</f>
        <v/>
      </c>
      <c r="N16" s="109" t="inlineStr">
        <is>
          <t>RECIBO</t>
        </is>
      </c>
      <c r="O16" s="101" t="n"/>
      <c r="P16" s="101">
        <f>M16-O16</f>
        <v/>
      </c>
      <c r="Q16" s="110" t="inlineStr">
        <is>
          <t>PAGO em 09/07/2021</t>
        </is>
      </c>
      <c r="R16" s="66" t="n"/>
    </row>
    <row r="17" ht="20.1" customFormat="1" customHeight="1" s="2">
      <c r="B17" s="124" t="inlineStr">
        <is>
          <t>JULHO</t>
        </is>
      </c>
      <c r="C17" s="102" t="n">
        <v>44380</v>
      </c>
      <c r="D17" s="97" t="inlineStr">
        <is>
          <t>OFICINA MEÂNICA 3 BANDEIRAS</t>
        </is>
      </c>
      <c r="E17" s="97" t="inlineStr">
        <is>
          <t>PCX-1774</t>
        </is>
      </c>
      <c r="F17" s="107" t="inlineStr">
        <is>
          <t>FORD</t>
        </is>
      </c>
      <c r="G17" s="103" t="inlineStr">
        <is>
          <t>CORRETIVA</t>
        </is>
      </c>
      <c r="H17" s="103" t="inlineStr">
        <is>
          <t>MECÂNICA</t>
        </is>
      </c>
      <c r="I17" s="103" t="inlineStr">
        <is>
          <t>MÃO DE OBRA</t>
        </is>
      </c>
      <c r="J17" s="97" t="n">
        <v>1</v>
      </c>
      <c r="K17" s="107" t="inlineStr">
        <is>
          <t>REGULAGEM DE FREIOS</t>
        </is>
      </c>
      <c r="L17" s="108" t="n">
        <v>50</v>
      </c>
      <c r="M17" s="101">
        <f>J17*L17</f>
        <v/>
      </c>
      <c r="N17" s="109" t="inlineStr">
        <is>
          <t>RECIBO</t>
        </is>
      </c>
      <c r="O17" s="101" t="n"/>
      <c r="P17" s="101">
        <f>M17-O17</f>
        <v/>
      </c>
      <c r="Q17" s="110" t="inlineStr">
        <is>
          <t>PAGO em 09/07/2021</t>
        </is>
      </c>
      <c r="R17" s="66" t="n"/>
    </row>
    <row r="18" ht="20.1" customFormat="1" customHeight="1" s="2">
      <c r="B18" s="124" t="inlineStr">
        <is>
          <t>JULHO</t>
        </is>
      </c>
      <c r="C18" s="102" t="n">
        <v>44380</v>
      </c>
      <c r="D18" s="97" t="inlineStr">
        <is>
          <t>OFICINA MEÂNICA 3 BANDEIRAS</t>
        </is>
      </c>
      <c r="E18" s="97" t="inlineStr">
        <is>
          <t>PCX-1774</t>
        </is>
      </c>
      <c r="F18" s="107" t="inlineStr">
        <is>
          <t>FORD</t>
        </is>
      </c>
      <c r="G18" s="103" t="inlineStr">
        <is>
          <t>CORRETIVA</t>
        </is>
      </c>
      <c r="H18" s="103" t="inlineStr">
        <is>
          <t>MECÂNICA</t>
        </is>
      </c>
      <c r="I18" s="103" t="inlineStr">
        <is>
          <t>MÃO DE OBRA</t>
        </is>
      </c>
      <c r="J18" s="97" t="n">
        <v>1</v>
      </c>
      <c r="K18" s="107" t="inlineStr">
        <is>
          <t>SERVIÇO DE HASTE DE EMBREAGEM</t>
        </is>
      </c>
      <c r="L18" s="108" t="n">
        <v>50</v>
      </c>
      <c r="M18" s="101">
        <f>J18*L18</f>
        <v/>
      </c>
      <c r="N18" s="109" t="inlineStr">
        <is>
          <t>RECIBO</t>
        </is>
      </c>
      <c r="O18" s="101" t="n"/>
      <c r="P18" s="101">
        <f>M18-O18</f>
        <v/>
      </c>
      <c r="Q18" s="110" t="inlineStr">
        <is>
          <t>PAGO em 09/07/2021</t>
        </is>
      </c>
      <c r="R18" s="66" t="n"/>
    </row>
    <row r="19" ht="20.1" customFormat="1" customHeight="1" s="2">
      <c r="B19" s="124" t="inlineStr">
        <is>
          <t>JULHO</t>
        </is>
      </c>
      <c r="C19" s="102" t="n">
        <v>44398</v>
      </c>
      <c r="D19" s="97" t="inlineStr">
        <is>
          <t>OFICINA MEÂNICA 3 BANDEIRAS</t>
        </is>
      </c>
      <c r="E19" s="97" t="inlineStr">
        <is>
          <t>PGW-3267</t>
        </is>
      </c>
      <c r="F19" s="107" t="inlineStr">
        <is>
          <t>FORD</t>
        </is>
      </c>
      <c r="G19" s="103" t="inlineStr">
        <is>
          <t>CORRETIVA</t>
        </is>
      </c>
      <c r="H19" s="103" t="inlineStr">
        <is>
          <t>MECÂNICA</t>
        </is>
      </c>
      <c r="I19" s="107" t="inlineStr">
        <is>
          <t>MÃO DE OBRA</t>
        </is>
      </c>
      <c r="J19" s="107" t="n">
        <v>1</v>
      </c>
      <c r="K19" s="107" t="inlineStr">
        <is>
          <t>SERVIÇO DE CALÇO DO RADIADOR + CALÇO</t>
        </is>
      </c>
      <c r="L19" s="108" t="n">
        <v>50</v>
      </c>
      <c r="M19" s="101">
        <f>J19*L19</f>
        <v/>
      </c>
      <c r="N19" s="109" t="inlineStr">
        <is>
          <t>RECIBO</t>
        </is>
      </c>
      <c r="O19" s="101" t="n"/>
      <c r="P19" s="101">
        <f>M19-O19</f>
        <v/>
      </c>
      <c r="Q19" s="110" t="inlineStr">
        <is>
          <t>PAGO  em 23/07/2021</t>
        </is>
      </c>
      <c r="R19" s="66" t="n"/>
    </row>
    <row r="20" ht="20.1" customFormat="1" customHeight="1" s="2">
      <c r="B20" s="124" t="inlineStr">
        <is>
          <t>JULHO</t>
        </is>
      </c>
      <c r="C20" s="102" t="n">
        <v>44397</v>
      </c>
      <c r="D20" s="97" t="inlineStr">
        <is>
          <t>OFICINA MEÂNICA 3 BANDEIRAS</t>
        </is>
      </c>
      <c r="E20" s="97" t="inlineStr">
        <is>
          <t>PCM-6100</t>
        </is>
      </c>
      <c r="F20" s="107" t="inlineStr">
        <is>
          <t>FORD</t>
        </is>
      </c>
      <c r="G20" s="103" t="inlineStr">
        <is>
          <t>CORRETIVA</t>
        </is>
      </c>
      <c r="H20" s="103" t="inlineStr">
        <is>
          <t>MECÂNICA</t>
        </is>
      </c>
      <c r="I20" s="107" t="inlineStr">
        <is>
          <t>MÃO DE OBRA</t>
        </is>
      </c>
      <c r="J20" s="107" t="n">
        <v>1</v>
      </c>
      <c r="K20" s="107" t="inlineStr">
        <is>
          <t>EMBUCHAMENTO DIANTEIRO / MO DE TORNEIRO / TROCA DE VALCULA PU +04 REPAROS</t>
        </is>
      </c>
      <c r="L20" s="108" t="n">
        <v>1550</v>
      </c>
      <c r="M20" s="101">
        <f>J20*L20</f>
        <v/>
      </c>
      <c r="N20" s="109" t="inlineStr">
        <is>
          <t>RECIBO</t>
        </is>
      </c>
      <c r="O20" s="101" t="n"/>
      <c r="P20" s="101">
        <f>M20-O20</f>
        <v/>
      </c>
      <c r="Q20" s="110" t="inlineStr">
        <is>
          <t>PAGO  em 23/07/2021</t>
        </is>
      </c>
      <c r="R20" s="65" t="n"/>
    </row>
    <row r="21" ht="20.1" customFormat="1" customHeight="1" s="2">
      <c r="B21" s="124" t="inlineStr">
        <is>
          <t>JULHO</t>
        </is>
      </c>
      <c r="C21" s="102" t="n">
        <v>44393</v>
      </c>
      <c r="D21" s="97" t="inlineStr">
        <is>
          <t>OFICINA MEÂNICA 3 BANDEIRAS</t>
        </is>
      </c>
      <c r="E21" s="97" t="inlineStr">
        <is>
          <t>PCX-1404</t>
        </is>
      </c>
      <c r="F21" s="107" t="inlineStr">
        <is>
          <t>FORD</t>
        </is>
      </c>
      <c r="G21" s="103" t="inlineStr">
        <is>
          <t>CORRETIVA</t>
        </is>
      </c>
      <c r="H21" s="103" t="inlineStr">
        <is>
          <t>MECÂNICA</t>
        </is>
      </c>
      <c r="I21" s="107" t="inlineStr">
        <is>
          <t>MÃO DE OBRA</t>
        </is>
      </c>
      <c r="J21" s="97" t="n">
        <v>1</v>
      </c>
      <c r="K21" s="107" t="inlineStr">
        <is>
          <t>SERV DE  ESTABILIZADOR DIANTEIRO E AMORTECEDOR, E VALVULA INTERMEDIARIA</t>
        </is>
      </c>
      <c r="L21" s="99" t="n">
        <v>200</v>
      </c>
      <c r="M21" s="101">
        <f>J21*L21</f>
        <v/>
      </c>
      <c r="N21" s="109" t="inlineStr">
        <is>
          <t>RECIBO</t>
        </is>
      </c>
      <c r="O21" s="101" t="n"/>
      <c r="P21" s="101">
        <f>M21-O21</f>
        <v/>
      </c>
      <c r="Q21" s="110" t="inlineStr">
        <is>
          <t>PAGO  em 23/07/2021</t>
        </is>
      </c>
      <c r="R21" s="66" t="n"/>
    </row>
    <row r="22" ht="20.1" customFormat="1" customHeight="1" s="2">
      <c r="B22" s="124" t="inlineStr">
        <is>
          <t>JULHO</t>
        </is>
      </c>
      <c r="C22" s="102" t="n">
        <v>44401</v>
      </c>
      <c r="D22" s="97" t="inlineStr">
        <is>
          <t>OFICINA MEÂNICA 3 BANDEIRAS</t>
        </is>
      </c>
      <c r="E22" s="97" t="inlineStr">
        <is>
          <t>PCZ-2570</t>
        </is>
      </c>
      <c r="F22" s="107" t="inlineStr">
        <is>
          <t>FORD</t>
        </is>
      </c>
      <c r="G22" s="103" t="inlineStr">
        <is>
          <t>CORRETIVA</t>
        </is>
      </c>
      <c r="H22" s="103" t="inlineStr">
        <is>
          <t>MECÂNICA</t>
        </is>
      </c>
      <c r="I22" s="107" t="inlineStr">
        <is>
          <t>MÃO DE OBRA</t>
        </is>
      </c>
      <c r="J22" s="97" t="n">
        <v>1</v>
      </c>
      <c r="K22" s="107" t="inlineStr">
        <is>
          <t>TROCA DE AMORTECEDOR, LUBRIFICAÇÃO E REGULAGEM DE FREIOS</t>
        </is>
      </c>
      <c r="L22" s="99" t="n">
        <v>150</v>
      </c>
      <c r="M22" s="101">
        <f>J22*L22</f>
        <v/>
      </c>
      <c r="N22" s="109" t="inlineStr">
        <is>
          <t>RECIBO</t>
        </is>
      </c>
      <c r="O22" s="101" t="n"/>
      <c r="P22" s="101">
        <f>M22-O22</f>
        <v/>
      </c>
      <c r="Q22" s="110" t="inlineStr">
        <is>
          <t>PAGO em 30/07/2021</t>
        </is>
      </c>
      <c r="R22" s="66" t="n"/>
    </row>
    <row r="23" ht="20.1" customFormat="1" customHeight="1" s="2">
      <c r="B23" s="124" t="inlineStr">
        <is>
          <t>JULHO</t>
        </is>
      </c>
      <c r="C23" s="102" t="n">
        <v>44406</v>
      </c>
      <c r="D23" s="97" t="inlineStr">
        <is>
          <t>OFICINA MEÂNICA 3 BANDEIRAS</t>
        </is>
      </c>
      <c r="E23" s="97" t="inlineStr">
        <is>
          <t>PEB-7353</t>
        </is>
      </c>
      <c r="F23" s="107" t="inlineStr">
        <is>
          <t>FORD</t>
        </is>
      </c>
      <c r="G23" s="103" t="inlineStr">
        <is>
          <t>CORRETIVA</t>
        </is>
      </c>
      <c r="H23" s="103" t="inlineStr">
        <is>
          <t>MECÂNICA</t>
        </is>
      </c>
      <c r="I23" s="107" t="inlineStr">
        <is>
          <t>MÃO DE OBRA</t>
        </is>
      </c>
      <c r="J23" s="97" t="n">
        <v>1</v>
      </c>
      <c r="K23" s="107" t="inlineStr">
        <is>
          <t>SOCORRO + E REALIZAÇÃO DO SERVIÇO DE TROCA DE ALTERNAOR E CORREIA</t>
        </is>
      </c>
      <c r="L23" s="99" t="n">
        <v>450</v>
      </c>
      <c r="M23" s="101">
        <f>J23*L23</f>
        <v/>
      </c>
      <c r="N23" s="109" t="inlineStr">
        <is>
          <t>RECIBO</t>
        </is>
      </c>
      <c r="O23" s="101" t="n"/>
      <c r="P23" s="101">
        <f>M23-O23</f>
        <v/>
      </c>
      <c r="Q23" s="110" t="inlineStr">
        <is>
          <t>PAGO em 30/07/2021</t>
        </is>
      </c>
      <c r="R23" s="65" t="n"/>
    </row>
    <row r="24" ht="20.1" customFormat="1" customHeight="1" s="2">
      <c r="B24" s="124" t="inlineStr">
        <is>
          <t>JULHO</t>
        </is>
      </c>
      <c r="C24" s="102" t="n">
        <v>44393</v>
      </c>
      <c r="D24" s="97" t="inlineStr">
        <is>
          <t>RTM SERVIÇOS E PEÇAS (JÚNIOR)</t>
        </is>
      </c>
      <c r="E24" s="97" t="inlineStr">
        <is>
          <t>PCX-1404</t>
        </is>
      </c>
      <c r="F24" s="107" t="inlineStr">
        <is>
          <t>FORD</t>
        </is>
      </c>
      <c r="G24" s="103" t="inlineStr">
        <is>
          <t>CORRETIVA</t>
        </is>
      </c>
      <c r="H24" s="103" t="inlineStr">
        <is>
          <t>MECÂNICA</t>
        </is>
      </c>
      <c r="I24" s="107" t="inlineStr">
        <is>
          <t>PEÇAS</t>
        </is>
      </c>
      <c r="J24" s="97" t="n">
        <v>1</v>
      </c>
      <c r="K24" s="107" t="inlineStr">
        <is>
          <t>VALVÚLA MODULADORA ABS</t>
        </is>
      </c>
      <c r="L24" s="99" t="n">
        <v>550</v>
      </c>
      <c r="M24" s="101">
        <f>J24*L24</f>
        <v/>
      </c>
      <c r="N24" s="109" t="inlineStr">
        <is>
          <t>NFe: 069</t>
        </is>
      </c>
      <c r="O24" s="101" t="n"/>
      <c r="P24" s="101">
        <f>M24-O24</f>
        <v/>
      </c>
      <c r="Q24" s="110" t="inlineStr">
        <is>
          <t>PAGO  em 23/07/2021</t>
        </is>
      </c>
      <c r="R24" s="64" t="n"/>
    </row>
    <row r="25" ht="20.1" customFormat="1" customHeight="1" s="2">
      <c r="B25" s="124" t="inlineStr">
        <is>
          <t>JULHO</t>
        </is>
      </c>
      <c r="C25" s="102" t="n">
        <v>44343</v>
      </c>
      <c r="D25" s="97" t="inlineStr">
        <is>
          <t>SUPERDIESEL</t>
        </is>
      </c>
      <c r="E25" s="107" t="inlineStr">
        <is>
          <t>PCZ-2550</t>
        </is>
      </c>
      <c r="F25" s="107" t="inlineStr">
        <is>
          <t>FORD</t>
        </is>
      </c>
      <c r="G25" s="107" t="inlineStr">
        <is>
          <t>CORRETIVA</t>
        </is>
      </c>
      <c r="H25" s="107" t="inlineStr">
        <is>
          <t>MECÂNICA</t>
        </is>
      </c>
      <c r="I25" s="107" t="inlineStr">
        <is>
          <t>PEÇAS</t>
        </is>
      </c>
      <c r="J25" s="107" t="n">
        <v>1</v>
      </c>
      <c r="K25" s="107" t="inlineStr">
        <is>
          <t>JOGO DE LONA DE FREIO | COLA 3M</t>
        </is>
      </c>
      <c r="L25" s="108" t="n">
        <v>151.5</v>
      </c>
      <c r="M25" s="101">
        <f>J25*L25</f>
        <v/>
      </c>
      <c r="N25" s="109" t="inlineStr">
        <is>
          <t>NFe: 752</t>
        </is>
      </c>
      <c r="O25" s="108" t="n"/>
      <c r="P25" s="101">
        <f>M25-O25</f>
        <v/>
      </c>
      <c r="Q25" s="110" t="inlineStr">
        <is>
          <t>PAGO em 02/07/2021</t>
        </is>
      </c>
      <c r="R25" s="65" t="n"/>
    </row>
    <row r="26" ht="20.1" customFormat="1" customHeight="1" s="2">
      <c r="B26" s="124" t="inlineStr">
        <is>
          <t>JULHO</t>
        </is>
      </c>
      <c r="C26" s="102" t="n">
        <v>44363</v>
      </c>
      <c r="D26" s="97" t="inlineStr">
        <is>
          <t>SUPERDIESEL</t>
        </is>
      </c>
      <c r="E26" s="97" t="inlineStr">
        <is>
          <t>PCX-1404</t>
        </is>
      </c>
      <c r="F26" s="107" t="inlineStr">
        <is>
          <t>FORD</t>
        </is>
      </c>
      <c r="G26" s="107" t="inlineStr">
        <is>
          <t>CORRETIVA</t>
        </is>
      </c>
      <c r="H26" s="107" t="inlineStr">
        <is>
          <t>MECÂNICA</t>
        </is>
      </c>
      <c r="I26" s="107" t="inlineStr">
        <is>
          <t>PEÇAS</t>
        </is>
      </c>
      <c r="J26" s="107" t="n">
        <v>1</v>
      </c>
      <c r="K26" s="107" t="inlineStr">
        <is>
          <t>TAMPA DE TANQUE DE COMBUSTÍVEIS</t>
        </is>
      </c>
      <c r="L26" s="108" t="n">
        <v>54</v>
      </c>
      <c r="M26" s="101">
        <f>J26*L26</f>
        <v/>
      </c>
      <c r="N26" s="109" t="inlineStr">
        <is>
          <t>NFe: 752</t>
        </is>
      </c>
      <c r="O26" s="108" t="n"/>
      <c r="P26" s="101">
        <f>M26-O26</f>
        <v/>
      </c>
      <c r="Q26" s="110" t="inlineStr">
        <is>
          <t>PAGO em 02/07/2021</t>
        </is>
      </c>
      <c r="R26" s="65" t="n"/>
    </row>
    <row r="27" ht="20.1" customFormat="1" customHeight="1" s="2">
      <c r="B27" s="124" t="inlineStr">
        <is>
          <t>JULHO</t>
        </is>
      </c>
      <c r="C27" s="102" t="n">
        <v>44373</v>
      </c>
      <c r="D27" s="97" t="inlineStr">
        <is>
          <t>SUPERDIESEL</t>
        </is>
      </c>
      <c r="E27" s="107" t="inlineStr">
        <is>
          <t>PGW-3267</t>
        </is>
      </c>
      <c r="F27" s="107" t="inlineStr">
        <is>
          <t>FORD</t>
        </is>
      </c>
      <c r="G27" s="107" t="inlineStr">
        <is>
          <t>CORRETIVA</t>
        </is>
      </c>
      <c r="H27" s="107" t="inlineStr">
        <is>
          <t>MECÂNICA</t>
        </is>
      </c>
      <c r="I27" s="107" t="inlineStr">
        <is>
          <t>PEÇAS</t>
        </is>
      </c>
      <c r="J27" s="107" t="n">
        <v>1</v>
      </c>
      <c r="K27" s="107" t="inlineStr">
        <is>
          <t>ESTOPA, RETENTOR, GRAXA, COLA, SILICONE, BUCHA, ROLAMENTO, LONA E PRESILHA</t>
        </is>
      </c>
      <c r="L27" s="108" t="n">
        <v>507</v>
      </c>
      <c r="M27" s="101">
        <f>J27*L27</f>
        <v/>
      </c>
      <c r="N27" s="109" t="inlineStr">
        <is>
          <t>NFe: 752</t>
        </is>
      </c>
      <c r="O27" s="108" t="n"/>
      <c r="P27" s="101">
        <f>M27-O27</f>
        <v/>
      </c>
      <c r="Q27" s="110" t="inlineStr">
        <is>
          <t>PAGO em 02/07/2021</t>
        </is>
      </c>
      <c r="R27" s="65" t="n"/>
    </row>
    <row r="28" ht="20.1" customFormat="1" customHeight="1" s="2">
      <c r="B28" s="124" t="inlineStr">
        <is>
          <t>JULHO</t>
        </is>
      </c>
      <c r="C28" s="102" t="n">
        <v>44383</v>
      </c>
      <c r="D28" s="97" t="inlineStr">
        <is>
          <t>SUPERDIESEL</t>
        </is>
      </c>
      <c r="E28" s="97" t="inlineStr">
        <is>
          <t>PCX-1774</t>
        </is>
      </c>
      <c r="F28" s="107" t="inlineStr">
        <is>
          <t>FORD</t>
        </is>
      </c>
      <c r="G28" s="107" t="inlineStr">
        <is>
          <t>CORRETIVA</t>
        </is>
      </c>
      <c r="H28" s="107" t="inlineStr">
        <is>
          <t>MECÂNICA</t>
        </is>
      </c>
      <c r="I28" s="107" t="inlineStr">
        <is>
          <t>PEÇAS</t>
        </is>
      </c>
      <c r="J28" s="97" t="n">
        <v>1</v>
      </c>
      <c r="K28" s="107" t="inlineStr">
        <is>
          <t>CRUZETA DA TRANSMISSÃO</t>
        </is>
      </c>
      <c r="L28" s="99" t="n">
        <v>98</v>
      </c>
      <c r="M28" s="101">
        <f>J28*L28</f>
        <v/>
      </c>
      <c r="N28" s="109" t="inlineStr">
        <is>
          <t>NFe: 752</t>
        </is>
      </c>
      <c r="O28" s="101" t="n"/>
      <c r="P28" s="101">
        <f>M28-O28</f>
        <v/>
      </c>
      <c r="Q28" s="110" t="inlineStr">
        <is>
          <t>PAGO em 30/07/2021</t>
        </is>
      </c>
      <c r="R28" s="65" t="n"/>
    </row>
    <row r="29" ht="20.1" customFormat="1" customHeight="1" s="2">
      <c r="B29" s="124" t="inlineStr">
        <is>
          <t>JULHO</t>
        </is>
      </c>
      <c r="C29" s="102" t="n">
        <v>44382</v>
      </c>
      <c r="D29" s="97" t="inlineStr">
        <is>
          <t>SUPERDIESEL</t>
        </is>
      </c>
      <c r="E29" s="97" t="inlineStr">
        <is>
          <t>PCX-1774</t>
        </is>
      </c>
      <c r="F29" s="107" t="inlineStr">
        <is>
          <t>FORD</t>
        </is>
      </c>
      <c r="G29" s="107" t="inlineStr">
        <is>
          <t>CORRETIVA</t>
        </is>
      </c>
      <c r="H29" s="107" t="inlineStr">
        <is>
          <t>MECÂNICA</t>
        </is>
      </c>
      <c r="I29" s="107" t="inlineStr">
        <is>
          <t>PEÇAS</t>
        </is>
      </c>
      <c r="J29" s="97" t="n">
        <v>1</v>
      </c>
      <c r="K29" s="107" t="inlineStr">
        <is>
          <t>CORREIA DO MOTOR</t>
        </is>
      </c>
      <c r="L29" s="99" t="n">
        <v>87</v>
      </c>
      <c r="M29" s="101">
        <f>J29*L29</f>
        <v/>
      </c>
      <c r="N29" s="109" t="inlineStr">
        <is>
          <t>NFe: 752</t>
        </is>
      </c>
      <c r="O29" s="101" t="n"/>
      <c r="P29" s="101">
        <f>M29-O29</f>
        <v/>
      </c>
      <c r="Q29" s="110" t="inlineStr">
        <is>
          <t>PAGO em 30/07/2021</t>
        </is>
      </c>
      <c r="R29" s="66" t="n"/>
    </row>
    <row r="30" ht="20.1" customFormat="1" customHeight="1" s="2">
      <c r="B30" s="124" t="inlineStr">
        <is>
          <t>JULHO</t>
        </is>
      </c>
      <c r="C30" s="102" t="n">
        <v>44397</v>
      </c>
      <c r="D30" s="97" t="inlineStr">
        <is>
          <t>SUPERDIESEL</t>
        </is>
      </c>
      <c r="E30" s="97" t="inlineStr">
        <is>
          <t>PCM-6100</t>
        </is>
      </c>
      <c r="F30" s="107" t="inlineStr">
        <is>
          <t>FORD</t>
        </is>
      </c>
      <c r="G30" s="103" t="inlineStr">
        <is>
          <t>CORRETIVA</t>
        </is>
      </c>
      <c r="H30" s="103" t="inlineStr">
        <is>
          <t>MECÂNICA</t>
        </is>
      </c>
      <c r="I30" s="107" t="inlineStr">
        <is>
          <t>PEÇAS</t>
        </is>
      </c>
      <c r="J30" s="97" t="n">
        <v>2</v>
      </c>
      <c r="K30" s="107" t="inlineStr">
        <is>
          <t>ROLAMENTO DE MONOBLOCO</t>
        </is>
      </c>
      <c r="L30" s="99" t="n">
        <v>45</v>
      </c>
      <c r="M30" s="101">
        <f>J30*L30</f>
        <v/>
      </c>
      <c r="N30" s="109" t="inlineStr">
        <is>
          <t>NFe: 752</t>
        </is>
      </c>
      <c r="O30" s="101" t="n"/>
      <c r="P30" s="101">
        <f>M30-O30</f>
        <v/>
      </c>
      <c r="Q30" s="110" t="inlineStr">
        <is>
          <t>PAGO em 30/07/2021</t>
        </is>
      </c>
      <c r="R30" s="66" t="n"/>
    </row>
    <row r="31" ht="20.1" customFormat="1" customHeight="1" s="2">
      <c r="B31" s="124" t="inlineStr">
        <is>
          <t>JULHO</t>
        </is>
      </c>
      <c r="C31" s="102" t="n">
        <v>44397</v>
      </c>
      <c r="D31" s="97" t="inlineStr">
        <is>
          <t>SUPERDIESEL</t>
        </is>
      </c>
      <c r="E31" s="97" t="inlineStr">
        <is>
          <t>PCM-6100</t>
        </is>
      </c>
      <c r="F31" s="107" t="inlineStr">
        <is>
          <t>FORD</t>
        </is>
      </c>
      <c r="G31" s="103" t="inlineStr">
        <is>
          <t>CORRETIVA</t>
        </is>
      </c>
      <c r="H31" s="103" t="inlineStr">
        <is>
          <t>MECÂNICA</t>
        </is>
      </c>
      <c r="I31" s="107" t="inlineStr">
        <is>
          <t>PEÇAS</t>
        </is>
      </c>
      <c r="J31" s="97" t="n">
        <v>1</v>
      </c>
      <c r="K31" s="107" t="inlineStr">
        <is>
          <t>ESTOPA</t>
        </is>
      </c>
      <c r="L31" s="99" t="n">
        <v>7</v>
      </c>
      <c r="M31" s="101">
        <f>J31*L31</f>
        <v/>
      </c>
      <c r="N31" s="109" t="inlineStr">
        <is>
          <t>NFe: 752</t>
        </is>
      </c>
      <c r="O31" s="101" t="n"/>
      <c r="P31" s="101">
        <f>M31-O31</f>
        <v/>
      </c>
      <c r="Q31" s="110" t="inlineStr">
        <is>
          <t>PAGO em 30/07/2021</t>
        </is>
      </c>
      <c r="R31" s="66" t="n"/>
    </row>
    <row r="32" ht="20.1" customFormat="1" customHeight="1" s="2">
      <c r="B32" s="124" t="inlineStr">
        <is>
          <t>JULHO</t>
        </is>
      </c>
      <c r="C32" s="102" t="n">
        <v>44397</v>
      </c>
      <c r="D32" s="97" t="inlineStr">
        <is>
          <t>SUPERDIESEL</t>
        </is>
      </c>
      <c r="E32" s="97" t="inlineStr">
        <is>
          <t>PCM-6100</t>
        </is>
      </c>
      <c r="F32" s="107" t="inlineStr">
        <is>
          <t>FORD</t>
        </is>
      </c>
      <c r="G32" s="103" t="inlineStr">
        <is>
          <t>CORRETIVA</t>
        </is>
      </c>
      <c r="H32" s="103" t="inlineStr">
        <is>
          <t>MECÂNICA</t>
        </is>
      </c>
      <c r="I32" s="107" t="inlineStr">
        <is>
          <t>PEÇAS</t>
        </is>
      </c>
      <c r="J32" s="97" t="n">
        <v>2</v>
      </c>
      <c r="K32" s="107" t="inlineStr">
        <is>
          <t>RETENTOR DIANTEIRO</t>
        </is>
      </c>
      <c r="L32" s="99" t="n">
        <v>20</v>
      </c>
      <c r="M32" s="101">
        <f>J32*L32</f>
        <v/>
      </c>
      <c r="N32" s="109" t="inlineStr">
        <is>
          <t>NFe: 752</t>
        </is>
      </c>
      <c r="O32" s="101" t="n"/>
      <c r="P32" s="101">
        <f>M32-O32</f>
        <v/>
      </c>
      <c r="Q32" s="110" t="inlineStr">
        <is>
          <t>PAGO em 30/07/2021</t>
        </is>
      </c>
      <c r="R32" s="66" t="n"/>
    </row>
    <row r="33" ht="20.1" customFormat="1" customHeight="1" s="2">
      <c r="B33" s="124" t="inlineStr">
        <is>
          <t>JULHO</t>
        </is>
      </c>
      <c r="C33" s="102" t="n">
        <v>44397</v>
      </c>
      <c r="D33" s="97" t="inlineStr">
        <is>
          <t>SUPERDIESEL</t>
        </is>
      </c>
      <c r="E33" s="97" t="inlineStr">
        <is>
          <t>PCM-6100</t>
        </is>
      </c>
      <c r="F33" s="107" t="inlineStr">
        <is>
          <t>FORD</t>
        </is>
      </c>
      <c r="G33" s="103" t="inlineStr">
        <is>
          <t>CORRETIVA</t>
        </is>
      </c>
      <c r="H33" s="103" t="inlineStr">
        <is>
          <t>MECÂNICA</t>
        </is>
      </c>
      <c r="I33" s="107" t="inlineStr">
        <is>
          <t>PEÇAS</t>
        </is>
      </c>
      <c r="J33" s="97" t="n">
        <v>1</v>
      </c>
      <c r="K33" s="107" t="inlineStr">
        <is>
          <t>FILTRO DE VALCULA APU</t>
        </is>
      </c>
      <c r="L33" s="99" t="n">
        <v>190</v>
      </c>
      <c r="M33" s="101">
        <f>J33*L33</f>
        <v/>
      </c>
      <c r="N33" s="109" t="inlineStr">
        <is>
          <t>NFe: 752</t>
        </is>
      </c>
      <c r="O33" s="101" t="n"/>
      <c r="P33" s="101">
        <f>M33-O33</f>
        <v/>
      </c>
      <c r="Q33" s="110" t="inlineStr">
        <is>
          <t>PAGO em 30/07/2021</t>
        </is>
      </c>
      <c r="R33" s="66" t="n"/>
    </row>
    <row r="34" ht="20.1" customFormat="1" customHeight="1" s="2">
      <c r="B34" s="124" t="inlineStr">
        <is>
          <t>JULHO</t>
        </is>
      </c>
      <c r="C34" s="102" t="n">
        <v>44397</v>
      </c>
      <c r="D34" s="97" t="inlineStr">
        <is>
          <t>SUPERDIESEL</t>
        </is>
      </c>
      <c r="E34" s="97" t="inlineStr">
        <is>
          <t>PCM-6100</t>
        </is>
      </c>
      <c r="F34" s="107" t="inlineStr">
        <is>
          <t>FORD</t>
        </is>
      </c>
      <c r="G34" s="103" t="inlineStr">
        <is>
          <t>CORRETIVA</t>
        </is>
      </c>
      <c r="H34" s="103" t="inlineStr">
        <is>
          <t>MECÂNICA</t>
        </is>
      </c>
      <c r="I34" s="107" t="inlineStr">
        <is>
          <t>PEÇAS</t>
        </is>
      </c>
      <c r="J34" s="97" t="n">
        <v>1</v>
      </c>
      <c r="K34" s="107" t="inlineStr">
        <is>
          <t>FILTRO DE OLEO APU</t>
        </is>
      </c>
      <c r="L34" s="99" t="n">
        <v>88</v>
      </c>
      <c r="M34" s="101">
        <f>J34*L34</f>
        <v/>
      </c>
      <c r="N34" s="109" t="inlineStr">
        <is>
          <t>NFe: 752</t>
        </is>
      </c>
      <c r="O34" s="101" t="n"/>
      <c r="P34" s="101">
        <f>M34-O34</f>
        <v/>
      </c>
      <c r="Q34" s="110" t="inlineStr">
        <is>
          <t>PAGO em 30/07/2021</t>
        </is>
      </c>
      <c r="R34" s="66" t="n"/>
    </row>
    <row r="35" ht="20.1" customFormat="1" customHeight="1" s="2">
      <c r="B35" s="124" t="inlineStr">
        <is>
          <t>JULHO</t>
        </is>
      </c>
      <c r="C35" s="102" t="n">
        <v>44401</v>
      </c>
      <c r="D35" s="97" t="inlineStr">
        <is>
          <t>SUPERDIESEL</t>
        </is>
      </c>
      <c r="E35" s="97" t="inlineStr">
        <is>
          <t>PCZ-2570</t>
        </is>
      </c>
      <c r="F35" s="107" t="inlineStr">
        <is>
          <t>FORD</t>
        </is>
      </c>
      <c r="G35" s="103" t="inlineStr">
        <is>
          <t>CORRETIVA</t>
        </is>
      </c>
      <c r="H35" s="103" t="inlineStr">
        <is>
          <t>MECÂNICA</t>
        </is>
      </c>
      <c r="I35" s="107" t="inlineStr">
        <is>
          <t>PEÇAS</t>
        </is>
      </c>
      <c r="J35" s="97" t="n">
        <v>1</v>
      </c>
      <c r="K35" s="107" t="inlineStr">
        <is>
          <t>AMORTECEDOR DO FORD + PARAFUSO 10X80 COMPLETO</t>
        </is>
      </c>
      <c r="L35" s="99" t="n">
        <v>567</v>
      </c>
      <c r="M35" s="101">
        <f>J35*L35</f>
        <v/>
      </c>
      <c r="N35" s="109" t="inlineStr">
        <is>
          <t>NFe: 752</t>
        </is>
      </c>
      <c r="O35" s="101" t="n"/>
      <c r="P35" s="101">
        <f>M35-O35</f>
        <v/>
      </c>
      <c r="Q35" s="110" t="inlineStr">
        <is>
          <t>PAGO em 30/07/2021</t>
        </is>
      </c>
      <c r="R35" s="66" t="n"/>
    </row>
    <row r="36" ht="20.1" customFormat="1" customHeight="1" s="2">
      <c r="B36" s="124" t="inlineStr">
        <is>
          <t>JULHO</t>
        </is>
      </c>
      <c r="C36" s="102" t="n">
        <v>44406</v>
      </c>
      <c r="D36" s="97" t="inlineStr">
        <is>
          <t>SUPERDIESEL</t>
        </is>
      </c>
      <c r="E36" s="97" t="inlineStr">
        <is>
          <t>PEB-7353</t>
        </is>
      </c>
      <c r="F36" s="107" t="inlineStr">
        <is>
          <t>FORD</t>
        </is>
      </c>
      <c r="G36" s="103" t="inlineStr">
        <is>
          <t>CORRETIVA</t>
        </is>
      </c>
      <c r="H36" s="103" t="inlineStr">
        <is>
          <t>MECÂNICA</t>
        </is>
      </c>
      <c r="I36" s="107" t="inlineStr">
        <is>
          <t>PEÇAS</t>
        </is>
      </c>
      <c r="J36" s="97" t="n">
        <v>1</v>
      </c>
      <c r="K36" s="107" t="inlineStr">
        <is>
          <t>ROLAMENTO DO ALTERNADOR DE FORA + CORREIA DO MOTOR</t>
        </is>
      </c>
      <c r="L36" s="99" t="n">
        <v>180</v>
      </c>
      <c r="M36" s="101">
        <f>J36*L36</f>
        <v/>
      </c>
      <c r="N36" s="109" t="inlineStr">
        <is>
          <t>NFe: 752</t>
        </is>
      </c>
      <c r="O36" s="101" t="n"/>
      <c r="P36" s="101">
        <f>M36-O36</f>
        <v/>
      </c>
      <c r="Q36" s="110" t="inlineStr">
        <is>
          <t>PAGO em 30/07/2021</t>
        </is>
      </c>
      <c r="R36" s="66" t="n"/>
    </row>
    <row r="37" ht="20.1" customFormat="1" customHeight="1" s="2">
      <c r="B37" s="124" t="inlineStr">
        <is>
          <t>JULHO</t>
        </is>
      </c>
      <c r="C37" s="102" t="n">
        <v>44406</v>
      </c>
      <c r="D37" s="97" t="inlineStr">
        <is>
          <t>SUPERDIESEL</t>
        </is>
      </c>
      <c r="E37" s="97" t="inlineStr">
        <is>
          <t>PCZ-2570</t>
        </is>
      </c>
      <c r="F37" s="107" t="inlineStr">
        <is>
          <t>FORD</t>
        </is>
      </c>
      <c r="G37" s="103" t="inlineStr">
        <is>
          <t>CORRETIVA</t>
        </is>
      </c>
      <c r="H37" s="103" t="inlineStr">
        <is>
          <t>MECÂNICA</t>
        </is>
      </c>
      <c r="I37" s="107" t="inlineStr">
        <is>
          <t>PEÇAS</t>
        </is>
      </c>
      <c r="J37" s="97" t="n">
        <v>1</v>
      </c>
      <c r="K37" s="107" t="inlineStr">
        <is>
          <t>ROLAMENTO DO ALTERNADOR</t>
        </is>
      </c>
      <c r="L37" s="99" t="n">
        <v>64</v>
      </c>
      <c r="M37" s="101">
        <f>J37*L37</f>
        <v/>
      </c>
      <c r="N37" s="109" t="inlineStr">
        <is>
          <t>NFe: 752</t>
        </is>
      </c>
      <c r="O37" s="101" t="n"/>
      <c r="P37" s="101">
        <f>M37-O37</f>
        <v/>
      </c>
      <c r="Q37" s="110" t="inlineStr">
        <is>
          <t>PAGO em 30/07/2021</t>
        </is>
      </c>
      <c r="R37" s="66" t="n"/>
    </row>
    <row r="38" ht="20.1" customFormat="1" customHeight="1" s="2">
      <c r="B38" s="124" t="inlineStr">
        <is>
          <t>JULHO</t>
        </is>
      </c>
      <c r="C38" s="102" t="n">
        <v>44380</v>
      </c>
      <c r="D38" s="97" t="inlineStr">
        <is>
          <t>WF LUBRIFICANTES</t>
        </is>
      </c>
      <c r="E38" s="97" t="inlineStr">
        <is>
          <t>PCX-1404</t>
        </is>
      </c>
      <c r="F38" s="107" t="inlineStr">
        <is>
          <t>FORD</t>
        </is>
      </c>
      <c r="G38" s="107" t="inlineStr">
        <is>
          <t>CONSUMO</t>
        </is>
      </c>
      <c r="H38" s="107" t="inlineStr">
        <is>
          <t>TROCA DE ÓLEO</t>
        </is>
      </c>
      <c r="I38" s="107" t="inlineStr">
        <is>
          <t>PEÇAS</t>
        </is>
      </c>
      <c r="J38" s="107" t="n">
        <v>1</v>
      </c>
      <c r="K38" s="107" t="inlineStr">
        <is>
          <t>TROCA DE OLEO - COMPLETA</t>
        </is>
      </c>
      <c r="L38" s="108" t="n">
        <v>719</v>
      </c>
      <c r="M38" s="101">
        <f>J38*L38</f>
        <v/>
      </c>
      <c r="N38" s="109" t="inlineStr">
        <is>
          <t>NFe: 1584</t>
        </is>
      </c>
      <c r="O38" s="108" t="n">
        <v>71.90000000000001</v>
      </c>
      <c r="P38" s="101">
        <f>M38-O38</f>
        <v/>
      </c>
      <c r="Q38" s="110" t="inlineStr">
        <is>
          <t>PAGO em 05/07/2021</t>
        </is>
      </c>
      <c r="R38" s="66" t="n"/>
    </row>
    <row r="39" ht="20.1" customFormat="1" customHeight="1" s="2">
      <c r="B39" s="124" t="inlineStr">
        <is>
          <t>JULHO</t>
        </is>
      </c>
      <c r="C39" s="102" t="n">
        <v>44380</v>
      </c>
      <c r="D39" s="97" t="inlineStr">
        <is>
          <t>WF LUBRIFICANTES</t>
        </is>
      </c>
      <c r="E39" s="97" t="inlineStr">
        <is>
          <t>PGW-5799</t>
        </is>
      </c>
      <c r="F39" s="107" t="inlineStr">
        <is>
          <t>FORD</t>
        </is>
      </c>
      <c r="G39" s="107" t="inlineStr">
        <is>
          <t>CONSUMO</t>
        </is>
      </c>
      <c r="H39" s="107" t="inlineStr">
        <is>
          <t>TROCA DE ÓLEO</t>
        </is>
      </c>
      <c r="I39" s="107" t="inlineStr">
        <is>
          <t>PEÇAS</t>
        </is>
      </c>
      <c r="J39" s="107" t="n">
        <v>1</v>
      </c>
      <c r="K39" s="107" t="inlineStr">
        <is>
          <t>TROCA DE OLEO - COMPLETA</t>
        </is>
      </c>
      <c r="L39" s="108" t="n">
        <v>691</v>
      </c>
      <c r="M39" s="101">
        <f>J39*L39</f>
        <v/>
      </c>
      <c r="N39" s="109" t="inlineStr">
        <is>
          <t>NFe: 1584</t>
        </is>
      </c>
      <c r="O39" s="108" t="n">
        <v>69.09999999999999</v>
      </c>
      <c r="P39" s="101">
        <f>M39-O39</f>
        <v/>
      </c>
      <c r="Q39" s="110" t="inlineStr">
        <is>
          <t>PAGO em 05/07/2021</t>
        </is>
      </c>
      <c r="R39" s="66" t="n"/>
    </row>
    <row r="40" ht="20.1" customFormat="1" customHeight="1" s="2">
      <c r="B40" s="124" t="inlineStr">
        <is>
          <t>JULHO</t>
        </is>
      </c>
      <c r="C40" s="102" t="n">
        <v>44380</v>
      </c>
      <c r="D40" s="97" t="inlineStr">
        <is>
          <t>WF LUBRIFICANTES</t>
        </is>
      </c>
      <c r="E40" s="97" t="inlineStr">
        <is>
          <t>PEB-7253</t>
        </is>
      </c>
      <c r="F40" s="107" t="inlineStr">
        <is>
          <t>FORD</t>
        </is>
      </c>
      <c r="G40" s="107" t="inlineStr">
        <is>
          <t>CONSUMO</t>
        </is>
      </c>
      <c r="H40" s="107" t="inlineStr">
        <is>
          <t>TROCA DE ÓLEO</t>
        </is>
      </c>
      <c r="I40" s="107" t="inlineStr">
        <is>
          <t>PEÇAS</t>
        </is>
      </c>
      <c r="J40" s="107" t="n">
        <v>1</v>
      </c>
      <c r="K40" s="107" t="inlineStr">
        <is>
          <t>TROCA DE OLEO - COMPLETA</t>
        </is>
      </c>
      <c r="L40" s="108" t="n">
        <v>691</v>
      </c>
      <c r="M40" s="101">
        <f>J40*L40</f>
        <v/>
      </c>
      <c r="N40" s="109" t="inlineStr">
        <is>
          <t>NFe: 1584</t>
        </is>
      </c>
      <c r="O40" s="108" t="n">
        <v>69.09999999999999</v>
      </c>
      <c r="P40" s="101">
        <f>M40-O40</f>
        <v/>
      </c>
      <c r="Q40" s="110" t="inlineStr">
        <is>
          <t>PAGO em 05/07/2021</t>
        </is>
      </c>
      <c r="R40" s="66" t="n"/>
    </row>
    <row r="41" ht="20.1" customFormat="1" customHeight="1" s="2">
      <c r="B41" s="124" t="inlineStr">
        <is>
          <t>JULHO</t>
        </is>
      </c>
      <c r="C41" s="106" t="n">
        <v>44361</v>
      </c>
      <c r="D41" s="97" t="inlineStr">
        <is>
          <t>AUTO ELÉTRICA FRANÇA</t>
        </is>
      </c>
      <c r="E41" s="107" t="inlineStr">
        <is>
          <t>PZC-2550</t>
        </is>
      </c>
      <c r="F41" s="107" t="inlineStr">
        <is>
          <t>MERCEDES</t>
        </is>
      </c>
      <c r="G41" s="107" t="inlineStr">
        <is>
          <t>CORRETIVA</t>
        </is>
      </c>
      <c r="H41" s="107" t="inlineStr">
        <is>
          <t>ELÉTRICA</t>
        </is>
      </c>
      <c r="I41" s="107" t="inlineStr">
        <is>
          <t>MÃO DE OBRA</t>
        </is>
      </c>
      <c r="J41" s="107" t="n">
        <v>1</v>
      </c>
      <c r="K41" s="107" t="inlineStr">
        <is>
          <t>SERVIÇO DE REPARO DE SITEMA ELÉTRICO</t>
        </is>
      </c>
      <c r="L41" s="108" t="n">
        <v>60</v>
      </c>
      <c r="M41" s="101">
        <f>J41*L41</f>
        <v/>
      </c>
      <c r="N41" s="109" t="inlineStr">
        <is>
          <t>NFS-E: 32</t>
        </is>
      </c>
      <c r="O41" s="108" t="n"/>
      <c r="P41" s="101">
        <f>M41-O41</f>
        <v/>
      </c>
      <c r="Q41" s="110" t="inlineStr">
        <is>
          <t>PAGO em 02/07/2021</t>
        </is>
      </c>
      <c r="R41" s="66" t="n"/>
    </row>
    <row r="42" ht="20.1" customFormat="1" customHeight="1" s="2">
      <c r="B42" s="124" t="inlineStr">
        <is>
          <t>JULHO</t>
        </is>
      </c>
      <c r="C42" s="106" t="n">
        <v>44366</v>
      </c>
      <c r="D42" s="97" t="inlineStr">
        <is>
          <t>AUTO ELÉTRICA FRANÇA</t>
        </is>
      </c>
      <c r="E42" s="107" t="inlineStr">
        <is>
          <t>PDB-5026</t>
        </is>
      </c>
      <c r="F42" s="107" t="inlineStr">
        <is>
          <t>MERCEDES</t>
        </is>
      </c>
      <c r="G42" s="107" t="inlineStr">
        <is>
          <t>CORRETIVA</t>
        </is>
      </c>
      <c r="H42" s="107" t="inlineStr">
        <is>
          <t>ELÉTRICA</t>
        </is>
      </c>
      <c r="I42" s="107" t="inlineStr">
        <is>
          <t>MÃO DE OBRA</t>
        </is>
      </c>
      <c r="J42" s="107" t="n">
        <v>1</v>
      </c>
      <c r="K42" s="107" t="inlineStr">
        <is>
          <t>SERVIÇO DE REPARO DE SITEMA ELÉTRICO</t>
        </is>
      </c>
      <c r="L42" s="108" t="n">
        <v>60</v>
      </c>
      <c r="M42" s="101">
        <f>J42*L42</f>
        <v/>
      </c>
      <c r="N42" s="109" t="inlineStr">
        <is>
          <t>NFS-E: 32</t>
        </is>
      </c>
      <c r="O42" s="108" t="n"/>
      <c r="P42" s="101">
        <f>M42-O42</f>
        <v/>
      </c>
      <c r="Q42" s="110" t="inlineStr">
        <is>
          <t>PAGO em 02/07/2021</t>
        </is>
      </c>
      <c r="R42" s="66" t="n"/>
    </row>
    <row r="43" ht="20.1" customFormat="1" customHeight="1" s="2">
      <c r="B43" s="124" t="inlineStr">
        <is>
          <t>JULHO</t>
        </is>
      </c>
      <c r="C43" s="106" t="n">
        <v>44363</v>
      </c>
      <c r="D43" s="97" t="inlineStr">
        <is>
          <t>AUTO ELÉTRICA FRANÇA</t>
        </is>
      </c>
      <c r="E43" s="107" t="inlineStr">
        <is>
          <t>PET-7147</t>
        </is>
      </c>
      <c r="F43" s="107" t="inlineStr">
        <is>
          <t>MERCEDES</t>
        </is>
      </c>
      <c r="G43" s="107" t="inlineStr">
        <is>
          <t>CORRETIVA</t>
        </is>
      </c>
      <c r="H43" s="107" t="inlineStr">
        <is>
          <t>ELÉTRICA</t>
        </is>
      </c>
      <c r="I43" s="107" t="inlineStr">
        <is>
          <t>MÃO DE OBRA</t>
        </is>
      </c>
      <c r="J43" s="107" t="n">
        <v>1</v>
      </c>
      <c r="K43" s="107" t="inlineStr">
        <is>
          <t>SERVIÇO DE REPARO DE SITEMA ELÉTRICO</t>
        </is>
      </c>
      <c r="L43" s="108" t="n">
        <v>60</v>
      </c>
      <c r="M43" s="101">
        <f>J43*L43</f>
        <v/>
      </c>
      <c r="N43" s="109" t="inlineStr">
        <is>
          <t>NFS-E: 32</t>
        </is>
      </c>
      <c r="O43" s="108" t="n"/>
      <c r="P43" s="101">
        <f>M43-O43</f>
        <v/>
      </c>
      <c r="Q43" s="110" t="inlineStr">
        <is>
          <t>PAGO em 02/07/2021</t>
        </is>
      </c>
      <c r="R43" s="66" t="n"/>
    </row>
    <row r="44" ht="20.1" customFormat="1" customHeight="1" s="2">
      <c r="B44" s="124" t="inlineStr">
        <is>
          <t>JULHO</t>
        </is>
      </c>
      <c r="C44" s="102" t="n">
        <v>44389</v>
      </c>
      <c r="D44" s="97" t="inlineStr">
        <is>
          <t>BAU REFRIGERAÇÕES</t>
        </is>
      </c>
      <c r="E44" s="97" t="inlineStr">
        <is>
          <t>PGX-1686</t>
        </is>
      </c>
      <c r="F44" s="107" t="inlineStr">
        <is>
          <t>MERCEDES</t>
        </is>
      </c>
      <c r="G44" s="103" t="inlineStr">
        <is>
          <t>CORRETIVA</t>
        </is>
      </c>
      <c r="H44" s="103" t="inlineStr">
        <is>
          <t>REFRIGERAÇÃO</t>
        </is>
      </c>
      <c r="I44" s="107" t="inlineStr">
        <is>
          <t>PEÇAS</t>
        </is>
      </c>
      <c r="J44" s="97" t="n">
        <v>1</v>
      </c>
      <c r="K44" s="107" t="inlineStr">
        <is>
          <t xml:space="preserve">CORREIA DO FRIO </t>
        </is>
      </c>
      <c r="L44" s="99" t="n">
        <v>100</v>
      </c>
      <c r="M44" s="101">
        <f>J44*L44</f>
        <v/>
      </c>
      <c r="N44" s="174" t="inlineStr">
        <is>
          <t>NFS-e: 392</t>
        </is>
      </c>
      <c r="O44" s="101" t="n"/>
      <c r="P44" s="101">
        <f>M44-O44</f>
        <v/>
      </c>
      <c r="Q44" s="110" t="inlineStr">
        <is>
          <t>PAGO  em 16/07/2021</t>
        </is>
      </c>
      <c r="R44" s="66" t="n"/>
    </row>
    <row r="45" ht="20.1" customFormat="1" customHeight="1" s="2">
      <c r="B45" s="124" t="inlineStr">
        <is>
          <t>JULHO</t>
        </is>
      </c>
      <c r="C45" s="102" t="n">
        <v>44392</v>
      </c>
      <c r="D45" s="97" t="inlineStr">
        <is>
          <t>BAU REFRIGERAÇÕES</t>
        </is>
      </c>
      <c r="E45" s="97" t="inlineStr">
        <is>
          <t>VÁRIOS</t>
        </is>
      </c>
      <c r="F45" s="107" t="inlineStr">
        <is>
          <t>MERCEDES</t>
        </is>
      </c>
      <c r="G45" s="103" t="inlineStr">
        <is>
          <t>CORRETIVA</t>
        </is>
      </c>
      <c r="H45" s="103" t="inlineStr">
        <is>
          <t>REFRIGERAÇÃO</t>
        </is>
      </c>
      <c r="I45" s="107" t="inlineStr">
        <is>
          <t>PEÇAS</t>
        </is>
      </c>
      <c r="J45" s="97" t="n">
        <v>1</v>
      </c>
      <c r="K45" s="107" t="inlineStr">
        <is>
          <t>DIFERENÇA DE COMPRENSOR / MARCA - ACORDO BAU</t>
        </is>
      </c>
      <c r="L45" s="99" t="n">
        <v>250</v>
      </c>
      <c r="M45" s="101">
        <f>J45*L45</f>
        <v/>
      </c>
      <c r="N45" s="174" t="inlineStr">
        <is>
          <t>NFS-e: 392</t>
        </is>
      </c>
      <c r="O45" s="101" t="n"/>
      <c r="P45" s="101">
        <f>M45-O45</f>
        <v/>
      </c>
      <c r="Q45" s="110" t="inlineStr">
        <is>
          <t>PAGO  em 16/07/2021</t>
        </is>
      </c>
      <c r="R45" s="66" t="n"/>
    </row>
    <row r="46" ht="20.1" customFormat="1" customHeight="1" s="2">
      <c r="B46" s="124" t="inlineStr">
        <is>
          <t>JULHO</t>
        </is>
      </c>
      <c r="C46" s="102" t="n">
        <v>44357</v>
      </c>
      <c r="D46" s="97" t="inlineStr">
        <is>
          <t>BORRACHARIA PAI E FILHO</t>
        </is>
      </c>
      <c r="E46" s="97" t="inlineStr">
        <is>
          <t>QYM-0I60</t>
        </is>
      </c>
      <c r="F46" s="107" t="inlineStr">
        <is>
          <t>MERCEDES</t>
        </is>
      </c>
      <c r="G46" s="107" t="inlineStr">
        <is>
          <t>CORRETIVA</t>
        </is>
      </c>
      <c r="H46" s="107" t="inlineStr">
        <is>
          <t>BORRACHARIA</t>
        </is>
      </c>
      <c r="I46" s="107" t="inlineStr">
        <is>
          <t>MÃO DE OBRA</t>
        </is>
      </c>
      <c r="J46" s="97" t="n">
        <v>1</v>
      </c>
      <c r="K46" s="107" t="inlineStr">
        <is>
          <t>02 DESMONTAGEM E VULVANIZAÇÃO</t>
        </is>
      </c>
      <c r="L46" s="99" t="n">
        <v>140</v>
      </c>
      <c r="M46" s="101">
        <f>J46*L46</f>
        <v/>
      </c>
      <c r="N46" s="109" t="inlineStr">
        <is>
          <t>RECIBO</t>
        </is>
      </c>
      <c r="O46" s="101" t="n"/>
      <c r="P46" s="101">
        <f>M46-O46</f>
        <v/>
      </c>
      <c r="Q46" s="110" t="inlineStr">
        <is>
          <t>PAGO em 09/07/2021</t>
        </is>
      </c>
      <c r="R46" s="65" t="n"/>
    </row>
    <row r="47" ht="20.1" customFormat="1" customHeight="1" s="2">
      <c r="B47" s="124" t="inlineStr">
        <is>
          <t>JULHO</t>
        </is>
      </c>
      <c r="C47" s="106" t="n">
        <v>44375</v>
      </c>
      <c r="D47" s="97" t="inlineStr">
        <is>
          <t>OFICINA MEÂNICA 3 BANDEIRAS</t>
        </is>
      </c>
      <c r="E47" s="107" t="inlineStr">
        <is>
          <t>PEU-3897</t>
        </is>
      </c>
      <c r="F47" s="107" t="inlineStr">
        <is>
          <t>MERCEDES</t>
        </is>
      </c>
      <c r="G47" s="107" t="inlineStr">
        <is>
          <t>CORRETIVA</t>
        </is>
      </c>
      <c r="H47" s="107" t="inlineStr">
        <is>
          <t>MECÂNICA</t>
        </is>
      </c>
      <c r="I47" s="107" t="inlineStr">
        <is>
          <t>MÃO DE OBRA</t>
        </is>
      </c>
      <c r="J47" s="107" t="n">
        <v>1</v>
      </c>
      <c r="K47" s="107" t="inlineStr">
        <is>
          <t>SERVIÇO DE MANGOTE DE RADIADOR</t>
        </is>
      </c>
      <c r="L47" s="108" t="n">
        <v>120</v>
      </c>
      <c r="M47" s="101">
        <f>J47*L47</f>
        <v/>
      </c>
      <c r="N47" s="109" t="inlineStr">
        <is>
          <t>RECIBO</t>
        </is>
      </c>
      <c r="O47" s="108" t="n"/>
      <c r="P47" s="101">
        <f>M47-O47</f>
        <v/>
      </c>
      <c r="Q47" s="110" t="inlineStr">
        <is>
          <t>PAGO em 02/07/2021</t>
        </is>
      </c>
      <c r="R47" s="65" t="n"/>
    </row>
    <row r="48" ht="20.1" customFormat="1" customHeight="1" s="2">
      <c r="B48" s="124" t="inlineStr">
        <is>
          <t>JULHO</t>
        </is>
      </c>
      <c r="C48" s="106" t="n">
        <v>44375</v>
      </c>
      <c r="D48" s="97" t="inlineStr">
        <is>
          <t>OFICINA MEÂNICA 3 BANDEIRAS</t>
        </is>
      </c>
      <c r="E48" s="107" t="inlineStr">
        <is>
          <t>PGW-3267</t>
        </is>
      </c>
      <c r="F48" s="107" t="inlineStr">
        <is>
          <t>MERCEDES</t>
        </is>
      </c>
      <c r="G48" s="107" t="inlineStr">
        <is>
          <t>CORRETIVA</t>
        </is>
      </c>
      <c r="H48" s="107" t="inlineStr">
        <is>
          <t>MECÂNICA</t>
        </is>
      </c>
      <c r="I48" s="107" t="inlineStr">
        <is>
          <t>MÃO DE OBRA</t>
        </is>
      </c>
      <c r="J48" s="107" t="n">
        <v>1</v>
      </c>
      <c r="K48" s="107" t="inlineStr">
        <is>
          <t>SERVIÇO DE RODA DIANTEIRO</t>
        </is>
      </c>
      <c r="L48" s="108" t="n">
        <v>120</v>
      </c>
      <c r="M48" s="101">
        <f>J48*L48</f>
        <v/>
      </c>
      <c r="N48" s="109" t="inlineStr">
        <is>
          <t>RECIBO</t>
        </is>
      </c>
      <c r="O48" s="108" t="n"/>
      <c r="P48" s="101">
        <f>M48-O48</f>
        <v/>
      </c>
      <c r="Q48" s="110" t="inlineStr">
        <is>
          <t>PAGO em 02/07/2021</t>
        </is>
      </c>
      <c r="R48" s="66" t="n"/>
    </row>
    <row r="49" ht="20.1" customFormat="1" customHeight="1" s="2">
      <c r="B49" s="124" t="inlineStr">
        <is>
          <t>JULHO</t>
        </is>
      </c>
      <c r="C49" s="106" t="n">
        <v>44375</v>
      </c>
      <c r="D49" s="97" t="inlineStr">
        <is>
          <t>OFICINA MEÂNICA 3 BANDEIRAS</t>
        </is>
      </c>
      <c r="E49" s="107" t="inlineStr">
        <is>
          <t>PGW-3267</t>
        </is>
      </c>
      <c r="F49" s="107" t="inlineStr">
        <is>
          <t>MERCEDES</t>
        </is>
      </c>
      <c r="G49" s="107" t="inlineStr">
        <is>
          <t>PREVENTIVA</t>
        </is>
      </c>
      <c r="H49" s="107" t="inlineStr">
        <is>
          <t>MECÂNICA</t>
        </is>
      </c>
      <c r="I49" s="107" t="inlineStr">
        <is>
          <t>MÃO DE OBRA</t>
        </is>
      </c>
      <c r="J49" s="107" t="n">
        <v>1</v>
      </c>
      <c r="K49" s="107" t="inlineStr">
        <is>
          <t>LUBRIFICAÇÃO</t>
        </is>
      </c>
      <c r="L49" s="108" t="n">
        <v>50</v>
      </c>
      <c r="M49" s="101">
        <f>J49*L49</f>
        <v/>
      </c>
      <c r="N49" s="109" t="inlineStr">
        <is>
          <t>RECIBO</t>
        </is>
      </c>
      <c r="O49" s="108" t="n"/>
      <c r="P49" s="101">
        <f>M49-O49</f>
        <v/>
      </c>
      <c r="Q49" s="110" t="inlineStr">
        <is>
          <t>PAGO em 02/07/2021</t>
        </is>
      </c>
      <c r="R49" s="66" t="n"/>
    </row>
    <row r="50" ht="20.1" customFormat="1" customHeight="1" s="2">
      <c r="B50" s="124" t="inlineStr">
        <is>
          <t>JULHO</t>
        </is>
      </c>
      <c r="C50" s="106" t="n">
        <v>44375</v>
      </c>
      <c r="D50" s="97" t="inlineStr">
        <is>
          <t>OFICINA MEÂNICA 3 BANDEIRAS</t>
        </is>
      </c>
      <c r="E50" s="107" t="inlineStr">
        <is>
          <t>PGW-3267</t>
        </is>
      </c>
      <c r="F50" s="107" t="inlineStr">
        <is>
          <t>MERCEDES</t>
        </is>
      </c>
      <c r="G50" s="107" t="inlineStr">
        <is>
          <t>PREVENTIVA</t>
        </is>
      </c>
      <c r="H50" s="107" t="inlineStr">
        <is>
          <t>MECÂNICA</t>
        </is>
      </c>
      <c r="I50" s="107" t="inlineStr">
        <is>
          <t>MÃO DE OBRA</t>
        </is>
      </c>
      <c r="J50" s="107" t="n">
        <v>1</v>
      </c>
      <c r="K50" s="107" t="inlineStr">
        <is>
          <t>TROCA DE BUCHA DO AMORTECEDOR</t>
        </is>
      </c>
      <c r="L50" s="108" t="n">
        <v>50</v>
      </c>
      <c r="M50" s="101">
        <f>J50*L50</f>
        <v/>
      </c>
      <c r="N50" s="109" t="inlineStr">
        <is>
          <t>RECIBO</t>
        </is>
      </c>
      <c r="O50" s="108" t="n"/>
      <c r="P50" s="101">
        <f>M50-O50</f>
        <v/>
      </c>
      <c r="Q50" s="110" t="inlineStr">
        <is>
          <t>PAGO em 02/07/2021</t>
        </is>
      </c>
      <c r="R50" s="66" t="n"/>
    </row>
    <row r="51" ht="20.1" customFormat="1" customHeight="1" s="2">
      <c r="B51" s="124" t="inlineStr">
        <is>
          <t>JULHO</t>
        </is>
      </c>
      <c r="C51" s="102" t="n">
        <v>44380</v>
      </c>
      <c r="D51" s="97" t="inlineStr">
        <is>
          <t>OFICINA MEÂNICA 3 BANDEIRAS</t>
        </is>
      </c>
      <c r="E51" s="97" t="inlineStr">
        <is>
          <t>PGX-1736</t>
        </is>
      </c>
      <c r="F51" s="107" t="inlineStr">
        <is>
          <t>MERCEDES</t>
        </is>
      </c>
      <c r="G51" s="103" t="inlineStr">
        <is>
          <t>CORRETIVA</t>
        </is>
      </c>
      <c r="H51" s="103" t="inlineStr">
        <is>
          <t>MECÂNICA</t>
        </is>
      </c>
      <c r="I51" s="103" t="inlineStr">
        <is>
          <t>MÃO DE OBRA</t>
        </is>
      </c>
      <c r="J51" s="97" t="n">
        <v>2</v>
      </c>
      <c r="K51" s="103" t="inlineStr">
        <is>
          <t>SERVIÇO DE 02 RODAS DIANTEIRA</t>
        </is>
      </c>
      <c r="L51" s="99" t="n">
        <v>60</v>
      </c>
      <c r="M51" s="101">
        <f>J51*L51</f>
        <v/>
      </c>
      <c r="N51" s="109" t="inlineStr">
        <is>
          <t>RECIBO</t>
        </is>
      </c>
      <c r="O51" s="108" t="n"/>
      <c r="P51" s="101">
        <f>M51-O51</f>
        <v/>
      </c>
      <c r="Q51" s="110" t="inlineStr">
        <is>
          <t>PAGO em 09/07/2021</t>
        </is>
      </c>
      <c r="R51" s="66" t="n"/>
    </row>
    <row r="52" ht="20.1" customFormat="1" customHeight="1" s="2">
      <c r="B52" s="124" t="inlineStr">
        <is>
          <t>JULHO</t>
        </is>
      </c>
      <c r="C52" s="102" t="n">
        <v>44380</v>
      </c>
      <c r="D52" s="97" t="inlineStr">
        <is>
          <t>OFICINA MEÂNICA 3 BANDEIRAS</t>
        </is>
      </c>
      <c r="E52" s="97" t="inlineStr">
        <is>
          <t>PGX-1736</t>
        </is>
      </c>
      <c r="F52" s="107" t="inlineStr">
        <is>
          <t>MERCEDES</t>
        </is>
      </c>
      <c r="G52" s="103" t="inlineStr">
        <is>
          <t>CORRETIVA</t>
        </is>
      </c>
      <c r="H52" s="103" t="inlineStr">
        <is>
          <t>MECÂNICA</t>
        </is>
      </c>
      <c r="I52" s="103" t="inlineStr">
        <is>
          <t>MÃO DE OBRA</t>
        </is>
      </c>
      <c r="J52" s="97" t="n">
        <v>2</v>
      </c>
      <c r="K52" s="103" t="inlineStr">
        <is>
          <t>SERVIÇO DE 02 RODAS TRASEIRA</t>
        </is>
      </c>
      <c r="L52" s="99" t="n">
        <v>60</v>
      </c>
      <c r="M52" s="101">
        <f>J52*L52</f>
        <v/>
      </c>
      <c r="N52" s="109" t="inlineStr">
        <is>
          <t>RECIBO</t>
        </is>
      </c>
      <c r="O52" s="101" t="n"/>
      <c r="P52" s="101">
        <f>M52-O52</f>
        <v/>
      </c>
      <c r="Q52" s="110" t="inlineStr">
        <is>
          <t>PAGO em 09/07/2021</t>
        </is>
      </c>
      <c r="R52" s="65" t="n"/>
    </row>
    <row r="53" ht="20.1" customFormat="1" customHeight="1" s="2">
      <c r="B53" s="124" t="inlineStr">
        <is>
          <t>JULHO</t>
        </is>
      </c>
      <c r="C53" s="102" t="n">
        <v>44380</v>
      </c>
      <c r="D53" s="97" t="inlineStr">
        <is>
          <t>OFICINA MEÂNICA 3 BANDEIRAS</t>
        </is>
      </c>
      <c r="E53" s="97" t="inlineStr">
        <is>
          <t>PGX-1736</t>
        </is>
      </c>
      <c r="F53" s="107" t="inlineStr">
        <is>
          <t>MERCEDES</t>
        </is>
      </c>
      <c r="G53" s="103" t="inlineStr">
        <is>
          <t>CORRETIVA</t>
        </is>
      </c>
      <c r="H53" s="103" t="inlineStr">
        <is>
          <t>MECÂNICA</t>
        </is>
      </c>
      <c r="I53" s="103" t="inlineStr">
        <is>
          <t>MÃO DE OBRA</t>
        </is>
      </c>
      <c r="J53" s="97" t="n">
        <v>1</v>
      </c>
      <c r="K53" s="107" t="inlineStr">
        <is>
          <t>LUBRIFICAÇÃO</t>
        </is>
      </c>
      <c r="L53" s="99" t="n">
        <v>50</v>
      </c>
      <c r="M53" s="101">
        <f>J53*L53</f>
        <v/>
      </c>
      <c r="N53" s="109" t="inlineStr">
        <is>
          <t>RECIBO</t>
        </is>
      </c>
      <c r="O53" s="101" t="n"/>
      <c r="P53" s="101">
        <f>M53-O53</f>
        <v/>
      </c>
      <c r="Q53" s="110" t="inlineStr">
        <is>
          <t>PAGO em 09/07/2021</t>
        </is>
      </c>
      <c r="R53" s="65" t="n"/>
    </row>
    <row r="54" ht="20.1" customFormat="1" customHeight="1" s="2">
      <c r="B54" s="124" t="inlineStr">
        <is>
          <t>JULHO</t>
        </is>
      </c>
      <c r="C54" s="102" t="n">
        <v>44380</v>
      </c>
      <c r="D54" s="97" t="inlineStr">
        <is>
          <t>OFICINA MEÂNICA 3 BANDEIRAS</t>
        </is>
      </c>
      <c r="E54" s="97" t="inlineStr">
        <is>
          <t>PGX-1736</t>
        </is>
      </c>
      <c r="F54" s="107" t="inlineStr">
        <is>
          <t>MERCEDES</t>
        </is>
      </c>
      <c r="G54" s="103" t="inlineStr">
        <is>
          <t>CORRETIVA</t>
        </is>
      </c>
      <c r="H54" s="103" t="inlineStr">
        <is>
          <t>MECÂNICA</t>
        </is>
      </c>
      <c r="I54" s="103" t="inlineStr">
        <is>
          <t>MÃO DE OBRA</t>
        </is>
      </c>
      <c r="J54" s="97" t="n">
        <v>1</v>
      </c>
      <c r="K54" s="107" t="inlineStr">
        <is>
          <t>SERVIÇO DE ESTABILIZADOR</t>
        </is>
      </c>
      <c r="L54" s="99" t="n">
        <v>100</v>
      </c>
      <c r="M54" s="101">
        <f>J54*L54</f>
        <v/>
      </c>
      <c r="N54" s="109" t="inlineStr">
        <is>
          <t>RECIBO</t>
        </is>
      </c>
      <c r="O54" s="101" t="n"/>
      <c r="P54" s="101">
        <f>M54-O54</f>
        <v/>
      </c>
      <c r="Q54" s="110" t="inlineStr">
        <is>
          <t>PAGO em 09/07/2021</t>
        </is>
      </c>
      <c r="R54" s="66" t="n"/>
    </row>
    <row r="55" ht="20.1" customFormat="1" customHeight="1" s="2">
      <c r="B55" s="124" t="inlineStr">
        <is>
          <t>JULHO</t>
        </is>
      </c>
      <c r="C55" s="102" t="n">
        <v>44396</v>
      </c>
      <c r="D55" s="97" t="inlineStr">
        <is>
          <t>OFICINA MEÂNICA 3 BANDEIRAS</t>
        </is>
      </c>
      <c r="E55" s="97" t="inlineStr">
        <is>
          <t>PET-7147</t>
        </is>
      </c>
      <c r="F55" s="107" t="inlineStr">
        <is>
          <t>MERCEDES</t>
        </is>
      </c>
      <c r="G55" s="103" t="inlineStr">
        <is>
          <t>CORRETIVA</t>
        </is>
      </c>
      <c r="H55" s="103" t="inlineStr">
        <is>
          <t>MECÂNICA</t>
        </is>
      </c>
      <c r="I55" s="107" t="inlineStr">
        <is>
          <t>MÃO DE OBRA</t>
        </is>
      </c>
      <c r="J55" s="107" t="n">
        <v>1</v>
      </c>
      <c r="K55" s="107" t="inlineStr">
        <is>
          <t>TROCA DE TERMINAIS / LUBRIFICAÇÃO / REGULAGEM DE FREIOS</t>
        </is>
      </c>
      <c r="L55" s="108" t="n">
        <v>200</v>
      </c>
      <c r="M55" s="101">
        <f>J55*L55</f>
        <v/>
      </c>
      <c r="N55" s="109" t="inlineStr">
        <is>
          <t>RECIBO</t>
        </is>
      </c>
      <c r="O55" s="101" t="n"/>
      <c r="P55" s="101">
        <f>M55-O55</f>
        <v/>
      </c>
      <c r="Q55" s="110" t="inlineStr">
        <is>
          <t>PAGO  em 23/07/2021</t>
        </is>
      </c>
      <c r="R55" s="65" t="n"/>
    </row>
    <row r="56" ht="20.1" customFormat="1" customHeight="1" s="2">
      <c r="B56" s="124" t="inlineStr">
        <is>
          <t>JULHO</t>
        </is>
      </c>
      <c r="C56" s="102" t="n">
        <v>44394</v>
      </c>
      <c r="D56" s="97" t="inlineStr">
        <is>
          <t>OFICINA MEÂNICA 3 BANDEIRAS</t>
        </is>
      </c>
      <c r="E56" s="97" t="inlineStr">
        <is>
          <t>PGX-1736</t>
        </is>
      </c>
      <c r="F56" s="107" t="inlineStr">
        <is>
          <t>MERCEDES</t>
        </is>
      </c>
      <c r="G56" s="103" t="inlineStr">
        <is>
          <t>CORRETIVA</t>
        </is>
      </c>
      <c r="H56" s="103" t="inlineStr">
        <is>
          <t>MECÂNICA</t>
        </is>
      </c>
      <c r="I56" s="107" t="inlineStr">
        <is>
          <t>MÃO DE OBRA</t>
        </is>
      </c>
      <c r="J56" s="97" t="n">
        <v>1</v>
      </c>
      <c r="K56" s="107" t="inlineStr">
        <is>
          <t>LUBRIFICAÇÃO/SERV DE RODAS TRASEIRAS / SERV DE ESTABILIZADOR E AMORTECEDO</t>
        </is>
      </c>
      <c r="L56" s="99" t="n">
        <v>320</v>
      </c>
      <c r="M56" s="101">
        <f>J56*L56</f>
        <v/>
      </c>
      <c r="N56" s="109" t="inlineStr">
        <is>
          <t>RECIBO</t>
        </is>
      </c>
      <c r="O56" s="101" t="n"/>
      <c r="P56" s="101">
        <f>M56-O56</f>
        <v/>
      </c>
      <c r="Q56" s="110" t="inlineStr">
        <is>
          <t>PAGO  em 23/07/2021</t>
        </is>
      </c>
      <c r="R56" s="65" t="n"/>
    </row>
    <row r="57" ht="20.1" customFormat="1" customHeight="1" s="2">
      <c r="B57" s="124" t="inlineStr">
        <is>
          <t>JULHO</t>
        </is>
      </c>
      <c r="C57" s="102" t="n">
        <v>44389</v>
      </c>
      <c r="D57" s="97" t="inlineStr">
        <is>
          <t>ORLANDO HIDRAULICAS</t>
        </is>
      </c>
      <c r="E57" s="97" t="inlineStr">
        <is>
          <t>PET-7147</t>
        </is>
      </c>
      <c r="F57" s="107" t="inlineStr">
        <is>
          <t>MERCEDES</t>
        </is>
      </c>
      <c r="G57" s="103" t="inlineStr">
        <is>
          <t>CORRETIVA</t>
        </is>
      </c>
      <c r="H57" s="103" t="inlineStr">
        <is>
          <t>MECÂNICA</t>
        </is>
      </c>
      <c r="I57" s="107" t="inlineStr">
        <is>
          <t>MÃO DE OBRA</t>
        </is>
      </c>
      <c r="J57" s="97" t="n">
        <v>1</v>
      </c>
      <c r="K57" s="107" t="inlineStr">
        <is>
          <t>TROCA DE REPARO DE BOMBA HIDRÁULICAS E TROCA DE OLEO DO SISTEMA E LIMPEZA</t>
        </is>
      </c>
      <c r="L57" s="99" t="n">
        <v>682</v>
      </c>
      <c r="M57" s="101">
        <f>J57*L57</f>
        <v/>
      </c>
      <c r="N57" s="109" t="inlineStr">
        <is>
          <t>RECIBO</t>
        </is>
      </c>
      <c r="O57" s="101" t="n">
        <v>32</v>
      </c>
      <c r="P57" s="101">
        <f>M57-O57</f>
        <v/>
      </c>
      <c r="Q57" s="110" t="inlineStr">
        <is>
          <t>PAGO  em 16/07/2021</t>
        </is>
      </c>
      <c r="R57" s="65" t="n"/>
    </row>
    <row r="58" ht="20.1" customFormat="1" customHeight="1" s="2">
      <c r="B58" s="124" t="inlineStr">
        <is>
          <t>JULHO</t>
        </is>
      </c>
      <c r="C58" s="102" t="n">
        <v>44383</v>
      </c>
      <c r="D58" s="97" t="inlineStr">
        <is>
          <t>POSTO DE MOLAS SÃO CRISTOVÃO</t>
        </is>
      </c>
      <c r="E58" s="97" t="inlineStr">
        <is>
          <t>PDB-5356</t>
        </is>
      </c>
      <c r="F58" s="107" t="inlineStr">
        <is>
          <t>MERCEDES</t>
        </is>
      </c>
      <c r="G58" s="107" t="inlineStr">
        <is>
          <t>CORRETIVA</t>
        </is>
      </c>
      <c r="H58" s="107" t="inlineStr">
        <is>
          <t>MECÂNICA</t>
        </is>
      </c>
      <c r="I58" s="107" t="inlineStr">
        <is>
          <t>PEÇAS</t>
        </is>
      </c>
      <c r="J58" s="97" t="n">
        <v>1</v>
      </c>
      <c r="K58" s="107" t="inlineStr">
        <is>
          <t>3ª MOLA DIANTEIRA MB507-3 | BUCHA DIANTEIRA 3275</t>
        </is>
      </c>
      <c r="L58" s="108">
        <f>740+85</f>
        <v/>
      </c>
      <c r="M58" s="101">
        <f>J58*L58</f>
        <v/>
      </c>
      <c r="N58" s="107" t="inlineStr">
        <is>
          <t xml:space="preserve">NFe: </t>
        </is>
      </c>
      <c r="O58" s="101" t="n">
        <v>82.5</v>
      </c>
      <c r="P58" s="101">
        <f>M58-O58</f>
        <v/>
      </c>
      <c r="Q58" s="110" t="inlineStr">
        <is>
          <t>PAGO em 09/07/2021</t>
        </is>
      </c>
      <c r="R58" s="65" t="n"/>
    </row>
    <row r="59" ht="20.1" customFormat="1" customHeight="1" s="2">
      <c r="B59" s="124" t="inlineStr">
        <is>
          <t>JULHO</t>
        </is>
      </c>
      <c r="C59" s="102" t="n">
        <v>44383</v>
      </c>
      <c r="D59" s="97" t="inlineStr">
        <is>
          <t>POSTO DE MOLAS SÃO CRISTOVÃO</t>
        </is>
      </c>
      <c r="E59" s="97" t="inlineStr">
        <is>
          <t>PDB-5356</t>
        </is>
      </c>
      <c r="F59" s="107" t="inlineStr">
        <is>
          <t>MERCEDES</t>
        </is>
      </c>
      <c r="G59" s="107" t="inlineStr">
        <is>
          <t>CORRETIVA</t>
        </is>
      </c>
      <c r="H59" s="107" t="inlineStr">
        <is>
          <t>MECÂNICA</t>
        </is>
      </c>
      <c r="I59" s="107" t="inlineStr">
        <is>
          <t>MÃO DE OBRA</t>
        </is>
      </c>
      <c r="J59" s="97" t="n">
        <v>1</v>
      </c>
      <c r="K59" s="107" t="inlineStr">
        <is>
          <t>MÃO DE OBRA DE TROCA DE MOLAS</t>
        </is>
      </c>
      <c r="L59" s="108" t="n">
        <v>90</v>
      </c>
      <c r="M59" s="101">
        <f>J59*L59</f>
        <v/>
      </c>
      <c r="N59" s="107" t="inlineStr">
        <is>
          <t>NfS-E</t>
        </is>
      </c>
      <c r="O59" s="101" t="n"/>
      <c r="P59" s="101">
        <f>M59-O59</f>
        <v/>
      </c>
      <c r="Q59" s="110" t="inlineStr">
        <is>
          <t>PAGO em 09/07/2021</t>
        </is>
      </c>
      <c r="R59" s="65" t="n"/>
    </row>
    <row r="60" ht="20.1" customFormat="1" customHeight="1" s="2">
      <c r="B60" s="124" t="inlineStr">
        <is>
          <t>JULHO</t>
        </is>
      </c>
      <c r="C60" s="102" t="n">
        <v>44390</v>
      </c>
      <c r="D60" s="97" t="inlineStr">
        <is>
          <t>POSTO DE MOLAS SÃO CRISTOVÃO</t>
        </is>
      </c>
      <c r="E60" s="97" t="inlineStr">
        <is>
          <t>PET-7147</t>
        </is>
      </c>
      <c r="F60" s="107" t="inlineStr">
        <is>
          <t>MERCEDES</t>
        </is>
      </c>
      <c r="G60" s="103" t="inlineStr">
        <is>
          <t>CORRETIVA</t>
        </is>
      </c>
      <c r="H60" s="103" t="inlineStr">
        <is>
          <t>MECÂNICA</t>
        </is>
      </c>
      <c r="I60" s="107" t="inlineStr">
        <is>
          <t>PEÇAS</t>
        </is>
      </c>
      <c r="J60" s="97" t="n">
        <v>1</v>
      </c>
      <c r="K60" s="107" t="inlineStr">
        <is>
          <t>3ª MOLA DIANTEIRA MB507-3 | PARAFUSO 16X70MM</t>
        </is>
      </c>
      <c r="L60" s="99" t="n">
        <v>745</v>
      </c>
      <c r="M60" s="101">
        <f>J60*L60</f>
        <v/>
      </c>
      <c r="N60" s="174" t="inlineStr">
        <is>
          <t>Nfe: 3010</t>
        </is>
      </c>
      <c r="O60" s="101" t="n">
        <v>74.5</v>
      </c>
      <c r="P60" s="101">
        <f>M60-O60</f>
        <v/>
      </c>
      <c r="Q60" s="110" t="inlineStr">
        <is>
          <t>PAGO em 16/07/2021</t>
        </is>
      </c>
      <c r="R60" s="65" t="n"/>
    </row>
    <row r="61" ht="20.1" customFormat="1" customHeight="1" s="2">
      <c r="B61" s="124" t="inlineStr">
        <is>
          <t>JULHO</t>
        </is>
      </c>
      <c r="C61" s="102" t="n">
        <v>44390</v>
      </c>
      <c r="D61" s="97" t="inlineStr">
        <is>
          <t>POSTO DE MOLAS SÃO CRISTOVÃO</t>
        </is>
      </c>
      <c r="E61" s="97" t="inlineStr">
        <is>
          <t>PET-7147</t>
        </is>
      </c>
      <c r="F61" s="107" t="inlineStr">
        <is>
          <t>MERCEDES</t>
        </is>
      </c>
      <c r="G61" s="103" t="inlineStr">
        <is>
          <t>CORRETIVA</t>
        </is>
      </c>
      <c r="H61" s="103" t="inlineStr">
        <is>
          <t>MECÂNICA</t>
        </is>
      </c>
      <c r="I61" s="107" t="inlineStr">
        <is>
          <t>MÃO DE OBRA</t>
        </is>
      </c>
      <c r="J61" s="97" t="n">
        <v>1</v>
      </c>
      <c r="K61" s="107" t="inlineStr">
        <is>
          <t>TROCA DE FREXO DE MOLA DIANTEIRO</t>
        </is>
      </c>
      <c r="L61" s="99" t="n">
        <v>90</v>
      </c>
      <c r="M61" s="101">
        <f>J61*L61</f>
        <v/>
      </c>
      <c r="N61" s="174" t="inlineStr">
        <is>
          <t>NFS-e: 1629</t>
        </is>
      </c>
      <c r="O61" s="101" t="n"/>
      <c r="P61" s="101">
        <f>M61-O61</f>
        <v/>
      </c>
      <c r="Q61" s="110" t="inlineStr">
        <is>
          <t>PAGO em 16/07/2021</t>
        </is>
      </c>
      <c r="R61" s="65" t="n"/>
    </row>
    <row r="62" ht="20.1" customFormat="1" customHeight="1" s="2">
      <c r="B62" s="124" t="inlineStr">
        <is>
          <t>JULHO</t>
        </is>
      </c>
      <c r="C62" s="102" t="n">
        <v>44343</v>
      </c>
      <c r="D62" s="97" t="inlineStr">
        <is>
          <t>SUPERDIESEL</t>
        </is>
      </c>
      <c r="E62" s="107" t="inlineStr">
        <is>
          <t>PBD-5026</t>
        </is>
      </c>
      <c r="F62" s="107" t="inlineStr">
        <is>
          <t>MERCEDES</t>
        </is>
      </c>
      <c r="G62" s="107" t="inlineStr">
        <is>
          <t>CORRETIVA</t>
        </is>
      </c>
      <c r="H62" s="107" t="inlineStr">
        <is>
          <t>MECÂNICA</t>
        </is>
      </c>
      <c r="I62" s="107" t="inlineStr">
        <is>
          <t>PEÇAS</t>
        </is>
      </c>
      <c r="J62" s="107" t="n">
        <v>1</v>
      </c>
      <c r="K62" s="107" t="inlineStr">
        <is>
          <t>FOLO DO FILTRO</t>
        </is>
      </c>
      <c r="L62" s="108" t="n">
        <v>140</v>
      </c>
      <c r="M62" s="101">
        <f>J62*L62</f>
        <v/>
      </c>
      <c r="N62" s="109" t="inlineStr">
        <is>
          <t>NFe: 752</t>
        </is>
      </c>
      <c r="O62" s="108" t="n"/>
      <c r="P62" s="101">
        <f>M62-O62</f>
        <v/>
      </c>
      <c r="Q62" s="110" t="inlineStr">
        <is>
          <t>PAGO em 02/07/2021</t>
        </is>
      </c>
      <c r="R62" s="65" t="n"/>
    </row>
    <row r="63" ht="20.1" customFormat="1" customHeight="1" s="2">
      <c r="B63" s="124" t="inlineStr">
        <is>
          <t>JULHO</t>
        </is>
      </c>
      <c r="C63" s="102" t="n">
        <v>44358</v>
      </c>
      <c r="D63" s="97" t="inlineStr">
        <is>
          <t>SUPERDIESEL</t>
        </is>
      </c>
      <c r="E63" s="107" t="inlineStr">
        <is>
          <t>QYM-0I60</t>
        </is>
      </c>
      <c r="F63" s="107" t="inlineStr">
        <is>
          <t>MERCEDES</t>
        </is>
      </c>
      <c r="G63" s="107" t="inlineStr">
        <is>
          <t>CORRETIVA</t>
        </is>
      </c>
      <c r="H63" s="107" t="inlineStr">
        <is>
          <t>ELÉTRICA</t>
        </is>
      </c>
      <c r="I63" s="107" t="inlineStr">
        <is>
          <t>PEÇAS</t>
        </is>
      </c>
      <c r="J63" s="107" t="n">
        <v>1</v>
      </c>
      <c r="K63" s="107" t="inlineStr">
        <is>
          <t>PAR DE FAROL DIANTEIRO</t>
        </is>
      </c>
      <c r="L63" s="108" t="n">
        <v>350</v>
      </c>
      <c r="M63" s="101">
        <f>J63*L63</f>
        <v/>
      </c>
      <c r="N63" s="109" t="inlineStr">
        <is>
          <t>NFe: 752</t>
        </is>
      </c>
      <c r="O63" s="108" t="n"/>
      <c r="P63" s="101">
        <f>M63-O63</f>
        <v/>
      </c>
      <c r="Q63" s="110" t="inlineStr">
        <is>
          <t>PAGO em 02/07/2021</t>
        </is>
      </c>
      <c r="R63" s="65" t="n"/>
    </row>
    <row r="64" ht="20.1" customFormat="1" customHeight="1" s="2">
      <c r="B64" s="124" t="inlineStr">
        <is>
          <t>JULHO</t>
        </is>
      </c>
      <c r="C64" s="102" t="n">
        <v>44359</v>
      </c>
      <c r="D64" s="97" t="inlineStr">
        <is>
          <t>SUPERDIESEL</t>
        </is>
      </c>
      <c r="E64" s="107" t="inlineStr">
        <is>
          <t>PDB-5026</t>
        </is>
      </c>
      <c r="F64" s="107" t="inlineStr">
        <is>
          <t>MERCEDES</t>
        </is>
      </c>
      <c r="G64" s="107" t="inlineStr">
        <is>
          <t>CORRETIVA</t>
        </is>
      </c>
      <c r="H64" s="107" t="inlineStr">
        <is>
          <t>ELÉTRICA</t>
        </is>
      </c>
      <c r="I64" s="107" t="inlineStr">
        <is>
          <t>PEÇAS</t>
        </is>
      </c>
      <c r="J64" s="107" t="n">
        <v>2</v>
      </c>
      <c r="K64" s="107" t="inlineStr">
        <is>
          <t>SENSOR DO BALÃO</t>
        </is>
      </c>
      <c r="L64" s="108" t="n">
        <v>399</v>
      </c>
      <c r="M64" s="101">
        <f>J64*L64</f>
        <v/>
      </c>
      <c r="N64" s="109" t="inlineStr">
        <is>
          <t>NFe: 752</t>
        </is>
      </c>
      <c r="O64" s="108" t="n">
        <v>243.65</v>
      </c>
      <c r="P64" s="101">
        <f>M64-O64</f>
        <v/>
      </c>
      <c r="Q64" s="110" t="inlineStr">
        <is>
          <t>PAGO em 02/07/2021</t>
        </is>
      </c>
      <c r="R64" s="65" t="n"/>
    </row>
    <row r="65" ht="20.1" customFormat="1" customHeight="1" s="2">
      <c r="B65" s="124" t="inlineStr">
        <is>
          <t>JULHO</t>
        </is>
      </c>
      <c r="C65" s="102" t="n">
        <v>44359</v>
      </c>
      <c r="D65" s="97" t="inlineStr">
        <is>
          <t>SUPERDIESEL</t>
        </is>
      </c>
      <c r="E65" s="102" t="inlineStr">
        <is>
          <t>PGX-1736</t>
        </is>
      </c>
      <c r="F65" s="107" t="inlineStr">
        <is>
          <t>MERCEDES</t>
        </is>
      </c>
      <c r="G65" s="107" t="inlineStr">
        <is>
          <t>CORRETIVA</t>
        </is>
      </c>
      <c r="H65" s="107" t="inlineStr">
        <is>
          <t>MECÂNICA</t>
        </is>
      </c>
      <c r="I65" s="107" t="inlineStr">
        <is>
          <t>PEÇAS</t>
        </is>
      </c>
      <c r="J65" s="107" t="n">
        <v>1</v>
      </c>
      <c r="K65" s="107" t="inlineStr">
        <is>
          <t>TAMPA DE TANQUE DE COMBUSTÍVEIS</t>
        </is>
      </c>
      <c r="L65" s="108" t="n">
        <v>50</v>
      </c>
      <c r="M65" s="101">
        <f>J65*L65</f>
        <v/>
      </c>
      <c r="N65" s="109" t="inlineStr">
        <is>
          <t>NFe: 752</t>
        </is>
      </c>
      <c r="O65" s="108" t="n"/>
      <c r="P65" s="101">
        <f>M65-O65</f>
        <v/>
      </c>
      <c r="Q65" s="110" t="inlineStr">
        <is>
          <t>PAGO em 02/07/2021</t>
        </is>
      </c>
      <c r="R65" s="65" t="n"/>
    </row>
    <row r="66" ht="20.1" customFormat="1" customHeight="1" s="2">
      <c r="B66" s="124" t="inlineStr">
        <is>
          <t>JULHO</t>
        </is>
      </c>
      <c r="C66" s="102" t="n">
        <v>44366</v>
      </c>
      <c r="D66" s="97" t="inlineStr">
        <is>
          <t>SUPERDIESEL</t>
        </is>
      </c>
      <c r="E66" s="97" t="inlineStr">
        <is>
          <t>PET-7147</t>
        </is>
      </c>
      <c r="F66" s="107" t="inlineStr">
        <is>
          <t>MERCEDES</t>
        </is>
      </c>
      <c r="G66" s="107" t="inlineStr">
        <is>
          <t>CORRETIVA</t>
        </is>
      </c>
      <c r="H66" s="107" t="inlineStr">
        <is>
          <t>ELÉTRICA</t>
        </is>
      </c>
      <c r="I66" s="107" t="inlineStr">
        <is>
          <t>PEÇAS</t>
        </is>
      </c>
      <c r="J66" s="107" t="n">
        <v>2</v>
      </c>
      <c r="K66" s="107" t="inlineStr">
        <is>
          <t>RELE DE PISCA</t>
        </is>
      </c>
      <c r="L66" s="108" t="n">
        <v>15.5</v>
      </c>
      <c r="M66" s="101">
        <f>J66*L66</f>
        <v/>
      </c>
      <c r="N66" s="109" t="inlineStr">
        <is>
          <t>NFe: 752</t>
        </is>
      </c>
      <c r="O66" s="108" t="n"/>
      <c r="P66" s="101">
        <f>M66-O66</f>
        <v/>
      </c>
      <c r="Q66" s="110" t="inlineStr">
        <is>
          <t>PAGO em 02/07/2021</t>
        </is>
      </c>
      <c r="R66" s="66" t="n"/>
    </row>
    <row r="67" ht="20.1" customFormat="1" customHeight="1" s="2">
      <c r="B67" s="124" t="inlineStr">
        <is>
          <t>JULHO</t>
        </is>
      </c>
      <c r="C67" s="102" t="n">
        <v>44368</v>
      </c>
      <c r="D67" s="97" t="inlineStr">
        <is>
          <t>SUPERDIESEL</t>
        </is>
      </c>
      <c r="E67" s="107" t="inlineStr">
        <is>
          <t>PBD-5026</t>
        </is>
      </c>
      <c r="F67" s="107" t="inlineStr">
        <is>
          <t>MERCEDES</t>
        </is>
      </c>
      <c r="G67" s="107" t="inlineStr">
        <is>
          <t>CORRETIVA</t>
        </is>
      </c>
      <c r="H67" s="107" t="inlineStr">
        <is>
          <t>ELÉTRICA</t>
        </is>
      </c>
      <c r="I67" s="107" t="inlineStr">
        <is>
          <t>PEÇAS</t>
        </is>
      </c>
      <c r="J67" s="107" t="n">
        <v>3</v>
      </c>
      <c r="K67" s="107" t="inlineStr">
        <is>
          <t>RELE DE PISCA</t>
        </is>
      </c>
      <c r="L67" s="108" t="n">
        <v>19.333</v>
      </c>
      <c r="M67" s="101">
        <f>J67*L67</f>
        <v/>
      </c>
      <c r="N67" s="109" t="inlineStr">
        <is>
          <t>NFe: 752</t>
        </is>
      </c>
      <c r="O67" s="108" t="n"/>
      <c r="P67" s="101">
        <f>M67-O67</f>
        <v/>
      </c>
      <c r="Q67" s="110" t="inlineStr">
        <is>
          <t>PAGO em 02/07/2021</t>
        </is>
      </c>
      <c r="R67" s="66" t="n"/>
    </row>
    <row r="68" ht="20.1" customFormat="1" customHeight="1" s="2">
      <c r="B68" s="124" t="inlineStr">
        <is>
          <t>JULHO</t>
        </is>
      </c>
      <c r="C68" s="102" t="n">
        <v>44382</v>
      </c>
      <c r="D68" s="97" t="inlineStr">
        <is>
          <t>SUPERDIESEL</t>
        </is>
      </c>
      <c r="E68" s="97" t="inlineStr">
        <is>
          <t>PGX-1736</t>
        </is>
      </c>
      <c r="F68" s="107" t="inlineStr">
        <is>
          <t>MERCEDES</t>
        </is>
      </c>
      <c r="G68" s="103" t="inlineStr">
        <is>
          <t>CORRETIVA</t>
        </is>
      </c>
      <c r="H68" s="103" t="inlineStr">
        <is>
          <t>MECÂNICA</t>
        </is>
      </c>
      <c r="I68" s="107" t="inlineStr">
        <is>
          <t>PEÇAS</t>
        </is>
      </c>
      <c r="J68" s="97" t="n">
        <v>1</v>
      </c>
      <c r="K68" s="107" t="inlineStr">
        <is>
          <t>JOGO DE LONA DE FREIO | COLA 3M | ESTOPA |BUCHA</t>
        </is>
      </c>
      <c r="L68" s="99" t="n">
        <v>351.5</v>
      </c>
      <c r="M68" s="101">
        <f>J68*L68</f>
        <v/>
      </c>
      <c r="N68" s="109" t="inlineStr">
        <is>
          <t>NFe: 752</t>
        </is>
      </c>
      <c r="O68" s="101" t="n"/>
      <c r="P68" s="101">
        <f>M68-O68</f>
        <v/>
      </c>
      <c r="Q68" s="110" t="inlineStr">
        <is>
          <t>PAGO em 30/07/2021</t>
        </is>
      </c>
      <c r="R68" s="66" t="n"/>
    </row>
    <row r="69" ht="20.1" customFormat="1" customHeight="1" s="2">
      <c r="B69" s="124" t="inlineStr">
        <is>
          <t>JULHO</t>
        </is>
      </c>
      <c r="C69" s="102" t="n">
        <v>44394</v>
      </c>
      <c r="D69" s="97" t="inlineStr">
        <is>
          <t>SUPERDIESEL</t>
        </is>
      </c>
      <c r="E69" s="97" t="inlineStr">
        <is>
          <t>PGX-1736</t>
        </is>
      </c>
      <c r="F69" s="107" t="inlineStr">
        <is>
          <t>MERCEDES</t>
        </is>
      </c>
      <c r="G69" s="103" t="inlineStr">
        <is>
          <t>CORRETIVA</t>
        </is>
      </c>
      <c r="H69" s="103" t="inlineStr">
        <is>
          <t>MECÂNICA</t>
        </is>
      </c>
      <c r="I69" s="107" t="inlineStr">
        <is>
          <t>PEÇAS</t>
        </is>
      </c>
      <c r="J69" s="97" t="n">
        <v>1</v>
      </c>
      <c r="K69" s="107" t="inlineStr">
        <is>
          <t>PARAFUSO 12X80 COMPELTO / JOGO DE LONA DE FREIO / COLA 3M</t>
        </is>
      </c>
      <c r="L69" s="99" t="n">
        <v>181.7</v>
      </c>
      <c r="M69" s="101">
        <f>J69*L69</f>
        <v/>
      </c>
      <c r="N69" s="109" t="inlineStr">
        <is>
          <t>NFe: 752</t>
        </is>
      </c>
      <c r="O69" s="101" t="n"/>
      <c r="P69" s="101">
        <f>M69-O69</f>
        <v/>
      </c>
      <c r="Q69" s="110" t="inlineStr">
        <is>
          <t>PAGO em 30/07/2021</t>
        </is>
      </c>
      <c r="R69" s="66" t="n"/>
    </row>
    <row r="70" ht="20.1" customFormat="1" customHeight="1" s="2">
      <c r="B70" s="124" t="inlineStr">
        <is>
          <t>JULHO</t>
        </is>
      </c>
      <c r="C70" s="102" t="n">
        <v>44394</v>
      </c>
      <c r="D70" s="97" t="inlineStr">
        <is>
          <t>SUPERDIESEL</t>
        </is>
      </c>
      <c r="E70" s="97" t="inlineStr">
        <is>
          <t>PGW-6009</t>
        </is>
      </c>
      <c r="F70" s="107" t="inlineStr">
        <is>
          <t>MERCEDES</t>
        </is>
      </c>
      <c r="G70" s="103" t="inlineStr">
        <is>
          <t>CORRETIVA</t>
        </is>
      </c>
      <c r="H70" s="103" t="inlineStr">
        <is>
          <t>MECÂNICA</t>
        </is>
      </c>
      <c r="I70" s="107" t="inlineStr">
        <is>
          <t>PEÇAS</t>
        </is>
      </c>
      <c r="J70" s="97" t="n">
        <v>1</v>
      </c>
      <c r="K70" s="107" t="inlineStr">
        <is>
          <t xml:space="preserve">RETROVISOR </t>
        </is>
      </c>
      <c r="L70" s="99" t="n">
        <v>190</v>
      </c>
      <c r="M70" s="101">
        <f>J70*L70</f>
        <v/>
      </c>
      <c r="N70" s="109" t="inlineStr">
        <is>
          <t>NFe: 752</t>
        </is>
      </c>
      <c r="O70" s="101" t="n"/>
      <c r="P70" s="101">
        <f>M70-O70</f>
        <v/>
      </c>
      <c r="Q70" s="110" t="inlineStr">
        <is>
          <t>PAGO em 30/07/2021</t>
        </is>
      </c>
      <c r="R70" s="66" t="n"/>
    </row>
    <row r="71" ht="20.1" customFormat="1" customHeight="1" s="2">
      <c r="B71" s="124" t="inlineStr">
        <is>
          <t>JULHO</t>
        </is>
      </c>
      <c r="C71" s="102" t="n">
        <v>44394</v>
      </c>
      <c r="D71" s="97" t="inlineStr">
        <is>
          <t>SUPERDIESEL</t>
        </is>
      </c>
      <c r="E71" s="97" t="inlineStr">
        <is>
          <t>PET-7147</t>
        </is>
      </c>
      <c r="F71" s="107" t="inlineStr">
        <is>
          <t>MERCEDES</t>
        </is>
      </c>
      <c r="G71" s="103" t="inlineStr">
        <is>
          <t>CORRETIVA</t>
        </is>
      </c>
      <c r="H71" s="103" t="inlineStr">
        <is>
          <t>MECÂNICA</t>
        </is>
      </c>
      <c r="I71" s="107" t="inlineStr">
        <is>
          <t>PEÇAS</t>
        </is>
      </c>
      <c r="J71" s="97" t="n">
        <v>1</v>
      </c>
      <c r="K71" s="107" t="inlineStr">
        <is>
          <t>TERMINAL DE BARRA DE DIREÇÃO</t>
        </is>
      </c>
      <c r="L71" s="99" t="n">
        <v>220</v>
      </c>
      <c r="M71" s="101">
        <f>J71*L71</f>
        <v/>
      </c>
      <c r="N71" s="109" t="inlineStr">
        <is>
          <t>NFe: 752</t>
        </is>
      </c>
      <c r="O71" s="101" t="n"/>
      <c r="P71" s="101">
        <f>M71-O71</f>
        <v/>
      </c>
      <c r="Q71" s="110" t="inlineStr">
        <is>
          <t>PAGO em 30/07/2021</t>
        </is>
      </c>
      <c r="R71" s="173" t="n"/>
    </row>
    <row r="72" ht="20.1" customFormat="1" customHeight="1" s="2">
      <c r="B72" s="124" t="inlineStr">
        <is>
          <t>JULHO</t>
        </is>
      </c>
      <c r="C72" s="102" t="n">
        <v>44380</v>
      </c>
      <c r="D72" s="97" t="inlineStr">
        <is>
          <t>WF LUBRIFICANTES</t>
        </is>
      </c>
      <c r="E72" s="97" t="inlineStr">
        <is>
          <t>QYJ-1F14</t>
        </is>
      </c>
      <c r="F72" s="107" t="inlineStr">
        <is>
          <t>MERCEDES</t>
        </is>
      </c>
      <c r="G72" s="107" t="inlineStr">
        <is>
          <t>CONSUMO</t>
        </is>
      </c>
      <c r="H72" s="107" t="inlineStr">
        <is>
          <t>TROCA DE ÓLEO</t>
        </is>
      </c>
      <c r="I72" s="107" t="inlineStr">
        <is>
          <t>PEÇAS</t>
        </is>
      </c>
      <c r="J72" s="107" t="n">
        <v>1</v>
      </c>
      <c r="K72" s="107" t="inlineStr">
        <is>
          <t>TROCA DE OLEO - COMPLETA</t>
        </is>
      </c>
      <c r="L72" s="108" t="n">
        <v>833</v>
      </c>
      <c r="M72" s="101">
        <f>J72*L72</f>
        <v/>
      </c>
      <c r="N72" s="109" t="inlineStr">
        <is>
          <t>NFe: 1584</t>
        </is>
      </c>
      <c r="O72" s="108" t="n">
        <v>83.3</v>
      </c>
      <c r="P72" s="101">
        <f>M72-O72</f>
        <v/>
      </c>
      <c r="Q72" s="110" t="inlineStr">
        <is>
          <t>PAGO em 05/07/2021</t>
        </is>
      </c>
      <c r="R72" s="66" t="n"/>
    </row>
    <row r="73" ht="20.1" customFormat="1" customHeight="1" s="2">
      <c r="B73" s="124" t="inlineStr">
        <is>
          <t>JULHO</t>
        </is>
      </c>
      <c r="C73" s="102" t="n">
        <v>44380</v>
      </c>
      <c r="D73" s="97" t="inlineStr">
        <is>
          <t>WF LUBRIFICANTES</t>
        </is>
      </c>
      <c r="E73" s="97" t="inlineStr">
        <is>
          <t>PDB-5026</t>
        </is>
      </c>
      <c r="F73" s="107" t="inlineStr">
        <is>
          <t>MERCEDES</t>
        </is>
      </c>
      <c r="G73" s="107" t="inlineStr">
        <is>
          <t>CONSUMO</t>
        </is>
      </c>
      <c r="H73" s="107" t="inlineStr">
        <is>
          <t>TROCA DE ÓLEO</t>
        </is>
      </c>
      <c r="I73" s="107" t="inlineStr">
        <is>
          <t>PEÇAS</t>
        </is>
      </c>
      <c r="J73" s="107" t="n">
        <v>1</v>
      </c>
      <c r="K73" s="107" t="inlineStr">
        <is>
          <t>TROCA DE OLEO - COMPLETA</t>
        </is>
      </c>
      <c r="L73" s="108" t="n">
        <v>737</v>
      </c>
      <c r="M73" s="101">
        <f>J73*L73</f>
        <v/>
      </c>
      <c r="N73" s="109" t="inlineStr">
        <is>
          <t>NFe: 1584</t>
        </is>
      </c>
      <c r="O73" s="108" t="n">
        <v>73.7</v>
      </c>
      <c r="P73" s="101">
        <f>M73-O73</f>
        <v/>
      </c>
      <c r="Q73" s="110" t="inlineStr">
        <is>
          <t>PAGO em 05/07/2021</t>
        </is>
      </c>
      <c r="R73" s="66" t="n"/>
    </row>
    <row r="74" ht="20.1" customFormat="1" customHeight="1" s="2">
      <c r="B74" s="124" t="inlineStr">
        <is>
          <t>JULHO</t>
        </is>
      </c>
      <c r="C74" s="102" t="n">
        <v>44380</v>
      </c>
      <c r="D74" s="97" t="inlineStr">
        <is>
          <t>WF LUBRIFICANTES</t>
        </is>
      </c>
      <c r="E74" s="97" t="inlineStr">
        <is>
          <t>QYH-2J27</t>
        </is>
      </c>
      <c r="F74" s="107" t="inlineStr">
        <is>
          <t>MERCEDES</t>
        </is>
      </c>
      <c r="G74" s="107" t="inlineStr">
        <is>
          <t>CONSUMO</t>
        </is>
      </c>
      <c r="H74" s="107" t="inlineStr">
        <is>
          <t>TROCA DE ÓLEO</t>
        </is>
      </c>
      <c r="I74" s="107" t="inlineStr">
        <is>
          <t>PEÇAS</t>
        </is>
      </c>
      <c r="J74" s="107" t="n">
        <v>1</v>
      </c>
      <c r="K74" s="107" t="inlineStr">
        <is>
          <t>TROCA DE OLEO - COMPLETA</t>
        </is>
      </c>
      <c r="L74" s="108" t="n">
        <v>962</v>
      </c>
      <c r="M74" s="101">
        <f>J74*L74</f>
        <v/>
      </c>
      <c r="N74" s="109" t="inlineStr">
        <is>
          <t>NFe: 1584</t>
        </is>
      </c>
      <c r="O74" s="108" t="n">
        <v>96.2</v>
      </c>
      <c r="P74" s="101">
        <f>M74-O74</f>
        <v/>
      </c>
      <c r="Q74" s="110" t="inlineStr">
        <is>
          <t>PAGO em 05/07/2021</t>
        </is>
      </c>
      <c r="R74" s="66" t="n"/>
    </row>
    <row r="75" ht="20.1" customFormat="1" customHeight="1" s="2">
      <c r="B75" s="124" t="inlineStr">
        <is>
          <t>JULHO</t>
        </is>
      </c>
      <c r="C75" s="102" t="n">
        <v>44380</v>
      </c>
      <c r="D75" s="97" t="inlineStr">
        <is>
          <t>WF LUBRIFICANTES</t>
        </is>
      </c>
      <c r="E75" s="97" t="inlineStr">
        <is>
          <t>PGX-1736</t>
        </is>
      </c>
      <c r="F75" s="107" t="inlineStr">
        <is>
          <t>MERCEDES</t>
        </is>
      </c>
      <c r="G75" s="107" t="inlineStr">
        <is>
          <t>CONSUMO</t>
        </is>
      </c>
      <c r="H75" s="107" t="inlineStr">
        <is>
          <t>TROCA DE ÓLEO</t>
        </is>
      </c>
      <c r="I75" s="107" t="inlineStr">
        <is>
          <t>PEÇAS</t>
        </is>
      </c>
      <c r="J75" s="107" t="n">
        <v>1</v>
      </c>
      <c r="K75" s="107" t="inlineStr">
        <is>
          <t>TROCA DE OLEO - COMPLETA</t>
        </is>
      </c>
      <c r="L75" s="108" t="n">
        <v>914</v>
      </c>
      <c r="M75" s="101">
        <f>J75*L75</f>
        <v/>
      </c>
      <c r="N75" s="109" t="inlineStr">
        <is>
          <t>NFe: 1584</t>
        </is>
      </c>
      <c r="O75" s="108" t="n">
        <v>91.40000000000001</v>
      </c>
      <c r="P75" s="101">
        <f>M75-O75</f>
        <v/>
      </c>
      <c r="Q75" s="110" t="inlineStr">
        <is>
          <t>PAGO em 05/07/2021</t>
        </is>
      </c>
      <c r="R75" s="66" t="n"/>
    </row>
    <row r="76" ht="20.1" customFormat="1" customHeight="1" s="2">
      <c r="B76" s="124" t="inlineStr">
        <is>
          <t>JULHO</t>
        </is>
      </c>
      <c r="C76" s="102" t="n">
        <v>44393</v>
      </c>
      <c r="D76" s="97" t="inlineStr">
        <is>
          <t>WF LUBRIFICANTES</t>
        </is>
      </c>
      <c r="E76" s="97" t="inlineStr">
        <is>
          <t>PGX-1646</t>
        </is>
      </c>
      <c r="F76" s="107" t="inlineStr">
        <is>
          <t>MERCEDES</t>
        </is>
      </c>
      <c r="G76" s="107" t="inlineStr">
        <is>
          <t>CONSUMO</t>
        </is>
      </c>
      <c r="H76" s="107" t="inlineStr">
        <is>
          <t>TROCA DE ÓLEO</t>
        </is>
      </c>
      <c r="I76" s="107" t="inlineStr">
        <is>
          <t>PEÇAS</t>
        </is>
      </c>
      <c r="J76" s="107" t="n">
        <v>1</v>
      </c>
      <c r="K76" s="107" t="inlineStr">
        <is>
          <t>TROCA DE OLEO - COMPLETA</t>
        </is>
      </c>
      <c r="L76" s="108" t="n">
        <v>946</v>
      </c>
      <c r="M76" s="101">
        <f>J76*L76</f>
        <v/>
      </c>
      <c r="N76" s="109" t="inlineStr">
        <is>
          <t>NFe: 1601</t>
        </is>
      </c>
      <c r="O76" s="101" t="n">
        <v>94.59999999999999</v>
      </c>
      <c r="P76" s="101">
        <f>M76-O76</f>
        <v/>
      </c>
      <c r="Q76" s="110" t="inlineStr">
        <is>
          <t>PAGO em 30/07/2021</t>
        </is>
      </c>
      <c r="R76" s="80" t="inlineStr">
        <is>
          <t>A FATURAR  MEÊS</t>
        </is>
      </c>
    </row>
    <row r="77" ht="20.1" customFormat="1" customHeight="1" s="2">
      <c r="B77" s="124" t="inlineStr">
        <is>
          <t>JULHO</t>
        </is>
      </c>
      <c r="C77" s="102" t="n">
        <v>44401</v>
      </c>
      <c r="D77" s="97" t="inlineStr">
        <is>
          <t>WF LUBRIFICANTES</t>
        </is>
      </c>
      <c r="E77" s="97" t="inlineStr">
        <is>
          <t>PDB-5356</t>
        </is>
      </c>
      <c r="F77" s="107" t="inlineStr">
        <is>
          <t>MERCEDES</t>
        </is>
      </c>
      <c r="G77" s="107" t="inlineStr">
        <is>
          <t>CONSUMO</t>
        </is>
      </c>
      <c r="H77" s="107" t="inlineStr">
        <is>
          <t>TROCA DE ÓLEO</t>
        </is>
      </c>
      <c r="I77" s="107" t="inlineStr">
        <is>
          <t>PEÇAS</t>
        </is>
      </c>
      <c r="J77" s="107" t="n">
        <v>1</v>
      </c>
      <c r="K77" s="107" t="inlineStr">
        <is>
          <t>TROCA DE OLEO - COMPLETA</t>
        </is>
      </c>
      <c r="L77" s="108" t="n">
        <v>721</v>
      </c>
      <c r="M77" s="101">
        <f>J77*L77</f>
        <v/>
      </c>
      <c r="N77" s="109" t="inlineStr">
        <is>
          <t>NFe: 1606</t>
        </is>
      </c>
      <c r="O77" s="101" t="n">
        <v>72.09999999999999</v>
      </c>
      <c r="P77" s="101">
        <f>M77-O77</f>
        <v/>
      </c>
      <c r="Q77" s="110" t="inlineStr">
        <is>
          <t>PAGO em 30/07/2021</t>
        </is>
      </c>
      <c r="R77" s="66" t="n"/>
    </row>
    <row r="78" ht="20.1" customFormat="1" customHeight="1" s="2">
      <c r="B78" s="124" t="inlineStr">
        <is>
          <t>JULHO</t>
        </is>
      </c>
      <c r="C78" s="102" t="n">
        <v>44406</v>
      </c>
      <c r="D78" s="97" t="inlineStr">
        <is>
          <t>OFICINA MEÂNICA 3 BANDEIRAS</t>
        </is>
      </c>
      <c r="E78" s="176" t="inlineStr">
        <is>
          <t>OWE-1839</t>
        </is>
      </c>
      <c r="F78" s="107" t="inlineStr">
        <is>
          <t>MERCEDES</t>
        </is>
      </c>
      <c r="G78" s="103" t="inlineStr">
        <is>
          <t>CORRETIVA</t>
        </is>
      </c>
      <c r="H78" s="103" t="inlineStr">
        <is>
          <t>MECÂNICA</t>
        </is>
      </c>
      <c r="I78" s="107" t="inlineStr">
        <is>
          <t>MÃO DE OBRA</t>
        </is>
      </c>
      <c r="J78" s="97" t="n">
        <v>1</v>
      </c>
      <c r="K78" s="107" t="inlineStr">
        <is>
          <t>SERVIÇO DE RODA DIANTEIRA  E TRAZEIRO - TROCA DE LONA| LUBRIFICAÇÃO| ESTABILIZADOR | MANGEIRAS</t>
        </is>
      </c>
      <c r="L78" s="99" t="n">
        <v>550</v>
      </c>
      <c r="M78" s="101">
        <f>J78*L78</f>
        <v/>
      </c>
      <c r="N78" s="109" t="inlineStr">
        <is>
          <t>RECIBO</t>
        </is>
      </c>
      <c r="O78" s="101" t="n"/>
      <c r="P78" s="101">
        <f>M78-O78</f>
        <v/>
      </c>
      <c r="Q78" s="110" t="inlineStr">
        <is>
          <t>PAGO em 30/07/2021</t>
        </is>
      </c>
      <c r="R78" s="66" t="n"/>
    </row>
    <row r="79" ht="20.1" customFormat="1" customHeight="1" s="2">
      <c r="B79" s="124" t="inlineStr">
        <is>
          <t>JULHO</t>
        </is>
      </c>
      <c r="C79" s="102" t="n">
        <v>44406</v>
      </c>
      <c r="D79" s="97" t="inlineStr">
        <is>
          <t>OFICINA MEÂNICA 3 BANDEIRAS</t>
        </is>
      </c>
      <c r="E79" s="176" t="inlineStr">
        <is>
          <t>OWE-1829</t>
        </is>
      </c>
      <c r="F79" s="107" t="inlineStr">
        <is>
          <t>MERCEDES</t>
        </is>
      </c>
      <c r="G79" s="103" t="inlineStr">
        <is>
          <t>CORRETIVA</t>
        </is>
      </c>
      <c r="H79" s="103" t="inlineStr">
        <is>
          <t>MECÂNICA</t>
        </is>
      </c>
      <c r="I79" s="107" t="inlineStr">
        <is>
          <t>MÃO DE OBRA</t>
        </is>
      </c>
      <c r="J79" s="97" t="n">
        <v>1</v>
      </c>
      <c r="K79" s="107" t="inlineStr">
        <is>
          <t>SERVIÇO DE RODA DIANTEIRA  E TRAZEIRO - TROCA DE LONA| LUBRIFICAÇÃO| ESTABILIZADOR</t>
        </is>
      </c>
      <c r="L79" s="99" t="n">
        <v>390</v>
      </c>
      <c r="M79" s="101">
        <f>J79*L79</f>
        <v/>
      </c>
      <c r="N79" s="109" t="inlineStr">
        <is>
          <t>RECIBO</t>
        </is>
      </c>
      <c r="O79" s="101" t="n"/>
      <c r="P79" s="101">
        <f>M79-O79</f>
        <v/>
      </c>
      <c r="Q79" s="110" t="inlineStr">
        <is>
          <t>PAGO em 30/07/2021</t>
        </is>
      </c>
      <c r="R79" s="66" t="n"/>
    </row>
    <row r="80" ht="20.1" customFormat="1" customHeight="1" s="2">
      <c r="B80" s="124" t="inlineStr">
        <is>
          <t>JULHO</t>
        </is>
      </c>
      <c r="C80" s="102" t="n">
        <v>44406</v>
      </c>
      <c r="D80" s="97" t="inlineStr">
        <is>
          <t>SUPERDIESEL</t>
        </is>
      </c>
      <c r="E80" s="176" t="inlineStr">
        <is>
          <t>OWE-1829</t>
        </is>
      </c>
      <c r="F80" s="107" t="inlineStr">
        <is>
          <t>MERCEDES</t>
        </is>
      </c>
      <c r="G80" s="103" t="inlineStr">
        <is>
          <t>CORRETIVA</t>
        </is>
      </c>
      <c r="H80" s="103" t="inlineStr">
        <is>
          <t>MECÂNICA</t>
        </is>
      </c>
      <c r="I80" s="107" t="inlineStr">
        <is>
          <t>PEÇAS</t>
        </is>
      </c>
      <c r="J80" s="97" t="n">
        <v>1</v>
      </c>
      <c r="K80" s="107" t="inlineStr">
        <is>
          <t>BORRACHA DA BARRA / JOGO DE LONA DE FREIO + COLA 3M</t>
        </is>
      </c>
      <c r="L80" s="99" t="n">
        <v>273</v>
      </c>
      <c r="M80" s="101">
        <f>J80*L80</f>
        <v/>
      </c>
      <c r="N80" s="109" t="inlineStr">
        <is>
          <t>NFe: 752</t>
        </is>
      </c>
      <c r="O80" s="101" t="n"/>
      <c r="P80" s="101">
        <f>M80-O80</f>
        <v/>
      </c>
      <c r="Q80" s="110" t="inlineStr">
        <is>
          <t>PAGO em 30/07/2021</t>
        </is>
      </c>
      <c r="R80" s="66" t="n"/>
    </row>
    <row r="81" ht="20.1" customFormat="1" customHeight="1" s="2">
      <c r="B81" s="124" t="inlineStr">
        <is>
          <t>JULHO</t>
        </is>
      </c>
      <c r="C81" s="102" t="n">
        <v>44406</v>
      </c>
      <c r="D81" s="97" t="inlineStr">
        <is>
          <t>SUPERDIESEL</t>
        </is>
      </c>
      <c r="E81" s="176" t="inlineStr">
        <is>
          <t>OWE-1839</t>
        </is>
      </c>
      <c r="F81" s="107" t="inlineStr">
        <is>
          <t>MERCEDES</t>
        </is>
      </c>
      <c r="G81" s="103" t="inlineStr">
        <is>
          <t>CORRETIVA</t>
        </is>
      </c>
      <c r="H81" s="103" t="inlineStr">
        <is>
          <t>MECÂNICA</t>
        </is>
      </c>
      <c r="I81" s="107" t="inlineStr">
        <is>
          <t>PEÇAS</t>
        </is>
      </c>
      <c r="J81" s="97" t="n">
        <v>1</v>
      </c>
      <c r="K81" s="107" t="inlineStr">
        <is>
          <t>BORRACHA DA BARRA / JOGO DE LONA DE FREIO + REPARO PNEUMÁTICO</t>
        </is>
      </c>
      <c r="L81" s="99" t="n">
        <v>268</v>
      </c>
      <c r="M81" s="101">
        <f>J81*L81</f>
        <v/>
      </c>
      <c r="N81" s="109" t="inlineStr">
        <is>
          <t>NFe: 752</t>
        </is>
      </c>
      <c r="O81" s="101" t="n"/>
      <c r="P81" s="101">
        <f>M81-O81</f>
        <v/>
      </c>
      <c r="Q81" s="110" t="inlineStr">
        <is>
          <t>PAGO em 30/07/2021</t>
        </is>
      </c>
      <c r="R81" s="66" t="n"/>
    </row>
    <row r="82" ht="20.1" customFormat="1" customHeight="1" s="2">
      <c r="B82" s="124" t="inlineStr">
        <is>
          <t>JULHO</t>
        </is>
      </c>
      <c r="C82" s="102" t="n">
        <v>44407</v>
      </c>
      <c r="D82" s="97" t="inlineStr">
        <is>
          <t>BORRACHARIA PAI E FILHO</t>
        </is>
      </c>
      <c r="E82" s="97" t="inlineStr">
        <is>
          <t>VÁRIOS</t>
        </is>
      </c>
      <c r="F82" s="107" t="inlineStr">
        <is>
          <t>VÁRIOS</t>
        </is>
      </c>
      <c r="G82" s="103" t="inlineStr">
        <is>
          <t>CONSUMO</t>
        </is>
      </c>
      <c r="H82" s="103" t="inlineStr">
        <is>
          <t>PNEUS</t>
        </is>
      </c>
      <c r="I82" s="107" t="inlineStr">
        <is>
          <t>MÃO DE OBRA</t>
        </is>
      </c>
      <c r="J82" s="97" t="n">
        <v>1</v>
      </c>
      <c r="K82" s="107" t="inlineStr">
        <is>
          <t>BORRACHARIA DO MÊS DE JULHO + BORRACHARIA CARRINHOS (40,00)</t>
        </is>
      </c>
      <c r="L82" s="99" t="n">
        <v>400</v>
      </c>
      <c r="M82" s="101">
        <f>J82*L82</f>
        <v/>
      </c>
      <c r="N82" s="109" t="inlineStr">
        <is>
          <t>RECIBO</t>
        </is>
      </c>
      <c r="O82" s="101" t="n"/>
      <c r="P82" s="101">
        <f>M82-O82</f>
        <v/>
      </c>
      <c r="Q82" s="110" t="inlineStr">
        <is>
          <t>PAGO em 30/07/2021</t>
        </is>
      </c>
      <c r="R82" s="66" t="n"/>
    </row>
    <row r="83" ht="20.1" customFormat="1" customHeight="1" s="2">
      <c r="B83" s="124" t="inlineStr">
        <is>
          <t>JULHO</t>
        </is>
      </c>
      <c r="C83" s="102" t="n">
        <v>44358</v>
      </c>
      <c r="D83" s="97" t="inlineStr">
        <is>
          <t>SUPERDIESEL</t>
        </is>
      </c>
      <c r="E83" s="107" t="inlineStr">
        <is>
          <t>VÁRIOS</t>
        </is>
      </c>
      <c r="F83" s="107" t="inlineStr">
        <is>
          <t>VÁRIOS</t>
        </is>
      </c>
      <c r="G83" s="107" t="inlineStr">
        <is>
          <t>PREVENTIVA</t>
        </is>
      </c>
      <c r="H83" s="107" t="inlineStr">
        <is>
          <t>SEGURANÇA</t>
        </is>
      </c>
      <c r="I83" s="107" t="inlineStr">
        <is>
          <t>PEÇAS</t>
        </is>
      </c>
      <c r="J83" s="107" t="n">
        <v>7</v>
      </c>
      <c r="K83" s="107" t="inlineStr">
        <is>
          <t>FAIXAS REFLETIVAS DE PARACHOQUE</t>
        </is>
      </c>
      <c r="L83" s="108" t="n">
        <v>110</v>
      </c>
      <c r="M83" s="101">
        <f>J83*L83</f>
        <v/>
      </c>
      <c r="N83" s="109" t="inlineStr">
        <is>
          <t>NFe: 752</t>
        </is>
      </c>
      <c r="O83" s="108" t="n"/>
      <c r="P83" s="101">
        <f>M83-O83</f>
        <v/>
      </c>
      <c r="Q83" s="110" t="inlineStr">
        <is>
          <t>PAGO em 02/07/2021</t>
        </is>
      </c>
      <c r="R83" s="66" t="n"/>
    </row>
    <row r="84" ht="20.1" customFormat="1" customHeight="1" s="2">
      <c r="B84" s="124" t="inlineStr">
        <is>
          <t>JULHO</t>
        </is>
      </c>
      <c r="C84" s="98" t="n">
        <v>44394</v>
      </c>
      <c r="D84" s="97" t="inlineStr">
        <is>
          <t>DUNLOP PNEUS</t>
        </is>
      </c>
      <c r="E84" s="119" t="inlineStr">
        <is>
          <t>VÁRIOS</t>
        </is>
      </c>
      <c r="F84" s="119" t="inlineStr">
        <is>
          <t>VÁRIOS</t>
        </is>
      </c>
      <c r="G84" s="119" t="inlineStr">
        <is>
          <t>PNEUS</t>
        </is>
      </c>
      <c r="H84" s="119" t="inlineStr">
        <is>
          <t>PNEUS</t>
        </is>
      </c>
      <c r="I84" s="119" t="inlineStr">
        <is>
          <t>PEÇAS</t>
        </is>
      </c>
      <c r="J84" s="97" t="n">
        <v>1</v>
      </c>
      <c r="K84" s="119" t="inlineStr">
        <is>
          <t>COMPRA DE PNEUS NOVOS 2ª PARCELA</t>
        </is>
      </c>
      <c r="L84" s="120" t="n">
        <v>6930</v>
      </c>
      <c r="M84" s="101">
        <f>J84*L84</f>
        <v/>
      </c>
      <c r="N84" s="121" t="inlineStr">
        <is>
          <t>NFe: 5779</t>
        </is>
      </c>
      <c r="O84" s="120" t="n"/>
      <c r="P84" s="101">
        <f>M84-O84</f>
        <v/>
      </c>
      <c r="Q84" s="122" t="inlineStr">
        <is>
          <t>BOLETO 18/07/2021</t>
        </is>
      </c>
      <c r="R84" s="65" t="n"/>
    </row>
    <row r="85" ht="20.1" customFormat="1" customHeight="1" s="2">
      <c r="B85" s="124" t="inlineStr">
        <is>
          <t>JULHO</t>
        </is>
      </c>
      <c r="C85" s="98" t="n">
        <v>44407</v>
      </c>
      <c r="D85" s="97" t="inlineStr">
        <is>
          <t>POSTO DE LAVAGEM (MARTA)</t>
        </is>
      </c>
      <c r="E85" s="119" t="inlineStr">
        <is>
          <t>VÁRIOS</t>
        </is>
      </c>
      <c r="F85" s="119" t="inlineStr">
        <is>
          <t>VÁRIOS</t>
        </is>
      </c>
      <c r="G85" s="119" t="inlineStr">
        <is>
          <t>ESTÉTICA</t>
        </is>
      </c>
      <c r="H85" s="119" t="inlineStr">
        <is>
          <t>LAVAGEM</t>
        </is>
      </c>
      <c r="I85" s="119" t="inlineStr">
        <is>
          <t>MÃO DE OBRA</t>
        </is>
      </c>
      <c r="J85" s="119" t="n">
        <v>12</v>
      </c>
      <c r="K85" s="119" t="inlineStr">
        <is>
          <t>LAVAGEM DE CAMINHHÕES</t>
        </is>
      </c>
      <c r="L85" s="120" t="n">
        <v>110</v>
      </c>
      <c r="M85" s="99">
        <f>L85*J85</f>
        <v/>
      </c>
      <c r="N85" s="121" t="n"/>
      <c r="O85" s="120" t="n"/>
      <c r="P85" s="99">
        <f>M85-O85</f>
        <v/>
      </c>
      <c r="Q85" s="122" t="n"/>
      <c r="R85" s="65" t="n"/>
    </row>
    <row r="86" ht="20.1" customFormat="1" customHeight="1" s="2">
      <c r="B86" s="124" t="inlineStr">
        <is>
          <t>JULHO</t>
        </is>
      </c>
      <c r="C86" s="102" t="n">
        <v>44382</v>
      </c>
      <c r="D86" s="97" t="inlineStr">
        <is>
          <t>EDUARDO PEÇAS</t>
        </is>
      </c>
      <c r="E86" s="97" t="inlineStr">
        <is>
          <t xml:space="preserve">PGN-8719 </t>
        </is>
      </c>
      <c r="F86" s="107" t="inlineStr">
        <is>
          <t>VOLKS</t>
        </is>
      </c>
      <c r="G86" s="103" t="inlineStr">
        <is>
          <t>CORRETIVA</t>
        </is>
      </c>
      <c r="H86" s="107" t="inlineStr">
        <is>
          <t>MECÂNICA</t>
        </is>
      </c>
      <c r="I86" s="103" t="inlineStr">
        <is>
          <t>PEÇAS</t>
        </is>
      </c>
      <c r="J86" s="97" t="n">
        <v>1</v>
      </c>
      <c r="K86" s="107" t="inlineStr">
        <is>
          <t>BOMBA D'DAGUA CUMMIS E COLA DE SILICONE</t>
        </is>
      </c>
      <c r="L86" s="99" t="n">
        <v>483</v>
      </c>
      <c r="M86" s="101">
        <f>J86*L86</f>
        <v/>
      </c>
      <c r="N86" s="107" t="inlineStr">
        <is>
          <t>NFe: 1560</t>
        </is>
      </c>
      <c r="O86" s="101" t="n"/>
      <c r="P86" s="101">
        <f>M86-O86</f>
        <v/>
      </c>
      <c r="Q86" s="110" t="inlineStr">
        <is>
          <t>PAGO em 30/07/2021</t>
        </is>
      </c>
      <c r="R86" s="65" t="n"/>
    </row>
    <row r="87" ht="20.1" customFormat="1" customHeight="1" s="2">
      <c r="B87" s="124" t="inlineStr">
        <is>
          <t>JULHO</t>
        </is>
      </c>
      <c r="C87" s="102" t="n">
        <v>44378</v>
      </c>
      <c r="D87" s="97" t="inlineStr">
        <is>
          <t>MANDACARU MOTOR</t>
        </is>
      </c>
      <c r="E87" s="107" t="inlineStr">
        <is>
          <t>PCL-6167</t>
        </is>
      </c>
      <c r="F87" s="107" t="inlineStr">
        <is>
          <t>VOLKS</t>
        </is>
      </c>
      <c r="G87" s="107" t="inlineStr">
        <is>
          <t>CORRETIVA</t>
        </is>
      </c>
      <c r="H87" s="107" t="inlineStr">
        <is>
          <t>ELÉTRICA</t>
        </is>
      </c>
      <c r="I87" s="107" t="inlineStr">
        <is>
          <t>PEÇAS</t>
        </is>
      </c>
      <c r="J87" s="107" t="n">
        <v>1</v>
      </c>
      <c r="K87" s="107" t="inlineStr">
        <is>
          <t>PAINEL DE INSTRUMENTO - ELÉTRICO</t>
        </is>
      </c>
      <c r="L87" s="108" t="n">
        <v>3533.49</v>
      </c>
      <c r="M87" s="101">
        <f>J87*L87</f>
        <v/>
      </c>
      <c r="N87" s="109" t="inlineStr">
        <is>
          <t>NFe: 115429</t>
        </is>
      </c>
      <c r="O87" s="108" t="n">
        <v>1183.49</v>
      </c>
      <c r="P87" s="101">
        <f>M87-O87</f>
        <v/>
      </c>
      <c r="Q87" s="175" t="inlineStr">
        <is>
          <t xml:space="preserve">A PAGAR - BOLETO DIA 23/07/2021 </t>
        </is>
      </c>
      <c r="R87" s="65" t="n"/>
    </row>
    <row r="88" ht="20.1" customFormat="1" customHeight="1" s="2">
      <c r="B88" s="124" t="inlineStr">
        <is>
          <t>JULHO</t>
        </is>
      </c>
      <c r="C88" s="102" t="n">
        <v>44382</v>
      </c>
      <c r="D88" s="97" t="inlineStr">
        <is>
          <t>OFICINA MEÂNICA 3 BANDEIRAS</t>
        </is>
      </c>
      <c r="E88" s="97" t="inlineStr">
        <is>
          <t xml:space="preserve">PGN-8719 </t>
        </is>
      </c>
      <c r="F88" s="107" t="inlineStr">
        <is>
          <t>VOLKS</t>
        </is>
      </c>
      <c r="G88" s="103" t="inlineStr">
        <is>
          <t>CORRETIVA</t>
        </is>
      </c>
      <c r="H88" s="103" t="inlineStr">
        <is>
          <t>MECÂNICA</t>
        </is>
      </c>
      <c r="I88" s="103" t="inlineStr">
        <is>
          <t>MÃO DE OBRA</t>
        </is>
      </c>
      <c r="J88" s="97" t="n">
        <v>1</v>
      </c>
      <c r="K88" s="107" t="inlineStr">
        <is>
          <t>SERVIÇO DE BOMBA D'AGUA</t>
        </is>
      </c>
      <c r="L88" s="108" t="n">
        <v>150</v>
      </c>
      <c r="M88" s="101">
        <f>J88*L88</f>
        <v/>
      </c>
      <c r="N88" s="109" t="inlineStr">
        <is>
          <t>RECIBO</t>
        </is>
      </c>
      <c r="O88" s="101" t="n"/>
      <c r="P88" s="101">
        <f>M88-O88</f>
        <v/>
      </c>
      <c r="Q88" s="110" t="inlineStr">
        <is>
          <t>PAGO em 09/07/2021</t>
        </is>
      </c>
      <c r="R88" s="65" t="n"/>
    </row>
    <row r="89" ht="20.1" customFormat="1" customHeight="1" s="2">
      <c r="B89" s="124" t="inlineStr">
        <is>
          <t>JULHO</t>
        </is>
      </c>
      <c r="C89" s="102" t="n">
        <v>44399</v>
      </c>
      <c r="D89" s="97" t="inlineStr">
        <is>
          <t>OFICINA MEÂNICA 3 BANDEIRAS</t>
        </is>
      </c>
      <c r="E89" s="97" t="inlineStr">
        <is>
          <t xml:space="preserve">PGN-8719 </t>
        </is>
      </c>
      <c r="F89" s="107" t="inlineStr">
        <is>
          <t>VOLKS</t>
        </is>
      </c>
      <c r="G89" s="103" t="inlineStr">
        <is>
          <t>CORRETIVA</t>
        </is>
      </c>
      <c r="H89" s="103" t="inlineStr">
        <is>
          <t>MECÂNICA</t>
        </is>
      </c>
      <c r="I89" s="107" t="inlineStr">
        <is>
          <t>MÃO DE OBRA</t>
        </is>
      </c>
      <c r="J89" s="107" t="n">
        <v>1</v>
      </c>
      <c r="K89" s="107" t="inlineStr">
        <is>
          <t>CATRATA DE FRIO TRASEIRA / DIANTEIRA E LUBRIFICAÇÃO</t>
        </is>
      </c>
      <c r="L89" s="108" t="n">
        <v>150</v>
      </c>
      <c r="M89" s="101">
        <f>J89*L89</f>
        <v/>
      </c>
      <c r="N89" s="109" t="inlineStr">
        <is>
          <t>RECIBO</t>
        </is>
      </c>
      <c r="O89" s="101" t="n"/>
      <c r="P89" s="101">
        <f>M89-O89</f>
        <v/>
      </c>
      <c r="Q89" s="110" t="inlineStr">
        <is>
          <t>PAGO  em 23/07/2021</t>
        </is>
      </c>
      <c r="R89" s="65" t="n"/>
    </row>
    <row r="90" ht="20.1" customFormat="1" customHeight="1" s="2">
      <c r="B90" s="124" t="inlineStr">
        <is>
          <t>JULHO</t>
        </is>
      </c>
      <c r="C90" s="102" t="n">
        <v>44369</v>
      </c>
      <c r="D90" s="97" t="inlineStr">
        <is>
          <t>POSTO DE MOLAS SÃO CRISTOVÃO</t>
        </is>
      </c>
      <c r="E90" s="107" t="inlineStr">
        <is>
          <t>PGN-8669</t>
        </is>
      </c>
      <c r="F90" s="107" t="inlineStr">
        <is>
          <t>VOLKS</t>
        </is>
      </c>
      <c r="G90" s="107" t="inlineStr">
        <is>
          <t>CORRETIVA</t>
        </is>
      </c>
      <c r="H90" s="107" t="inlineStr">
        <is>
          <t>MECÂNICA</t>
        </is>
      </c>
      <c r="I90" s="107" t="inlineStr">
        <is>
          <t>PEÇAS</t>
        </is>
      </c>
      <c r="J90" s="107" t="n">
        <v>1</v>
      </c>
      <c r="K90" s="107" t="inlineStr">
        <is>
          <t>MOLA MESTRE DIANTEIRA |BUCHA |CRAVO DE MOLA |PARAFUSO</t>
        </is>
      </c>
      <c r="L90" s="108" t="n">
        <v>1333</v>
      </c>
      <c r="M90" s="101">
        <f>J90*L90</f>
        <v/>
      </c>
      <c r="N90" s="109" t="inlineStr">
        <is>
          <t>NFe: 2984</t>
        </is>
      </c>
      <c r="O90" s="108" t="n">
        <v>133.3</v>
      </c>
      <c r="P90" s="101">
        <f>M90-O90</f>
        <v/>
      </c>
      <c r="Q90" s="110" t="inlineStr">
        <is>
          <t>PAGO em 02/07/2021</t>
        </is>
      </c>
      <c r="R90" s="65" t="n"/>
    </row>
    <row r="91" ht="20.1" customFormat="1" customHeight="1" s="2">
      <c r="B91" s="124" t="inlineStr">
        <is>
          <t>JULHO</t>
        </is>
      </c>
      <c r="C91" s="102" t="n">
        <v>44369</v>
      </c>
      <c r="D91" s="97" t="inlineStr">
        <is>
          <t>POSTO DE MOLAS SÃO CRISTOVÃO</t>
        </is>
      </c>
      <c r="E91" s="107" t="inlineStr">
        <is>
          <t>PGN-8669</t>
        </is>
      </c>
      <c r="F91" s="107" t="inlineStr">
        <is>
          <t>VOLKS</t>
        </is>
      </c>
      <c r="G91" s="107" t="inlineStr">
        <is>
          <t>CORRETIVA</t>
        </is>
      </c>
      <c r="H91" s="107" t="inlineStr">
        <is>
          <t>MECÂNICA</t>
        </is>
      </c>
      <c r="I91" s="107" t="inlineStr">
        <is>
          <t>MÃO DE OBRA</t>
        </is>
      </c>
      <c r="J91" s="107" t="n">
        <v>1</v>
      </c>
      <c r="K91" s="107" t="inlineStr">
        <is>
          <t>TROCA DE MOLA MESTRE | ESTABILIZADOR E ABRACADEIRA</t>
        </is>
      </c>
      <c r="L91" s="108" t="n">
        <v>290</v>
      </c>
      <c r="M91" s="101">
        <f>J91*L91</f>
        <v/>
      </c>
      <c r="N91" s="109" t="inlineStr">
        <is>
          <t>NFS-E: 1602</t>
        </is>
      </c>
      <c r="O91" s="108" t="n"/>
      <c r="P91" s="101">
        <f>M91-O91</f>
        <v/>
      </c>
      <c r="Q91" s="110" t="inlineStr">
        <is>
          <t>PAGO em 02/07/2021</t>
        </is>
      </c>
      <c r="R91" s="65" t="n"/>
    </row>
    <row r="92" ht="20.1" customFormat="1" customHeight="1" s="2">
      <c r="B92" s="124" t="inlineStr">
        <is>
          <t>JULHO</t>
        </is>
      </c>
      <c r="C92" s="102" t="n">
        <v>44372</v>
      </c>
      <c r="D92" s="97" t="inlineStr">
        <is>
          <t xml:space="preserve">RENATO ALBERTO (BATERIAS CONDOR) </t>
        </is>
      </c>
      <c r="E92" s="97" t="inlineStr">
        <is>
          <t xml:space="preserve">PGN-8719 </t>
        </is>
      </c>
      <c r="F92" s="107" t="inlineStr">
        <is>
          <t>VOLKS</t>
        </is>
      </c>
      <c r="G92" s="107" t="inlineStr">
        <is>
          <t>CORRETIVA</t>
        </is>
      </c>
      <c r="H92" s="107" t="inlineStr">
        <is>
          <t>ELÉTRICA</t>
        </is>
      </c>
      <c r="I92" s="107" t="inlineStr">
        <is>
          <t>PEÇAS</t>
        </is>
      </c>
      <c r="J92" s="107" t="n">
        <v>1</v>
      </c>
      <c r="K92" s="107" t="inlineStr">
        <is>
          <t>BATERIA 100A</t>
        </is>
      </c>
      <c r="L92" s="108" t="n">
        <v>400</v>
      </c>
      <c r="M92" s="101">
        <f>J92*L92</f>
        <v/>
      </c>
      <c r="N92" s="109" t="inlineStr">
        <is>
          <t>NFe: 1663</t>
        </is>
      </c>
      <c r="O92" s="108" t="n"/>
      <c r="P92" s="101">
        <f>M92-O92</f>
        <v/>
      </c>
      <c r="Q92" s="110" t="inlineStr">
        <is>
          <t>PAGO em 02/07/2021</t>
        </is>
      </c>
      <c r="R92" s="65" t="n"/>
    </row>
    <row r="93" ht="20.1" customFormat="1" customHeight="1" s="2">
      <c r="B93" s="124" t="inlineStr">
        <is>
          <t>JULHO</t>
        </is>
      </c>
      <c r="C93" s="102" t="n">
        <v>44382</v>
      </c>
      <c r="D93" s="97" t="inlineStr">
        <is>
          <t xml:space="preserve">RENATO ALBERTO (BATERIAS CONDOR) </t>
        </is>
      </c>
      <c r="E93" s="97" t="inlineStr">
        <is>
          <t>PEB-7253</t>
        </is>
      </c>
      <c r="F93" s="107" t="inlineStr">
        <is>
          <t>VOLKS</t>
        </is>
      </c>
      <c r="G93" s="107" t="inlineStr">
        <is>
          <t>CORRETIVA</t>
        </is>
      </c>
      <c r="H93" s="107" t="inlineStr">
        <is>
          <t>ELÉTRICA</t>
        </is>
      </c>
      <c r="I93" s="107" t="inlineStr">
        <is>
          <t>PEÇAS</t>
        </is>
      </c>
      <c r="J93" s="107" t="n">
        <v>1</v>
      </c>
      <c r="K93" s="107" t="inlineStr">
        <is>
          <t>BATERIA 100A</t>
        </is>
      </c>
      <c r="L93" s="108" t="n">
        <v>400</v>
      </c>
      <c r="M93" s="101">
        <f>J93*L93</f>
        <v/>
      </c>
      <c r="N93" s="109" t="inlineStr">
        <is>
          <t>NFe: 1673</t>
        </is>
      </c>
      <c r="O93" s="108" t="n"/>
      <c r="P93" s="101">
        <f>M93-O93</f>
        <v/>
      </c>
      <c r="Q93" s="175" t="inlineStr">
        <is>
          <t xml:space="preserve">A PAGAR BOLETO DIA 09/07/2021 </t>
        </is>
      </c>
      <c r="R93" s="65" t="n"/>
    </row>
    <row r="94" ht="20.1" customFormat="1" customHeight="1" s="2">
      <c r="B94" s="124" t="inlineStr">
        <is>
          <t>JULHO</t>
        </is>
      </c>
      <c r="C94" s="102" t="n">
        <v>44369</v>
      </c>
      <c r="D94" s="97" t="inlineStr">
        <is>
          <t>SUPERDIESEL</t>
        </is>
      </c>
      <c r="E94" s="97" t="inlineStr">
        <is>
          <t>PGN-8669</t>
        </is>
      </c>
      <c r="F94" s="107" t="inlineStr">
        <is>
          <t>VOLKS</t>
        </is>
      </c>
      <c r="G94" s="107" t="inlineStr">
        <is>
          <t>CORRETIVA</t>
        </is>
      </c>
      <c r="H94" s="107" t="inlineStr">
        <is>
          <t>MECÂNICA</t>
        </is>
      </c>
      <c r="I94" s="107" t="inlineStr">
        <is>
          <t>PEÇAS</t>
        </is>
      </c>
      <c r="J94" s="107" t="n">
        <v>4</v>
      </c>
      <c r="K94" s="107" t="inlineStr">
        <is>
          <t>BUCHA DE ESTABILIZADOR</t>
        </is>
      </c>
      <c r="L94" s="108" t="n">
        <v>11.25</v>
      </c>
      <c r="M94" s="101">
        <f>J94*L94</f>
        <v/>
      </c>
      <c r="N94" s="109" t="inlineStr">
        <is>
          <t>NFe: 752</t>
        </is>
      </c>
      <c r="O94" s="108" t="n"/>
      <c r="P94" s="101">
        <f>M94-O94</f>
        <v/>
      </c>
      <c r="Q94" s="110" t="inlineStr">
        <is>
          <t>PAGO em 02/07/2021</t>
        </is>
      </c>
      <c r="R94" s="65" t="n"/>
    </row>
    <row r="95" ht="20.1" customFormat="1" customHeight="1" s="2">
      <c r="B95" s="124" t="inlineStr">
        <is>
          <t>JULHO</t>
        </is>
      </c>
      <c r="C95" s="102" t="n">
        <v>44385</v>
      </c>
      <c r="D95" s="97" t="inlineStr">
        <is>
          <t>SUPERDIESEL</t>
        </is>
      </c>
      <c r="E95" s="97" t="inlineStr">
        <is>
          <t>PGN-8669</t>
        </is>
      </c>
      <c r="F95" s="107" t="inlineStr">
        <is>
          <t>VOLKS</t>
        </is>
      </c>
      <c r="G95" s="107" t="inlineStr">
        <is>
          <t>CORRETIVA</t>
        </is>
      </c>
      <c r="H95" s="107" t="inlineStr">
        <is>
          <t>MECÂNICA</t>
        </is>
      </c>
      <c r="I95" s="107" t="inlineStr">
        <is>
          <t>PEÇAS</t>
        </is>
      </c>
      <c r="J95" s="97" t="n">
        <v>1</v>
      </c>
      <c r="K95" s="107" t="inlineStr">
        <is>
          <t>INTERRUPTOR DE FAROL</t>
        </is>
      </c>
      <c r="L95" s="99" t="n">
        <v>287</v>
      </c>
      <c r="M95" s="101">
        <f>J95*L95</f>
        <v/>
      </c>
      <c r="N95" s="109" t="inlineStr">
        <is>
          <t>NFe: 752</t>
        </is>
      </c>
      <c r="O95" s="101" t="n"/>
      <c r="P95" s="101">
        <f>M95-O95</f>
        <v/>
      </c>
      <c r="Q95" s="110" t="inlineStr">
        <is>
          <t>PAGO em 30/07/2021</t>
        </is>
      </c>
      <c r="R95" s="65" t="n"/>
    </row>
    <row r="96" ht="20.1" customFormat="1" customHeight="1" s="2">
      <c r="B96" s="124" t="inlineStr">
        <is>
          <t>JULHO</t>
        </is>
      </c>
      <c r="C96" s="102" t="n">
        <v>44382</v>
      </c>
      <c r="D96" s="97" t="inlineStr">
        <is>
          <t>SUPERDIESEL</t>
        </is>
      </c>
      <c r="E96" s="97" t="inlineStr">
        <is>
          <t xml:space="preserve">PGN-8719 </t>
        </is>
      </c>
      <c r="F96" s="107" t="inlineStr">
        <is>
          <t>VOLKS</t>
        </is>
      </c>
      <c r="G96" s="107" t="inlineStr">
        <is>
          <t>CORRETIVA</t>
        </is>
      </c>
      <c r="H96" s="107" t="inlineStr">
        <is>
          <t>MECÂNICA</t>
        </is>
      </c>
      <c r="I96" s="107" t="inlineStr">
        <is>
          <t>PEÇAS</t>
        </is>
      </c>
      <c r="J96" s="97" t="n">
        <v>1</v>
      </c>
      <c r="K96" s="107" t="inlineStr">
        <is>
          <t>JOGO DE LONA DE FREIO | COLA 3M</t>
        </is>
      </c>
      <c r="L96" s="99" t="n">
        <v>155.5</v>
      </c>
      <c r="M96" s="101">
        <f>J96*L96</f>
        <v/>
      </c>
      <c r="N96" s="109" t="inlineStr">
        <is>
          <t>NFe: 752</t>
        </is>
      </c>
      <c r="O96" s="101" t="n"/>
      <c r="P96" s="101">
        <f>M96-O96</f>
        <v/>
      </c>
      <c r="Q96" s="110" t="inlineStr">
        <is>
          <t>PAGO em 30/07/2021</t>
        </is>
      </c>
      <c r="R96" s="65" t="n"/>
    </row>
    <row r="97" ht="20.1" customFormat="1" customHeight="1" s="2">
      <c r="B97" s="124" t="inlineStr">
        <is>
          <t>JULHO</t>
        </is>
      </c>
      <c r="C97" s="102" t="n"/>
      <c r="D97" s="97" t="n"/>
      <c r="E97" s="97" t="n"/>
      <c r="F97" s="107" t="n"/>
      <c r="G97" s="103" t="n"/>
      <c r="H97" s="103" t="n"/>
      <c r="I97" s="107" t="n"/>
      <c r="J97" s="97" t="n"/>
      <c r="K97" s="107" t="n"/>
      <c r="L97" s="99" t="n"/>
      <c r="M97" s="101">
        <f>J97*L97</f>
        <v/>
      </c>
      <c r="N97" s="109" t="n"/>
      <c r="O97" s="101" t="n"/>
      <c r="P97" s="101">
        <f>M97-O97</f>
        <v/>
      </c>
      <c r="Q97" s="111" t="n"/>
      <c r="R97" s="66" t="n"/>
    </row>
    <row r="98" ht="20.1" customFormat="1" customHeight="1" s="2">
      <c r="B98" s="139" t="n"/>
      <c r="C98" s="102" t="n"/>
      <c r="D98" s="97" t="n"/>
      <c r="E98" s="97" t="n"/>
      <c r="F98" s="97" t="n"/>
      <c r="G98" s="103" t="n"/>
      <c r="H98" s="103" t="n"/>
      <c r="I98" s="103" t="n"/>
      <c r="J98" s="97" t="n"/>
      <c r="K98" s="97" t="n"/>
      <c r="L98" s="99" t="n"/>
      <c r="M98" s="101">
        <f>J98*L98</f>
        <v/>
      </c>
      <c r="N98" s="103" t="n"/>
      <c r="O98" s="101" t="n"/>
      <c r="P98" s="101">
        <f>M98-O98</f>
        <v/>
      </c>
      <c r="Q98" s="111" t="n"/>
      <c r="R98" s="66" t="n"/>
    </row>
    <row r="99" ht="20.1" customFormat="1" customHeight="1" s="2">
      <c r="K99" s="26" t="n"/>
      <c r="L99" s="9" t="n"/>
      <c r="M99" s="159">
        <f>SUM(M8:M98)</f>
        <v/>
      </c>
      <c r="N99" s="9" t="n"/>
      <c r="O99" s="159">
        <f>SUM(O8:O98)</f>
        <v/>
      </c>
      <c r="P99" s="183">
        <f>SUM(P8:P98)</f>
        <v/>
      </c>
      <c r="Q99" s="9" t="n"/>
      <c r="R99" s="66" t="n"/>
    </row>
    <row r="100" ht="20.1" customFormat="1" customHeight="1" s="2">
      <c r="C100" s="1" t="n"/>
      <c r="D100" s="1" t="n"/>
      <c r="E100" s="1" t="n"/>
      <c r="F100" s="1" t="n"/>
      <c r="G100" s="1" t="n"/>
      <c r="H100" s="1" t="n"/>
      <c r="I100" s="1" t="n"/>
      <c r="J100" s="1" t="n"/>
      <c r="K100" s="26" t="n"/>
      <c r="L100" s="11" t="n"/>
      <c r="M100" s="11" t="n"/>
      <c r="N100" s="11" t="n"/>
      <c r="O100" s="82" t="inlineStr">
        <is>
          <t>menos nutri</t>
        </is>
      </c>
      <c r="P100" s="81">
        <f>P99-P91-P92-P93-P94</f>
        <v/>
      </c>
      <c r="Q100" s="11" t="n"/>
      <c r="R100" s="66" t="n"/>
    </row>
    <row r="101" ht="20.1" customFormat="1" customHeight="1" s="2">
      <c r="C101" s="1" t="n"/>
      <c r="D101" s="1" t="n"/>
      <c r="E101" s="1" t="n"/>
      <c r="F101" s="1" t="n"/>
      <c r="G101" s="1" t="n"/>
      <c r="H101" s="1" t="n"/>
      <c r="I101" s="1" t="n"/>
      <c r="J101" s="1" t="n"/>
      <c r="K101" s="26" t="n"/>
      <c r="L101" s="11" t="n"/>
      <c r="M101" s="11" t="n"/>
      <c r="N101" s="11" t="n"/>
      <c r="O101" s="11" t="n"/>
      <c r="P101" s="11" t="n"/>
      <c r="Q101" s="11" t="n"/>
    </row>
    <row r="102">
      <c r="K102" s="26" t="n"/>
    </row>
    <row r="103">
      <c r="K103" s="26" t="n"/>
    </row>
    <row r="104">
      <c r="K104" s="26" t="n"/>
    </row>
  </sheetData>
  <autoFilter ref="B7:Q7">
    <sortState ref="B8:Q100">
      <sortCondition ref="F7"/>
    </sortState>
  </autoFilter>
  <mergeCells count="2">
    <mergeCell ref="L6:N6"/>
    <mergeCell ref="O6:P6"/>
  </mergeCells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Planilha11">
    <tabColor rgb="FF002060"/>
    <outlinePr summaryBelow="1" summaryRight="1"/>
    <pageSetUpPr fitToPage="1"/>
  </sheetPr>
  <dimension ref="B3:R94"/>
  <sheetViews>
    <sheetView showGridLines="0" zoomScale="84" zoomScaleNormal="84" workbookViewId="0">
      <pane ySplit="6" topLeftCell="A67" activePane="bottomLeft" state="frozen"/>
      <selection pane="bottomLeft" activeCell="I6" sqref="I6:I46"/>
      <selection activeCell="I6" sqref="I6:I46"/>
    </sheetView>
  </sheetViews>
  <sheetFormatPr baseColWidth="8" defaultColWidth="9.140625" defaultRowHeight="14.45"/>
  <cols>
    <col width="9.140625" customWidth="1" style="1" min="1" max="1"/>
    <col width="13.140625" customWidth="1" style="1" min="2" max="3"/>
    <col width="36" customWidth="1" style="1" min="4" max="4"/>
    <col width="11.140625" customWidth="1" style="1" min="5" max="5"/>
    <col width="13.7109375" customWidth="1" style="1" min="6" max="6"/>
    <col width="16.42578125" bestFit="1" customWidth="1" style="1" min="7" max="7"/>
    <col width="16.42578125" customWidth="1" style="1" min="8" max="9"/>
    <col width="5.7109375" bestFit="1" customWidth="1" style="1" min="10" max="10"/>
    <col width="75.28515625" customWidth="1" style="1" min="11" max="11"/>
    <col width="12.85546875" bestFit="1" customWidth="1" style="11" min="12" max="12"/>
    <col width="12.7109375" bestFit="1" customWidth="1" style="11" min="13" max="13"/>
    <col width="12.85546875" customWidth="1" style="11" min="14" max="14"/>
    <col width="12" customWidth="1" style="11" min="15" max="15"/>
    <col width="15.85546875" customWidth="1" style="11" min="16" max="16"/>
    <col width="36.42578125" customWidth="1" style="11" min="17" max="17"/>
    <col hidden="1" width="43.7109375" customWidth="1" style="1" min="18" max="18"/>
    <col width="9.140625" customWidth="1" style="1" min="19" max="19"/>
    <col width="9.140625" customWidth="1" style="1" min="20" max="16384"/>
  </cols>
  <sheetData>
    <row r="2" ht="27.75" customHeight="1" s="246"/>
    <row r="3">
      <c r="B3" s="26" t="n"/>
      <c r="C3" s="26" t="n"/>
      <c r="D3" s="26" t="n"/>
      <c r="E3" s="26" t="n"/>
      <c r="F3" s="26" t="n"/>
      <c r="G3" s="26" t="n"/>
      <c r="H3" s="26" t="n"/>
      <c r="I3" s="26" t="n"/>
      <c r="J3" s="26" t="n"/>
      <c r="K3" s="26" t="n"/>
      <c r="L3" s="27" t="n"/>
      <c r="M3" s="27" t="n"/>
      <c r="N3" s="27" t="n"/>
      <c r="O3" s="27" t="n"/>
      <c r="P3" s="27" t="n"/>
      <c r="Q3" s="27" t="n"/>
      <c r="R3" s="26" t="n"/>
    </row>
    <row r="4">
      <c r="B4" s="26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7" t="n"/>
      <c r="M4" s="27" t="n"/>
      <c r="N4" s="27" t="n"/>
      <c r="O4" s="27" t="n"/>
      <c r="P4" s="27" t="n"/>
      <c r="Q4" s="27" t="n"/>
      <c r="R4" s="26" t="n"/>
    </row>
    <row r="5"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7" t="n"/>
      <c r="M5" s="27" t="n"/>
      <c r="N5" s="27" t="n"/>
      <c r="O5" s="27" t="n"/>
      <c r="P5" s="27" t="n"/>
      <c r="Q5" s="27" t="n"/>
      <c r="R5" s="26" t="n"/>
    </row>
    <row r="6" ht="28.9" customHeight="1" s="246">
      <c r="B6" s="135" t="inlineStr">
        <is>
          <t>COMPETENCIA FINANCEIRA</t>
        </is>
      </c>
      <c r="C6" s="125" t="inlineStr">
        <is>
          <t xml:space="preserve">DATA lançamento </t>
        </is>
      </c>
      <c r="D6" s="126" t="inlineStr">
        <is>
          <t xml:space="preserve">FORNECEDOR </t>
        </is>
      </c>
      <c r="E6" s="126" t="inlineStr">
        <is>
          <t xml:space="preserve">PLACA </t>
        </is>
      </c>
      <c r="F6" s="126" t="inlineStr">
        <is>
          <t>MARCA</t>
        </is>
      </c>
      <c r="G6" s="127" t="inlineStr">
        <is>
          <t>Tipo de Manutenção</t>
        </is>
      </c>
      <c r="H6" s="127" t="inlineStr">
        <is>
          <t>Área de Manutenção</t>
        </is>
      </c>
      <c r="I6" s="127" t="inlineStr">
        <is>
          <t>Tipo de Despsa</t>
        </is>
      </c>
      <c r="J6" s="126" t="inlineStr">
        <is>
          <t>QTDE</t>
        </is>
      </c>
      <c r="K6" s="126" t="inlineStr">
        <is>
          <t>PEÇAS</t>
        </is>
      </c>
      <c r="L6" s="128" t="inlineStr">
        <is>
          <t>VALOR UNI.</t>
        </is>
      </c>
      <c r="M6" s="130" t="inlineStr">
        <is>
          <t>VALOR  TOTAL</t>
        </is>
      </c>
      <c r="N6" s="130" t="inlineStr">
        <is>
          <t>NFE / RECIBO</t>
        </is>
      </c>
      <c r="O6" s="128" t="inlineStr">
        <is>
          <t>DESCONTO</t>
        </is>
      </c>
      <c r="P6" s="128" t="inlineStr">
        <is>
          <t>VALOR FINAL</t>
        </is>
      </c>
      <c r="Q6" s="128" t="inlineStr">
        <is>
          <t>STATUS</t>
        </is>
      </c>
      <c r="R6" s="56" t="inlineStr">
        <is>
          <t xml:space="preserve">FORMA DE PAGAMENTO </t>
        </is>
      </c>
    </row>
    <row r="7" ht="20.1" customFormat="1" customHeight="1" s="2">
      <c r="B7" s="124" t="inlineStr">
        <is>
          <t>AGOSTO</t>
        </is>
      </c>
      <c r="C7" s="102" t="n">
        <v>44428</v>
      </c>
      <c r="D7" s="97" t="inlineStr">
        <is>
          <t>OFICINA MEÂNICA 3 BANDEIRAS</t>
        </is>
      </c>
      <c r="E7" s="107" t="inlineStr">
        <is>
          <t>PCZ-2550</t>
        </is>
      </c>
      <c r="F7" s="107" t="inlineStr">
        <is>
          <t xml:space="preserve"> MERCEDES</t>
        </is>
      </c>
      <c r="G7" s="107" t="inlineStr">
        <is>
          <t>CORRETIVA</t>
        </is>
      </c>
      <c r="H7" s="107" t="inlineStr">
        <is>
          <t>MECÂNICA</t>
        </is>
      </c>
      <c r="I7" s="107" t="inlineStr">
        <is>
          <t>MÃO DE OBRA</t>
        </is>
      </c>
      <c r="J7" s="107" t="n">
        <v>1</v>
      </c>
      <c r="K7" s="107" t="inlineStr">
        <is>
          <t>SERVIÇO DE RECUPERAÇÃO DE MÓDULO E ESTACIONAMENTO DE AR</t>
        </is>
      </c>
      <c r="L7" s="108" t="n">
        <v>150</v>
      </c>
      <c r="M7" s="101">
        <f>J7*L7</f>
        <v/>
      </c>
      <c r="N7" s="109" t="inlineStr">
        <is>
          <t>RECIBO</t>
        </is>
      </c>
      <c r="O7" s="108" t="n"/>
      <c r="P7" s="101">
        <f>M7-O7</f>
        <v/>
      </c>
      <c r="Q7" s="110" t="inlineStr">
        <is>
          <t>PAGO EM 20/08/2021</t>
        </is>
      </c>
      <c r="R7" s="65" t="n"/>
    </row>
    <row r="8" ht="20.1" customFormat="1" customHeight="1" s="2">
      <c r="B8" s="124" t="inlineStr">
        <is>
          <t>AGOSTO</t>
        </is>
      </c>
      <c r="C8" s="102" t="n">
        <v>44407</v>
      </c>
      <c r="D8" s="97" t="inlineStr">
        <is>
          <t>ASSISTEMARCOS</t>
        </is>
      </c>
      <c r="E8" s="107" t="inlineStr">
        <is>
          <t>PCZ-2550</t>
        </is>
      </c>
      <c r="F8" s="107" t="inlineStr">
        <is>
          <t>FORD</t>
        </is>
      </c>
      <c r="G8" s="107" t="inlineStr">
        <is>
          <t>CORRETIVA</t>
        </is>
      </c>
      <c r="H8" s="107" t="inlineStr">
        <is>
          <t>MECÂNICA</t>
        </is>
      </c>
      <c r="I8" s="107" t="inlineStr">
        <is>
          <t>MÃO DE OBRA</t>
        </is>
      </c>
      <c r="J8" s="107" t="n">
        <v>1</v>
      </c>
      <c r="K8" s="107" t="inlineStr">
        <is>
          <t xml:space="preserve">REBOQUE DE VITORIA - ASSISTEMARCOS </t>
        </is>
      </c>
      <c r="L8" s="108" t="n">
        <v>960</v>
      </c>
      <c r="M8" s="101">
        <f>J8*L8</f>
        <v/>
      </c>
      <c r="N8" s="109" t="inlineStr">
        <is>
          <t>NFE: 9605</t>
        </is>
      </c>
      <c r="O8" s="108" t="n">
        <v>60</v>
      </c>
      <c r="P8" s="101">
        <f>M8-O8</f>
        <v/>
      </c>
      <c r="Q8" s="110" t="inlineStr">
        <is>
          <t>PAGO EM 10/08/2021</t>
        </is>
      </c>
      <c r="R8" s="65" t="n"/>
    </row>
    <row r="9" ht="20.1" customFormat="1" customHeight="1" s="2">
      <c r="B9" s="124" t="inlineStr">
        <is>
          <t>AGOSTO</t>
        </is>
      </c>
      <c r="C9" s="102" t="n">
        <v>44407</v>
      </c>
      <c r="D9" s="97" t="inlineStr">
        <is>
          <t>AUTO ELÉTRICA FRANÇA</t>
        </is>
      </c>
      <c r="E9" s="97" t="inlineStr">
        <is>
          <t>PCZ-2570</t>
        </is>
      </c>
      <c r="F9" s="107" t="inlineStr">
        <is>
          <t>FORD</t>
        </is>
      </c>
      <c r="G9" s="107" t="inlineStr">
        <is>
          <t>CORRETIVA</t>
        </is>
      </c>
      <c r="H9" s="107" t="inlineStr">
        <is>
          <t>ELETRICA</t>
        </is>
      </c>
      <c r="I9" s="107" t="inlineStr">
        <is>
          <t>PEÇAS</t>
        </is>
      </c>
      <c r="J9" s="107" t="n">
        <v>1</v>
      </c>
      <c r="K9" s="107" t="inlineStr">
        <is>
          <t>REGULADOR DE VOLTAGEM BOCH 12V</t>
        </is>
      </c>
      <c r="L9" s="108" t="n">
        <v>286</v>
      </c>
      <c r="M9" s="101">
        <f>J9*L9</f>
        <v/>
      </c>
      <c r="N9" s="109" t="inlineStr">
        <is>
          <t>NFS-E: 50</t>
        </is>
      </c>
      <c r="O9" s="108" t="n"/>
      <c r="P9" s="101">
        <f>M9-O9</f>
        <v/>
      </c>
      <c r="Q9" s="110" t="inlineStr">
        <is>
          <t>PAGO EM 30/08/2021</t>
        </is>
      </c>
      <c r="R9" s="65" t="n"/>
    </row>
    <row r="10" ht="20.1" customFormat="1" customHeight="1" s="2">
      <c r="B10" s="124" t="inlineStr">
        <is>
          <t>AGOSTO</t>
        </is>
      </c>
      <c r="C10" s="102" t="n">
        <v>44407</v>
      </c>
      <c r="D10" s="97" t="inlineStr">
        <is>
          <t>AUTO ELÉTRICA FRANÇA</t>
        </is>
      </c>
      <c r="E10" s="97" t="inlineStr">
        <is>
          <t>PCZ-2570</t>
        </is>
      </c>
      <c r="F10" s="107" t="inlineStr">
        <is>
          <t>FORD</t>
        </is>
      </c>
      <c r="G10" s="107" t="inlineStr">
        <is>
          <t>CORRETIVA</t>
        </is>
      </c>
      <c r="H10" s="107" t="inlineStr">
        <is>
          <t>ELETRICA</t>
        </is>
      </c>
      <c r="I10" s="107" t="inlineStr">
        <is>
          <t>PEÇAS</t>
        </is>
      </c>
      <c r="J10" s="107" t="n">
        <v>1</v>
      </c>
      <c r="K10" s="107" t="inlineStr">
        <is>
          <t>PLACA RETIFICADORA BOCH</t>
        </is>
      </c>
      <c r="L10" s="108" t="n">
        <v>187</v>
      </c>
      <c r="M10" s="101">
        <f>J10*L10</f>
        <v/>
      </c>
      <c r="N10" s="109" t="inlineStr">
        <is>
          <t>NFS-E: 50</t>
        </is>
      </c>
      <c r="O10" s="108" t="n"/>
      <c r="P10" s="101">
        <f>M10-O10</f>
        <v/>
      </c>
      <c r="Q10" s="110" t="inlineStr">
        <is>
          <t>PAGO EM 30/08/2021</t>
        </is>
      </c>
      <c r="R10" s="65" t="n"/>
    </row>
    <row r="11" ht="20.1" customFormat="1" customHeight="1" s="2">
      <c r="B11" s="124" t="inlineStr">
        <is>
          <t>AGOSTO</t>
        </is>
      </c>
      <c r="C11" s="102" t="n">
        <v>44407</v>
      </c>
      <c r="D11" s="97" t="inlineStr">
        <is>
          <t>AUTO ELÉTRICA FRANÇA</t>
        </is>
      </c>
      <c r="E11" s="97" t="inlineStr">
        <is>
          <t>PCZ-2570</t>
        </is>
      </c>
      <c r="F11" s="107" t="inlineStr">
        <is>
          <t>FORD</t>
        </is>
      </c>
      <c r="G11" s="107" t="inlineStr">
        <is>
          <t>CORRETIVA</t>
        </is>
      </c>
      <c r="H11" s="107" t="inlineStr">
        <is>
          <t>ELETRICA</t>
        </is>
      </c>
      <c r="I11" s="107" t="inlineStr">
        <is>
          <t>PEÇAS</t>
        </is>
      </c>
      <c r="J11" s="107" t="n">
        <v>1</v>
      </c>
      <c r="K11" s="107" t="inlineStr">
        <is>
          <t>ROLAMENTO 6203</t>
        </is>
      </c>
      <c r="L11" s="108" t="n">
        <v>30</v>
      </c>
      <c r="M11" s="101">
        <f>J11*L11</f>
        <v/>
      </c>
      <c r="N11" s="109" t="inlineStr">
        <is>
          <t>NFS-E: 50</t>
        </is>
      </c>
      <c r="O11" s="108" t="n"/>
      <c r="P11" s="101">
        <f>M11-O11</f>
        <v/>
      </c>
      <c r="Q11" s="110" t="inlineStr">
        <is>
          <t>PAGO EM 30/08/2021</t>
        </is>
      </c>
      <c r="R11" s="65" t="n"/>
    </row>
    <row r="12" ht="20.1" customFormat="1" customHeight="1" s="2">
      <c r="B12" s="124" t="inlineStr">
        <is>
          <t>AGOSTO</t>
        </is>
      </c>
      <c r="C12" s="102" t="n">
        <v>44407</v>
      </c>
      <c r="D12" s="97" t="inlineStr">
        <is>
          <t>AUTO ELÉTRICA FRANÇA</t>
        </is>
      </c>
      <c r="E12" s="97" t="inlineStr">
        <is>
          <t>PCZ-2570</t>
        </is>
      </c>
      <c r="F12" s="107" t="inlineStr">
        <is>
          <t>FORD</t>
        </is>
      </c>
      <c r="G12" s="107" t="inlineStr">
        <is>
          <t>CORRETIVA</t>
        </is>
      </c>
      <c r="H12" s="107" t="inlineStr">
        <is>
          <t>ELETRICA</t>
        </is>
      </c>
      <c r="I12" s="107" t="inlineStr">
        <is>
          <t>MÃO DE OBRA</t>
        </is>
      </c>
      <c r="J12" s="107" t="n">
        <v>1</v>
      </c>
      <c r="K12" s="107" t="inlineStr">
        <is>
          <t>SERVIÇO DE REPARO DO ALTERNADOR E TESTE NO SISTEMA ELETRICO</t>
        </is>
      </c>
      <c r="L12" s="108" t="n">
        <v>270</v>
      </c>
      <c r="M12" s="101">
        <f>J12*L12</f>
        <v/>
      </c>
      <c r="N12" s="109" t="inlineStr">
        <is>
          <t>NFS-E: 50</t>
        </is>
      </c>
      <c r="O12" s="108" t="n"/>
      <c r="P12" s="101">
        <f>M12-O12</f>
        <v/>
      </c>
      <c r="Q12" s="110" t="inlineStr">
        <is>
          <t>PAGO EM 30/08/2021</t>
        </is>
      </c>
      <c r="R12" s="65" t="n"/>
    </row>
    <row r="13" ht="20.1" customFormat="1" customHeight="1" s="2">
      <c r="B13" s="124" t="inlineStr">
        <is>
          <t>AGOSTO</t>
        </is>
      </c>
      <c r="C13" s="102" t="n">
        <v>44408</v>
      </c>
      <c r="D13" s="97" t="inlineStr">
        <is>
          <t>AUTO ELÉTRICA FRANÇA</t>
        </is>
      </c>
      <c r="E13" s="107" t="inlineStr">
        <is>
          <t>PCM-6100</t>
        </is>
      </c>
      <c r="F13" s="107" t="inlineStr">
        <is>
          <t>FORD</t>
        </is>
      </c>
      <c r="G13" s="107" t="inlineStr">
        <is>
          <t>CORRETIVA</t>
        </is>
      </c>
      <c r="H13" s="107" t="inlineStr">
        <is>
          <t>ELETRICA</t>
        </is>
      </c>
      <c r="I13" s="107" t="inlineStr">
        <is>
          <t>MÃO DE OBRA</t>
        </is>
      </c>
      <c r="J13" s="107" t="n">
        <v>1</v>
      </c>
      <c r="K13" s="107" t="inlineStr">
        <is>
          <t>TROCA DE ALTERNADOR E CORREIA</t>
        </is>
      </c>
      <c r="L13" s="108" t="n">
        <v>200</v>
      </c>
      <c r="M13" s="101">
        <f>J13*L13</f>
        <v/>
      </c>
      <c r="N13" s="109" t="inlineStr">
        <is>
          <t>NFS-E: 50</t>
        </is>
      </c>
      <c r="O13" s="108" t="n"/>
      <c r="P13" s="101">
        <f>M13-O13</f>
        <v/>
      </c>
      <c r="Q13" s="110" t="inlineStr">
        <is>
          <t>PAGO EM 30/08/2021</t>
        </is>
      </c>
      <c r="R13" s="65" t="n"/>
    </row>
    <row r="14" ht="20.1" customFormat="1" customHeight="1" s="2">
      <c r="B14" s="124" t="inlineStr">
        <is>
          <t>AGOSTO</t>
        </is>
      </c>
      <c r="C14" s="102" t="n">
        <v>44415</v>
      </c>
      <c r="D14" s="97" t="inlineStr">
        <is>
          <t>AUTO ELÉTRICA FRANÇA</t>
        </is>
      </c>
      <c r="E14" s="102" t="inlineStr">
        <is>
          <t>PCZ-2550</t>
        </is>
      </c>
      <c r="F14" s="107" t="inlineStr">
        <is>
          <t>FORD</t>
        </is>
      </c>
      <c r="G14" s="107" t="inlineStr">
        <is>
          <t>CORRETIVA</t>
        </is>
      </c>
      <c r="H14" s="107" t="inlineStr">
        <is>
          <t>ELETRICA</t>
        </is>
      </c>
      <c r="I14" s="107" t="inlineStr">
        <is>
          <t>MÃO DE OBRA</t>
        </is>
      </c>
      <c r="J14" s="107" t="n">
        <v>1</v>
      </c>
      <c r="K14" s="107" t="inlineStr">
        <is>
          <t>SERVIÇO DE CORREÇÃO ELETRÔNICA</t>
        </is>
      </c>
      <c r="L14" s="108" t="n">
        <v>60</v>
      </c>
      <c r="M14" s="101">
        <f>J14*L14</f>
        <v/>
      </c>
      <c r="N14" s="109" t="inlineStr">
        <is>
          <t>NFS-E: 50</t>
        </is>
      </c>
      <c r="O14" s="108" t="n"/>
      <c r="P14" s="101">
        <f>M14-O14</f>
        <v/>
      </c>
      <c r="Q14" s="110" t="inlineStr">
        <is>
          <t>PAGO EM 30/08/2021</t>
        </is>
      </c>
      <c r="R14" s="65" t="n"/>
    </row>
    <row r="15" ht="20.1" customFormat="1" customHeight="1" s="2">
      <c r="B15" s="124" t="inlineStr">
        <is>
          <t>AGOSTO</t>
        </is>
      </c>
      <c r="C15" s="102" t="n">
        <v>44433</v>
      </c>
      <c r="D15" s="97" t="inlineStr">
        <is>
          <t>AUTO ELÉTRICA FRANÇA</t>
        </is>
      </c>
      <c r="E15" s="107" t="inlineStr">
        <is>
          <t>PEB-7553</t>
        </is>
      </c>
      <c r="F15" s="107" t="inlineStr">
        <is>
          <t>FORD</t>
        </is>
      </c>
      <c r="G15" s="107" t="inlineStr">
        <is>
          <t>CORRETIVA</t>
        </is>
      </c>
      <c r="H15" s="107" t="inlineStr">
        <is>
          <t>ELETRICA</t>
        </is>
      </c>
      <c r="I15" s="107" t="inlineStr">
        <is>
          <t>MÃO DE OBRA</t>
        </is>
      </c>
      <c r="J15" s="107" t="n">
        <v>1</v>
      </c>
      <c r="K15" s="107" t="inlineStr">
        <is>
          <t>EIXO DO MOTOR DE PARTIDA, JOGO DE BUCHA E MÃO DE OBRA</t>
        </is>
      </c>
      <c r="L15" s="108" t="n">
        <v>400</v>
      </c>
      <c r="M15" s="101">
        <f>J15*L15</f>
        <v/>
      </c>
      <c r="N15" s="109" t="inlineStr">
        <is>
          <t>NFS-E: 50</t>
        </is>
      </c>
      <c r="O15" s="108" t="n"/>
      <c r="P15" s="101">
        <f>M15-O15</f>
        <v/>
      </c>
      <c r="Q15" s="110" t="inlineStr">
        <is>
          <t>PAGO EM 30/08/2021</t>
        </is>
      </c>
      <c r="R15" s="65" t="n"/>
    </row>
    <row r="16" ht="20.1" customFormat="1" customHeight="1" s="2">
      <c r="B16" s="124" t="inlineStr">
        <is>
          <t>AGOSTO</t>
        </is>
      </c>
      <c r="C16" s="102" t="n">
        <v>44434</v>
      </c>
      <c r="D16" s="97" t="inlineStr">
        <is>
          <t>AUTO ELÉTRICA FRANÇA</t>
        </is>
      </c>
      <c r="E16" s="107" t="inlineStr">
        <is>
          <t>PGW-5799</t>
        </is>
      </c>
      <c r="F16" s="107" t="inlineStr">
        <is>
          <t>FORD</t>
        </is>
      </c>
      <c r="G16" s="107" t="inlineStr">
        <is>
          <t>CORRETIVA</t>
        </is>
      </c>
      <c r="H16" s="107" t="inlineStr">
        <is>
          <t>ELETRICA</t>
        </is>
      </c>
      <c r="I16" s="107" t="inlineStr">
        <is>
          <t>MÃO DE OBRA</t>
        </is>
      </c>
      <c r="J16" s="107" t="n">
        <v>1</v>
      </c>
      <c r="K16" s="107" t="inlineStr">
        <is>
          <t>TROCA DA CHAVE DE SETA</t>
        </is>
      </c>
      <c r="L16" s="108" t="n">
        <v>60</v>
      </c>
      <c r="M16" s="101">
        <f>J16*L16</f>
        <v/>
      </c>
      <c r="N16" s="109" t="inlineStr">
        <is>
          <t>NFS-E: 50</t>
        </is>
      </c>
      <c r="O16" s="108" t="n"/>
      <c r="P16" s="101">
        <f>M16-O16</f>
        <v/>
      </c>
      <c r="Q16" s="110" t="inlineStr">
        <is>
          <t>PAGO EM 30/08/2021</t>
        </is>
      </c>
      <c r="R16" s="65" t="n"/>
    </row>
    <row r="17" ht="20.1" customFormat="1" customHeight="1" s="2">
      <c r="B17" s="124" t="inlineStr">
        <is>
          <t>AGOSTO</t>
        </is>
      </c>
      <c r="C17" s="102" t="n">
        <v>44407</v>
      </c>
      <c r="D17" s="97" t="inlineStr">
        <is>
          <t>AUTO PEÇAS BAHIA</t>
        </is>
      </c>
      <c r="E17" s="107" t="inlineStr">
        <is>
          <t>PCM-6100</t>
        </is>
      </c>
      <c r="F17" s="107" t="inlineStr">
        <is>
          <t>FORD</t>
        </is>
      </c>
      <c r="G17" s="107" t="inlineStr">
        <is>
          <t>CORRETIVA</t>
        </is>
      </c>
      <c r="H17" s="107" t="inlineStr">
        <is>
          <t>MECÂNICA</t>
        </is>
      </c>
      <c r="I17" s="107" t="inlineStr">
        <is>
          <t>PEÇAS</t>
        </is>
      </c>
      <c r="J17" s="107" t="n">
        <v>1</v>
      </c>
      <c r="K17" s="107" t="inlineStr">
        <is>
          <t>ALTERNADOR</t>
        </is>
      </c>
      <c r="L17" s="108" t="n">
        <v>1650</v>
      </c>
      <c r="M17" s="101">
        <f>J17*L17</f>
        <v/>
      </c>
      <c r="N17" s="109" t="inlineStr">
        <is>
          <t>NFE: 5147</t>
        </is>
      </c>
      <c r="O17" s="108" t="n"/>
      <c r="P17" s="101">
        <f>M17-O17</f>
        <v/>
      </c>
      <c r="Q17" s="110" t="inlineStr">
        <is>
          <t>PAGO EM 30/08/2021</t>
        </is>
      </c>
      <c r="R17" s="65" t="n"/>
    </row>
    <row r="18" ht="20.1" customFormat="1" customHeight="1" s="2">
      <c r="B18" s="124" t="inlineStr">
        <is>
          <t>AGOSTO</t>
        </is>
      </c>
      <c r="C18" s="102" t="n">
        <v>44419</v>
      </c>
      <c r="D18" s="97" t="inlineStr">
        <is>
          <t>AUTO PEÇAS BAHIA</t>
        </is>
      </c>
      <c r="E18" s="102" t="inlineStr">
        <is>
          <t>PEB-7253</t>
        </is>
      </c>
      <c r="F18" s="107" t="inlineStr">
        <is>
          <t>FORD</t>
        </is>
      </c>
      <c r="G18" s="107" t="inlineStr">
        <is>
          <t>CORRETIVA</t>
        </is>
      </c>
      <c r="H18" s="107" t="inlineStr">
        <is>
          <t>MECÂNICA</t>
        </is>
      </c>
      <c r="I18" s="107" t="inlineStr">
        <is>
          <t>PEÇAS</t>
        </is>
      </c>
      <c r="J18" s="107" t="n">
        <v>1</v>
      </c>
      <c r="K18" s="107" t="inlineStr">
        <is>
          <t>LONA DE FREIOS / COLA 3M</t>
        </is>
      </c>
      <c r="L18" s="108" t="n">
        <v>143</v>
      </c>
      <c r="M18" s="101">
        <f>J18*L18</f>
        <v/>
      </c>
      <c r="N18" s="109" t="inlineStr">
        <is>
          <t>NFE: 5195</t>
        </is>
      </c>
      <c r="O18" s="108" t="n"/>
      <c r="P18" s="101">
        <f>M18-O18</f>
        <v/>
      </c>
      <c r="Q18" s="110" t="inlineStr">
        <is>
          <t>PAGO EM 30/08/2021</t>
        </is>
      </c>
      <c r="R18" s="65" t="n"/>
    </row>
    <row r="19" ht="20.1" customFormat="1" customHeight="1" s="2">
      <c r="B19" s="124" t="inlineStr">
        <is>
          <t>AGOSTO</t>
        </is>
      </c>
      <c r="C19" s="102" t="n">
        <v>44427</v>
      </c>
      <c r="D19" s="97" t="inlineStr">
        <is>
          <t>AUTO PEÇAS BAHIA</t>
        </is>
      </c>
      <c r="E19" s="107" t="inlineStr">
        <is>
          <t>PGX-1404</t>
        </is>
      </c>
      <c r="F19" s="107" t="inlineStr">
        <is>
          <t>FORD</t>
        </is>
      </c>
      <c r="G19" s="107" t="inlineStr">
        <is>
          <t>CORRETIVA</t>
        </is>
      </c>
      <c r="H19" s="107" t="inlineStr">
        <is>
          <t>MECÂNICA</t>
        </is>
      </c>
      <c r="I19" s="107" t="inlineStr">
        <is>
          <t>PEÇAS</t>
        </is>
      </c>
      <c r="J19" s="107" t="n">
        <v>1</v>
      </c>
      <c r="K19" s="107" t="inlineStr">
        <is>
          <t>RETENTOR DE RODA</t>
        </is>
      </c>
      <c r="L19" s="108" t="n">
        <v>65</v>
      </c>
      <c r="M19" s="101">
        <f>J19*L19</f>
        <v/>
      </c>
      <c r="N19" s="109" t="inlineStr">
        <is>
          <t>NFE: 5195</t>
        </is>
      </c>
      <c r="O19" s="108" t="n"/>
      <c r="P19" s="101">
        <f>M19-O19</f>
        <v/>
      </c>
      <c r="Q19" s="110" t="inlineStr">
        <is>
          <t>PAGO EM 30/08/2021</t>
        </is>
      </c>
      <c r="R19" s="65" t="n"/>
    </row>
    <row r="20" ht="20.1" customFormat="1" customHeight="1" s="2">
      <c r="B20" s="124" t="inlineStr">
        <is>
          <t>AGOSTO</t>
        </is>
      </c>
      <c r="C20" s="102" t="n">
        <v>44422</v>
      </c>
      <c r="D20" s="97" t="inlineStr">
        <is>
          <t>AUTO PEÇAS BAHIA</t>
        </is>
      </c>
      <c r="E20" s="107" t="inlineStr">
        <is>
          <t>PCX-1774</t>
        </is>
      </c>
      <c r="F20" s="107" t="inlineStr">
        <is>
          <t>FORD</t>
        </is>
      </c>
      <c r="G20" s="107" t="inlineStr">
        <is>
          <t>CORRETIVA</t>
        </is>
      </c>
      <c r="H20" s="107" t="inlineStr">
        <is>
          <t>MECÂNICA</t>
        </is>
      </c>
      <c r="I20" s="107" t="inlineStr">
        <is>
          <t>PEÇAS</t>
        </is>
      </c>
      <c r="J20" s="107" t="n">
        <v>1</v>
      </c>
      <c r="K20" s="107" t="inlineStr">
        <is>
          <t>CRUZETA DE TRANSMISSÃO E MANGUEIRA</t>
        </is>
      </c>
      <c r="L20" s="108" t="n">
        <v>200.5</v>
      </c>
      <c r="M20" s="101">
        <f>J20*L20</f>
        <v/>
      </c>
      <c r="N20" s="109" t="inlineStr">
        <is>
          <t>NFE: 5195</t>
        </is>
      </c>
      <c r="O20" s="108" t="n"/>
      <c r="P20" s="101">
        <f>M20-O20</f>
        <v/>
      </c>
      <c r="Q20" s="110" t="inlineStr">
        <is>
          <t>PAGO EM 30/08/2021</t>
        </is>
      </c>
      <c r="R20" s="65" t="n"/>
    </row>
    <row r="21" ht="20.1" customFormat="1" customHeight="1" s="2">
      <c r="B21" s="124" t="inlineStr">
        <is>
          <t>AGOSTO</t>
        </is>
      </c>
      <c r="C21" s="102" t="n">
        <v>44421</v>
      </c>
      <c r="D21" s="97" t="inlineStr">
        <is>
          <t>AUTO PEÇAS BAHIA</t>
        </is>
      </c>
      <c r="E21" s="107" t="inlineStr">
        <is>
          <t>PGW-5799</t>
        </is>
      </c>
      <c r="F21" s="107" t="inlineStr">
        <is>
          <t>FORD</t>
        </is>
      </c>
      <c r="G21" s="107" t="inlineStr">
        <is>
          <t>CORRETIVA</t>
        </is>
      </c>
      <c r="H21" s="107" t="inlineStr">
        <is>
          <t>MECÂNICA</t>
        </is>
      </c>
      <c r="I21" s="107" t="inlineStr">
        <is>
          <t>PEÇAS</t>
        </is>
      </c>
      <c r="J21" s="107" t="n">
        <v>1</v>
      </c>
      <c r="K21" s="107" t="inlineStr">
        <is>
          <t>ESPELHO RETROVISOR COMPLETO</t>
        </is>
      </c>
      <c r="L21" s="108" t="n">
        <v>330</v>
      </c>
      <c r="M21" s="101">
        <f>J21*L21</f>
        <v/>
      </c>
      <c r="N21" s="109" t="inlineStr">
        <is>
          <t>NFE: 5195</t>
        </is>
      </c>
      <c r="O21" s="108" t="n"/>
      <c r="P21" s="101">
        <f>M21-O21</f>
        <v/>
      </c>
      <c r="Q21" s="110" t="inlineStr">
        <is>
          <t>PAGO EM 30/08/2021</t>
        </is>
      </c>
      <c r="R21" s="65" t="n"/>
    </row>
    <row r="22" ht="20.1" customFormat="1" customHeight="1" s="2">
      <c r="B22" s="124" t="inlineStr">
        <is>
          <t>AGOSTO</t>
        </is>
      </c>
      <c r="C22" s="102" t="n">
        <v>44433</v>
      </c>
      <c r="D22" s="97" t="inlineStr">
        <is>
          <t>AUTO PEÇAS BAHIA</t>
        </is>
      </c>
      <c r="E22" s="107" t="inlineStr">
        <is>
          <t>PEB-7353</t>
        </is>
      </c>
      <c r="F22" s="107" t="inlineStr">
        <is>
          <t>FORD</t>
        </is>
      </c>
      <c r="G22" s="107" t="inlineStr">
        <is>
          <t>CORRETIVA</t>
        </is>
      </c>
      <c r="H22" s="107" t="inlineStr">
        <is>
          <t>ELETRICA</t>
        </is>
      </c>
      <c r="I22" s="107" t="inlineStr">
        <is>
          <t>PEÇAS</t>
        </is>
      </c>
      <c r="J22" s="107" t="n">
        <v>1</v>
      </c>
      <c r="K22" s="107" t="inlineStr">
        <is>
          <t>INDUZIDO DE MOTOR DE PARTIDA</t>
        </is>
      </c>
      <c r="L22" s="108" t="n">
        <v>350</v>
      </c>
      <c r="M22" s="101">
        <f>J22*L22</f>
        <v/>
      </c>
      <c r="N22" s="109" t="inlineStr">
        <is>
          <t>NFE: 5195</t>
        </is>
      </c>
      <c r="O22" s="108" t="n"/>
      <c r="P22" s="101">
        <f>M22-O22</f>
        <v/>
      </c>
      <c r="Q22" s="110" t="inlineStr">
        <is>
          <t>PAGO EM 30/08/2021</t>
        </is>
      </c>
      <c r="R22" s="65" t="n"/>
    </row>
    <row r="23" ht="20.1" customFormat="1" customHeight="1" s="2">
      <c r="B23" s="124" t="inlineStr">
        <is>
          <t>AGOSTO</t>
        </is>
      </c>
      <c r="C23" s="102" t="n">
        <v>44408</v>
      </c>
      <c r="D23" s="97" t="inlineStr">
        <is>
          <t>EDUARDO AUTO PEÇAS</t>
        </is>
      </c>
      <c r="E23" s="107" t="inlineStr">
        <is>
          <t>PCZ-2550</t>
        </is>
      </c>
      <c r="F23" s="107" t="inlineStr">
        <is>
          <t>FORD</t>
        </is>
      </c>
      <c r="G23" s="107" t="inlineStr">
        <is>
          <t>CORRETIVA</t>
        </is>
      </c>
      <c r="H23" s="107" t="inlineStr">
        <is>
          <t>MECÂNICA</t>
        </is>
      </c>
      <c r="I23" s="107" t="inlineStr">
        <is>
          <t>PEÇAS</t>
        </is>
      </c>
      <c r="J23" s="107" t="n">
        <v>1</v>
      </c>
      <c r="K23" s="107" t="inlineStr">
        <is>
          <t>KIT COMPLETO DE EMBREAGEM</t>
        </is>
      </c>
      <c r="L23" s="108" t="n">
        <v>1855</v>
      </c>
      <c r="M23" s="101">
        <f>J23*L23</f>
        <v/>
      </c>
      <c r="N23" s="109" t="inlineStr">
        <is>
          <t>NFE: 1589</t>
        </is>
      </c>
      <c r="O23" s="108" t="n"/>
      <c r="P23" s="101">
        <f>M23-O23</f>
        <v/>
      </c>
      <c r="Q23" s="111" t="inlineStr">
        <is>
          <t>A PAGAR  31/08/2021</t>
        </is>
      </c>
      <c r="R23" s="65" t="n"/>
    </row>
    <row r="24" ht="20.1" customFormat="1" customHeight="1" s="2">
      <c r="B24" s="124" t="inlineStr">
        <is>
          <t>AGOSTO</t>
        </is>
      </c>
      <c r="C24" s="106" t="n">
        <v>44406</v>
      </c>
      <c r="D24" s="97" t="inlineStr">
        <is>
          <t>OFICINA MEÂNICA 3 BANDEIRAS</t>
        </is>
      </c>
      <c r="E24" s="107" t="inlineStr">
        <is>
          <t>PCM-6100</t>
        </is>
      </c>
      <c r="F24" s="107" t="inlineStr">
        <is>
          <t>FORD</t>
        </is>
      </c>
      <c r="G24" s="107" t="inlineStr">
        <is>
          <t>CORRETIVA</t>
        </is>
      </c>
      <c r="H24" s="107" t="inlineStr">
        <is>
          <t>MECÂNICA</t>
        </is>
      </c>
      <c r="I24" s="107" t="inlineStr">
        <is>
          <t>MÃO DE OBRA</t>
        </is>
      </c>
      <c r="J24" s="107" t="n">
        <v>1</v>
      </c>
      <c r="K24" s="107" t="inlineStr">
        <is>
          <t>SOCORRO EM ENCRUZILHADA, CORREIA DO MOTOR E SERVIÇO NA OFICINA</t>
        </is>
      </c>
      <c r="L24" s="108" t="n">
        <v>200</v>
      </c>
      <c r="M24" s="101">
        <f>J24*L24</f>
        <v/>
      </c>
      <c r="N24" s="109" t="inlineStr">
        <is>
          <t>RECIBO</t>
        </is>
      </c>
      <c r="O24" s="108" t="n"/>
      <c r="P24" s="101">
        <f>M24-O24</f>
        <v/>
      </c>
      <c r="Q24" s="110" t="inlineStr">
        <is>
          <t>PAGO EM 06/08/2021</t>
        </is>
      </c>
      <c r="R24" s="65" t="n"/>
    </row>
    <row r="25" ht="20.1" customFormat="1" customHeight="1" s="2">
      <c r="B25" s="124" t="inlineStr">
        <is>
          <t>AGOSTO</t>
        </is>
      </c>
      <c r="C25" s="106" t="n">
        <v>44410</v>
      </c>
      <c r="D25" s="97" t="inlineStr">
        <is>
          <t>OFICINA MEÂNICA 3 BANDEIRAS</t>
        </is>
      </c>
      <c r="E25" s="107" t="inlineStr">
        <is>
          <t>PCZ-2550</t>
        </is>
      </c>
      <c r="F25" s="107" t="inlineStr">
        <is>
          <t>FORD</t>
        </is>
      </c>
      <c r="G25" s="107" t="inlineStr">
        <is>
          <t>CORRETIVA</t>
        </is>
      </c>
      <c r="H25" s="107" t="inlineStr">
        <is>
          <t>MECÂNICA</t>
        </is>
      </c>
      <c r="I25" s="107" t="inlineStr">
        <is>
          <t>MÃO DE OBRA</t>
        </is>
      </c>
      <c r="J25" s="107" t="n">
        <v>1</v>
      </c>
      <c r="K25" s="107" t="inlineStr">
        <is>
          <t>TROCA DE KIT  DE EMBREAGEM</t>
        </is>
      </c>
      <c r="L25" s="108" t="n">
        <v>500</v>
      </c>
      <c r="M25" s="101">
        <f>J25*L25</f>
        <v/>
      </c>
      <c r="N25" s="109" t="inlineStr">
        <is>
          <t>RECIBO</t>
        </is>
      </c>
      <c r="O25" s="108" t="n"/>
      <c r="P25" s="101">
        <f>M25-O25</f>
        <v/>
      </c>
      <c r="Q25" s="110" t="inlineStr">
        <is>
          <t>PAGO EM 06/08/2021</t>
        </is>
      </c>
      <c r="R25" s="65" t="n"/>
    </row>
    <row r="26" ht="20.1" customFormat="1" customHeight="1" s="2">
      <c r="B26" s="124" t="inlineStr">
        <is>
          <t>AGOSTO</t>
        </is>
      </c>
      <c r="C26" s="106" t="n">
        <v>44411</v>
      </c>
      <c r="D26" s="97" t="inlineStr">
        <is>
          <t>OFICINA MEÂNICA 3 BANDEIRAS</t>
        </is>
      </c>
      <c r="E26" s="107" t="inlineStr">
        <is>
          <t>PCX-1774</t>
        </is>
      </c>
      <c r="F26" s="107" t="inlineStr">
        <is>
          <t>FORD</t>
        </is>
      </c>
      <c r="G26" s="107" t="inlineStr">
        <is>
          <t>CORRETIVA</t>
        </is>
      </c>
      <c r="H26" s="107" t="inlineStr">
        <is>
          <t>MECÂNICA</t>
        </is>
      </c>
      <c r="I26" s="107" t="inlineStr">
        <is>
          <t>MÃO DE OBRA</t>
        </is>
      </c>
      <c r="J26" s="107" t="n">
        <v>1</v>
      </c>
      <c r="K26" s="107" t="inlineStr">
        <is>
          <t>SOCORRO EM TERRA VERMELHA, CORREIA DO MOTOR E SERVIÇO NA OFICINA</t>
        </is>
      </c>
      <c r="L26" s="108" t="n">
        <v>200</v>
      </c>
      <c r="M26" s="101">
        <f>J26*L26</f>
        <v/>
      </c>
      <c r="N26" s="109" t="inlineStr">
        <is>
          <t>RECIBO</t>
        </is>
      </c>
      <c r="O26" s="108" t="n"/>
      <c r="P26" s="101">
        <f>M26-O26</f>
        <v/>
      </c>
      <c r="Q26" s="110" t="inlineStr">
        <is>
          <t>PAGO EM 06/08/2021</t>
        </is>
      </c>
      <c r="R26" s="65" t="n"/>
    </row>
    <row r="27" ht="20.1" customFormat="1" customHeight="1" s="2">
      <c r="B27" s="124" t="inlineStr">
        <is>
          <t>AGOSTO</t>
        </is>
      </c>
      <c r="C27" s="102" t="n">
        <v>44419</v>
      </c>
      <c r="D27" s="97" t="inlineStr">
        <is>
          <t>OFICINA MEÂNICA 3 BANDEIRAS</t>
        </is>
      </c>
      <c r="E27" s="97" t="inlineStr">
        <is>
          <t>PGW-3257</t>
        </is>
      </c>
      <c r="F27" s="107" t="inlineStr">
        <is>
          <t>FORD</t>
        </is>
      </c>
      <c r="G27" s="107" t="inlineStr">
        <is>
          <t>CORRETIVA</t>
        </is>
      </c>
      <c r="H27" s="107" t="inlineStr">
        <is>
          <t>MECÂNICA</t>
        </is>
      </c>
      <c r="I27" s="107" t="inlineStr">
        <is>
          <t>MÃO DE OBRA</t>
        </is>
      </c>
      <c r="J27" s="107" t="n">
        <v>1</v>
      </c>
      <c r="K27" s="107" t="inlineStr">
        <is>
          <t>SERVIÇO DE CUICA DIANTEIRO</t>
        </is>
      </c>
      <c r="L27" s="108" t="n">
        <v>100</v>
      </c>
      <c r="M27" s="101">
        <f>J27*L27</f>
        <v/>
      </c>
      <c r="N27" s="109" t="inlineStr">
        <is>
          <t>RECIBO</t>
        </is>
      </c>
      <c r="O27" s="108" t="n"/>
      <c r="P27" s="101">
        <f>M27-O27</f>
        <v/>
      </c>
      <c r="Q27" s="110" t="inlineStr">
        <is>
          <t>PAGO EM 13/08/2021</t>
        </is>
      </c>
      <c r="R27" s="65" t="n"/>
    </row>
    <row r="28" ht="20.1" customFormat="1" customHeight="1" s="2">
      <c r="B28" s="124" t="inlineStr">
        <is>
          <t>AGOSTO</t>
        </is>
      </c>
      <c r="C28" s="102" t="n">
        <v>44419</v>
      </c>
      <c r="D28" s="97" t="inlineStr">
        <is>
          <t>OFICINA MEÂNICA 3 BANDEIRAS</t>
        </is>
      </c>
      <c r="E28" s="102" t="inlineStr">
        <is>
          <t>PEB-7253</t>
        </is>
      </c>
      <c r="F28" s="107" t="inlineStr">
        <is>
          <t>FORD</t>
        </is>
      </c>
      <c r="G28" s="107" t="inlineStr">
        <is>
          <t>CORRETIVA</t>
        </is>
      </c>
      <c r="H28" s="107" t="inlineStr">
        <is>
          <t>MECÂNICA</t>
        </is>
      </c>
      <c r="I28" s="107" t="inlineStr">
        <is>
          <t>MÃO DE OBRA</t>
        </is>
      </c>
      <c r="J28" s="107" t="n">
        <v>1</v>
      </c>
      <c r="K28" s="107" t="inlineStr">
        <is>
          <t>SERVIÇO DE FREIO DAS RODAS TRASEIRAS</t>
        </is>
      </c>
      <c r="L28" s="108" t="n">
        <v>120</v>
      </c>
      <c r="M28" s="101">
        <f>J28*L28</f>
        <v/>
      </c>
      <c r="N28" s="109" t="inlineStr">
        <is>
          <t>RECIBO</t>
        </is>
      </c>
      <c r="O28" s="108" t="n"/>
      <c r="P28" s="101">
        <f>M28-O28</f>
        <v/>
      </c>
      <c r="Q28" s="110" t="inlineStr">
        <is>
          <t>PAGO EM 13/08/2021</t>
        </is>
      </c>
      <c r="R28" s="65" t="n"/>
    </row>
    <row r="29" ht="20.1" customFormat="1" customHeight="1" s="2">
      <c r="B29" s="124" t="inlineStr">
        <is>
          <t>AGOSTO</t>
        </is>
      </c>
      <c r="C29" s="102" t="n">
        <v>44432</v>
      </c>
      <c r="D29" s="97" t="inlineStr">
        <is>
          <t>OFICINA MEÂNICA 3 BANDEIRAS</t>
        </is>
      </c>
      <c r="E29" s="107" t="inlineStr">
        <is>
          <t>PCX-1774</t>
        </is>
      </c>
      <c r="F29" s="107" t="inlineStr">
        <is>
          <t>FORD</t>
        </is>
      </c>
      <c r="G29" s="107" t="inlineStr">
        <is>
          <t>CORRETIVA</t>
        </is>
      </c>
      <c r="H29" s="107" t="inlineStr">
        <is>
          <t>MECÂNICA</t>
        </is>
      </c>
      <c r="I29" s="107" t="inlineStr">
        <is>
          <t>MÃO DE OBRA</t>
        </is>
      </c>
      <c r="J29" s="107" t="n">
        <v>1</v>
      </c>
      <c r="K29" s="107" t="inlineStr">
        <is>
          <t>SERVIÇO DE TROCA DE EMREAGEM E VOLANTE COM BUCHA</t>
        </is>
      </c>
      <c r="L29" s="108" t="n">
        <v>620</v>
      </c>
      <c r="M29" s="101">
        <f>J29*L29</f>
        <v/>
      </c>
      <c r="N29" s="109" t="inlineStr">
        <is>
          <t>RECIBO</t>
        </is>
      </c>
      <c r="O29" s="108" t="n"/>
      <c r="P29" s="101">
        <f>M29-O29</f>
        <v/>
      </c>
      <c r="Q29" s="110" t="inlineStr">
        <is>
          <t>PAGO EM 27/08/2021</t>
        </is>
      </c>
      <c r="R29" s="65" t="n"/>
    </row>
    <row r="30" ht="20.1" customFormat="1" customHeight="1" s="2">
      <c r="B30" s="124" t="inlineStr">
        <is>
          <t>AGOSTO</t>
        </is>
      </c>
      <c r="C30" s="102" t="n">
        <v>44432</v>
      </c>
      <c r="D30" s="97" t="inlineStr">
        <is>
          <t>SUPER DIESEL</t>
        </is>
      </c>
      <c r="E30" s="107" t="inlineStr">
        <is>
          <t>PGW-5799</t>
        </is>
      </c>
      <c r="F30" s="107" t="inlineStr">
        <is>
          <t>FORD</t>
        </is>
      </c>
      <c r="G30" s="107" t="inlineStr">
        <is>
          <t>CORRETIVA</t>
        </is>
      </c>
      <c r="H30" s="107" t="inlineStr">
        <is>
          <t>ELETRICA</t>
        </is>
      </c>
      <c r="I30" s="107" t="inlineStr">
        <is>
          <t>PEÇAS</t>
        </is>
      </c>
      <c r="J30" s="107" t="n">
        <v>1</v>
      </c>
      <c r="K30" s="107" t="inlineStr">
        <is>
          <t xml:space="preserve">CHAVE DE SETA </t>
        </is>
      </c>
      <c r="L30" s="108" t="n">
        <v>270</v>
      </c>
      <c r="M30" s="101">
        <f>J30*L30</f>
        <v/>
      </c>
      <c r="N30" s="109" t="inlineStr">
        <is>
          <t>NFE: 811</t>
        </is>
      </c>
      <c r="O30" s="108" t="n"/>
      <c r="P30" s="101">
        <f>M30-O30</f>
        <v/>
      </c>
      <c r="Q30" s="110" t="inlineStr">
        <is>
          <t>PAGO EM 30/08/2021</t>
        </is>
      </c>
      <c r="R30" s="65" t="n"/>
    </row>
    <row r="31" ht="20.1" customFormat="1" customHeight="1" s="2">
      <c r="B31" s="124" t="inlineStr">
        <is>
          <t>AGOSTO</t>
        </is>
      </c>
      <c r="C31" s="102" t="n">
        <v>44432</v>
      </c>
      <c r="D31" s="97" t="inlineStr">
        <is>
          <t>SUPER DIESEL</t>
        </is>
      </c>
      <c r="E31" s="107" t="inlineStr">
        <is>
          <t>PEB-7353</t>
        </is>
      </c>
      <c r="F31" s="107" t="inlineStr">
        <is>
          <t>FORD</t>
        </is>
      </c>
      <c r="G31" s="107" t="inlineStr">
        <is>
          <t>CORRETIVA</t>
        </is>
      </c>
      <c r="H31" s="107" t="inlineStr">
        <is>
          <t>ELETRICA</t>
        </is>
      </c>
      <c r="I31" s="107" t="inlineStr">
        <is>
          <t>PEÇAS</t>
        </is>
      </c>
      <c r="J31" s="107" t="n">
        <v>1</v>
      </c>
      <c r="K31" s="107" t="inlineStr">
        <is>
          <t>PORTA ESCOVA BOSH - MOTOR DE PARTIDA</t>
        </is>
      </c>
      <c r="L31" s="108" t="n">
        <v>67</v>
      </c>
      <c r="M31" s="101">
        <f>J31*L31</f>
        <v/>
      </c>
      <c r="N31" s="109" t="inlineStr">
        <is>
          <t>NFE: 811</t>
        </is>
      </c>
      <c r="O31" s="108" t="n"/>
      <c r="P31" s="101">
        <f>M31-O31</f>
        <v/>
      </c>
      <c r="Q31" s="110" t="inlineStr">
        <is>
          <t>PAGO EM 30/08/2021</t>
        </is>
      </c>
      <c r="R31" s="65" t="n"/>
    </row>
    <row r="32" ht="20.1" customFormat="1" customHeight="1" s="2">
      <c r="B32" s="124" t="inlineStr">
        <is>
          <t>AGOSTO</t>
        </is>
      </c>
      <c r="C32" s="106" t="n">
        <v>44408</v>
      </c>
      <c r="D32" s="97" t="inlineStr">
        <is>
          <t>SUPERDIESEL</t>
        </is>
      </c>
      <c r="E32" s="107" t="inlineStr">
        <is>
          <t>PCM-6100</t>
        </is>
      </c>
      <c r="F32" s="107" t="inlineStr">
        <is>
          <t>FORD</t>
        </is>
      </c>
      <c r="G32" s="107" t="inlineStr">
        <is>
          <t>CORRETIVA</t>
        </is>
      </c>
      <c r="H32" s="107" t="inlineStr">
        <is>
          <t>MECÂNICA</t>
        </is>
      </c>
      <c r="I32" s="107" t="inlineStr">
        <is>
          <t>PEÇAS</t>
        </is>
      </c>
      <c r="J32" s="107" t="n">
        <v>1</v>
      </c>
      <c r="K32" s="107" t="inlineStr">
        <is>
          <t>CORREIA DO MOTOR 1475</t>
        </is>
      </c>
      <c r="L32" s="108" t="n">
        <v>144</v>
      </c>
      <c r="M32" s="101">
        <f>J32*L32</f>
        <v/>
      </c>
      <c r="N32" s="109" t="inlineStr">
        <is>
          <t>NFE: 811</t>
        </is>
      </c>
      <c r="O32" s="108" t="n"/>
      <c r="P32" s="101">
        <f>M32-O32</f>
        <v/>
      </c>
      <c r="Q32" s="110" t="inlineStr">
        <is>
          <t>PAGO EM 30/08/2021</t>
        </is>
      </c>
      <c r="R32" s="65" t="n"/>
    </row>
    <row r="33" ht="20.1" customFormat="1" customHeight="1" s="2">
      <c r="B33" s="124" t="inlineStr">
        <is>
          <t>AGOSTO</t>
        </is>
      </c>
      <c r="C33" s="102" t="n">
        <v>44413</v>
      </c>
      <c r="D33" s="97" t="inlineStr">
        <is>
          <t>SUPERDIESEL</t>
        </is>
      </c>
      <c r="E33" s="107" t="inlineStr">
        <is>
          <t>PCZ-2550</t>
        </is>
      </c>
      <c r="F33" s="107" t="inlineStr">
        <is>
          <t>FORD</t>
        </is>
      </c>
      <c r="G33" s="107" t="inlineStr">
        <is>
          <t>CORRETIVA</t>
        </is>
      </c>
      <c r="H33" s="107" t="inlineStr">
        <is>
          <t>MECÂNICA</t>
        </is>
      </c>
      <c r="I33" s="107" t="inlineStr">
        <is>
          <t>PEÇAS</t>
        </is>
      </c>
      <c r="J33" s="107" t="n">
        <v>1</v>
      </c>
      <c r="K33" s="107" t="inlineStr">
        <is>
          <t>BOTÃO DO FAROL</t>
        </is>
      </c>
      <c r="L33" s="108" t="n">
        <v>120</v>
      </c>
      <c r="M33" s="101">
        <f>J33*L33</f>
        <v/>
      </c>
      <c r="N33" s="109" t="inlineStr">
        <is>
          <t>NFE: 811</t>
        </is>
      </c>
      <c r="O33" s="108" t="n"/>
      <c r="P33" s="101">
        <f>M33-O33</f>
        <v/>
      </c>
      <c r="Q33" s="110" t="inlineStr">
        <is>
          <t>PAGO EM 30/08/2021</t>
        </is>
      </c>
      <c r="R33" s="65" t="n"/>
    </row>
    <row r="34" ht="20.1" customFormat="1" customHeight="1" s="2">
      <c r="B34" s="124" t="inlineStr">
        <is>
          <t>AGOSTO</t>
        </is>
      </c>
      <c r="C34" s="102" t="n">
        <v>44408</v>
      </c>
      <c r="D34" s="97" t="inlineStr">
        <is>
          <t>WF LUBRIFICANTES</t>
        </is>
      </c>
      <c r="E34" s="107" t="inlineStr">
        <is>
          <t>PEB-7353</t>
        </is>
      </c>
      <c r="F34" s="107" t="inlineStr">
        <is>
          <t>FORD</t>
        </is>
      </c>
      <c r="G34" s="107" t="inlineStr">
        <is>
          <t>CONSUMO</t>
        </is>
      </c>
      <c r="H34" s="107" t="inlineStr">
        <is>
          <t>TROCA DE ÓLEO</t>
        </is>
      </c>
      <c r="I34" s="107" t="inlineStr">
        <is>
          <t>PEÇAS</t>
        </is>
      </c>
      <c r="J34" s="107" t="n">
        <v>1</v>
      </c>
      <c r="K34" s="107" t="inlineStr">
        <is>
          <t>TROCA DE OLEO - COMPLETA</t>
        </is>
      </c>
      <c r="L34" s="108" t="n">
        <v>678</v>
      </c>
      <c r="M34" s="101">
        <f>J34*L34</f>
        <v/>
      </c>
      <c r="N34" s="109" t="inlineStr">
        <is>
          <t>NFE: 1612</t>
        </is>
      </c>
      <c r="O34" s="108" t="n">
        <v>67.8</v>
      </c>
      <c r="P34" s="101">
        <f>M34-O34</f>
        <v/>
      </c>
      <c r="Q34" s="110" t="inlineStr">
        <is>
          <t>PAGO EM 13/08/2021</t>
        </is>
      </c>
      <c r="R34" s="65" t="n"/>
    </row>
    <row r="35" ht="20.1" customFormat="1" customHeight="1" s="2">
      <c r="B35" s="124" t="inlineStr">
        <is>
          <t>AGOSTO</t>
        </is>
      </c>
      <c r="C35" s="102" t="n">
        <v>44408</v>
      </c>
      <c r="D35" s="97" t="inlineStr">
        <is>
          <t>WF LUBRIFICANTES</t>
        </is>
      </c>
      <c r="E35" s="107" t="inlineStr">
        <is>
          <t>PCX-1774</t>
        </is>
      </c>
      <c r="F35" s="107" t="inlineStr">
        <is>
          <t>FORD</t>
        </is>
      </c>
      <c r="G35" s="107" t="inlineStr">
        <is>
          <t>CONSUMO</t>
        </is>
      </c>
      <c r="H35" s="107" t="inlineStr">
        <is>
          <t>TROCA DE ÓLEO</t>
        </is>
      </c>
      <c r="I35" s="107" t="inlineStr">
        <is>
          <t>PEÇAS</t>
        </is>
      </c>
      <c r="J35" s="107" t="n">
        <v>1</v>
      </c>
      <c r="K35" s="107" t="inlineStr">
        <is>
          <t>TROCA DE OLEO - COMPLETA</t>
        </is>
      </c>
      <c r="L35" s="108" t="n">
        <v>678</v>
      </c>
      <c r="M35" s="101">
        <f>J35*L35</f>
        <v/>
      </c>
      <c r="N35" s="109" t="inlineStr">
        <is>
          <t>NFE: 1611</t>
        </is>
      </c>
      <c r="O35" s="108" t="n">
        <v>67.8</v>
      </c>
      <c r="P35" s="101">
        <f>M35-O35</f>
        <v/>
      </c>
      <c r="Q35" s="110" t="inlineStr">
        <is>
          <t>PAGO EM 13/08/2021</t>
        </is>
      </c>
      <c r="R35" s="65" t="n"/>
    </row>
    <row r="36" ht="20.1" customFormat="1" customHeight="1" s="2">
      <c r="B36" s="124" t="inlineStr">
        <is>
          <t>AGOSTO</t>
        </is>
      </c>
      <c r="C36" s="102" t="n">
        <v>44422</v>
      </c>
      <c r="D36" s="97" t="inlineStr">
        <is>
          <t>WF LUBRIFICANTES</t>
        </is>
      </c>
      <c r="E36" s="107" t="inlineStr">
        <is>
          <t>PGW-3267</t>
        </is>
      </c>
      <c r="F36" s="107" t="inlineStr">
        <is>
          <t>FORD</t>
        </is>
      </c>
      <c r="G36" s="107" t="inlineStr">
        <is>
          <t>CONSUMO</t>
        </is>
      </c>
      <c r="H36" s="107" t="inlineStr">
        <is>
          <t>TROCA DE ÓLEO</t>
        </is>
      </c>
      <c r="I36" s="107" t="inlineStr">
        <is>
          <t>PEÇAS</t>
        </is>
      </c>
      <c r="J36" s="107" t="n">
        <v>1</v>
      </c>
      <c r="K36" s="107" t="inlineStr">
        <is>
          <t>TROCA DE OLEO - COMPLETA</t>
        </is>
      </c>
      <c r="L36" s="108" t="n">
        <v>711</v>
      </c>
      <c r="M36" s="101">
        <f>J36*L36</f>
        <v/>
      </c>
      <c r="N36" s="109" t="inlineStr">
        <is>
          <t>NFe: 1624</t>
        </is>
      </c>
      <c r="O36" s="108" t="n">
        <v>71.09999999999999</v>
      </c>
      <c r="P36" s="101">
        <f>M36-O36</f>
        <v/>
      </c>
      <c r="Q36" s="110" t="inlineStr">
        <is>
          <t>PAGO EM 20/08/2021</t>
        </is>
      </c>
      <c r="R36" s="65" t="n"/>
    </row>
    <row r="37" ht="20.1" customFormat="1" customHeight="1" s="2">
      <c r="B37" s="124" t="inlineStr">
        <is>
          <t>AGOSTO</t>
        </is>
      </c>
      <c r="C37" s="102" t="inlineStr">
        <is>
          <t>18/0/2021</t>
        </is>
      </c>
      <c r="D37" s="97" t="inlineStr">
        <is>
          <t>TERMO STAR</t>
        </is>
      </c>
      <c r="E37" s="107" t="inlineStr">
        <is>
          <t>PEB-7353</t>
        </is>
      </c>
      <c r="F37" s="107" t="inlineStr">
        <is>
          <t>FORD</t>
        </is>
      </c>
      <c r="G37" s="107" t="inlineStr">
        <is>
          <t>CORRETIVA</t>
        </is>
      </c>
      <c r="H37" s="107" t="inlineStr">
        <is>
          <t>REFRIGERAÇÃO</t>
        </is>
      </c>
      <c r="I37" s="107" t="inlineStr">
        <is>
          <t>PEÇAS</t>
        </is>
      </c>
      <c r="J37" s="107" t="n">
        <v>1</v>
      </c>
      <c r="K37" s="107" t="inlineStr">
        <is>
          <t>COMPRESSOR SANDEN, FILTRO SEPARADOR, CARGAS DE GÁS SENSOR E VENTILADOR</t>
        </is>
      </c>
      <c r="L37" s="108" t="n">
        <v>3953.5</v>
      </c>
      <c r="M37" s="101">
        <f>J37*L37</f>
        <v/>
      </c>
      <c r="N37" s="109" t="inlineStr">
        <is>
          <t>NFe: 1856</t>
        </is>
      </c>
      <c r="O37" s="108" t="n">
        <v>53.5</v>
      </c>
      <c r="P37" s="101">
        <f>M37-O37</f>
        <v/>
      </c>
      <c r="Q37" s="110" t="inlineStr">
        <is>
          <t>BOLETO DIA 01/09/2021</t>
        </is>
      </c>
      <c r="R37" s="65" t="n"/>
    </row>
    <row r="38" ht="20.1" customFormat="1" customHeight="1" s="2">
      <c r="B38" s="124" t="inlineStr">
        <is>
          <t>AGOSTO</t>
        </is>
      </c>
      <c r="C38" s="102" t="inlineStr">
        <is>
          <t>18/0/2021</t>
        </is>
      </c>
      <c r="D38" s="97" t="inlineStr">
        <is>
          <t>TERMO STAR</t>
        </is>
      </c>
      <c r="E38" s="107" t="inlineStr">
        <is>
          <t>PEB-7353</t>
        </is>
      </c>
      <c r="F38" s="107" t="inlineStr">
        <is>
          <t>FORD</t>
        </is>
      </c>
      <c r="G38" s="107" t="inlineStr">
        <is>
          <t>CORRETIVA</t>
        </is>
      </c>
      <c r="H38" s="107" t="inlineStr">
        <is>
          <t>REFRIGERAÇÃO</t>
        </is>
      </c>
      <c r="I38" s="107" t="inlineStr">
        <is>
          <t>MÃO DE OBRA</t>
        </is>
      </c>
      <c r="J38" s="107" t="n">
        <v>1</v>
      </c>
      <c r="K38" s="107" t="inlineStr">
        <is>
          <t>SERVIÇO DE TROCA DE COMPRESSOR ACOPLADO</t>
        </is>
      </c>
      <c r="L38" s="108" t="n">
        <v>500</v>
      </c>
      <c r="M38" s="101">
        <f>J38*L38</f>
        <v/>
      </c>
      <c r="N38" s="109" t="inlineStr">
        <is>
          <t>NFS-e: 1583</t>
        </is>
      </c>
      <c r="O38" s="108" t="n"/>
      <c r="P38" s="101">
        <f>M38-O38</f>
        <v/>
      </c>
      <c r="Q38" s="110" t="inlineStr">
        <is>
          <t>BOLETO DIA 31/08/2021</t>
        </is>
      </c>
      <c r="R38" s="65" t="n"/>
    </row>
    <row r="39" ht="20.1" customFormat="1" customHeight="1" s="2">
      <c r="B39" s="124" t="inlineStr">
        <is>
          <t>AGOSTO</t>
        </is>
      </c>
      <c r="C39" s="102" t="n">
        <v>44408</v>
      </c>
      <c r="D39" s="97" t="inlineStr">
        <is>
          <t>AUTO ELÉTRICA FRANÇA</t>
        </is>
      </c>
      <c r="E39" s="107" t="inlineStr">
        <is>
          <t>QYH-2J27</t>
        </is>
      </c>
      <c r="F39" s="107" t="inlineStr">
        <is>
          <t>MERCEDES</t>
        </is>
      </c>
      <c r="G39" s="107" t="inlineStr">
        <is>
          <t>CORRETIVA</t>
        </is>
      </c>
      <c r="H39" s="107" t="inlineStr">
        <is>
          <t>ELETRICA</t>
        </is>
      </c>
      <c r="I39" s="107" t="inlineStr">
        <is>
          <t>MÃO DE OBRA</t>
        </is>
      </c>
      <c r="J39" s="107" t="n">
        <v>1</v>
      </c>
      <c r="K39" s="107" t="inlineStr">
        <is>
          <t>SERVIÇO DE REPARO NO SISTEMA ELETRICO</t>
        </is>
      </c>
      <c r="L39" s="108" t="n">
        <v>60</v>
      </c>
      <c r="M39" s="101">
        <f>J39*L39</f>
        <v/>
      </c>
      <c r="N39" s="109" t="inlineStr">
        <is>
          <t>NFS-E: 50</t>
        </is>
      </c>
      <c r="O39" s="108" t="n"/>
      <c r="P39" s="101">
        <f>M39-O39</f>
        <v/>
      </c>
      <c r="Q39" s="110" t="inlineStr">
        <is>
          <t>PAGO EM 30/08/2021</t>
        </is>
      </c>
      <c r="R39" s="65" t="n"/>
    </row>
    <row r="40" ht="20.1" customFormat="1" customHeight="1" s="2">
      <c r="B40" s="124" t="inlineStr">
        <is>
          <t>AGOSTO</t>
        </is>
      </c>
      <c r="C40" s="102" t="n">
        <v>44408</v>
      </c>
      <c r="D40" s="97" t="inlineStr">
        <is>
          <t>AUTO ELÉTRICA FRANÇA</t>
        </is>
      </c>
      <c r="E40" s="107" t="inlineStr">
        <is>
          <t>PET-7147</t>
        </is>
      </c>
      <c r="F40" s="107" t="inlineStr">
        <is>
          <t>MERCEDES</t>
        </is>
      </c>
      <c r="G40" s="107" t="inlineStr">
        <is>
          <t>CORRETIVA</t>
        </is>
      </c>
      <c r="H40" s="107" t="inlineStr">
        <is>
          <t>ELETRICA</t>
        </is>
      </c>
      <c r="I40" s="107" t="inlineStr">
        <is>
          <t>MÃO DE OBRA</t>
        </is>
      </c>
      <c r="J40" s="107" t="n">
        <v>1</v>
      </c>
      <c r="K40" s="107" t="inlineStr">
        <is>
          <t>SERVIÇO DE REPARO NO SISTEMA ELETRICO</t>
        </is>
      </c>
      <c r="L40" s="108" t="n">
        <v>60</v>
      </c>
      <c r="M40" s="101">
        <f>J40*L40</f>
        <v/>
      </c>
      <c r="N40" s="109" t="inlineStr">
        <is>
          <t>NFS-E: 50</t>
        </is>
      </c>
      <c r="O40" s="108" t="n"/>
      <c r="P40" s="101">
        <f>M40-O40</f>
        <v/>
      </c>
      <c r="Q40" s="110" t="inlineStr">
        <is>
          <t>PAGO EM 30/08/2021</t>
        </is>
      </c>
      <c r="R40" s="65" t="n"/>
    </row>
    <row r="41" ht="20.1" customFormat="1" customHeight="1" s="2">
      <c r="B41" s="124" t="inlineStr">
        <is>
          <t>AGOSTO</t>
        </is>
      </c>
      <c r="C41" s="102" t="n">
        <v>44420</v>
      </c>
      <c r="D41" s="97" t="inlineStr">
        <is>
          <t>AUTO ELÉTRICA FRANÇA</t>
        </is>
      </c>
      <c r="E41" s="102" t="inlineStr">
        <is>
          <t>PEU-3897</t>
        </is>
      </c>
      <c r="F41" s="107" t="inlineStr">
        <is>
          <t>MERCEDES</t>
        </is>
      </c>
      <c r="G41" s="107" t="inlineStr">
        <is>
          <t>CORRETIVA</t>
        </is>
      </c>
      <c r="H41" s="107" t="inlineStr">
        <is>
          <t>ELETRICA</t>
        </is>
      </c>
      <c r="I41" s="107" t="inlineStr">
        <is>
          <t>MÃO DE OBRA</t>
        </is>
      </c>
      <c r="J41" s="107" t="n">
        <v>1</v>
      </c>
      <c r="K41" s="107" t="inlineStr">
        <is>
          <t>TROCA DE CHAVE DE SETA</t>
        </is>
      </c>
      <c r="L41" s="108" t="n">
        <v>40</v>
      </c>
      <c r="M41" s="101">
        <f>J41*L41</f>
        <v/>
      </c>
      <c r="N41" s="109" t="inlineStr">
        <is>
          <t>NFS-E: 50</t>
        </is>
      </c>
      <c r="O41" s="108" t="n"/>
      <c r="P41" s="101">
        <f>M41-O41</f>
        <v/>
      </c>
      <c r="Q41" s="110" t="inlineStr">
        <is>
          <t>PAGO EM 30/08/2021</t>
        </is>
      </c>
      <c r="R41" s="65" t="n"/>
    </row>
    <row r="42" ht="20.1" customFormat="1" customHeight="1" s="2">
      <c r="B42" s="124" t="inlineStr">
        <is>
          <t>AGOSTO</t>
        </is>
      </c>
      <c r="C42" s="102" t="n">
        <v>44420</v>
      </c>
      <c r="D42" s="97" t="inlineStr">
        <is>
          <t>AUTO PEÇAS BAHIA</t>
        </is>
      </c>
      <c r="E42" s="102" t="inlineStr">
        <is>
          <t>PDB-5356</t>
        </is>
      </c>
      <c r="F42" s="107" t="inlineStr">
        <is>
          <t>MERCEDES</t>
        </is>
      </c>
      <c r="G42" s="107" t="inlineStr">
        <is>
          <t>CORRETIVA</t>
        </is>
      </c>
      <c r="H42" s="107" t="inlineStr">
        <is>
          <t>MECÂNICA</t>
        </is>
      </c>
      <c r="I42" s="107" t="inlineStr">
        <is>
          <t>PEÇAS</t>
        </is>
      </c>
      <c r="J42" s="107" t="n">
        <v>1</v>
      </c>
      <c r="K42" s="107" t="inlineStr">
        <is>
          <t>CORREIA DO ALTERNADOR / CABO E MAÇANETA DA PORTA</t>
        </is>
      </c>
      <c r="L42" s="108" t="n">
        <v>124</v>
      </c>
      <c r="M42" s="101">
        <f>J42*L42</f>
        <v/>
      </c>
      <c r="N42" s="109" t="inlineStr">
        <is>
          <t>NFE: 5195</t>
        </is>
      </c>
      <c r="O42" s="108" t="n"/>
      <c r="P42" s="101">
        <f>M42-O42</f>
        <v/>
      </c>
      <c r="Q42" s="110" t="inlineStr">
        <is>
          <t>PAGO EM 30/08/2021</t>
        </is>
      </c>
      <c r="R42" s="65" t="n"/>
    </row>
    <row r="43" ht="20.1" customFormat="1" customHeight="1" s="2">
      <c r="B43" s="124" t="inlineStr">
        <is>
          <t>AGOSTO</t>
        </is>
      </c>
      <c r="C43" s="102" t="n">
        <v>44420</v>
      </c>
      <c r="D43" s="97" t="inlineStr">
        <is>
          <t>AUTO PEÇAS BAHIA</t>
        </is>
      </c>
      <c r="E43" s="102" t="inlineStr">
        <is>
          <t>PEU-3897</t>
        </is>
      </c>
      <c r="F43" s="107" t="inlineStr">
        <is>
          <t>MERCEDES</t>
        </is>
      </c>
      <c r="G43" s="107" t="inlineStr">
        <is>
          <t>CORRETIVA</t>
        </is>
      </c>
      <c r="H43" s="107" t="inlineStr">
        <is>
          <t>MECÂNICA</t>
        </is>
      </c>
      <c r="I43" s="107" t="inlineStr">
        <is>
          <t>PEÇAS</t>
        </is>
      </c>
      <c r="J43" s="107" t="n">
        <v>1</v>
      </c>
      <c r="K43" s="107" t="inlineStr">
        <is>
          <t>CHAVE DE SETA / SPRAY TINTA PRETA PARA FAIXA DE PARACHOQUE</t>
        </is>
      </c>
      <c r="L43" s="108" t="n">
        <v>718</v>
      </c>
      <c r="M43" s="101">
        <f>J43*L43</f>
        <v/>
      </c>
      <c r="N43" s="109" t="inlineStr">
        <is>
          <t>NFE: 5195</t>
        </is>
      </c>
      <c r="O43" s="108" t="n"/>
      <c r="P43" s="101">
        <f>M43-O43</f>
        <v/>
      </c>
      <c r="Q43" s="110" t="inlineStr">
        <is>
          <t>PAGO EM 30/08/2021</t>
        </is>
      </c>
      <c r="R43" s="64" t="n"/>
    </row>
    <row r="44" ht="20.1" customFormat="1" customHeight="1" s="2">
      <c r="B44" s="124" t="inlineStr">
        <is>
          <t>AGOSTO</t>
        </is>
      </c>
      <c r="C44" s="102" t="n">
        <v>44418</v>
      </c>
      <c r="D44" s="97" t="inlineStr">
        <is>
          <t>AUTO PEÇAS BAHIA</t>
        </is>
      </c>
      <c r="E44" s="102" t="inlineStr">
        <is>
          <t>PEU-3898</t>
        </is>
      </c>
      <c r="F44" s="107" t="inlineStr">
        <is>
          <t>MERCEDES</t>
        </is>
      </c>
      <c r="G44" s="107" t="inlineStr">
        <is>
          <t>CORRETIVA</t>
        </is>
      </c>
      <c r="H44" s="107" t="inlineStr">
        <is>
          <t>MECÂNICA</t>
        </is>
      </c>
      <c r="I44" s="107" t="inlineStr">
        <is>
          <t>PEÇAS</t>
        </is>
      </c>
      <c r="J44" s="107" t="n">
        <v>1</v>
      </c>
      <c r="K44" s="107" t="inlineStr">
        <is>
          <t>BUCHAS/GARRA/PARAFUSO/PORCA/ARRUELA/ WHITE LUB / TERMINAL DE DIREÇÃO</t>
        </is>
      </c>
      <c r="L44" s="108" t="n">
        <v>906.8</v>
      </c>
      <c r="M44" s="101">
        <f>J44*L44</f>
        <v/>
      </c>
      <c r="N44" s="109" t="inlineStr">
        <is>
          <t>NFE: 5195</t>
        </is>
      </c>
      <c r="O44" s="108" t="n"/>
      <c r="P44" s="101">
        <f>M44-O44</f>
        <v/>
      </c>
      <c r="Q44" s="110" t="inlineStr">
        <is>
          <t>PAGO EM 30/08/2021</t>
        </is>
      </c>
      <c r="R44" s="65" t="n"/>
    </row>
    <row r="45" ht="20.1" customFormat="1" customHeight="1" s="2">
      <c r="B45" s="124" t="inlineStr">
        <is>
          <t>AGOSTO</t>
        </is>
      </c>
      <c r="C45" s="102" t="n">
        <v>44419</v>
      </c>
      <c r="D45" s="97" t="inlineStr">
        <is>
          <t>AUTO PEÇAS BAHIA</t>
        </is>
      </c>
      <c r="E45" s="97" t="inlineStr">
        <is>
          <t>VÁRIOS</t>
        </is>
      </c>
      <c r="F45" s="107" t="inlineStr">
        <is>
          <t>MERCEDES</t>
        </is>
      </c>
      <c r="G45" s="107" t="inlineStr">
        <is>
          <t>CORRETIVA</t>
        </is>
      </c>
      <c r="H45" s="107" t="inlineStr">
        <is>
          <t>MECÂNICA</t>
        </is>
      </c>
      <c r="I45" s="107" t="inlineStr">
        <is>
          <t>PEÇAS</t>
        </is>
      </c>
      <c r="J45" s="107" t="n">
        <v>1</v>
      </c>
      <c r="K45" s="107" t="inlineStr">
        <is>
          <t>FAIXA REFLETIVA /PALETA DE LIMPADOR/ SELANTE /MAÇANETA DE PORTA EXTERNA</t>
        </is>
      </c>
      <c r="L45" s="108" t="n">
        <v>794</v>
      </c>
      <c r="M45" s="101">
        <f>J45*L45</f>
        <v/>
      </c>
      <c r="N45" s="109" t="inlineStr">
        <is>
          <t>NFE: 5195</t>
        </is>
      </c>
      <c r="O45" s="108" t="n"/>
      <c r="P45" s="101">
        <f>M45-O45</f>
        <v/>
      </c>
      <c r="Q45" s="110" t="inlineStr">
        <is>
          <t>PAGO EM 30/08/2021</t>
        </is>
      </c>
      <c r="R45" s="65" t="n"/>
    </row>
    <row r="46" ht="20.1" customFormat="1" customHeight="1" s="2">
      <c r="B46" s="124" t="inlineStr">
        <is>
          <t>AGOSTO</t>
        </is>
      </c>
      <c r="C46" s="102" t="n">
        <v>44435</v>
      </c>
      <c r="D46" s="97" t="inlineStr">
        <is>
          <t>AUTO PEÇAS BAHIA</t>
        </is>
      </c>
      <c r="E46" s="107" t="inlineStr">
        <is>
          <t>OWE-1839</t>
        </is>
      </c>
      <c r="F46" s="107" t="inlineStr">
        <is>
          <t>MERCEDES</t>
        </is>
      </c>
      <c r="G46" s="107" t="inlineStr">
        <is>
          <t>CORRETIVA</t>
        </is>
      </c>
      <c r="H46" s="107" t="inlineStr">
        <is>
          <t>ELETRICA</t>
        </is>
      </c>
      <c r="I46" s="107" t="inlineStr">
        <is>
          <t>PEÇAS</t>
        </is>
      </c>
      <c r="J46" s="107" t="n">
        <v>1</v>
      </c>
      <c r="K46" s="107" t="inlineStr">
        <is>
          <t>FITA REFLETIVA PARA TRAZEIRA DO BAÚ</t>
        </is>
      </c>
      <c r="L46" s="108" t="n">
        <v>30</v>
      </c>
      <c r="M46" s="101">
        <f>J46*L46</f>
        <v/>
      </c>
      <c r="N46" s="109" t="inlineStr">
        <is>
          <t>NFE: 5195</t>
        </is>
      </c>
      <c r="O46" s="108" t="n"/>
      <c r="P46" s="101">
        <f>M46-O46</f>
        <v/>
      </c>
      <c r="Q46" s="110" t="inlineStr">
        <is>
          <t>PAGO EM 30/08/2021</t>
        </is>
      </c>
      <c r="R46" s="65" t="n"/>
    </row>
    <row r="47" ht="20.1" customFormat="1" customHeight="1" s="2">
      <c r="B47" s="124" t="inlineStr">
        <is>
          <t>AGOSTO</t>
        </is>
      </c>
      <c r="C47" s="102" t="n">
        <v>44435</v>
      </c>
      <c r="D47" s="97" t="inlineStr">
        <is>
          <t>AUTO PEÇAS BAHIA</t>
        </is>
      </c>
      <c r="E47" s="107" t="inlineStr">
        <is>
          <t>OWE-1829</t>
        </is>
      </c>
      <c r="F47" s="107" t="inlineStr">
        <is>
          <t>MERCEDES</t>
        </is>
      </c>
      <c r="G47" s="107" t="inlineStr">
        <is>
          <t>CORRETIVA</t>
        </is>
      </c>
      <c r="H47" s="107" t="inlineStr">
        <is>
          <t>ELETRICA</t>
        </is>
      </c>
      <c r="I47" s="107" t="inlineStr">
        <is>
          <t>PEÇAS</t>
        </is>
      </c>
      <c r="J47" s="107" t="n">
        <v>1</v>
      </c>
      <c r="K47" s="107" t="inlineStr">
        <is>
          <t>FITA REFLETIVA PARA TRAZEIRA DO BAÚ</t>
        </is>
      </c>
      <c r="L47" s="108" t="n">
        <v>30</v>
      </c>
      <c r="M47" s="101">
        <f>J47*L47</f>
        <v/>
      </c>
      <c r="N47" s="109" t="inlineStr">
        <is>
          <t>NFE: 5195</t>
        </is>
      </c>
      <c r="O47" s="108" t="n"/>
      <c r="P47" s="101">
        <f>M47-O47</f>
        <v/>
      </c>
      <c r="Q47" s="110" t="inlineStr">
        <is>
          <t>PAGO EM 30/08/2021</t>
        </is>
      </c>
      <c r="R47" s="65" t="n"/>
    </row>
    <row r="48" ht="20.1" customFormat="1" customHeight="1" s="2">
      <c r="B48" s="124" t="inlineStr">
        <is>
          <t>AGOSTO</t>
        </is>
      </c>
      <c r="C48" s="102" t="n">
        <v>44429</v>
      </c>
      <c r="D48" s="97" t="inlineStr">
        <is>
          <t>LIU PNEUS</t>
        </is>
      </c>
      <c r="E48" s="107" t="inlineStr">
        <is>
          <t>QYJ-1F74</t>
        </is>
      </c>
      <c r="F48" s="107" t="inlineStr">
        <is>
          <t>MERCEDES</t>
        </is>
      </c>
      <c r="G48" s="107" t="inlineStr">
        <is>
          <t>PREVENTIVA</t>
        </is>
      </c>
      <c r="H48" s="107" t="inlineStr">
        <is>
          <t>MECÂNICA</t>
        </is>
      </c>
      <c r="I48" s="107" t="inlineStr">
        <is>
          <t>PEÇAS</t>
        </is>
      </c>
      <c r="J48" s="107" t="n">
        <v>1</v>
      </c>
      <c r="K48" s="107" t="inlineStr">
        <is>
          <t>ALINHAMENTO E BALANCEAMENTO</t>
        </is>
      </c>
      <c r="L48" s="108" t="n">
        <v>140</v>
      </c>
      <c r="M48" s="101">
        <f>J48*L48</f>
        <v/>
      </c>
      <c r="N48" s="109" t="inlineStr">
        <is>
          <t>A EMIITR</t>
        </is>
      </c>
      <c r="O48" s="108" t="n"/>
      <c r="P48" s="101">
        <f>M48-O48</f>
        <v/>
      </c>
      <c r="Q48" s="110" t="inlineStr">
        <is>
          <t>PAGO EM 20/08/2021</t>
        </is>
      </c>
      <c r="R48" s="65" t="n"/>
    </row>
    <row r="49" ht="20.1" customFormat="1" customHeight="1" s="2">
      <c r="B49" s="124" t="inlineStr">
        <is>
          <t>AGOSTO</t>
        </is>
      </c>
      <c r="C49" s="102" t="n">
        <v>44428</v>
      </c>
      <c r="D49" s="97" t="inlineStr">
        <is>
          <t>MARRONE RETIFICA</t>
        </is>
      </c>
      <c r="E49" s="107" t="inlineStr">
        <is>
          <t>PGX-1686</t>
        </is>
      </c>
      <c r="F49" s="107" t="inlineStr">
        <is>
          <t>MERCEDES</t>
        </is>
      </c>
      <c r="G49" s="107" t="inlineStr">
        <is>
          <t>CORRETIVA</t>
        </is>
      </c>
      <c r="H49" s="107" t="inlineStr">
        <is>
          <t>MECÂNICA</t>
        </is>
      </c>
      <c r="I49" s="107" t="inlineStr">
        <is>
          <t>PEÇAS</t>
        </is>
      </c>
      <c r="J49" s="107" t="n">
        <v>1</v>
      </c>
      <c r="K49" s="107" t="inlineStr">
        <is>
          <t>EIXO DE COMANDO DE MOTOR</t>
        </is>
      </c>
      <c r="L49" s="108" t="n">
        <v>3000</v>
      </c>
      <c r="M49" s="101">
        <f>J49*L49</f>
        <v/>
      </c>
      <c r="N49" s="109" t="inlineStr">
        <is>
          <t>NFe: 3176</t>
        </is>
      </c>
      <c r="O49" s="108" t="n"/>
      <c r="P49" s="101">
        <f>M49-O49</f>
        <v/>
      </c>
      <c r="Q49" s="110" t="inlineStr">
        <is>
          <t>PAGO EM 20/08/2021</t>
        </is>
      </c>
      <c r="R49" s="65" t="n"/>
    </row>
    <row r="50" ht="20.1" customFormat="1" customHeight="1" s="2">
      <c r="B50" s="124" t="inlineStr">
        <is>
          <t>AGOSTO</t>
        </is>
      </c>
      <c r="C50" s="106" t="n">
        <v>44412</v>
      </c>
      <c r="D50" s="97" t="inlineStr">
        <is>
          <t>OFICINA MEÂNICA 3 BANDEIRAS</t>
        </is>
      </c>
      <c r="E50" s="107" t="inlineStr">
        <is>
          <t>QYJ-1F44</t>
        </is>
      </c>
      <c r="F50" s="107" t="inlineStr">
        <is>
          <t>MERCEDES</t>
        </is>
      </c>
      <c r="G50" s="107" t="inlineStr">
        <is>
          <t>CORRETIVA</t>
        </is>
      </c>
      <c r="H50" s="107" t="inlineStr">
        <is>
          <t>MECÂNICA</t>
        </is>
      </c>
      <c r="I50" s="107" t="inlineStr">
        <is>
          <t>MÃO DE OBRA</t>
        </is>
      </c>
      <c r="J50" s="107" t="n">
        <v>1</v>
      </c>
      <c r="K50" s="107" t="inlineStr">
        <is>
          <t>TROCA DE PARAFUSO DO AMORTECEDOR ESQUERDO</t>
        </is>
      </c>
      <c r="L50" s="108" t="n">
        <v>50</v>
      </c>
      <c r="M50" s="101">
        <f>J50*L50</f>
        <v/>
      </c>
      <c r="N50" s="109" t="inlineStr">
        <is>
          <t>RECIBO</t>
        </is>
      </c>
      <c r="O50" s="108" t="n"/>
      <c r="P50" s="101">
        <f>M50-O50</f>
        <v/>
      </c>
      <c r="Q50" s="110" t="inlineStr">
        <is>
          <t>PAGO EM 06/08/2021</t>
        </is>
      </c>
      <c r="R50" s="65" t="n"/>
    </row>
    <row r="51" ht="20.1" customFormat="1" customHeight="1" s="2">
      <c r="B51" s="124" t="inlineStr">
        <is>
          <t>AGOSTO</t>
        </is>
      </c>
      <c r="C51" s="102" t="n">
        <v>44419</v>
      </c>
      <c r="D51" s="97" t="inlineStr">
        <is>
          <t>OFICINA MEÂNICA 3 BANDEIRAS</t>
        </is>
      </c>
      <c r="E51" s="102" t="inlineStr">
        <is>
          <t>PDB-5356</t>
        </is>
      </c>
      <c r="F51" s="107" t="inlineStr">
        <is>
          <t>MERCEDES</t>
        </is>
      </c>
      <c r="G51" s="107" t="inlineStr">
        <is>
          <t>PREVENTIVA</t>
        </is>
      </c>
      <c r="H51" s="107" t="inlineStr">
        <is>
          <t>MECÂNICA</t>
        </is>
      </c>
      <c r="I51" s="107" t="inlineStr">
        <is>
          <t>MÃO DE OBRA</t>
        </is>
      </c>
      <c r="J51" s="107" t="n">
        <v>1</v>
      </c>
      <c r="K51" s="107" t="inlineStr">
        <is>
          <t>REVISÃO DE FREIO, TROCA DE CORREIA, LUBRIFICAÇÃO E SERV. DAS PORTAS, PARACHOQUE</t>
        </is>
      </c>
      <c r="L51" s="108" t="n">
        <v>540</v>
      </c>
      <c r="M51" s="101">
        <f>J51*L51</f>
        <v/>
      </c>
      <c r="N51" s="109" t="inlineStr">
        <is>
          <t>RECIBO</t>
        </is>
      </c>
      <c r="O51" s="108" t="n"/>
      <c r="P51" s="101">
        <f>M51-O51</f>
        <v/>
      </c>
      <c r="Q51" s="110" t="inlineStr">
        <is>
          <t>PAGO EM 13/08/2021</t>
        </is>
      </c>
      <c r="R51" s="65" t="n"/>
    </row>
    <row r="52" ht="20.1" customFormat="1" customHeight="1" s="2">
      <c r="B52" s="124" t="inlineStr">
        <is>
          <t>AGOSTO</t>
        </is>
      </c>
      <c r="C52" s="102" t="n">
        <v>44420</v>
      </c>
      <c r="D52" s="97" t="inlineStr">
        <is>
          <t>OFICINA MEÂNICA 3 BANDEIRAS</t>
        </is>
      </c>
      <c r="E52" s="102" t="inlineStr">
        <is>
          <t>PEU-3897</t>
        </is>
      </c>
      <c r="F52" s="107" t="inlineStr">
        <is>
          <t>MERCEDES</t>
        </is>
      </c>
      <c r="G52" s="107" t="inlineStr">
        <is>
          <t>CORRETIVA</t>
        </is>
      </c>
      <c r="H52" s="107" t="inlineStr">
        <is>
          <t>MECÂNICA</t>
        </is>
      </c>
      <c r="I52" s="107" t="inlineStr">
        <is>
          <t>MÃO DE OBRA</t>
        </is>
      </c>
      <c r="J52" s="107" t="n">
        <v>1</v>
      </c>
      <c r="K52" s="107" t="inlineStr">
        <is>
          <t>MOLA, ESTABILIZADORES, LAMEIRA, PARACHOQUE, CORREIA DO ALTERNADOR E LUBRIFICAÇÃO</t>
        </is>
      </c>
      <c r="L52" s="108" t="n">
        <v>1140</v>
      </c>
      <c r="M52" s="101">
        <f>J52*L52</f>
        <v/>
      </c>
      <c r="N52" s="109" t="inlineStr">
        <is>
          <t>RECIBO</t>
        </is>
      </c>
      <c r="O52" s="108" t="n"/>
      <c r="P52" s="101">
        <f>M52-O52</f>
        <v/>
      </c>
      <c r="Q52" s="110" t="inlineStr">
        <is>
          <t>PAGO EM 13/08/2021</t>
        </is>
      </c>
      <c r="R52" s="65" t="n"/>
    </row>
    <row r="53" ht="20.1" customFormat="1" customHeight="1" s="2">
      <c r="B53" s="124" t="inlineStr">
        <is>
          <t>AGOSTO</t>
        </is>
      </c>
      <c r="C53" s="102" t="n">
        <v>44421</v>
      </c>
      <c r="D53" s="97" t="inlineStr">
        <is>
          <t>OFICINA MEÂNICA 3 BANDEIRAS</t>
        </is>
      </c>
      <c r="E53" s="107" t="inlineStr">
        <is>
          <t>PGX-1774</t>
        </is>
      </c>
      <c r="F53" s="107" t="inlineStr">
        <is>
          <t>MERCEDES</t>
        </is>
      </c>
      <c r="G53" s="107" t="inlineStr">
        <is>
          <t>CORRETIVA</t>
        </is>
      </c>
      <c r="H53" s="107" t="inlineStr">
        <is>
          <t>MECÂNICA</t>
        </is>
      </c>
      <c r="I53" s="107" t="inlineStr">
        <is>
          <t>MÃO DE OBRA</t>
        </is>
      </c>
      <c r="J53" s="107" t="n">
        <v>1</v>
      </c>
      <c r="K53" s="107" t="inlineStr">
        <is>
          <t>SERVIÇO DE TROCA DE CRUZETA, LUBRIFICAÇÃO E TROCA DE LONA DE FREIO</t>
        </is>
      </c>
      <c r="L53" s="108" t="n">
        <v>200</v>
      </c>
      <c r="M53" s="101">
        <f>J53*L53</f>
        <v/>
      </c>
      <c r="N53" s="109" t="inlineStr">
        <is>
          <t>RECIBO</t>
        </is>
      </c>
      <c r="O53" s="108" t="n"/>
      <c r="P53" s="101">
        <f>M53-O53</f>
        <v/>
      </c>
      <c r="Q53" s="110" t="inlineStr">
        <is>
          <t>PAGO EM 20/08/2021</t>
        </is>
      </c>
      <c r="R53" s="65" t="n"/>
    </row>
    <row r="54" ht="20.1" customFormat="1" customHeight="1" s="2">
      <c r="B54" s="124" t="inlineStr">
        <is>
          <t>AGOSTO</t>
        </is>
      </c>
      <c r="C54" s="102" t="n">
        <v>44419</v>
      </c>
      <c r="D54" s="97" t="inlineStr">
        <is>
          <t>OFICINA MEÂNICA 3 BANDEIRAS</t>
        </is>
      </c>
      <c r="E54" s="107" t="inlineStr">
        <is>
          <t>PGX-1404</t>
        </is>
      </c>
      <c r="F54" s="107" t="inlineStr">
        <is>
          <t>MERCEDES</t>
        </is>
      </c>
      <c r="G54" s="107" t="inlineStr">
        <is>
          <t>CORRETIVA</t>
        </is>
      </c>
      <c r="H54" s="107" t="inlineStr">
        <is>
          <t>MECÂNICA</t>
        </is>
      </c>
      <c r="I54" s="107" t="inlineStr">
        <is>
          <t>MÃO DE OBRA</t>
        </is>
      </c>
      <c r="J54" s="107" t="n">
        <v>1</v>
      </c>
      <c r="K54" s="107" t="inlineStr">
        <is>
          <t>TROCA DE VALULA AUXILAR DIANTEIRA E TROCA DE RETENTOR TRAZEIRO</t>
        </is>
      </c>
      <c r="L54" s="108" t="n">
        <v>370</v>
      </c>
      <c r="M54" s="101">
        <f>J54*L54</f>
        <v/>
      </c>
      <c r="N54" s="109" t="inlineStr">
        <is>
          <t>RECIBO</t>
        </is>
      </c>
      <c r="O54" s="108" t="n"/>
      <c r="P54" s="101">
        <f>M54-O54</f>
        <v/>
      </c>
      <c r="Q54" s="110" t="inlineStr">
        <is>
          <t>PAGO EM 20/08/2021</t>
        </is>
      </c>
      <c r="R54" s="65" t="n"/>
    </row>
    <row r="55" ht="20.1" customFormat="1" customHeight="1" s="2">
      <c r="B55" s="124" t="inlineStr">
        <is>
          <t>AGOSTO</t>
        </is>
      </c>
      <c r="C55" s="102" t="n">
        <v>44429</v>
      </c>
      <c r="D55" s="97" t="inlineStr">
        <is>
          <t>OFICINA MEÂNICA 3 BANDEIRAS</t>
        </is>
      </c>
      <c r="E55" s="107" t="inlineStr">
        <is>
          <t>PGX-1646</t>
        </is>
      </c>
      <c r="F55" s="107" t="inlineStr">
        <is>
          <t>MERCEDES</t>
        </is>
      </c>
      <c r="G55" s="107" t="inlineStr">
        <is>
          <t>CORRETIVA</t>
        </is>
      </c>
      <c r="H55" s="107" t="inlineStr">
        <is>
          <t>MECÂNICA</t>
        </is>
      </c>
      <c r="I55" s="107" t="inlineStr">
        <is>
          <t>MÃO DE OBRA</t>
        </is>
      </c>
      <c r="J55" s="107" t="n">
        <v>1</v>
      </c>
      <c r="K55" s="107" t="inlineStr">
        <is>
          <t>SERVIÇO DE MANGUEIRA DE AR, LUBRIFICAÇÃO E FREIO</t>
        </is>
      </c>
      <c r="L55" s="108" t="n">
        <v>450</v>
      </c>
      <c r="M55" s="101">
        <f>J55*L55</f>
        <v/>
      </c>
      <c r="N55" s="109" t="inlineStr">
        <is>
          <t>RECIBO</t>
        </is>
      </c>
      <c r="O55" s="108" t="n"/>
      <c r="P55" s="101">
        <f>M55-O55</f>
        <v/>
      </c>
      <c r="Q55" s="110" t="inlineStr">
        <is>
          <t>PAGO EM 27/08/2021</t>
        </is>
      </c>
      <c r="R55" s="65" t="n"/>
    </row>
    <row r="56" ht="20.1" customFormat="1" customHeight="1" s="2">
      <c r="B56" s="124" t="inlineStr">
        <is>
          <t>AGOSTO</t>
        </is>
      </c>
      <c r="C56" s="102" t="n">
        <v>44428</v>
      </c>
      <c r="D56" s="97" t="inlineStr">
        <is>
          <t>REI DO AMORTECEDOR</t>
        </is>
      </c>
      <c r="E56" s="107" t="inlineStr">
        <is>
          <t>PGX-1686</t>
        </is>
      </c>
      <c r="F56" s="107" t="inlineStr">
        <is>
          <t>MERCEDES</t>
        </is>
      </c>
      <c r="G56" s="107" t="inlineStr">
        <is>
          <t>CORRETIVA</t>
        </is>
      </c>
      <c r="H56" s="107" t="inlineStr">
        <is>
          <t>MECÂNICA</t>
        </is>
      </c>
      <c r="I56" s="107" t="inlineStr">
        <is>
          <t>PEÇAS</t>
        </is>
      </c>
      <c r="J56" s="107" t="n">
        <v>1</v>
      </c>
      <c r="K56" s="107" t="inlineStr">
        <is>
          <t>RECUPERAÇÃO DE 02 AMORTECEDOR E SUSPENÃO DE CABINE</t>
        </is>
      </c>
      <c r="L56" s="108" t="n">
        <v>800</v>
      </c>
      <c r="M56" s="101">
        <f>J56*L56</f>
        <v/>
      </c>
      <c r="N56" s="109" t="inlineStr">
        <is>
          <t>RECIBO</t>
        </is>
      </c>
      <c r="O56" s="108" t="n"/>
      <c r="P56" s="101">
        <f>M56-O56</f>
        <v/>
      </c>
      <c r="Q56" s="110" t="inlineStr">
        <is>
          <t>PAGO EM 20/08/2021</t>
        </is>
      </c>
      <c r="R56" s="65" t="n"/>
    </row>
    <row r="57" ht="20.1" customFormat="1" customHeight="1" s="2">
      <c r="B57" s="124" t="inlineStr">
        <is>
          <t>AGOSTO</t>
        </is>
      </c>
      <c r="C57" s="106" t="n">
        <v>44408</v>
      </c>
      <c r="D57" s="97" t="inlineStr">
        <is>
          <t>SUPERDIESEL</t>
        </is>
      </c>
      <c r="E57" s="107" t="inlineStr">
        <is>
          <t>PET-7147</t>
        </is>
      </c>
      <c r="F57" s="107" t="inlineStr">
        <is>
          <t>MERCEDES</t>
        </is>
      </c>
      <c r="G57" s="107" t="inlineStr">
        <is>
          <t>CORRETIVA</t>
        </is>
      </c>
      <c r="H57" s="107" t="inlineStr">
        <is>
          <t>ELETRICA</t>
        </is>
      </c>
      <c r="I57" s="107" t="inlineStr">
        <is>
          <t>PEÇAS</t>
        </is>
      </c>
      <c r="J57" s="107" t="n">
        <v>3</v>
      </c>
      <c r="K57" s="107" t="inlineStr">
        <is>
          <t>SOQUETE DA LAMPADA H7</t>
        </is>
      </c>
      <c r="L57" s="108" t="n">
        <v>46</v>
      </c>
      <c r="M57" s="101">
        <f>J57*L57</f>
        <v/>
      </c>
      <c r="N57" s="109" t="inlineStr">
        <is>
          <t>NFE: 811</t>
        </is>
      </c>
      <c r="O57" s="108" t="n"/>
      <c r="P57" s="101">
        <f>M57-O57</f>
        <v/>
      </c>
      <c r="Q57" s="110" t="inlineStr">
        <is>
          <t>PAGO EM 30/08/2021</t>
        </is>
      </c>
      <c r="R57" s="65" t="n"/>
    </row>
    <row r="58" ht="20.1" customFormat="1" customHeight="1" s="2">
      <c r="B58" s="124" t="inlineStr">
        <is>
          <t>AGOSTO</t>
        </is>
      </c>
      <c r="C58" s="102" t="n">
        <v>44415</v>
      </c>
      <c r="D58" s="97" t="inlineStr">
        <is>
          <t>WF LUBRIFICANTES</t>
        </is>
      </c>
      <c r="E58" s="107" t="inlineStr">
        <is>
          <t>PGX-1686</t>
        </is>
      </c>
      <c r="F58" s="107" t="inlineStr">
        <is>
          <t>MERCEDES</t>
        </is>
      </c>
      <c r="G58" s="107" t="inlineStr">
        <is>
          <t>CONSUMO</t>
        </is>
      </c>
      <c r="H58" s="107" t="inlineStr">
        <is>
          <t>TROCA DE ÓLEO</t>
        </is>
      </c>
      <c r="I58" s="107" t="inlineStr">
        <is>
          <t>PEÇAS</t>
        </is>
      </c>
      <c r="J58" s="107" t="n">
        <v>1</v>
      </c>
      <c r="K58" s="107" t="inlineStr">
        <is>
          <t>TROCA DE OLEO - COMPLETA</t>
        </is>
      </c>
      <c r="L58" s="108" t="n">
        <v>802</v>
      </c>
      <c r="M58" s="101">
        <f>J58*L58</f>
        <v/>
      </c>
      <c r="N58" s="109" t="inlineStr">
        <is>
          <t>NFE:1618</t>
        </is>
      </c>
      <c r="O58" s="108" t="n">
        <v>80.2</v>
      </c>
      <c r="P58" s="101">
        <f>M58-O58</f>
        <v/>
      </c>
      <c r="Q58" s="110" t="inlineStr">
        <is>
          <t>PAGO EM 13/08/2021</t>
        </is>
      </c>
      <c r="R58" s="65" t="n"/>
    </row>
    <row r="59" ht="20.1" customFormat="1" customHeight="1" s="2">
      <c r="B59" s="124" t="inlineStr">
        <is>
          <t>AGOSTO</t>
        </is>
      </c>
      <c r="C59" s="102" t="n">
        <v>44415</v>
      </c>
      <c r="D59" s="97" t="inlineStr">
        <is>
          <t>WF LUBRIFICANTES</t>
        </is>
      </c>
      <c r="E59" s="102" t="inlineStr">
        <is>
          <t>PEU-3897</t>
        </is>
      </c>
      <c r="F59" s="107" t="inlineStr">
        <is>
          <t>MERCEDES</t>
        </is>
      </c>
      <c r="G59" s="107" t="inlineStr">
        <is>
          <t>CONSUMO</t>
        </is>
      </c>
      <c r="H59" s="107" t="inlineStr">
        <is>
          <t>TROCA DE ÓLEO</t>
        </is>
      </c>
      <c r="I59" s="107" t="inlineStr">
        <is>
          <t>PEÇAS</t>
        </is>
      </c>
      <c r="J59" s="107" t="n">
        <v>1</v>
      </c>
      <c r="K59" s="107" t="inlineStr">
        <is>
          <t>TROCA DE OLEO - COMPLETA</t>
        </is>
      </c>
      <c r="L59" s="108" t="n">
        <v>737</v>
      </c>
      <c r="M59" s="101">
        <f>J59*L59</f>
        <v/>
      </c>
      <c r="N59" s="109" t="inlineStr">
        <is>
          <t>NFE:1619</t>
        </is>
      </c>
      <c r="O59" s="108" t="n">
        <v>73.7</v>
      </c>
      <c r="P59" s="101">
        <f>M59-O59</f>
        <v/>
      </c>
      <c r="Q59" s="110" t="inlineStr">
        <is>
          <t>PAGO EM 13/08/2021</t>
        </is>
      </c>
      <c r="R59" s="65" t="n"/>
    </row>
    <row r="60" ht="20.1" customFormat="1" customHeight="1" s="2">
      <c r="B60" s="124" t="inlineStr">
        <is>
          <t>AGOSTO</t>
        </is>
      </c>
      <c r="C60" s="102" t="n">
        <v>44422</v>
      </c>
      <c r="D60" s="97" t="inlineStr">
        <is>
          <t>WF LUBRIFICANTES</t>
        </is>
      </c>
      <c r="E60" s="107" t="inlineStr">
        <is>
          <t>QYJ-1F74</t>
        </is>
      </c>
      <c r="F60" s="107" t="inlineStr">
        <is>
          <t>MERCEDES</t>
        </is>
      </c>
      <c r="G60" s="107" t="inlineStr">
        <is>
          <t>CONSUMO</t>
        </is>
      </c>
      <c r="H60" s="107" t="inlineStr">
        <is>
          <t>TROCA DE ÓLEO</t>
        </is>
      </c>
      <c r="I60" s="107" t="inlineStr">
        <is>
          <t>PEÇAS</t>
        </is>
      </c>
      <c r="J60" s="107" t="n">
        <v>1</v>
      </c>
      <c r="K60" s="107" t="inlineStr">
        <is>
          <t>TROCA DE OLEO - COMPLETA</t>
        </is>
      </c>
      <c r="L60" s="108" t="n">
        <v>962</v>
      </c>
      <c r="M60" s="101">
        <f>J60*L60</f>
        <v/>
      </c>
      <c r="N60" s="109" t="inlineStr">
        <is>
          <t>NFe: 1624</t>
        </is>
      </c>
      <c r="O60" s="108" t="n">
        <v>96.2</v>
      </c>
      <c r="P60" s="101">
        <f>M60-O60</f>
        <v/>
      </c>
      <c r="Q60" s="110" t="inlineStr">
        <is>
          <t>PAGO EM 20/08/2021</t>
        </is>
      </c>
      <c r="R60" s="65" t="n"/>
    </row>
    <row r="61" ht="20.1" customFormat="1" customHeight="1" s="2">
      <c r="B61" s="124" t="inlineStr">
        <is>
          <t>AGOSTO</t>
        </is>
      </c>
      <c r="C61" s="102" t="n">
        <v>44414</v>
      </c>
      <c r="D61" s="97" t="inlineStr">
        <is>
          <t>SUPERDIESEL</t>
        </is>
      </c>
      <c r="E61" s="112" t="inlineStr">
        <is>
          <t>OWE-1829</t>
        </is>
      </c>
      <c r="F61" s="107" t="inlineStr">
        <is>
          <t>MERCEDES</t>
        </is>
      </c>
      <c r="G61" s="107" t="inlineStr">
        <is>
          <t>CORRETIVA</t>
        </is>
      </c>
      <c r="H61" s="107" t="inlineStr">
        <is>
          <t>SEGURANÇA</t>
        </is>
      </c>
      <c r="I61" s="107" t="inlineStr">
        <is>
          <t>PEÇAS</t>
        </is>
      </c>
      <c r="J61" s="107" t="n">
        <v>1</v>
      </c>
      <c r="K61" s="107" t="inlineStr">
        <is>
          <t>EXTINTOR DE INCENDIO E KIT DE PALETA DE LIMPADOR</t>
        </is>
      </c>
      <c r="L61" s="108" t="n">
        <v>210</v>
      </c>
      <c r="M61" s="101">
        <f>J61*L61</f>
        <v/>
      </c>
      <c r="N61" s="109" t="inlineStr">
        <is>
          <t>NFE: 811</t>
        </is>
      </c>
      <c r="O61" s="108" t="n"/>
      <c r="P61" s="101">
        <f>M61-O61</f>
        <v/>
      </c>
      <c r="Q61" s="110" t="inlineStr">
        <is>
          <t>PAGO EM 30/08/2021</t>
        </is>
      </c>
      <c r="R61" s="65" t="n"/>
    </row>
    <row r="62" ht="20.1" customFormat="1" customHeight="1" s="2">
      <c r="B62" s="124" t="inlineStr">
        <is>
          <t>AGOSTO</t>
        </is>
      </c>
      <c r="C62" s="102" t="n">
        <v>44414</v>
      </c>
      <c r="D62" s="97" t="inlineStr">
        <is>
          <t>SUPERDIESEL</t>
        </is>
      </c>
      <c r="E62" s="112" t="inlineStr">
        <is>
          <t>OWE-1839</t>
        </is>
      </c>
      <c r="F62" s="107" t="inlineStr">
        <is>
          <t>MERCEDES</t>
        </is>
      </c>
      <c r="G62" s="107" t="inlineStr">
        <is>
          <t>CORRETIVA</t>
        </is>
      </c>
      <c r="H62" s="107" t="inlineStr">
        <is>
          <t>SEGURANÇA</t>
        </is>
      </c>
      <c r="I62" s="107" t="inlineStr">
        <is>
          <t>PEÇAS</t>
        </is>
      </c>
      <c r="J62" s="107" t="n">
        <v>1</v>
      </c>
      <c r="K62" s="107" t="inlineStr">
        <is>
          <t>EXTINTOR DE INCENDIO E KIT DE PALETA DE LIMPADOR</t>
        </is>
      </c>
      <c r="L62" s="108" t="n">
        <v>210</v>
      </c>
      <c r="M62" s="101">
        <f>J62*L62</f>
        <v/>
      </c>
      <c r="N62" s="109" t="inlineStr">
        <is>
          <t>NFE: 811</t>
        </is>
      </c>
      <c r="O62" s="108" t="n"/>
      <c r="P62" s="101">
        <f>M62-O62</f>
        <v/>
      </c>
      <c r="Q62" s="110" t="inlineStr">
        <is>
          <t>PAGO EM 30/08/2021</t>
        </is>
      </c>
      <c r="R62" s="65" t="n"/>
    </row>
    <row r="63" ht="20.1" customFormat="1" customHeight="1" s="2">
      <c r="B63" s="124" t="inlineStr">
        <is>
          <t>AGOSTO</t>
        </is>
      </c>
      <c r="C63" s="102" t="n">
        <v>44413</v>
      </c>
      <c r="D63" s="97" t="inlineStr">
        <is>
          <t>AUTO ELÉTRICA FRANÇA</t>
        </is>
      </c>
      <c r="E63" s="112" t="inlineStr">
        <is>
          <t>OWE-1829</t>
        </is>
      </c>
      <c r="F63" s="107" t="inlineStr">
        <is>
          <t>MERCEDES</t>
        </is>
      </c>
      <c r="G63" s="107" t="inlineStr">
        <is>
          <t>PREVENTIVA</t>
        </is>
      </c>
      <c r="H63" s="107" t="inlineStr">
        <is>
          <t>ELETRICA</t>
        </is>
      </c>
      <c r="I63" s="107" t="inlineStr">
        <is>
          <t>MÃO DE OBRA</t>
        </is>
      </c>
      <c r="J63" s="107" t="n">
        <v>1</v>
      </c>
      <c r="K63" s="107" t="inlineStr">
        <is>
          <t>SERVIÇO DE TESTE DE SISTEMA ELETRÔNICA</t>
        </is>
      </c>
      <c r="L63" s="108" t="n">
        <v>180</v>
      </c>
      <c r="M63" s="101">
        <f>J63*L63</f>
        <v/>
      </c>
      <c r="N63" s="109" t="inlineStr">
        <is>
          <t>NFS-E: 50</t>
        </is>
      </c>
      <c r="O63" s="108" t="n"/>
      <c r="P63" s="101">
        <f>M63-O63</f>
        <v/>
      </c>
      <c r="Q63" s="110" t="inlineStr">
        <is>
          <t>PAGO EM 30/08/2021</t>
        </is>
      </c>
      <c r="R63" s="65" t="n"/>
    </row>
    <row r="64" ht="20.1" customFormat="1" customHeight="1" s="2">
      <c r="B64" s="124" t="inlineStr">
        <is>
          <t>AGOSTO</t>
        </is>
      </c>
      <c r="C64" s="102" t="n">
        <v>44417</v>
      </c>
      <c r="D64" s="97" t="inlineStr">
        <is>
          <t>AUTO ELÉTRICA FRANÇA</t>
        </is>
      </c>
      <c r="E64" s="112" t="inlineStr">
        <is>
          <t>OWE-1839</t>
        </is>
      </c>
      <c r="F64" s="107" t="inlineStr">
        <is>
          <t>MERCEDES</t>
        </is>
      </c>
      <c r="G64" s="107" t="inlineStr">
        <is>
          <t>PREVENTIVA</t>
        </is>
      </c>
      <c r="H64" s="107" t="inlineStr">
        <is>
          <t>ELETRICA</t>
        </is>
      </c>
      <c r="I64" s="107" t="inlineStr">
        <is>
          <t>MÃO DE OBRA</t>
        </is>
      </c>
      <c r="J64" s="107" t="n">
        <v>1</v>
      </c>
      <c r="K64" s="107" t="inlineStr">
        <is>
          <t>SERVIÇO DE TESTE DE SISTEMA ELETRÔNICA  + SOCORRO EM CARUARU</t>
        </is>
      </c>
      <c r="L64" s="108" t="n">
        <v>280</v>
      </c>
      <c r="M64" s="101">
        <f>J64*L64</f>
        <v/>
      </c>
      <c r="N64" s="109" t="inlineStr">
        <is>
          <t>NFS-E: 50</t>
        </is>
      </c>
      <c r="O64" s="108" t="n"/>
      <c r="P64" s="101">
        <f>M64-O64</f>
        <v/>
      </c>
      <c r="Q64" s="110" t="inlineStr">
        <is>
          <t>PAGO EM 30/08/2021</t>
        </is>
      </c>
      <c r="R64" s="65" t="n"/>
    </row>
    <row r="65" ht="20.1" customFormat="1" customHeight="1" s="2">
      <c r="B65" s="124" t="inlineStr">
        <is>
          <t>AGOSTO</t>
        </is>
      </c>
      <c r="C65" s="102" t="n">
        <v>44420</v>
      </c>
      <c r="D65" s="97" t="inlineStr">
        <is>
          <t>AUTO PEÇAS BAHIA</t>
        </is>
      </c>
      <c r="E65" s="112" t="inlineStr">
        <is>
          <t>OWE-1829</t>
        </is>
      </c>
      <c r="F65" s="107" t="inlineStr">
        <is>
          <t>MERCEDES</t>
        </is>
      </c>
      <c r="G65" s="107" t="inlineStr">
        <is>
          <t>PREVENTIVA</t>
        </is>
      </c>
      <c r="H65" s="107" t="inlineStr">
        <is>
          <t>SEGURANÇA</t>
        </is>
      </c>
      <c r="I65" s="107" t="inlineStr">
        <is>
          <t>MÃO DE OBRA</t>
        </is>
      </c>
      <c r="J65" s="107" t="n">
        <v>1</v>
      </c>
      <c r="K65" s="107" t="inlineStr">
        <is>
          <t>CHAVE DE RODA / PISANTE / TRIANGULO</t>
        </is>
      </c>
      <c r="L65" s="108" t="n">
        <v>535</v>
      </c>
      <c r="M65" s="101">
        <f>J65*L65</f>
        <v/>
      </c>
      <c r="N65" s="109" t="inlineStr">
        <is>
          <t>NFE: 5195</t>
        </is>
      </c>
      <c r="O65" s="108" t="n"/>
      <c r="P65" s="101">
        <f>M65-O65</f>
        <v/>
      </c>
      <c r="Q65" s="110" t="inlineStr">
        <is>
          <t>PAGO EM 30/08/2021</t>
        </is>
      </c>
      <c r="R65" s="65" t="n"/>
    </row>
    <row r="66" ht="20.1" customFormat="1" customHeight="1" s="2">
      <c r="B66" s="124" t="inlineStr">
        <is>
          <t>AGOSTO</t>
        </is>
      </c>
      <c r="C66" s="102" t="n">
        <v>44420</v>
      </c>
      <c r="D66" s="97" t="inlineStr">
        <is>
          <t>AUTO PEÇAS BAHIA</t>
        </is>
      </c>
      <c r="E66" s="112" t="inlineStr">
        <is>
          <t>OWE-1839</t>
        </is>
      </c>
      <c r="F66" s="107" t="inlineStr">
        <is>
          <t>MERCEDES</t>
        </is>
      </c>
      <c r="G66" s="107" t="inlineStr">
        <is>
          <t>PREVENTIVA</t>
        </is>
      </c>
      <c r="H66" s="107" t="inlineStr">
        <is>
          <t>SEGURANÇA</t>
        </is>
      </c>
      <c r="I66" s="107" t="inlineStr">
        <is>
          <t>MÃO DE OBRA</t>
        </is>
      </c>
      <c r="J66" s="107" t="n">
        <v>1</v>
      </c>
      <c r="K66" s="107" t="inlineStr">
        <is>
          <t xml:space="preserve">CHAVE DE RODA / PISANTE </t>
        </is>
      </c>
      <c r="L66" s="108" t="n">
        <v>515</v>
      </c>
      <c r="M66" s="101">
        <f>J66*L66</f>
        <v/>
      </c>
      <c r="N66" s="109" t="inlineStr">
        <is>
          <t>NFE: 5195</t>
        </is>
      </c>
      <c r="O66" s="108" t="n"/>
      <c r="P66" s="101">
        <f>M66-O66</f>
        <v/>
      </c>
      <c r="Q66" s="110" t="inlineStr">
        <is>
          <t>PAGO EM 30/08/2021</t>
        </is>
      </c>
      <c r="R66" s="65" t="n"/>
    </row>
    <row r="67" ht="20.1" customFormat="1" customHeight="1" s="2">
      <c r="B67" s="124" t="inlineStr">
        <is>
          <t>AGOSTO</t>
        </is>
      </c>
      <c r="C67" s="102" t="n">
        <v>44420</v>
      </c>
      <c r="D67" s="97" t="inlineStr">
        <is>
          <t>AUTO PEÇAS BAHIA</t>
        </is>
      </c>
      <c r="E67" s="113" t="inlineStr">
        <is>
          <t>OWE-1829</t>
        </is>
      </c>
      <c r="F67" s="107" t="inlineStr">
        <is>
          <t>MERCEDES</t>
        </is>
      </c>
      <c r="G67" s="107" t="inlineStr">
        <is>
          <t>CORRETIVA</t>
        </is>
      </c>
      <c r="H67" s="107" t="inlineStr">
        <is>
          <t>ELETRICA</t>
        </is>
      </c>
      <c r="I67" s="107" t="inlineStr">
        <is>
          <t>PEÇAS</t>
        </is>
      </c>
      <c r="J67" s="107" t="n">
        <v>1</v>
      </c>
      <c r="K67" s="107" t="inlineStr">
        <is>
          <t>CHAVE DE SETA</t>
        </is>
      </c>
      <c r="L67" s="108" t="n">
        <v>700</v>
      </c>
      <c r="M67" s="101">
        <f>J67*L67</f>
        <v/>
      </c>
      <c r="N67" s="109" t="inlineStr">
        <is>
          <t>NFE: 5195</t>
        </is>
      </c>
      <c r="O67" s="108" t="n"/>
      <c r="P67" s="101">
        <f>M67-O67</f>
        <v/>
      </c>
      <c r="Q67" s="110" t="inlineStr">
        <is>
          <t>PAGO EM 30/08/2021</t>
        </is>
      </c>
      <c r="R67" s="65" t="n"/>
    </row>
    <row r="68" ht="20.1" customFormat="1" customHeight="1" s="2">
      <c r="B68" s="124" t="inlineStr">
        <is>
          <t>AGOSTO</t>
        </is>
      </c>
      <c r="C68" s="102" t="n">
        <v>44420</v>
      </c>
      <c r="D68" s="97" t="inlineStr">
        <is>
          <t>AUTO PEÇAS BAHIA</t>
        </is>
      </c>
      <c r="E68" s="113" t="inlineStr">
        <is>
          <t>OWE-1839</t>
        </is>
      </c>
      <c r="F68" s="107" t="inlineStr">
        <is>
          <t>MERCEDES</t>
        </is>
      </c>
      <c r="G68" s="107" t="inlineStr">
        <is>
          <t>CORRETIVA</t>
        </is>
      </c>
      <c r="H68" s="107" t="inlineStr">
        <is>
          <t>ELETRICA</t>
        </is>
      </c>
      <c r="I68" s="107" t="inlineStr">
        <is>
          <t>PEÇAS</t>
        </is>
      </c>
      <c r="J68" s="107" t="n">
        <v>1</v>
      </c>
      <c r="K68" s="107" t="inlineStr">
        <is>
          <t>CHAVE DE SETA</t>
        </is>
      </c>
      <c r="L68" s="108" t="n">
        <v>700</v>
      </c>
      <c r="M68" s="101">
        <f>J68*L68</f>
        <v/>
      </c>
      <c r="N68" s="109" t="inlineStr">
        <is>
          <t>NFE: 5195</t>
        </is>
      </c>
      <c r="O68" s="108" t="n"/>
      <c r="P68" s="101">
        <f>M68-O68</f>
        <v/>
      </c>
      <c r="Q68" s="110" t="inlineStr">
        <is>
          <t>PAGO EM 30/08/2021</t>
        </is>
      </c>
      <c r="R68" s="65" t="n"/>
    </row>
    <row r="69" ht="20.1" customFormat="1" customHeight="1" s="2">
      <c r="B69" s="124" t="inlineStr">
        <is>
          <t>AGOSTO</t>
        </is>
      </c>
      <c r="C69" s="102" t="n">
        <v>44422</v>
      </c>
      <c r="D69" s="97" t="inlineStr">
        <is>
          <t>AUTO ELÉTRICA FRANÇA</t>
        </is>
      </c>
      <c r="E69" s="113" t="inlineStr">
        <is>
          <t>OWE-1829</t>
        </is>
      </c>
      <c r="F69" s="107" t="inlineStr">
        <is>
          <t>MERCEDES</t>
        </is>
      </c>
      <c r="G69" s="107" t="inlineStr">
        <is>
          <t>CORRETIVA</t>
        </is>
      </c>
      <c r="H69" s="107" t="inlineStr">
        <is>
          <t>ELETRICA</t>
        </is>
      </c>
      <c r="I69" s="107" t="inlineStr">
        <is>
          <t>PEÇAS</t>
        </is>
      </c>
      <c r="J69" s="107" t="n">
        <v>1</v>
      </c>
      <c r="K69" s="107" t="inlineStr">
        <is>
          <t>TROCA DE CHAVE DE SETA</t>
        </is>
      </c>
      <c r="L69" s="108" t="n">
        <v>80</v>
      </c>
      <c r="M69" s="101">
        <f>J69*L69</f>
        <v/>
      </c>
      <c r="N69" s="109" t="inlineStr">
        <is>
          <t>NFS-E: 50</t>
        </is>
      </c>
      <c r="O69" s="108" t="n"/>
      <c r="P69" s="101">
        <f>M69-O69</f>
        <v/>
      </c>
      <c r="Q69" s="110" t="inlineStr">
        <is>
          <t>PAGO EM 30/08/2021</t>
        </is>
      </c>
      <c r="R69" s="65" t="n"/>
    </row>
    <row r="70" ht="20.1" customFormat="1" customHeight="1" s="2">
      <c r="B70" s="124" t="inlineStr">
        <is>
          <t>AGOSTO</t>
        </is>
      </c>
      <c r="C70" s="102" t="n">
        <v>44422</v>
      </c>
      <c r="D70" s="97" t="inlineStr">
        <is>
          <t>AUTO ELÉTRICA FRANÇA</t>
        </is>
      </c>
      <c r="E70" s="107" t="inlineStr">
        <is>
          <t>VÁRIOS</t>
        </is>
      </c>
      <c r="F70" s="107" t="inlineStr">
        <is>
          <t>VÁRIOS</t>
        </is>
      </c>
      <c r="G70" s="107" t="inlineStr">
        <is>
          <t>PREVENTIVA</t>
        </is>
      </c>
      <c r="H70" s="107" t="inlineStr">
        <is>
          <t>ELETRICA</t>
        </is>
      </c>
      <c r="I70" s="107" t="inlineStr">
        <is>
          <t>MÃO DE OBRA</t>
        </is>
      </c>
      <c r="J70" s="107" t="n">
        <v>1</v>
      </c>
      <c r="K70" s="107" t="inlineStr">
        <is>
          <t>REVISÃO DE SISTEMA ELÉTICO ELETRONICO ( 05 PLACAS)</t>
        </is>
      </c>
      <c r="L70" s="108" t="n">
        <v>100</v>
      </c>
      <c r="M70" s="101">
        <f>J70*L70</f>
        <v/>
      </c>
      <c r="N70" s="109" t="inlineStr">
        <is>
          <t>NFS-E: 50</t>
        </is>
      </c>
      <c r="O70" s="108" t="n"/>
      <c r="P70" s="101">
        <f>M70-O70</f>
        <v/>
      </c>
      <c r="Q70" s="110" t="inlineStr">
        <is>
          <t>PAGO EM 30/08/2021</t>
        </is>
      </c>
      <c r="R70" s="65" t="n"/>
    </row>
    <row r="71" ht="20.1" customFormat="1" customHeight="1" s="2">
      <c r="B71" s="124" t="inlineStr">
        <is>
          <t>AGOSTO</t>
        </is>
      </c>
      <c r="C71" s="102" t="n">
        <v>44429</v>
      </c>
      <c r="D71" s="97" t="inlineStr">
        <is>
          <t>AUTO ELÉTRICA FRANÇA</t>
        </is>
      </c>
      <c r="E71" s="107" t="inlineStr">
        <is>
          <t>VÁRIOS</t>
        </is>
      </c>
      <c r="F71" s="107" t="inlineStr">
        <is>
          <t>VÁRIOS</t>
        </is>
      </c>
      <c r="G71" s="107" t="inlineStr">
        <is>
          <t>CORRETIVA</t>
        </is>
      </c>
      <c r="H71" s="107" t="inlineStr">
        <is>
          <t>ELETRICA</t>
        </is>
      </c>
      <c r="I71" s="107" t="inlineStr">
        <is>
          <t>MÃO DE OBRA</t>
        </is>
      </c>
      <c r="J71" s="107" t="n">
        <v>1</v>
      </c>
      <c r="K71" s="107" t="inlineStr">
        <is>
          <t>03 INSTALAÇÃO DE FARÓIS  04 INTALAÇÃO DE LED INTERNO</t>
        </is>
      </c>
      <c r="L71" s="108" t="n">
        <v>300</v>
      </c>
      <c r="M71" s="101">
        <f>J71*L71</f>
        <v/>
      </c>
      <c r="N71" s="109" t="inlineStr">
        <is>
          <t>NFS-E: 50</t>
        </is>
      </c>
      <c r="O71" s="108" t="n"/>
      <c r="P71" s="101">
        <f>M71-O71</f>
        <v/>
      </c>
      <c r="Q71" s="110" t="inlineStr">
        <is>
          <t>PAGO EM 30/08/2021</t>
        </is>
      </c>
      <c r="R71" s="65" t="n"/>
    </row>
    <row r="72" ht="20.1" customFormat="1" customHeight="1" s="2">
      <c r="B72" s="124" t="inlineStr">
        <is>
          <t>AGOSTO</t>
        </is>
      </c>
      <c r="C72" s="102" t="n">
        <v>44426</v>
      </c>
      <c r="D72" s="97" t="inlineStr">
        <is>
          <t>AUTO PEÇAS BAHIA</t>
        </is>
      </c>
      <c r="E72" s="107" t="inlineStr">
        <is>
          <t>VÁRIOS</t>
        </is>
      </c>
      <c r="F72" s="107" t="inlineStr">
        <is>
          <t>VÁRIOS</t>
        </is>
      </c>
      <c r="G72" s="107" t="inlineStr">
        <is>
          <t>PREVENTIVA</t>
        </is>
      </c>
      <c r="H72" s="107" t="inlineStr">
        <is>
          <t>ELETRICA</t>
        </is>
      </c>
      <c r="I72" s="107" t="inlineStr">
        <is>
          <t>PEÇAS</t>
        </is>
      </c>
      <c r="J72" s="107" t="n">
        <v>1</v>
      </c>
      <c r="K72" s="107" t="inlineStr">
        <is>
          <t>ILUMINÇÃO DE LED PARA BAÚS</t>
        </is>
      </c>
      <c r="L72" s="108" t="n">
        <v>180</v>
      </c>
      <c r="M72" s="101">
        <f>J72*L72</f>
        <v/>
      </c>
      <c r="N72" s="109" t="inlineStr">
        <is>
          <t>NFE: 5195</t>
        </is>
      </c>
      <c r="O72" s="108" t="n"/>
      <c r="P72" s="101">
        <f>M72-O72</f>
        <v/>
      </c>
      <c r="Q72" s="110" t="inlineStr">
        <is>
          <t>PAGO EM 30/08/2021</t>
        </is>
      </c>
      <c r="R72" s="65" t="n"/>
    </row>
    <row r="73" ht="20.1" customFormat="1" customHeight="1" s="2">
      <c r="B73" s="124" t="inlineStr">
        <is>
          <t>AGOSTO</t>
        </is>
      </c>
      <c r="C73" s="102" t="n">
        <v>44430</v>
      </c>
      <c r="D73" s="97" t="inlineStr">
        <is>
          <t>AUTO PEÇAS BAHIA</t>
        </is>
      </c>
      <c r="E73" s="107" t="inlineStr">
        <is>
          <t>VÁRIOS</t>
        </is>
      </c>
      <c r="F73" s="107" t="inlineStr">
        <is>
          <t>VÁRIOS</t>
        </is>
      </c>
      <c r="G73" s="107" t="inlineStr">
        <is>
          <t>PREVENTIVA</t>
        </is>
      </c>
      <c r="H73" s="107" t="inlineStr">
        <is>
          <t>ELETRICA</t>
        </is>
      </c>
      <c r="I73" s="107" t="inlineStr">
        <is>
          <t>PEÇAS</t>
        </is>
      </c>
      <c r="J73" s="107" t="n">
        <v>1</v>
      </c>
      <c r="K73" s="107" t="inlineStr">
        <is>
          <t>LED BRANCO. AMARELO E MAGUEIRA DE PRESSÃO</t>
        </is>
      </c>
      <c r="L73" s="108" t="n">
        <v>500</v>
      </c>
      <c r="M73" s="101">
        <f>J73*L73</f>
        <v/>
      </c>
      <c r="N73" s="109" t="inlineStr">
        <is>
          <t>NFE: 5195</t>
        </is>
      </c>
      <c r="O73" s="108" t="n"/>
      <c r="P73" s="101">
        <f>M73-O73</f>
        <v/>
      </c>
      <c r="Q73" s="110" t="inlineStr">
        <is>
          <t>PAGO EM 30/08/2021</t>
        </is>
      </c>
      <c r="R73" s="65" t="n"/>
    </row>
    <row r="74" ht="20.1" customFormat="1" customHeight="1" s="2">
      <c r="B74" s="124" t="inlineStr">
        <is>
          <t>AGOSTO</t>
        </is>
      </c>
      <c r="C74" s="102" t="n">
        <v>44435</v>
      </c>
      <c r="D74" s="97" t="inlineStr">
        <is>
          <t>BORRACHARIA PICHILAU</t>
        </is>
      </c>
      <c r="E74" s="107" t="inlineStr">
        <is>
          <t>VÁRIOS</t>
        </is>
      </c>
      <c r="F74" s="107" t="inlineStr">
        <is>
          <t>VÁRIOS</t>
        </is>
      </c>
      <c r="G74" s="107" t="inlineStr">
        <is>
          <t>CONSUMO</t>
        </is>
      </c>
      <c r="H74" s="107" t="inlineStr">
        <is>
          <t>PNEUS</t>
        </is>
      </c>
      <c r="I74" s="107" t="inlineStr">
        <is>
          <t>MÃO DE OBRA</t>
        </is>
      </c>
      <c r="J74" s="107" t="n">
        <v>1</v>
      </c>
      <c r="K74" s="107" t="inlineStr">
        <is>
          <t>SERVIÇO DE BORRACHARIA MENSAL</t>
        </is>
      </c>
      <c r="L74" s="108" t="n">
        <v>400</v>
      </c>
      <c r="M74" s="101">
        <f>J74*L74</f>
        <v/>
      </c>
      <c r="N74" s="109" t="inlineStr">
        <is>
          <t>RECIBO</t>
        </is>
      </c>
      <c r="O74" s="108" t="n"/>
      <c r="P74" s="101">
        <f>M74-O74</f>
        <v/>
      </c>
      <c r="Q74" s="110" t="inlineStr">
        <is>
          <t>PAGO EM 27/08/2021</t>
        </is>
      </c>
      <c r="R74" s="65" t="n"/>
    </row>
    <row r="75" ht="20.1" customFormat="1" customHeight="1" s="2">
      <c r="B75" s="124" t="inlineStr">
        <is>
          <t>AGOSTO</t>
        </is>
      </c>
      <c r="C75" s="102" t="n">
        <v>44429</v>
      </c>
      <c r="D75" s="97" t="inlineStr">
        <is>
          <t>IMPERIO DAS CHAVES</t>
        </is>
      </c>
      <c r="E75" s="107" t="inlineStr">
        <is>
          <t>VÁRIOS</t>
        </is>
      </c>
      <c r="F75" s="107" t="inlineStr">
        <is>
          <t>VÁRIOS</t>
        </is>
      </c>
      <c r="G75" s="107" t="inlineStr">
        <is>
          <t>CORRETIVA</t>
        </is>
      </c>
      <c r="H75" s="107" t="inlineStr">
        <is>
          <t>MECÂNICA</t>
        </is>
      </c>
      <c r="I75" s="107" t="inlineStr">
        <is>
          <t>PEÇAS</t>
        </is>
      </c>
      <c r="J75" s="107" t="n">
        <v>7</v>
      </c>
      <c r="K75" s="107" t="inlineStr">
        <is>
          <t>CHAVES RESERVA - 07 CARROS</t>
        </is>
      </c>
      <c r="L75" s="108" t="n">
        <v>15</v>
      </c>
      <c r="M75" s="101">
        <f>J75*L75</f>
        <v/>
      </c>
      <c r="N75" s="109" t="inlineStr">
        <is>
          <t>A EMIITR</t>
        </is>
      </c>
      <c r="O75" s="108" t="n"/>
      <c r="P75" s="101">
        <f>M75-O75</f>
        <v/>
      </c>
      <c r="Q75" s="110" t="inlineStr">
        <is>
          <t>PAGO EM 20/08/2021</t>
        </is>
      </c>
      <c r="R75" s="65" t="n"/>
    </row>
    <row r="76" ht="20.1" customFormat="1" customHeight="1" s="2">
      <c r="B76" s="124" t="inlineStr">
        <is>
          <t>AGOSTO</t>
        </is>
      </c>
      <c r="C76" s="102" t="n">
        <v>44435</v>
      </c>
      <c r="D76" s="97" t="inlineStr">
        <is>
          <t>BORRACHARIA PICHILAU</t>
        </is>
      </c>
      <c r="E76" s="107" t="inlineStr">
        <is>
          <t>VÁRIOS</t>
        </is>
      </c>
      <c r="F76" s="107" t="inlineStr">
        <is>
          <t>VÁRIOS</t>
        </is>
      </c>
      <c r="G76" s="107" t="inlineStr">
        <is>
          <t>CONSUMO</t>
        </is>
      </c>
      <c r="H76" s="107" t="inlineStr">
        <is>
          <t>BORRACHARIA</t>
        </is>
      </c>
      <c r="I76" s="107" t="inlineStr">
        <is>
          <t>MÃO DE OBRA</t>
        </is>
      </c>
      <c r="J76" s="107" t="n">
        <v>1</v>
      </c>
      <c r="K76" s="107" t="inlineStr">
        <is>
          <t>BORRACHARIA - AGOSTO</t>
        </is>
      </c>
      <c r="L76" s="108" t="n">
        <v>400</v>
      </c>
      <c r="M76" s="101">
        <f>J76*L76</f>
        <v/>
      </c>
      <c r="N76" s="109" t="inlineStr">
        <is>
          <t>RECIBO</t>
        </is>
      </c>
      <c r="O76" s="108" t="n"/>
      <c r="P76" s="101">
        <f>M76-O76</f>
        <v/>
      </c>
      <c r="Q76" s="110" t="inlineStr">
        <is>
          <t>PAGO EM 27/08/2022</t>
        </is>
      </c>
      <c r="R76" s="65" t="n"/>
    </row>
    <row r="77" ht="20.1" customFormat="1" customHeight="1" s="2">
      <c r="B77" s="124" t="inlineStr">
        <is>
          <t>AGOSTO</t>
        </is>
      </c>
      <c r="C77" s="98" t="n">
        <v>44438</v>
      </c>
      <c r="D77" s="97" t="inlineStr">
        <is>
          <t>POSTO DE LAVAGEM (MARTA)</t>
        </is>
      </c>
      <c r="E77" s="119" t="inlineStr">
        <is>
          <t>VÁRIOS</t>
        </is>
      </c>
      <c r="F77" s="119" t="inlineStr">
        <is>
          <t>VÁRIOS</t>
        </is>
      </c>
      <c r="G77" s="119" t="inlineStr">
        <is>
          <t>ESTÉTICA</t>
        </is>
      </c>
      <c r="H77" s="119" t="inlineStr">
        <is>
          <t>LAVAGEM</t>
        </is>
      </c>
      <c r="I77" s="119" t="inlineStr">
        <is>
          <t>MÃO DE OBRA</t>
        </is>
      </c>
      <c r="J77" s="119" t="n">
        <v>14</v>
      </c>
      <c r="K77" s="119" t="inlineStr">
        <is>
          <t>LAVAGEM DE CAMINHHÕES</t>
        </is>
      </c>
      <c r="L77" s="120" t="n">
        <v>110</v>
      </c>
      <c r="M77" s="101">
        <f>J77*L77</f>
        <v/>
      </c>
      <c r="N77" s="121" t="n"/>
      <c r="O77" s="120" t="n"/>
      <c r="P77" s="101">
        <f>M77-O77</f>
        <v/>
      </c>
      <c r="Q77" s="122" t="inlineStr">
        <is>
          <t>PAGO</t>
        </is>
      </c>
      <c r="R77" s="65" t="n"/>
    </row>
    <row r="78" ht="20.1" customFormat="1" customHeight="1" s="2">
      <c r="B78" s="124" t="inlineStr">
        <is>
          <t>AGOSTO</t>
        </is>
      </c>
      <c r="C78" s="98" t="n">
        <v>44365</v>
      </c>
      <c r="D78" s="97" t="inlineStr">
        <is>
          <t>DUNLOP PNEUS</t>
        </is>
      </c>
      <c r="E78" s="119" t="inlineStr">
        <is>
          <t>VÁRIOS</t>
        </is>
      </c>
      <c r="F78" s="119" t="inlineStr">
        <is>
          <t>VÁRIOS</t>
        </is>
      </c>
      <c r="G78" s="119" t="inlineStr">
        <is>
          <t>PNEUS</t>
        </is>
      </c>
      <c r="H78" s="119" t="inlineStr">
        <is>
          <t>PNEUS</t>
        </is>
      </c>
      <c r="I78" s="119" t="inlineStr">
        <is>
          <t>PEÇAS</t>
        </is>
      </c>
      <c r="J78" s="97" t="n">
        <v>1</v>
      </c>
      <c r="K78" s="119" t="inlineStr">
        <is>
          <t>COMPRA DE PNEUS NOVOS 3ª PARCELA</t>
        </is>
      </c>
      <c r="L78" s="120" t="n">
        <v>6930</v>
      </c>
      <c r="M78" s="99">
        <f>J78*L78</f>
        <v/>
      </c>
      <c r="N78" s="121" t="inlineStr">
        <is>
          <t>NFe: 5779</t>
        </is>
      </c>
      <c r="O78" s="120" t="n"/>
      <c r="P78" s="101">
        <f>M78-O78</f>
        <v/>
      </c>
      <c r="Q78" s="122" t="inlineStr">
        <is>
          <t>BOLETO 18/08/2021</t>
        </is>
      </c>
      <c r="R78" s="65" t="n"/>
    </row>
    <row r="79" ht="20.1" customFormat="1" customHeight="1" s="2">
      <c r="B79" s="124" t="inlineStr">
        <is>
          <t>AGOSTO</t>
        </is>
      </c>
      <c r="C79" s="102" t="n">
        <v>44415</v>
      </c>
      <c r="D79" s="97" t="inlineStr">
        <is>
          <t>AUTO ELÉTRICA FRANÇA</t>
        </is>
      </c>
      <c r="E79" s="102" t="inlineStr">
        <is>
          <t>PCB-0J93</t>
        </is>
      </c>
      <c r="F79" s="107" t="inlineStr">
        <is>
          <t>VOLKS</t>
        </is>
      </c>
      <c r="G79" s="107" t="inlineStr">
        <is>
          <t>CORRETIVA</t>
        </is>
      </c>
      <c r="H79" s="107" t="inlineStr">
        <is>
          <t>ELETRICA</t>
        </is>
      </c>
      <c r="I79" s="107" t="inlineStr">
        <is>
          <t>MÃO DE OBRA</t>
        </is>
      </c>
      <c r="J79" s="107" t="n">
        <v>1</v>
      </c>
      <c r="K79" s="107" t="inlineStr">
        <is>
          <t>SERVIÇO DE CORREÇÃO ELETRÔNICA</t>
        </is>
      </c>
      <c r="L79" s="108" t="n">
        <v>60</v>
      </c>
      <c r="M79" s="101">
        <f>J79*L79</f>
        <v/>
      </c>
      <c r="N79" s="109" t="inlineStr">
        <is>
          <t>NFS-E: 50</t>
        </is>
      </c>
      <c r="O79" s="108" t="n"/>
      <c r="P79" s="101">
        <f>M79-O79</f>
        <v/>
      </c>
      <c r="Q79" s="110" t="inlineStr">
        <is>
          <t>PAGO EM 30/08/2021</t>
        </is>
      </c>
      <c r="R79" s="65" t="n"/>
    </row>
    <row r="80" ht="20.1" customFormat="1" customHeight="1" s="2">
      <c r="B80" s="124" t="inlineStr">
        <is>
          <t>AGOSTO</t>
        </is>
      </c>
      <c r="C80" s="102" t="n">
        <v>44419</v>
      </c>
      <c r="D80" s="97" t="inlineStr">
        <is>
          <t>AUTO PEÇAS BAHIA</t>
        </is>
      </c>
      <c r="E80" s="107" t="inlineStr">
        <is>
          <t>PGN-8719</t>
        </is>
      </c>
      <c r="F80" s="107" t="inlineStr">
        <is>
          <t>VOLKS</t>
        </is>
      </c>
      <c r="G80" s="107" t="inlineStr">
        <is>
          <t>CORRETIVA</t>
        </is>
      </c>
      <c r="H80" s="107" t="inlineStr">
        <is>
          <t>MECÂNICA</t>
        </is>
      </c>
      <c r="I80" s="107" t="inlineStr">
        <is>
          <t>PEÇAS</t>
        </is>
      </c>
      <c r="J80" s="107" t="n">
        <v>1</v>
      </c>
      <c r="K80" s="107" t="inlineStr">
        <is>
          <t>TUBO DE PRESSÃO</t>
        </is>
      </c>
      <c r="L80" s="108" t="n">
        <v>630</v>
      </c>
      <c r="M80" s="101">
        <f>J80*L80</f>
        <v/>
      </c>
      <c r="N80" s="109" t="inlineStr">
        <is>
          <t>NFE: 5195</t>
        </is>
      </c>
      <c r="O80" s="108" t="n"/>
      <c r="P80" s="101">
        <f>M80-O80</f>
        <v/>
      </c>
      <c r="Q80" s="110" t="inlineStr">
        <is>
          <t>PAGO EM 30/08/2021</t>
        </is>
      </c>
      <c r="R80" s="65" t="n"/>
    </row>
    <row r="81" ht="20.1" customFormat="1" customHeight="1" s="2">
      <c r="B81" s="124" t="inlineStr">
        <is>
          <t>AGOSTO</t>
        </is>
      </c>
      <c r="C81" s="102" t="n">
        <v>44421</v>
      </c>
      <c r="D81" s="97" t="inlineStr">
        <is>
          <t>AUTO PEÇAS BAHIA</t>
        </is>
      </c>
      <c r="E81" s="107" t="inlineStr">
        <is>
          <t>PGN-8719</t>
        </is>
      </c>
      <c r="F81" s="107" t="inlineStr">
        <is>
          <t>VOLKS</t>
        </is>
      </c>
      <c r="G81" s="107" t="inlineStr">
        <is>
          <t>CORRETIVA</t>
        </is>
      </c>
      <c r="H81" s="107" t="inlineStr">
        <is>
          <t>MECÂNICA</t>
        </is>
      </c>
      <c r="I81" s="107" t="inlineStr">
        <is>
          <t>PEÇAS</t>
        </is>
      </c>
      <c r="J81" s="107" t="n">
        <v>1</v>
      </c>
      <c r="K81" s="107" t="inlineStr">
        <is>
          <t>SELANTE DE RADIADOR LIQUIDO</t>
        </is>
      </c>
      <c r="L81" s="108" t="n">
        <v>24</v>
      </c>
      <c r="M81" s="101">
        <f>J81*L81</f>
        <v/>
      </c>
      <c r="N81" s="109" t="inlineStr">
        <is>
          <t>NFE: 5195</t>
        </is>
      </c>
      <c r="O81" s="108" t="n"/>
      <c r="P81" s="101">
        <f>M81-O81</f>
        <v/>
      </c>
      <c r="Q81" s="110" t="inlineStr">
        <is>
          <t>PAGO EM 30/08/2021</t>
        </is>
      </c>
      <c r="R81" s="65" t="n"/>
    </row>
    <row r="82" ht="20.1" customFormat="1" customHeight="1" s="2">
      <c r="B82" s="124" t="inlineStr">
        <is>
          <t>AGOSTO</t>
        </is>
      </c>
      <c r="C82" s="106" t="n">
        <v>44413</v>
      </c>
      <c r="D82" s="97" t="inlineStr">
        <is>
          <t>OFICINA MEÂNICA 3 BANDEIRAS</t>
        </is>
      </c>
      <c r="E82" s="107" t="inlineStr">
        <is>
          <t>PGN-8719</t>
        </is>
      </c>
      <c r="F82" s="107" t="inlineStr">
        <is>
          <t>VOLKS</t>
        </is>
      </c>
      <c r="G82" s="107" t="inlineStr">
        <is>
          <t>CORRETIVA</t>
        </is>
      </c>
      <c r="H82" s="107" t="inlineStr">
        <is>
          <t>MECÂNICA</t>
        </is>
      </c>
      <c r="I82" s="107" t="inlineStr">
        <is>
          <t>MÃO DE OBRA</t>
        </is>
      </c>
      <c r="J82" s="107" t="n">
        <v>1</v>
      </c>
      <c r="K82" s="107" t="inlineStr">
        <is>
          <t>TROCA DA CARCAÇA DO FILTRO DE AR</t>
        </is>
      </c>
      <c r="L82" s="108" t="n">
        <v>100</v>
      </c>
      <c r="M82" s="101">
        <f>J82*L82</f>
        <v/>
      </c>
      <c r="N82" s="109" t="inlineStr">
        <is>
          <t>RECIBO</t>
        </is>
      </c>
      <c r="O82" s="108" t="n"/>
      <c r="P82" s="101">
        <f>M82-O82</f>
        <v/>
      </c>
      <c r="Q82" s="110" t="inlineStr">
        <is>
          <t>PAGO EM 06/08/2021</t>
        </is>
      </c>
      <c r="R82" s="65" t="n"/>
    </row>
    <row r="83" ht="20.1" customFormat="1" customHeight="1" s="2">
      <c r="B83" s="124" t="inlineStr">
        <is>
          <t>AGOSTO</t>
        </is>
      </c>
      <c r="C83" s="102" t="n">
        <v>44419</v>
      </c>
      <c r="D83" s="97" t="inlineStr">
        <is>
          <t>OFICINA MEÂNICA 3 BANDEIRAS</t>
        </is>
      </c>
      <c r="E83" s="107" t="inlineStr">
        <is>
          <t>PGN-8719</t>
        </is>
      </c>
      <c r="F83" s="107" t="inlineStr">
        <is>
          <t>VOLKS</t>
        </is>
      </c>
      <c r="G83" s="107" t="inlineStr">
        <is>
          <t>CORRETIVA</t>
        </is>
      </c>
      <c r="H83" s="107" t="inlineStr">
        <is>
          <t>MECÂNICA</t>
        </is>
      </c>
      <c r="I83" s="107" t="inlineStr">
        <is>
          <t>MÃO DE OBRA</t>
        </is>
      </c>
      <c r="J83" s="107" t="n">
        <v>1</v>
      </c>
      <c r="K83" s="107" t="inlineStr">
        <is>
          <t>SERVIÇO DE MANGUEIRA DE ALTA PREÇÃO E RADIADOR</t>
        </is>
      </c>
      <c r="L83" s="108" t="n">
        <v>250</v>
      </c>
      <c r="M83" s="101">
        <f>J83*L83</f>
        <v/>
      </c>
      <c r="N83" s="109" t="inlineStr">
        <is>
          <t>RECIBO</t>
        </is>
      </c>
      <c r="O83" s="108" t="n"/>
      <c r="P83" s="101">
        <f>M83-O83</f>
        <v/>
      </c>
      <c r="Q83" s="110" t="inlineStr">
        <is>
          <t>PAGO EM 20/08/2021</t>
        </is>
      </c>
      <c r="R83" s="65" t="n"/>
    </row>
    <row r="84" ht="20.1" customFormat="1" customHeight="1" s="2">
      <c r="B84" s="124" t="inlineStr">
        <is>
          <t>AGOSTO</t>
        </is>
      </c>
      <c r="C84" s="102" t="n">
        <v>44412</v>
      </c>
      <c r="D84" s="97" t="inlineStr">
        <is>
          <t>RMT MECÂNICA (JUNIOR)</t>
        </is>
      </c>
      <c r="E84" s="102" t="inlineStr">
        <is>
          <t>PGN-8719</t>
        </is>
      </c>
      <c r="F84" s="107" t="inlineStr">
        <is>
          <t>VOLKS</t>
        </is>
      </c>
      <c r="G84" s="107" t="inlineStr">
        <is>
          <t>CORRETIVA</t>
        </is>
      </c>
      <c r="H84" s="107" t="inlineStr">
        <is>
          <t>MECÂNICA</t>
        </is>
      </c>
      <c r="I84" s="107" t="inlineStr">
        <is>
          <t>PEÇAS</t>
        </is>
      </c>
      <c r="J84" s="107" t="n">
        <v>1</v>
      </c>
      <c r="K84" s="107" t="inlineStr">
        <is>
          <t>CARCAÇA DE FILTRO DE AR COMPLETA</t>
        </is>
      </c>
      <c r="L84" s="108" t="n">
        <v>830</v>
      </c>
      <c r="M84" s="101">
        <f>J84*L84</f>
        <v/>
      </c>
      <c r="N84" s="109" t="inlineStr">
        <is>
          <t>NFE: 91</t>
        </is>
      </c>
      <c r="O84" s="108" t="n">
        <v>60</v>
      </c>
      <c r="P84" s="101">
        <f>M84-O84</f>
        <v/>
      </c>
      <c r="Q84" s="110" t="inlineStr">
        <is>
          <t>PAGO EM 13/08/2021</t>
        </is>
      </c>
      <c r="R84" s="65" t="n"/>
    </row>
    <row r="85" ht="20.1" customFormat="1" customHeight="1" s="2">
      <c r="B85" s="124" t="inlineStr">
        <is>
          <t>AGOSTO</t>
        </is>
      </c>
      <c r="C85" s="102" t="n">
        <v>44412</v>
      </c>
      <c r="D85" s="97" t="inlineStr">
        <is>
          <t>RMT MECÂNICA (JUNIOR)</t>
        </is>
      </c>
      <c r="E85" s="102" t="inlineStr">
        <is>
          <t>PGN-8669</t>
        </is>
      </c>
      <c r="F85" s="107" t="inlineStr">
        <is>
          <t>VOLKS</t>
        </is>
      </c>
      <c r="G85" s="107" t="inlineStr">
        <is>
          <t>CORRETIVA</t>
        </is>
      </c>
      <c r="H85" s="107" t="inlineStr">
        <is>
          <t>MECÂNICA</t>
        </is>
      </c>
      <c r="I85" s="107" t="inlineStr">
        <is>
          <t>PEÇAS</t>
        </is>
      </c>
      <c r="J85" s="107" t="n">
        <v>1</v>
      </c>
      <c r="K85" s="107" t="inlineStr">
        <is>
          <t>CARCAÇA DE FILTRO DE AR COMPLETA</t>
        </is>
      </c>
      <c r="L85" s="108" t="n">
        <v>830</v>
      </c>
      <c r="M85" s="101">
        <f>J85*L85</f>
        <v/>
      </c>
      <c r="N85" s="109" t="inlineStr">
        <is>
          <t>NFE: 91</t>
        </is>
      </c>
      <c r="O85" s="108" t="n">
        <v>60</v>
      </c>
      <c r="P85" s="101">
        <f>M85-O85</f>
        <v/>
      </c>
      <c r="Q85" s="110" t="inlineStr">
        <is>
          <t>PAGO EM 13/08/2021</t>
        </is>
      </c>
      <c r="R85" s="65" t="n"/>
    </row>
    <row r="86" ht="20.1" customFormat="1" customHeight="1" s="2">
      <c r="B86" s="124" t="inlineStr">
        <is>
          <t>AGOSTO</t>
        </is>
      </c>
      <c r="C86" s="102" t="n">
        <v>44422</v>
      </c>
      <c r="D86" s="97" t="inlineStr">
        <is>
          <t>WF LUBRIFICANTES</t>
        </is>
      </c>
      <c r="E86" s="107" t="inlineStr">
        <is>
          <t>PGN-8669</t>
        </is>
      </c>
      <c r="F86" s="107" t="inlineStr">
        <is>
          <t>VOLKS</t>
        </is>
      </c>
      <c r="G86" s="107" t="inlineStr">
        <is>
          <t>CONSUMO</t>
        </is>
      </c>
      <c r="H86" s="107" t="inlineStr">
        <is>
          <t>TROCA DE ÓLEO</t>
        </is>
      </c>
      <c r="I86" s="107" t="inlineStr">
        <is>
          <t>PEÇAS</t>
        </is>
      </c>
      <c r="J86" s="107" t="n">
        <v>1</v>
      </c>
      <c r="K86" s="107" t="inlineStr">
        <is>
          <t>TROCA DE OLEO - COMPLETA</t>
        </is>
      </c>
      <c r="L86" s="108" t="n">
        <v>706</v>
      </c>
      <c r="M86" s="101">
        <f>J86*L86</f>
        <v/>
      </c>
      <c r="N86" s="109" t="inlineStr">
        <is>
          <t>NFe: 1624</t>
        </is>
      </c>
      <c r="O86" s="108" t="n">
        <v>70.59999999999999</v>
      </c>
      <c r="P86" s="101">
        <f>M86-O86</f>
        <v/>
      </c>
      <c r="Q86" s="110" t="inlineStr">
        <is>
          <t>PAGO EM 20/08/2021</t>
        </is>
      </c>
      <c r="R86" s="65" t="n"/>
    </row>
    <row r="87" ht="20.1" customFormat="1" customHeight="1" s="2">
      <c r="B87" s="124" t="inlineStr">
        <is>
          <t>AGOSTO</t>
        </is>
      </c>
      <c r="C87" s="102" t="n">
        <v>44425</v>
      </c>
      <c r="D87" s="97" t="inlineStr">
        <is>
          <t>WF LUBRIFICANTES</t>
        </is>
      </c>
      <c r="E87" s="107" t="inlineStr">
        <is>
          <t>PGN-8719</t>
        </is>
      </c>
      <c r="F87" s="107" t="inlineStr">
        <is>
          <t>VOLKS</t>
        </is>
      </c>
      <c r="G87" s="107" t="inlineStr">
        <is>
          <t>CONSUMO</t>
        </is>
      </c>
      <c r="H87" s="107" t="inlineStr">
        <is>
          <t>TROCA DE ÓLEO</t>
        </is>
      </c>
      <c r="I87" s="107" t="inlineStr">
        <is>
          <t>PEÇAS</t>
        </is>
      </c>
      <c r="J87" s="107" t="n">
        <v>1</v>
      </c>
      <c r="K87" s="107" t="inlineStr">
        <is>
          <t>TROCA DE OLEO - COMPLETA</t>
        </is>
      </c>
      <c r="L87" s="108" t="n">
        <v>711</v>
      </c>
      <c r="M87" s="101">
        <f>J87*L87</f>
        <v/>
      </c>
      <c r="N87" s="109" t="inlineStr">
        <is>
          <t>NFe: 1624</t>
        </is>
      </c>
      <c r="O87" s="108" t="n">
        <v>71.09999999999999</v>
      </c>
      <c r="P87" s="101">
        <f>M87-O87</f>
        <v/>
      </c>
      <c r="Q87" s="110" t="inlineStr">
        <is>
          <t>PAGO EM 20/08/2021</t>
        </is>
      </c>
      <c r="R87" s="65" t="n"/>
    </row>
    <row r="88" ht="20.1" customFormat="1" customHeight="1" s="2">
      <c r="B88" s="124" t="inlineStr">
        <is>
          <t>AGOSTO</t>
        </is>
      </c>
      <c r="C88" s="102" t="n">
        <v>44429</v>
      </c>
      <c r="D88" s="97" t="inlineStr">
        <is>
          <t>WF LUBRIFICANTES</t>
        </is>
      </c>
      <c r="E88" s="107" t="inlineStr">
        <is>
          <t>PCL-6B67</t>
        </is>
      </c>
      <c r="F88" s="107" t="inlineStr">
        <is>
          <t>VOLKS</t>
        </is>
      </c>
      <c r="G88" s="107" t="inlineStr">
        <is>
          <t>CONSUMO</t>
        </is>
      </c>
      <c r="H88" s="107" t="inlineStr">
        <is>
          <t>TROCA DE ÓLEO</t>
        </is>
      </c>
      <c r="I88" s="107" t="inlineStr">
        <is>
          <t>PEÇAS</t>
        </is>
      </c>
      <c r="J88" s="107" t="n">
        <v>1</v>
      </c>
      <c r="K88" s="107" t="inlineStr">
        <is>
          <t>TROCA DE OLEO - COMPLETA</t>
        </is>
      </c>
      <c r="L88" s="108" t="n">
        <v>1134.5</v>
      </c>
      <c r="M88" s="101">
        <f>J88*L88</f>
        <v/>
      </c>
      <c r="N88" s="109" t="inlineStr">
        <is>
          <t>NFe: 1624</t>
        </is>
      </c>
      <c r="O88" s="108" t="n">
        <v>113.45</v>
      </c>
      <c r="P88" s="101">
        <f>M88-O88</f>
        <v/>
      </c>
      <c r="Q88" s="110" t="inlineStr">
        <is>
          <t>PAGO EM 20/08/2021</t>
        </is>
      </c>
      <c r="R88" s="65" t="n"/>
    </row>
    <row r="89" ht="20.1" customFormat="1" customHeight="1" s="2">
      <c r="K89" s="26" t="n"/>
      <c r="L89" s="9" t="n"/>
      <c r="M89" s="159">
        <f>SUM(M7:M88)</f>
        <v/>
      </c>
      <c r="N89" s="9" t="n"/>
      <c r="O89" s="182">
        <f>SUM(O7:O88)</f>
        <v/>
      </c>
      <c r="P89" s="136">
        <f>SUM(P7:P88)</f>
        <v/>
      </c>
      <c r="Q89" s="9" t="n"/>
      <c r="R89" s="65" t="n"/>
    </row>
    <row r="90" ht="20.1" customFormat="1" customHeight="1" s="2">
      <c r="C90" s="1" t="n"/>
      <c r="D90" s="1" t="n"/>
      <c r="E90" s="1" t="n"/>
      <c r="F90" s="1" t="n"/>
      <c r="G90" s="1" t="n"/>
      <c r="H90" s="1" t="n"/>
      <c r="I90" s="1" t="n"/>
      <c r="J90" s="1" t="n"/>
      <c r="K90" s="26" t="n"/>
      <c r="L90" s="11" t="n"/>
      <c r="M90" s="11" t="n"/>
      <c r="N90" s="11" t="n"/>
      <c r="O90" s="67" t="inlineStr">
        <is>
          <t>(-) Nutri</t>
        </is>
      </c>
      <c r="P90" s="83">
        <f>P89-P78-P79-P80-P81-P82-P83-P84-P85-P86</f>
        <v/>
      </c>
      <c r="Q90" s="11" t="n"/>
      <c r="R90" s="65" t="n"/>
    </row>
    <row r="91" ht="20.1" customFormat="1" customHeight="1" s="2">
      <c r="C91" s="1" t="n"/>
      <c r="D91" s="1" t="n"/>
      <c r="E91" s="1" t="n"/>
      <c r="F91" s="1" t="n"/>
      <c r="G91" s="1" t="n"/>
      <c r="H91" s="1" t="n"/>
      <c r="I91" s="1" t="n"/>
      <c r="J91" s="1" t="n"/>
      <c r="K91" s="26" t="n"/>
      <c r="L91" s="11" t="n"/>
      <c r="M91" s="11" t="n"/>
      <c r="N91" s="11" t="n"/>
      <c r="O91" s="11" t="n"/>
      <c r="P91" s="11" t="n"/>
      <c r="Q91" s="11" t="n"/>
      <c r="R91" s="65" t="n"/>
    </row>
    <row r="92" ht="20.1" customFormat="1" customHeight="1" s="2">
      <c r="C92" s="1" t="n"/>
      <c r="D92" s="1" t="n"/>
      <c r="E92" s="1" t="n"/>
      <c r="F92" s="1" t="n"/>
      <c r="G92" s="1" t="n"/>
      <c r="H92" s="1" t="n"/>
      <c r="I92" s="1" t="n"/>
      <c r="J92" s="1" t="n"/>
      <c r="K92" s="26" t="n"/>
      <c r="L92" s="11" t="n"/>
      <c r="M92" s="11" t="n"/>
      <c r="N92" s="11" t="n"/>
      <c r="O92" s="11" t="n"/>
      <c r="P92" s="11" t="n"/>
      <c r="Q92" s="11" t="n"/>
      <c r="R92" s="66" t="n"/>
    </row>
    <row r="93" ht="20.1" customFormat="1" customHeight="1" s="2">
      <c r="C93" s="1" t="n"/>
      <c r="D93" s="1" t="n"/>
      <c r="E93" s="1" t="n"/>
      <c r="F93" s="1" t="n"/>
      <c r="G93" s="1" t="n"/>
      <c r="H93" s="1" t="n"/>
      <c r="I93" s="1" t="n"/>
      <c r="J93" s="1" t="n"/>
      <c r="K93" s="26" t="n"/>
      <c r="L93" s="11" t="n"/>
      <c r="M93" s="11" t="n"/>
      <c r="N93" s="11" t="n"/>
      <c r="O93" s="11" t="n"/>
      <c r="P93" s="11" t="n"/>
      <c r="Q93" s="11" t="n"/>
    </row>
    <row r="94">
      <c r="K94" s="26" t="n"/>
    </row>
  </sheetData>
  <autoFilter ref="B6:Q6">
    <sortState ref="B7:Q90">
      <sortCondition ref="F6"/>
    </sortState>
  </autoFilter>
  <pageMargins left="0.511811024" right="0.511811024" top="0.787401575" bottom="0.787401575" header="0.31496062" footer="0.31496062"/>
  <pageSetup orientation="landscape" paperSize="9" scale="41" fitToHeight="0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2020-06-08T12:34:46Z</dcterms:created>
  <dcterms:modified xmlns:dcterms="http://purl.org/dc/terms/" xmlns:xsi="http://www.w3.org/2001/XMLSchema-instance" xsi:type="dcterms:W3CDTF">2023-09-30T13:15:14Z</dcterms:modified>
  <cp:lastModifiedBy>Nivea Helena Mareco Fernandes Danta</cp:lastModifiedBy>
</cp:coreProperties>
</file>