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ables/table1.xml" ContentType="application/vnd.openxmlformats-officedocument.spreadsheetml.table+xml"/>
  <Override PartName="/xl/worksheets/sheet20.xml" ContentType="application/vnd.openxmlformats-officedocument.spreadsheetml.worksheet+xml"/>
  <Override PartName="/xl/drawings/drawing14.xml" ContentType="application/vnd.openxmlformats-officedocument.drawing+xml"/>
  <Override PartName="/xl/worksheets/sheet21.xml" ContentType="application/vnd.openxmlformats-officedocument.spreadsheetml.worksheet+xml"/>
  <Override PartName="/xl/drawings/drawing15.xml" ContentType="application/vnd.openxmlformats-officedocument.drawing+xml"/>
  <Override PartName="/xl/worksheets/sheet22.xml" ContentType="application/vnd.openxmlformats-officedocument.spreadsheetml.worksheet+xml"/>
  <Override PartName="/xl/drawings/drawing16.xml" ContentType="application/vnd.openxmlformats-officedocument.drawing+xml"/>
  <Override PartName="/xl/worksheets/sheet23.xml" ContentType="application/vnd.openxmlformats-officedocument.spreadsheetml.worksheet+xml"/>
  <Override PartName="/xl/drawings/drawing17.xml" ContentType="application/vnd.openxmlformats-officedocument.drawing+xml"/>
  <Override PartName="/xl/worksheets/sheet24.xml" ContentType="application/vnd.openxmlformats-officedocument.spreadsheetml.worksheet+xml"/>
  <Override PartName="/xl/drawings/drawing18.xml" ContentType="application/vnd.openxmlformats-officedocument.drawing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JULHO 2023" sheetId="1" state="visible" r:id="rId1"/>
    <sheet xmlns:r="http://schemas.openxmlformats.org/officeDocument/2006/relationships" name="Planilha2" sheetId="2" state="visible" r:id="rId2"/>
    <sheet xmlns:r="http://schemas.openxmlformats.org/officeDocument/2006/relationships" name="CONSOLIDADO" sheetId="3" state="visible" r:id="rId3"/>
    <sheet xmlns:r="http://schemas.openxmlformats.org/officeDocument/2006/relationships" name="JAN.2021" sheetId="4" state="hidden" r:id="rId4"/>
    <sheet xmlns:r="http://schemas.openxmlformats.org/officeDocument/2006/relationships" name="FEV.2021" sheetId="5" state="hidden" r:id="rId5"/>
    <sheet xmlns:r="http://schemas.openxmlformats.org/officeDocument/2006/relationships" name="MAR.2021" sheetId="6" state="hidden" r:id="rId6"/>
    <sheet xmlns:r="http://schemas.openxmlformats.org/officeDocument/2006/relationships" name="ABR.2021" sheetId="7" state="hidden" r:id="rId7"/>
    <sheet xmlns:r="http://schemas.openxmlformats.org/officeDocument/2006/relationships" name="MAI.2021" sheetId="8" state="hidden" r:id="rId8"/>
    <sheet xmlns:r="http://schemas.openxmlformats.org/officeDocument/2006/relationships" name="descontos realizados " sheetId="9" state="hidden" r:id="rId9"/>
    <sheet xmlns:r="http://schemas.openxmlformats.org/officeDocument/2006/relationships" name="JUN.2021" sheetId="10" state="hidden" r:id="rId10"/>
    <sheet xmlns:r="http://schemas.openxmlformats.org/officeDocument/2006/relationships" name="JUL.2021" sheetId="11" state="hidden" r:id="rId11"/>
    <sheet xmlns:r="http://schemas.openxmlformats.org/officeDocument/2006/relationships" name="AGO.2021" sheetId="12" state="hidden" r:id="rId12"/>
    <sheet xmlns:r="http://schemas.openxmlformats.org/officeDocument/2006/relationships" name="SET.2021" sheetId="13" state="hidden" r:id="rId13"/>
    <sheet xmlns:r="http://schemas.openxmlformats.org/officeDocument/2006/relationships" name="OUT.2021" sheetId="14" state="hidden" r:id="rId14"/>
    <sheet xmlns:r="http://schemas.openxmlformats.org/officeDocument/2006/relationships" name="NOV.2021" sheetId="15" state="hidden" r:id="rId15"/>
    <sheet xmlns:r="http://schemas.openxmlformats.org/officeDocument/2006/relationships" name="DEZ.2021" sheetId="16" state="hidden" r:id="rId16"/>
    <sheet xmlns:r="http://schemas.openxmlformats.org/officeDocument/2006/relationships" name="RAQUEL - abril" sheetId="17" state="hidden" r:id="rId17"/>
    <sheet xmlns:r="http://schemas.openxmlformats.org/officeDocument/2006/relationships" name="CONTROLE DE ASSECORIOS VEICULOS" sheetId="18" state="visible" r:id="rId18"/>
    <sheet xmlns:r="http://schemas.openxmlformats.org/officeDocument/2006/relationships" name="FROTA" sheetId="19" state="visible" r:id="rId19"/>
    <sheet xmlns:r="http://schemas.openxmlformats.org/officeDocument/2006/relationships" name="CARROS NUTRIMAIS" sheetId="20" state="hidden" r:id="rId20"/>
    <sheet xmlns:r="http://schemas.openxmlformats.org/officeDocument/2006/relationships" name="resumo da semana " sheetId="21" state="hidden" r:id="rId21"/>
    <sheet xmlns:r="http://schemas.openxmlformats.org/officeDocument/2006/relationships" name="FORD" sheetId="22" state="hidden" r:id="rId22"/>
    <sheet xmlns:r="http://schemas.openxmlformats.org/officeDocument/2006/relationships" name="MERCEDES " sheetId="23" state="hidden" r:id="rId23"/>
    <sheet xmlns:r="http://schemas.openxmlformats.org/officeDocument/2006/relationships" name="VOLKS " sheetId="24" state="hidden" r:id="rId24"/>
    <sheet xmlns:r="http://schemas.openxmlformats.org/officeDocument/2006/relationships" name="PLACAS-MODELO" sheetId="25" state="hidden" r:id="rId25"/>
  </sheets>
  <definedNames>
    <definedName name="_xlnm._FilterDatabase" localSheetId="3" hidden="1">'JAN.2021'!$B$5:$Q$87</definedName>
    <definedName name="_xlnm._FilterDatabase" localSheetId="4" hidden="1">'FEV.2021'!$C$7:$Q$106</definedName>
    <definedName name="_xlnm._FilterDatabase" localSheetId="5" hidden="1">'MAR.2021'!$B$4:$Q$103</definedName>
    <definedName name="_xlnm._FilterDatabase" localSheetId="6" hidden="1">'ABR.2021'!$B$7:$Q$7</definedName>
    <definedName name="_xlnm._FilterDatabase" localSheetId="7" hidden="1">'MAI.2021'!$B$7:$Q$7</definedName>
    <definedName name="_xlnm._FilterDatabase" localSheetId="9" hidden="1">'JUN.2021'!$B$7:$Q$84</definedName>
    <definedName name="_xlnm._FilterDatabase" localSheetId="10" hidden="1">'JUL.2021'!$B$7:$Q$7</definedName>
    <definedName name="_xlnm._FilterDatabase" localSheetId="11" hidden="1">'AGO.2021'!$B$6:$Q$6</definedName>
    <definedName name="_xlnm._FilterDatabase" localSheetId="12" hidden="1">'SET.2021'!$B$4:$Q$72</definedName>
    <definedName name="_xlnm._FilterDatabase" localSheetId="13" hidden="1">'OUT.2021'!$B$6:$Q$76</definedName>
    <definedName name="_xlnm._FilterDatabase" localSheetId="14" hidden="1">'NOV.2021'!$B$6:$Q$44</definedName>
    <definedName name="_xlnm._FilterDatabase" localSheetId="15" hidden="1">'DEZ.2021'!$B$6:$Q$75</definedName>
    <definedName name="_xlnm._FilterDatabase" localSheetId="19" hidden="1">'CARROS NUTRIMAIS'!$B$7:$Q$27</definedName>
    <definedName name="_xlnm._FilterDatabase" localSheetId="24" hidden="1">'PLACAS-MODELO'!$A$2:$B$2</definedName>
  </definedNames>
  <calcPr calcId="181029" fullCalcOnLoad="1"/>
  <pivotCaches>
    <pivotCache xmlns:r="http://schemas.openxmlformats.org/officeDocument/2006/relationships" cacheId="0" r:id="rId26"/>
  </pivotCaches>
</workbook>
</file>

<file path=xl/styles.xml><?xml version="1.0" encoding="utf-8"?>
<styleSheet xmlns="http://schemas.openxmlformats.org/spreadsheetml/2006/main">
  <numFmts count="5">
    <numFmt numFmtId="164" formatCode="_-&quot;R$&quot;* #,##0.00_-;\-&quot;R$&quot;* #,##0.00_-;_-&quot;R$&quot;* &quot;-&quot;??_-;_-@_-"/>
    <numFmt numFmtId="165" formatCode="_-&quot;R$&quot;\ * #,##0.00_-;\-&quot;R$&quot;\ * #,##0.00_-;_-&quot;R$&quot;\ * &quot;-&quot;??_-;_-@_-"/>
    <numFmt numFmtId="166" formatCode="&quot;R$&quot;\ #,##0.00"/>
    <numFmt numFmtId="167" formatCode="yyyy-mm-dd h:mm:ss"/>
    <numFmt numFmtId="168" formatCode="YYYY-MM-DD HH:MM:SS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9" tint="-0.499984740745262"/>
      <sz val="12"/>
      <scheme val="minor"/>
    </font>
    <font>
      <name val="Calibri"/>
      <family val="2"/>
      <b val="1"/>
      <color theme="4" tint="-0.499984740745262"/>
      <sz val="22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C00000"/>
      <sz val="10"/>
      <scheme val="minor"/>
    </font>
    <font>
      <name val="Calibri"/>
      <family val="2"/>
      <b val="1"/>
      <color theme="9" tint="-0.249977111117893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sz val="10"/>
      <scheme val="minor"/>
    </font>
    <font>
      <name val="Ebrima"/>
      <color theme="1"/>
      <sz val="11"/>
    </font>
    <font>
      <name val="Calibri"/>
      <family val="2"/>
      <b val="1"/>
      <color rgb="FF0070C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8" tint="-0.499984740745262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sz val="12"/>
      <scheme val="minor"/>
    </font>
    <font>
      <name val="Calibri"/>
      <family val="2"/>
      <color rgb="FF7030A0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Ebrima"/>
      <b val="1"/>
      <color theme="3"/>
      <sz val="24"/>
    </font>
    <font>
      <b val="1"/>
    </font>
  </fonts>
  <fills count="3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/>
      <bottom/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9" tint="-0.249977111117893"/>
      </left>
      <right style="hair">
        <color theme="9" tint="-0.249977111117893"/>
      </right>
      <top style="hair">
        <color theme="9" tint="-0.249977111117893"/>
      </top>
      <bottom style="hair">
        <color theme="9" tint="-0.249977111117893"/>
      </bottom>
      <diagonal/>
    </border>
    <border>
      <left style="hair">
        <color theme="9" tint="-0.249977111117893"/>
      </left>
      <right style="hair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-0.249977111117893"/>
      </left>
      <right style="hair">
        <color theme="9" tint="-0.249977111117893"/>
      </right>
      <top/>
      <bottom style="hair">
        <color theme="9" tint="-0.249977111117893"/>
      </bottom>
      <diagonal/>
    </border>
    <border>
      <left/>
      <right style="hair">
        <color theme="9" tint="-0.249977111117893"/>
      </right>
      <top style="hair">
        <color theme="9" tint="-0.249977111117893"/>
      </top>
      <bottom style="hair">
        <color theme="9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9" tint="-0.249977111117893"/>
      </left>
      <right/>
      <top/>
      <bottom style="hair">
        <color theme="9" tint="-0.249977111117893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theme="8" tint="-0.499984740745262"/>
      </top>
      <bottom/>
      <diagonal/>
    </border>
    <border>
      <left/>
      <right style="hair">
        <color theme="8" tint="-0.499984740745262"/>
      </right>
      <top style="hair">
        <color theme="8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164" fontId="1" fillId="0" borderId="0"/>
    <xf numFmtId="9" fontId="1" fillId="0" borderId="0"/>
  </cellStyleXfs>
  <cellXfs count="41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164" fontId="0" fillId="0" borderId="1" pivotButton="0" quotePrefix="0" xfId="1"/>
    <xf numFmtId="165" fontId="0" fillId="0" borderId="1" pivotButton="0" quotePrefix="0" xfId="0"/>
    <xf numFmtId="14" fontId="0" fillId="0" borderId="1" pivotButton="0" quotePrefix="0" xfId="0"/>
    <xf numFmtId="164" fontId="2" fillId="0" borderId="1" applyAlignment="1" pivotButton="0" quotePrefix="0" xfId="1">
      <alignment horizontal="center"/>
    </xf>
    <xf numFmtId="164" fontId="2" fillId="0" borderId="1" pivotButton="0" quotePrefix="0" xfId="1"/>
    <xf numFmtId="164" fontId="0" fillId="0" borderId="1" pivotButton="0" quotePrefix="0" xfId="1"/>
    <xf numFmtId="14" fontId="0" fillId="0" borderId="0" pivotButton="0" quotePrefix="0" xfId="0"/>
    <xf numFmtId="0" fontId="0" fillId="0" borderId="2" applyAlignment="1" pivotButton="0" quotePrefix="0" xfId="0">
      <alignment horizontal="center"/>
    </xf>
    <xf numFmtId="14" fontId="0" fillId="0" borderId="2" pivotButton="0" quotePrefix="0" xfId="0"/>
    <xf numFmtId="0" fontId="0" fillId="0" borderId="2" pivotButton="0" quotePrefix="0" xfId="0"/>
    <xf numFmtId="164" fontId="0" fillId="0" borderId="2" pivotButton="0" quotePrefix="0" xfId="1"/>
    <xf numFmtId="164" fontId="0" fillId="0" borderId="0" pivotButton="0" quotePrefix="0" xfId="1"/>
    <xf numFmtId="164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1">
      <alignment horizontal="center"/>
    </xf>
    <xf numFmtId="0" fontId="7" fillId="4" borderId="1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/>
    </xf>
    <xf numFmtId="0" fontId="5" fillId="0" borderId="0" pivotButton="0" quotePrefix="0" xfId="0"/>
    <xf numFmtId="164" fontId="2" fillId="0" borderId="5" pivotButton="0" quotePrefix="0" xfId="1"/>
    <xf numFmtId="164" fontId="2" fillId="0" borderId="0" pivotButton="0" quotePrefix="0" xfId="1"/>
    <xf numFmtId="0" fontId="6" fillId="0" borderId="3" applyAlignment="1" pivotButton="0" quotePrefix="0" xfId="0">
      <alignment horizontal="center"/>
    </xf>
    <xf numFmtId="164" fontId="2" fillId="0" borderId="5" applyAlignment="1" pivotButton="0" quotePrefix="0" xfId="1">
      <alignment horizontal="center"/>
    </xf>
    <xf numFmtId="164" fontId="2" fillId="0" borderId="6" applyAlignment="1" pivotButton="0" quotePrefix="0" xfId="1">
      <alignment horizontal="center"/>
    </xf>
    <xf numFmtId="164" fontId="2" fillId="0" borderId="6" pivotButton="0" quotePrefix="0" xfId="1"/>
    <xf numFmtId="0" fontId="0" fillId="0" borderId="0" applyAlignment="1" pivotButton="0" quotePrefix="0" xfId="0">
      <alignment vertical="center"/>
    </xf>
    <xf numFmtId="0" fontId="6" fillId="5" borderId="8" applyAlignment="1" pivotButton="0" quotePrefix="0" xfId="0">
      <alignment horizontal="center" vertical="center"/>
    </xf>
    <xf numFmtId="0" fontId="6" fillId="5" borderId="14" applyAlignment="1" pivotButton="0" quotePrefix="0" xfId="0">
      <alignment horizontal="center" vertical="center" wrapText="1"/>
    </xf>
    <xf numFmtId="164" fontId="2" fillId="0" borderId="15" pivotButton="0" quotePrefix="0" xfId="1"/>
    <xf numFmtId="164" fontId="2" fillId="0" borderId="16" pivotButton="0" quotePrefix="0" xfId="1"/>
    <xf numFmtId="0" fontId="0" fillId="0" borderId="15" pivotButton="0" quotePrefix="0" xfId="0"/>
    <xf numFmtId="0" fontId="6" fillId="5" borderId="14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1">
      <alignment horizontal="center" vertical="center"/>
    </xf>
    <xf numFmtId="0" fontId="0" fillId="2" borderId="0" applyAlignment="1" pivotButton="0" quotePrefix="0" xfId="1">
      <alignment horizontal="center" vertical="center"/>
    </xf>
    <xf numFmtId="0" fontId="6" fillId="5" borderId="4" applyAlignment="1" pivotButton="0" quotePrefix="0" xfId="0">
      <alignment horizontal="center" vertical="center"/>
    </xf>
    <xf numFmtId="164" fontId="2" fillId="0" borderId="19" pivotButton="0" quotePrefix="0" xfId="1"/>
    <xf numFmtId="0" fontId="2" fillId="6" borderId="14" applyAlignment="1" pivotButton="0" quotePrefix="0" xfId="0">
      <alignment horizontal="center" vertical="center"/>
    </xf>
    <xf numFmtId="164" fontId="2" fillId="0" borderId="15" applyAlignment="1" pivotButton="0" quotePrefix="0" xfId="1">
      <alignment horizontal="center"/>
    </xf>
    <xf numFmtId="164" fontId="2" fillId="0" borderId="20" pivotButton="0" quotePrefix="0" xfId="1"/>
    <xf numFmtId="164" fontId="2" fillId="0" borderId="16" applyAlignment="1" pivotButton="0" quotePrefix="0" xfId="1">
      <alignment horizontal="center"/>
    </xf>
    <xf numFmtId="164" fontId="0" fillId="0" borderId="0" pivotButton="0" quotePrefix="0" xfId="1"/>
    <xf numFmtId="0" fontId="6" fillId="14" borderId="1" applyAlignment="1" pivotButton="0" quotePrefix="0" xfId="0">
      <alignment horizontal="center" vertical="center"/>
    </xf>
    <xf numFmtId="164" fontId="6" fillId="14" borderId="1" applyAlignment="1" pivotButton="0" quotePrefix="0" xfId="1">
      <alignment horizontal="center" vertical="center"/>
    </xf>
    <xf numFmtId="164" fontId="6" fillId="0" borderId="6" applyAlignment="1" pivotButton="0" quotePrefix="0" xfId="1">
      <alignment horizontal="center" vertical="center"/>
    </xf>
    <xf numFmtId="164" fontId="6" fillId="0" borderId="7" applyAlignment="1" pivotButton="0" quotePrefix="0" xfId="1">
      <alignment horizontal="center" vertical="center"/>
    </xf>
    <xf numFmtId="0" fontId="6" fillId="15" borderId="22" applyAlignment="1" pivotButton="0" quotePrefix="0" xfId="0">
      <alignment horizontal="left" vertical="center" wrapText="1"/>
    </xf>
    <xf numFmtId="164" fontId="11" fillId="0" borderId="18" applyAlignment="1" pivotButton="0" quotePrefix="0" xfId="1">
      <alignment horizontal="center" vertical="center" wrapText="1"/>
    </xf>
    <xf numFmtId="0" fontId="10" fillId="8" borderId="1" applyAlignment="1" pivotButton="0" quotePrefix="0" xfId="0">
      <alignment horizontal="center" vertical="center"/>
    </xf>
    <xf numFmtId="164" fontId="6" fillId="14" borderId="1" applyAlignment="1" pivotButton="0" quotePrefix="0" xfId="0">
      <alignment vertical="center"/>
    </xf>
    <xf numFmtId="9" fontId="0" fillId="0" borderId="0" applyAlignment="1" pivotButton="0" quotePrefix="0" xfId="2">
      <alignment horizontal="center" vertical="center"/>
    </xf>
    <xf numFmtId="0" fontId="4" fillId="0" borderId="0" pivotButton="0" quotePrefix="0" xfId="0"/>
    <xf numFmtId="0" fontId="6" fillId="14" borderId="8" applyAlignment="1" pivotButton="0" quotePrefix="0" xfId="0">
      <alignment horizontal="center" vertical="center"/>
    </xf>
    <xf numFmtId="0" fontId="6" fillId="14" borderId="9" applyAlignment="1" pivotButton="0" quotePrefix="0" xfId="0">
      <alignment horizontal="center" vertical="center"/>
    </xf>
    <xf numFmtId="0" fontId="6" fillId="14" borderId="8" applyAlignment="1" pivotButton="0" quotePrefix="0" xfId="0">
      <alignment horizontal="center" vertical="center" wrapText="1"/>
    </xf>
    <xf numFmtId="0" fontId="6" fillId="14" borderId="6" applyAlignment="1" pivotButton="0" quotePrefix="0" xfId="0">
      <alignment horizontal="center" vertical="center" wrapText="1"/>
    </xf>
    <xf numFmtId="0" fontId="6" fillId="3" borderId="8" applyAlignment="1" pivotButton="0" quotePrefix="0" xfId="0">
      <alignment horizontal="center" vertical="center" wrapText="1"/>
    </xf>
    <xf numFmtId="4" fontId="6" fillId="3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164" fontId="6" fillId="3" borderId="6" applyAlignment="1" pivotButton="0" quotePrefix="0" xfId="1">
      <alignment horizontal="center" vertical="center"/>
    </xf>
    <xf numFmtId="9" fontId="6" fillId="0" borderId="10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vertical="center"/>
    </xf>
    <xf numFmtId="9" fontId="6" fillId="0" borderId="7" applyAlignment="1" pivotButton="0" quotePrefix="0" xfId="2">
      <alignment horizontal="center" vertical="center"/>
    </xf>
    <xf numFmtId="164" fontId="15" fillId="0" borderId="1" applyAlignment="1" pivotButton="0" quotePrefix="0" xfId="1">
      <alignment horizontal="center" vertical="center"/>
    </xf>
    <xf numFmtId="164" fontId="15" fillId="0" borderId="1" applyAlignment="1" pivotButton="0" quotePrefix="0" xfId="1">
      <alignment vertical="center"/>
    </xf>
    <xf numFmtId="0" fontId="6" fillId="14" borderId="1" applyAlignment="1" pivotButton="0" quotePrefix="0" xfId="0">
      <alignment horizontal="center" vertical="center" wrapText="1"/>
    </xf>
    <xf numFmtId="9" fontId="16" fillId="0" borderId="9" applyAlignment="1" pivotButton="0" quotePrefix="0" xfId="2">
      <alignment horizontal="center" vertical="center"/>
    </xf>
    <xf numFmtId="164" fontId="6" fillId="0" borderId="12" applyAlignment="1" pivotButton="0" quotePrefix="0" xfId="1">
      <alignment horizontal="center" vertical="center" wrapText="1"/>
    </xf>
    <xf numFmtId="164" fontId="6" fillId="0" borderId="11" applyAlignment="1" pivotButton="0" quotePrefix="0" xfId="1">
      <alignment horizontal="center" vertical="center" wrapText="1"/>
    </xf>
    <xf numFmtId="0" fontId="6" fillId="0" borderId="0" pivotButton="0" quotePrefix="0" xfId="0"/>
    <xf numFmtId="9" fontId="15" fillId="0" borderId="1" applyAlignment="1" pivotButton="0" quotePrefix="0" xfId="2">
      <alignment horizontal="center" vertical="center"/>
    </xf>
    <xf numFmtId="9" fontId="6" fillId="14" borderId="1" applyAlignment="1" pivotButton="0" quotePrefix="0" xfId="2">
      <alignment horizontal="center" vertical="center"/>
    </xf>
    <xf numFmtId="164" fontId="5" fillId="0" borderId="1" applyAlignment="1" pivotButton="0" quotePrefix="0" xfId="1">
      <alignment vertical="center"/>
    </xf>
    <xf numFmtId="164" fontId="5" fillId="0" borderId="1" applyAlignment="1" pivotButton="0" quotePrefix="0" xfId="1">
      <alignment vertical="center"/>
    </xf>
    <xf numFmtId="164" fontId="0" fillId="0" borderId="0" applyAlignment="1" pivotButton="0" quotePrefix="0" xfId="1">
      <alignment horizontal="center" vertical="center"/>
    </xf>
    <xf numFmtId="0" fontId="8" fillId="10" borderId="13" applyAlignment="1" pivotButton="0" quotePrefix="0" xfId="0">
      <alignment horizontal="center" vertical="center" wrapText="1"/>
    </xf>
    <xf numFmtId="0" fontId="8" fillId="10" borderId="23" applyAlignment="1" pivotButton="0" quotePrefix="0" xfId="0">
      <alignment horizontal="center" vertical="center" wrapText="1"/>
    </xf>
    <xf numFmtId="0" fontId="8" fillId="10" borderId="23" applyAlignment="1" pivotButton="0" quotePrefix="0" xfId="0">
      <alignment horizontal="center" vertical="center"/>
    </xf>
    <xf numFmtId="0" fontId="13" fillId="4" borderId="23" applyAlignment="1" pivotButton="0" quotePrefix="0" xfId="0">
      <alignment horizontal="center" vertical="center" wrapText="1"/>
    </xf>
    <xf numFmtId="164" fontId="8" fillId="10" borderId="23" applyAlignment="1" pivotButton="0" quotePrefix="0" xfId="1">
      <alignment horizontal="center" vertical="center"/>
    </xf>
    <xf numFmtId="164" fontId="8" fillId="10" borderId="23" applyAlignment="1" pivotButton="0" quotePrefix="0" xfId="1">
      <alignment horizontal="center" vertical="center" wrapText="1"/>
    </xf>
    <xf numFmtId="0" fontId="8" fillId="13" borderId="23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4" fontId="2" fillId="0" borderId="23" applyAlignment="1" pivotButton="0" quotePrefix="0" xfId="1">
      <alignment horizontal="center" vertical="center"/>
    </xf>
    <xf numFmtId="164" fontId="2" fillId="14" borderId="23" applyAlignment="1" pivotButton="0" quotePrefix="0" xfId="1">
      <alignment horizontal="center" vertical="center"/>
    </xf>
    <xf numFmtId="0" fontId="20" fillId="0" borderId="23" applyAlignment="1" pivotButton="0" quotePrefix="0" xfId="0">
      <alignment horizontal="center" vertical="center"/>
    </xf>
    <xf numFmtId="0" fontId="21" fillId="0" borderId="23" applyAlignment="1" pivotButton="0" quotePrefix="0" xfId="0">
      <alignment horizontal="center" vertical="center"/>
    </xf>
    <xf numFmtId="0" fontId="21" fillId="2" borderId="23" applyAlignment="1" pivotButton="0" quotePrefix="0" xfId="0">
      <alignment horizontal="center" vertical="center"/>
    </xf>
    <xf numFmtId="164" fontId="20" fillId="0" borderId="23" applyAlignment="1" pivotButton="0" quotePrefix="0" xfId="1">
      <alignment horizontal="center" vertical="center"/>
    </xf>
    <xf numFmtId="164" fontId="21" fillId="0" borderId="23" applyAlignment="1" pivotButton="0" quotePrefix="0" xfId="1">
      <alignment horizontal="center" vertical="center"/>
    </xf>
    <xf numFmtId="0" fontId="22" fillId="0" borderId="23" applyAlignment="1" pivotButton="0" quotePrefix="0" xfId="0">
      <alignment horizontal="center" vertical="center"/>
    </xf>
    <xf numFmtId="164" fontId="23" fillId="11" borderId="23" applyAlignment="1" pivotButton="0" quotePrefix="0" xfId="1">
      <alignment horizontal="center" vertical="center"/>
    </xf>
    <xf numFmtId="14" fontId="21" fillId="0" borderId="23" applyAlignment="1" pivotButton="0" quotePrefix="0" xfId="0">
      <alignment horizontal="center" vertical="center"/>
    </xf>
    <xf numFmtId="164" fontId="21" fillId="2" borderId="23" applyAlignment="1" pivotButton="0" quotePrefix="0" xfId="1">
      <alignment horizontal="center" vertical="center"/>
    </xf>
    <xf numFmtId="164" fontId="21" fillId="0" borderId="23" applyAlignment="1" pivotButton="0" quotePrefix="0" xfId="1">
      <alignment horizontal="center" vertical="center"/>
    </xf>
    <xf numFmtId="164" fontId="22" fillId="12" borderId="23" applyAlignment="1" pivotButton="0" quotePrefix="0" xfId="1">
      <alignment horizontal="center" vertical="center"/>
    </xf>
    <xf numFmtId="0" fontId="21" fillId="17" borderId="23" applyAlignment="1" pivotButton="0" quotePrefix="0" xfId="0">
      <alignment horizontal="center" vertical="center"/>
    </xf>
    <xf numFmtId="164" fontId="19" fillId="19" borderId="13" applyAlignment="1" pivotButton="0" quotePrefix="0" xfId="1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4" fontId="21" fillId="0" borderId="0" applyAlignment="1" pivotButton="0" quotePrefix="0" xfId="1">
      <alignment horizontal="center" vertical="center"/>
    </xf>
    <xf numFmtId="164" fontId="27" fillId="20" borderId="23" applyAlignment="1" pivotButton="0" quotePrefix="0" xfId="1">
      <alignment horizontal="center" vertical="center"/>
    </xf>
    <xf numFmtId="0" fontId="8" fillId="10" borderId="28" applyAlignment="1" pivotButton="0" quotePrefix="0" xfId="0">
      <alignment horizontal="center" vertical="center" wrapText="1"/>
    </xf>
    <xf numFmtId="0" fontId="8" fillId="10" borderId="28" applyAlignment="1" pivotButton="0" quotePrefix="0" xfId="0">
      <alignment horizontal="center" vertical="center"/>
    </xf>
    <xf numFmtId="0" fontId="13" fillId="4" borderId="28" applyAlignment="1" pivotButton="0" quotePrefix="0" xfId="0">
      <alignment horizontal="center" vertical="center" wrapText="1"/>
    </xf>
    <xf numFmtId="164" fontId="8" fillId="10" borderId="30" applyAlignment="1" pivotButton="0" quotePrefix="0" xfId="1">
      <alignment horizontal="center" vertical="center"/>
    </xf>
    <xf numFmtId="164" fontId="2" fillId="4" borderId="30" applyAlignment="1" pivotButton="0" quotePrefix="0" xfId="1">
      <alignment horizontal="center" vertical="center" wrapText="1"/>
    </xf>
    <xf numFmtId="164" fontId="8" fillId="10" borderId="30" applyAlignment="1" pivotButton="0" quotePrefix="0" xfId="1">
      <alignment horizontal="center" vertical="center" wrapText="1"/>
    </xf>
    <xf numFmtId="0" fontId="8" fillId="10" borderId="30" applyAlignment="1" pivotButton="0" quotePrefix="0" xfId="1">
      <alignment horizontal="center" vertical="center"/>
    </xf>
    <xf numFmtId="0" fontId="8" fillId="10" borderId="29" applyAlignment="1" pivotButton="0" quotePrefix="0" xfId="0">
      <alignment horizontal="center" vertical="center" wrapText="1"/>
    </xf>
    <xf numFmtId="0" fontId="8" fillId="10" borderId="29" applyAlignment="1" pivotButton="0" quotePrefix="0" xfId="0">
      <alignment horizontal="center" vertical="center"/>
    </xf>
    <xf numFmtId="0" fontId="13" fillId="4" borderId="29" applyAlignment="1" pivotButton="0" quotePrefix="0" xfId="0">
      <alignment horizontal="center" vertical="center" wrapText="1"/>
    </xf>
    <xf numFmtId="164" fontId="8" fillId="10" borderId="29" applyAlignment="1" pivotButton="0" quotePrefix="0" xfId="1">
      <alignment horizontal="center" vertical="center"/>
    </xf>
    <xf numFmtId="164" fontId="8" fillId="10" borderId="29" applyAlignment="1" pivotButton="0" quotePrefix="0" xfId="1">
      <alignment horizontal="center" vertical="center" wrapText="1"/>
    </xf>
    <xf numFmtId="0" fontId="8" fillId="10" borderId="29" applyAlignment="1" pivotButton="0" quotePrefix="0" xfId="1">
      <alignment horizontal="center" vertical="center"/>
    </xf>
    <xf numFmtId="0" fontId="21" fillId="2" borderId="31" applyAlignment="1" pivotButton="0" quotePrefix="0" xfId="0">
      <alignment horizontal="center" vertical="center"/>
    </xf>
    <xf numFmtId="14" fontId="21" fillId="2" borderId="31" applyAlignment="1" pivotButton="0" quotePrefix="0" xfId="0">
      <alignment horizontal="center" vertical="center"/>
    </xf>
    <xf numFmtId="164" fontId="21" fillId="2" borderId="31" applyAlignment="1" pivotButton="0" quotePrefix="0" xfId="1">
      <alignment horizontal="center" vertical="center"/>
    </xf>
    <xf numFmtId="0" fontId="21" fillId="2" borderId="31" applyAlignment="1" pivotButton="0" quotePrefix="0" xfId="1">
      <alignment horizontal="center" vertical="center"/>
    </xf>
    <xf numFmtId="164" fontId="21" fillId="0" borderId="31" applyAlignment="1" pivotButton="0" quotePrefix="0" xfId="1">
      <alignment horizontal="center" vertical="center"/>
    </xf>
    <xf numFmtId="14" fontId="21" fillId="0" borderId="31" applyAlignment="1" pivotButton="0" quotePrefix="0" xfId="0">
      <alignment horizontal="center" vertical="center"/>
    </xf>
    <xf numFmtId="0" fontId="21" fillId="0" borderId="31" applyAlignment="1" pivotButton="0" quotePrefix="0" xfId="0">
      <alignment horizontal="center" vertical="center"/>
    </xf>
    <xf numFmtId="164" fontId="21" fillId="0" borderId="31" applyAlignment="1" pivotButton="0" quotePrefix="0" xfId="1">
      <alignment horizontal="center" vertical="center"/>
    </xf>
    <xf numFmtId="0" fontId="28" fillId="11" borderId="31" applyAlignment="1" pivotButton="0" quotePrefix="0" xfId="0">
      <alignment horizontal="center"/>
    </xf>
    <xf numFmtId="0" fontId="2" fillId="11" borderId="31" applyAlignment="1" pivotButton="0" quotePrefix="0" xfId="0">
      <alignment horizontal="center"/>
    </xf>
    <xf numFmtId="14" fontId="20" fillId="0" borderId="31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 vertical="center"/>
    </xf>
    <xf numFmtId="164" fontId="20" fillId="0" borderId="31" applyAlignment="1" pivotButton="0" quotePrefix="0" xfId="1">
      <alignment horizontal="center" vertical="center"/>
    </xf>
    <xf numFmtId="0" fontId="22" fillId="0" borderId="31" applyAlignment="1" pivotButton="0" quotePrefix="0" xfId="0">
      <alignment horizontal="center" vertical="center"/>
    </xf>
    <xf numFmtId="164" fontId="23" fillId="11" borderId="31" applyAlignment="1" pivotButton="0" quotePrefix="0" xfId="1">
      <alignment horizontal="center" vertical="center"/>
    </xf>
    <xf numFmtId="164" fontId="22" fillId="12" borderId="31" applyAlignment="1" pivotButton="0" quotePrefix="0" xfId="1">
      <alignment horizontal="center" vertical="center"/>
    </xf>
    <xf numFmtId="14" fontId="21" fillId="12" borderId="31" applyAlignment="1" pivotButton="0" quotePrefix="0" xfId="0">
      <alignment horizontal="center" vertical="center"/>
    </xf>
    <xf numFmtId="0" fontId="20" fillId="12" borderId="31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/>
    </xf>
    <xf numFmtId="0" fontId="22" fillId="2" borderId="31" applyAlignment="1" pivotButton="0" quotePrefix="0" xfId="0">
      <alignment horizontal="center"/>
    </xf>
    <xf numFmtId="0" fontId="28" fillId="2" borderId="31" applyAlignment="1" pivotButton="0" quotePrefix="0" xfId="0">
      <alignment horizontal="center"/>
    </xf>
    <xf numFmtId="0" fontId="24" fillId="2" borderId="31" applyAlignment="1" pivotButton="0" quotePrefix="0" xfId="0">
      <alignment horizontal="center"/>
    </xf>
    <xf numFmtId="0" fontId="2" fillId="2" borderId="31" applyAlignment="1" pivotButton="0" quotePrefix="0" xfId="0">
      <alignment horizontal="center"/>
    </xf>
    <xf numFmtId="0" fontId="20" fillId="2" borderId="31" applyAlignment="1" pivotButton="0" quotePrefix="0" xfId="0">
      <alignment horizontal="center" vertical="center"/>
    </xf>
    <xf numFmtId="164" fontId="20" fillId="2" borderId="31" applyAlignment="1" pivotButton="0" quotePrefix="0" xfId="1">
      <alignment horizontal="center" vertical="center"/>
    </xf>
    <xf numFmtId="0" fontId="22" fillId="2" borderId="31" applyAlignment="1" pivotButton="0" quotePrefix="0" xfId="0">
      <alignment horizontal="center" vertical="center"/>
    </xf>
    <xf numFmtId="164" fontId="23" fillId="2" borderId="31" applyAlignment="1" pivotButton="0" quotePrefix="0" xfId="1">
      <alignment horizontal="center" vertical="center"/>
    </xf>
    <xf numFmtId="0" fontId="29" fillId="4" borderId="31" applyAlignment="1" pivotButton="0" quotePrefix="0" xfId="0">
      <alignment horizontal="center" vertical="center" wrapText="1"/>
    </xf>
    <xf numFmtId="0" fontId="28" fillId="12" borderId="31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 wrapText="1"/>
    </xf>
    <xf numFmtId="0" fontId="8" fillId="10" borderId="31" applyAlignment="1" pivotButton="0" quotePrefix="0" xfId="0">
      <alignment horizontal="center" vertical="center"/>
    </xf>
    <xf numFmtId="0" fontId="13" fillId="4" borderId="31" applyAlignment="1" pivotButton="0" quotePrefix="0" xfId="0">
      <alignment horizontal="center" vertical="center" wrapText="1"/>
    </xf>
    <xf numFmtId="164" fontId="8" fillId="10" borderId="31" applyAlignment="1" pivotButton="0" quotePrefix="0" xfId="1">
      <alignment horizontal="center" vertical="center"/>
    </xf>
    <xf numFmtId="164" fontId="2" fillId="4" borderId="31" applyAlignment="1" pivotButton="0" quotePrefix="0" xfId="1">
      <alignment horizontal="center" vertical="center" wrapText="1"/>
    </xf>
    <xf numFmtId="164" fontId="8" fillId="10" borderId="31" applyAlignment="1" pivotButton="0" quotePrefix="0" xfId="1">
      <alignment horizontal="center" vertical="center" wrapText="1"/>
    </xf>
    <xf numFmtId="0" fontId="9" fillId="2" borderId="31" applyAlignment="1" pivotButton="0" quotePrefix="0" xfId="0">
      <alignment horizontal="center"/>
    </xf>
    <xf numFmtId="164" fontId="13" fillId="21" borderId="31" applyAlignment="1" pivotButton="0" quotePrefix="0" xfId="1">
      <alignment horizontal="center" vertical="center"/>
    </xf>
    <xf numFmtId="0" fontId="13" fillId="17" borderId="31" applyAlignment="1" pivotButton="0" quotePrefix="0" xfId="0">
      <alignment horizontal="center" vertical="center"/>
    </xf>
    <xf numFmtId="0" fontId="9" fillId="12" borderId="31" applyAlignment="1" pivotButton="0" quotePrefix="0" xfId="0">
      <alignment horizontal="center"/>
    </xf>
    <xf numFmtId="0" fontId="28" fillId="4" borderId="31" applyAlignment="1" pivotButton="0" quotePrefix="0" xfId="0">
      <alignment horizontal="center" vertical="center" wrapText="1"/>
    </xf>
    <xf numFmtId="164" fontId="2" fillId="14" borderId="33" applyAlignment="1" pivotButton="0" quotePrefix="0" xfId="1">
      <alignment horizontal="center" vertical="center"/>
    </xf>
    <xf numFmtId="164" fontId="25" fillId="3" borderId="31" applyAlignment="1" pivotButton="0" quotePrefix="0" xfId="1">
      <alignment horizontal="center" vertical="center"/>
    </xf>
    <xf numFmtId="164" fontId="25" fillId="16" borderId="31" applyAlignment="1" pivotButton="0" quotePrefix="0" xfId="1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20" fillId="17" borderId="31" applyAlignment="1" pivotButton="0" quotePrefix="0" xfId="0">
      <alignment horizontal="center" vertical="center"/>
    </xf>
    <xf numFmtId="164" fontId="13" fillId="17" borderId="31" applyAlignment="1" pivotButton="0" quotePrefix="0" xfId="1">
      <alignment horizontal="center" vertical="center"/>
    </xf>
    <xf numFmtId="164" fontId="30" fillId="19" borderId="31" applyAlignment="1" pivotButton="0" quotePrefix="0" xfId="1">
      <alignment horizontal="center" vertical="center"/>
    </xf>
    <xf numFmtId="14" fontId="21" fillId="2" borderId="34" applyAlignment="1" pivotButton="0" quotePrefix="0" xfId="0">
      <alignment horizontal="center"/>
    </xf>
    <xf numFmtId="164" fontId="21" fillId="2" borderId="31" applyAlignment="1" pivotButton="0" quotePrefix="0" xfId="1">
      <alignment horizontal="center"/>
    </xf>
    <xf numFmtId="14" fontId="21" fillId="2" borderId="34" applyAlignment="1" pivotButton="0" quotePrefix="0" xfId="0">
      <alignment horizontal="center" vertical="center"/>
    </xf>
    <xf numFmtId="0" fontId="2" fillId="12" borderId="35" applyAlignment="1" pivotButton="0" quotePrefix="0" xfId="0">
      <alignment horizontal="center"/>
    </xf>
    <xf numFmtId="0" fontId="2" fillId="2" borderId="36" applyAlignment="1" pivotButton="0" quotePrefix="0" xfId="0">
      <alignment horizontal="center"/>
    </xf>
    <xf numFmtId="0" fontId="2" fillId="2" borderId="35" applyAlignment="1" pivotButton="0" quotePrefix="0" xfId="0">
      <alignment horizontal="center"/>
    </xf>
    <xf numFmtId="164" fontId="2" fillId="2" borderId="35" applyAlignment="1" pivotButton="0" quotePrefix="0" xfId="0">
      <alignment horizontal="center"/>
    </xf>
    <xf numFmtId="164" fontId="2" fillId="12" borderId="35" applyAlignment="1" pivotButton="0" quotePrefix="0" xfId="0">
      <alignment horizontal="center"/>
    </xf>
    <xf numFmtId="164" fontId="2" fillId="11" borderId="35" applyAlignment="1" pivotButton="0" quotePrefix="0" xfId="0">
      <alignment horizontal="center"/>
    </xf>
    <xf numFmtId="164" fontId="21" fillId="2" borderId="31" pivotButton="0" quotePrefix="0" xfId="1"/>
    <xf numFmtId="164" fontId="0" fillId="0" borderId="0" applyAlignment="1" pivotButton="0" quotePrefix="1" xfId="1">
      <alignment horizontal="center"/>
    </xf>
    <xf numFmtId="164" fontId="28" fillId="2" borderId="31" applyAlignment="1" pivotButton="0" quotePrefix="0" xfId="1">
      <alignment horizontal="center" vertical="center"/>
    </xf>
    <xf numFmtId="164" fontId="28" fillId="2" borderId="31" applyAlignment="1" pivotButton="0" quotePrefix="0" xfId="1">
      <alignment horizontal="center"/>
    </xf>
    <xf numFmtId="0" fontId="0" fillId="2" borderId="31" applyAlignment="1" pivotButton="0" quotePrefix="0" xfId="0">
      <alignment horizontal="center"/>
    </xf>
    <xf numFmtId="14" fontId="28" fillId="2" borderId="34" applyAlignment="1" pivotButton="0" quotePrefix="0" xfId="0">
      <alignment horizontal="center"/>
    </xf>
    <xf numFmtId="0" fontId="28" fillId="2" borderId="35" applyAlignment="1" pivotButton="0" quotePrefix="0" xfId="0">
      <alignment horizontal="center"/>
    </xf>
    <xf numFmtId="164" fontId="2" fillId="12" borderId="31" applyAlignment="1" pivotButton="0" quotePrefix="0" xfId="1">
      <alignment horizontal="center" vertical="center"/>
    </xf>
    <xf numFmtId="164" fontId="2" fillId="16" borderId="31" applyAlignment="1" pivotButton="0" quotePrefix="0" xfId="1">
      <alignment horizontal="center" vertical="center"/>
    </xf>
    <xf numFmtId="0" fontId="2" fillId="22" borderId="31" applyAlignment="1" pivotButton="0" quotePrefix="0" xfId="0">
      <alignment horizontal="center"/>
    </xf>
    <xf numFmtId="14" fontId="20" fillId="2" borderId="34" applyAlignment="1" pivotButton="0" quotePrefix="0" xfId="0">
      <alignment horizontal="center" vertical="center"/>
    </xf>
    <xf numFmtId="0" fontId="2" fillId="16" borderId="31" applyAlignment="1" pivotButton="0" quotePrefix="0" xfId="0">
      <alignment horizontal="center"/>
    </xf>
    <xf numFmtId="0" fontId="14" fillId="17" borderId="35" applyAlignment="1" pivotButton="0" quotePrefix="0" xfId="0">
      <alignment horizontal="center"/>
    </xf>
    <xf numFmtId="164" fontId="1" fillId="17" borderId="31" applyAlignment="1" pivotButton="0" quotePrefix="0" xfId="1">
      <alignment horizontal="center" vertical="center"/>
    </xf>
    <xf numFmtId="0" fontId="1" fillId="17" borderId="31" applyAlignment="1" pivotButton="0" quotePrefix="0" xfId="0">
      <alignment horizontal="center"/>
    </xf>
    <xf numFmtId="164" fontId="1" fillId="17" borderId="31" applyAlignment="1" pivotButton="0" quotePrefix="0" xfId="1">
      <alignment horizontal="center"/>
    </xf>
    <xf numFmtId="164" fontId="2" fillId="16" borderId="31" applyAlignment="1" pivotButton="0" quotePrefix="0" xfId="1">
      <alignment horizontal="center"/>
    </xf>
    <xf numFmtId="164" fontId="2" fillId="17" borderId="31" applyAlignment="1" pivotButton="0" quotePrefix="0" xfId="1">
      <alignment horizontal="center" vertical="center"/>
    </xf>
    <xf numFmtId="164" fontId="2" fillId="0" borderId="31" applyAlignment="1" pivotButton="0" quotePrefix="0" xfId="1">
      <alignment horizontal="center" vertical="center"/>
    </xf>
    <xf numFmtId="164" fontId="20" fillId="2" borderId="32" applyAlignment="1" pivotButton="0" quotePrefix="0" xfId="1">
      <alignment horizontal="center" vertical="center"/>
    </xf>
    <xf numFmtId="164" fontId="2" fillId="14" borderId="31" applyAlignment="1" pivotButton="0" quotePrefix="0" xfId="1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25" fillId="0" borderId="31" applyAlignment="1" pivotButton="0" quotePrefix="0" xfId="0">
      <alignment horizontal="center" vertical="center"/>
    </xf>
    <xf numFmtId="164" fontId="24" fillId="18" borderId="31" applyAlignment="1" pivotButton="0" quotePrefix="0" xfId="1">
      <alignment horizontal="center" vertical="center"/>
    </xf>
    <xf numFmtId="0" fontId="21" fillId="17" borderId="31" applyAlignment="1" pivotButton="0" quotePrefix="0" xfId="0">
      <alignment horizontal="center" vertical="center"/>
    </xf>
    <xf numFmtId="0" fontId="8" fillId="10" borderId="37" applyAlignment="1" pivotButton="0" quotePrefix="0" xfId="0">
      <alignment horizontal="center" vertical="center" wrapText="1"/>
    </xf>
    <xf numFmtId="0" fontId="8" fillId="10" borderId="37" applyAlignment="1" pivotButton="0" quotePrefix="0" xfId="0">
      <alignment horizontal="center" vertical="center"/>
    </xf>
    <xf numFmtId="0" fontId="13" fillId="4" borderId="37" applyAlignment="1" pivotButton="0" quotePrefix="0" xfId="0">
      <alignment horizontal="center" vertical="center" wrapText="1"/>
    </xf>
    <xf numFmtId="164" fontId="8" fillId="10" borderId="37" applyAlignment="1" pivotButton="0" quotePrefix="0" xfId="1">
      <alignment horizontal="center" vertical="center"/>
    </xf>
    <xf numFmtId="164" fontId="8" fillId="10" borderId="37" applyAlignment="1" pivotButton="0" quotePrefix="0" xfId="1">
      <alignment horizontal="center" vertical="center" wrapText="1"/>
    </xf>
    <xf numFmtId="164" fontId="2" fillId="12" borderId="33" applyAlignment="1" pivotButton="0" quotePrefix="0" xfId="1">
      <alignment horizontal="center" vertical="center"/>
    </xf>
    <xf numFmtId="164" fontId="2" fillId="11" borderId="31" applyAlignment="1" pivotButton="0" quotePrefix="0" xfId="1">
      <alignment horizontal="center" vertical="center"/>
    </xf>
    <xf numFmtId="165" fontId="21" fillId="2" borderId="31" applyAlignment="1" pivotButton="0" quotePrefix="0" xfId="1">
      <alignment horizontal="center"/>
    </xf>
    <xf numFmtId="164" fontId="21" fillId="0" borderId="32" applyAlignment="1" pivotButton="0" quotePrefix="0" xfId="1">
      <alignment horizontal="center" vertical="center"/>
    </xf>
    <xf numFmtId="164" fontId="21" fillId="0" borderId="32" applyAlignment="1" pivotButton="0" quotePrefix="0" xfId="1">
      <alignment horizontal="center" vertical="center"/>
    </xf>
    <xf numFmtId="164" fontId="20" fillId="0" borderId="32" applyAlignment="1" pivotButton="0" quotePrefix="0" xfId="1">
      <alignment horizontal="center" vertical="center"/>
    </xf>
    <xf numFmtId="164" fontId="25" fillId="15" borderId="31" applyAlignment="1" pivotButton="0" quotePrefix="0" xfId="1">
      <alignment horizontal="center" vertical="center"/>
    </xf>
    <xf numFmtId="164" fontId="28" fillId="15" borderId="31" applyAlignment="1" pivotButton="0" quotePrefix="0" xfId="1">
      <alignment horizontal="center" vertical="center"/>
    </xf>
    <xf numFmtId="164" fontId="6" fillId="0" borderId="31" applyAlignment="1" pivotButton="0" quotePrefix="0" xfId="1">
      <alignment horizontal="center" vertical="center"/>
    </xf>
    <xf numFmtId="164" fontId="6" fillId="14" borderId="31" applyAlignment="1" pivotButton="0" quotePrefix="0" xfId="1">
      <alignment horizontal="center" vertical="center"/>
    </xf>
    <xf numFmtId="0" fontId="0" fillId="0" borderId="38" pivotButton="0" quotePrefix="0" xfId="0"/>
    <xf numFmtId="49" fontId="0" fillId="0" borderId="38" applyAlignment="1" pivotButton="0" quotePrefix="0" xfId="0">
      <alignment horizontal="center"/>
    </xf>
    <xf numFmtId="164" fontId="0" fillId="0" borderId="38" pivotButton="0" quotePrefix="0" xfId="1"/>
    <xf numFmtId="0" fontId="0" fillId="0" borderId="38" applyAlignment="1" pivotButton="0" quotePrefix="0" xfId="0">
      <alignment horizontal="center"/>
    </xf>
    <xf numFmtId="0" fontId="14" fillId="0" borderId="38" pivotButton="0" quotePrefix="0" xfId="0"/>
    <xf numFmtId="49" fontId="14" fillId="0" borderId="38" applyAlignment="1" pivotButton="0" quotePrefix="0" xfId="0">
      <alignment horizontal="center"/>
    </xf>
    <xf numFmtId="164" fontId="14" fillId="0" borderId="38" pivotButton="0" quotePrefix="0" xfId="1"/>
    <xf numFmtId="0" fontId="14" fillId="0" borderId="38" applyAlignment="1" pivotButton="0" quotePrefix="0" xfId="0">
      <alignment horizontal="center"/>
    </xf>
    <xf numFmtId="0" fontId="14" fillId="0" borderId="0" pivotButton="0" quotePrefix="0" xfId="0"/>
    <xf numFmtId="0" fontId="24" fillId="0" borderId="31" applyAlignment="1" pivotButton="0" quotePrefix="0" xfId="0">
      <alignment horizontal="right" vertical="center"/>
    </xf>
    <xf numFmtId="0" fontId="0" fillId="24" borderId="38" pivotButton="0" quotePrefix="0" xfId="0"/>
    <xf numFmtId="49" fontId="0" fillId="24" borderId="38" applyAlignment="1" pivotButton="0" quotePrefix="0" xfId="0">
      <alignment horizontal="center"/>
    </xf>
    <xf numFmtId="164" fontId="0" fillId="24" borderId="38" pivotButton="0" quotePrefix="0" xfId="1"/>
    <xf numFmtId="0" fontId="0" fillId="24" borderId="38" applyAlignment="1" pivotButton="0" quotePrefix="0" xfId="0">
      <alignment horizontal="center"/>
    </xf>
    <xf numFmtId="0" fontId="0" fillId="24" borderId="0" pivotButton="0" quotePrefix="0" xfId="0"/>
    <xf numFmtId="0" fontId="0" fillId="15" borderId="38" pivotButton="0" quotePrefix="0" xfId="0"/>
    <xf numFmtId="0" fontId="14" fillId="15" borderId="38" pivotButton="0" quotePrefix="0" xfId="0"/>
    <xf numFmtId="49" fontId="0" fillId="15" borderId="38" applyAlignment="1" pivotButton="0" quotePrefix="0" xfId="0">
      <alignment horizontal="center"/>
    </xf>
    <xf numFmtId="164" fontId="0" fillId="15" borderId="38" pivotButton="0" quotePrefix="0" xfId="1"/>
    <xf numFmtId="164" fontId="14" fillId="15" borderId="38" pivotButton="0" quotePrefix="0" xfId="1"/>
    <xf numFmtId="0" fontId="0" fillId="15" borderId="38" applyAlignment="1" pivotButton="0" quotePrefix="0" xfId="0">
      <alignment horizontal="center"/>
    </xf>
    <xf numFmtId="0" fontId="14" fillId="15" borderId="0" pivotButton="0" quotePrefix="0" xfId="0"/>
    <xf numFmtId="0" fontId="0" fillId="15" borderId="0" pivotButton="0" quotePrefix="0" xfId="0"/>
    <xf numFmtId="49" fontId="14" fillId="15" borderId="38" applyAlignment="1" pivotButton="0" quotePrefix="0" xfId="0">
      <alignment horizontal="center"/>
    </xf>
    <xf numFmtId="0" fontId="31" fillId="10" borderId="38" applyAlignment="1" pivotButton="0" quotePrefix="0" xfId="0">
      <alignment horizontal="center" vertical="center"/>
    </xf>
    <xf numFmtId="0" fontId="13" fillId="23" borderId="38" applyAlignment="1" pivotButton="0" quotePrefix="0" xfId="0">
      <alignment horizontal="center" vertical="center"/>
    </xf>
    <xf numFmtId="164" fontId="13" fillId="23" borderId="38" applyAlignment="1" pivotButton="0" quotePrefix="0" xfId="1">
      <alignment horizontal="center" vertical="center"/>
    </xf>
    <xf numFmtId="14" fontId="21" fillId="0" borderId="39" applyAlignment="1" pivotButton="0" quotePrefix="0" xfId="0">
      <alignment horizontal="center" vertical="center"/>
    </xf>
    <xf numFmtId="0" fontId="21" fillId="2" borderId="39" applyAlignment="1" pivotButton="0" quotePrefix="0" xfId="0">
      <alignment horizontal="center" vertical="center"/>
    </xf>
    <xf numFmtId="0" fontId="20" fillId="0" borderId="39" applyAlignment="1" pivotButton="0" quotePrefix="0" xfId="0">
      <alignment horizontal="center" vertical="center"/>
    </xf>
    <xf numFmtId="49" fontId="21" fillId="0" borderId="39" applyAlignment="1" pivotButton="0" quotePrefix="0" xfId="1">
      <alignment horizontal="center" vertical="center"/>
    </xf>
    <xf numFmtId="0" fontId="21" fillId="0" borderId="39" applyAlignment="1" pivotButton="0" quotePrefix="0" xfId="0">
      <alignment horizontal="center" vertical="center"/>
    </xf>
    <xf numFmtId="164" fontId="21" fillId="0" borderId="39" applyAlignment="1" pivotButton="0" quotePrefix="0" xfId="1">
      <alignment horizontal="center" vertical="center"/>
    </xf>
    <xf numFmtId="0" fontId="20" fillId="2" borderId="39" applyAlignment="1" pivotButton="0" quotePrefix="0" xfId="0">
      <alignment horizontal="center" vertical="center"/>
    </xf>
    <xf numFmtId="0" fontId="0" fillId="2" borderId="0" pivotButton="0" quotePrefix="0" xfId="0"/>
    <xf numFmtId="0" fontId="32" fillId="26" borderId="1" pivotButton="0" quotePrefix="0" xfId="0"/>
    <xf numFmtId="0" fontId="0" fillId="25" borderId="1" pivotButton="0" quotePrefix="0" xfId="0"/>
    <xf numFmtId="0" fontId="0" fillId="25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14" fontId="21" fillId="0" borderId="43" applyAlignment="1" pivotButton="0" quotePrefix="0" xfId="0">
      <alignment horizontal="center" vertical="center"/>
    </xf>
    <xf numFmtId="0" fontId="33" fillId="2" borderId="39" applyAlignment="1" pivotButton="0" quotePrefix="0" xfId="0">
      <alignment horizontal="center" vertical="center"/>
    </xf>
    <xf numFmtId="0" fontId="0" fillId="2" borderId="45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/>
    </xf>
    <xf numFmtId="14" fontId="20" fillId="0" borderId="39" applyAlignment="1" pivotButton="0" quotePrefix="0" xfId="0">
      <alignment horizontal="center" vertical="center"/>
    </xf>
    <xf numFmtId="0" fontId="8" fillId="10" borderId="42" applyAlignment="1" pivotButton="0" quotePrefix="0" xfId="0">
      <alignment horizontal="center" vertical="center"/>
    </xf>
    <xf numFmtId="0" fontId="34" fillId="10" borderId="40" applyAlignment="1" pivotButton="0" quotePrefix="0" xfId="0">
      <alignment horizontal="center" vertical="center" wrapText="1"/>
    </xf>
    <xf numFmtId="0" fontId="8" fillId="10" borderId="42" applyAlignment="1" pivotButton="0" quotePrefix="0" xfId="0">
      <alignment horizontal="center" vertical="center" wrapText="1"/>
    </xf>
    <xf numFmtId="164" fontId="8" fillId="10" borderId="42" applyAlignment="1" pivotButton="0" quotePrefix="0" xfId="1">
      <alignment horizontal="center" vertical="center" wrapText="1"/>
    </xf>
    <xf numFmtId="3" fontId="21" fillId="2" borderId="39" applyAlignment="1" pivotButton="0" quotePrefix="0" xfId="0">
      <alignment horizontal="center" vertical="center"/>
    </xf>
    <xf numFmtId="166" fontId="35" fillId="14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49" fontId="18" fillId="0" borderId="51" applyAlignment="1" pivotButton="0" quotePrefix="0" xfId="0">
      <alignment horizontal="center"/>
    </xf>
    <xf numFmtId="0" fontId="18" fillId="0" borderId="51" applyAlignment="1" pivotButton="0" quotePrefix="0" xfId="0">
      <alignment horizontal="center"/>
    </xf>
    <xf numFmtId="16" fontId="18" fillId="0" borderId="51" applyAlignment="1" pivotButton="0" quotePrefix="0" xfId="0">
      <alignment horizontal="center"/>
    </xf>
    <xf numFmtId="0" fontId="18" fillId="0" borderId="52" applyAlignment="1" pivotButton="0" quotePrefix="0" xfId="0">
      <alignment horizontal="center"/>
    </xf>
    <xf numFmtId="49" fontId="18" fillId="0" borderId="53" applyAlignment="1" pivotButton="0" quotePrefix="0" xfId="0">
      <alignment horizontal="center"/>
    </xf>
    <xf numFmtId="0" fontId="18" fillId="0" borderId="53" applyAlignment="1" pivotButton="0" quotePrefix="0" xfId="0">
      <alignment horizontal="center"/>
    </xf>
    <xf numFmtId="14" fontId="20" fillId="0" borderId="43" applyAlignment="1" pivotButton="0" quotePrefix="0" xfId="0">
      <alignment horizontal="center" vertical="center"/>
    </xf>
    <xf numFmtId="3" fontId="20" fillId="2" borderId="39" applyAlignment="1" pivotButton="0" quotePrefix="0" xfId="0">
      <alignment horizontal="center" vertical="center"/>
    </xf>
    <xf numFmtId="49" fontId="20" fillId="0" borderId="39" applyAlignment="1" pivotButton="0" quotePrefix="0" xfId="1">
      <alignment horizontal="center" vertical="center"/>
    </xf>
    <xf numFmtId="0" fontId="2" fillId="10" borderId="49" applyAlignment="1" pivotButton="0" quotePrefix="0" xfId="0">
      <alignment horizontal="center" vertical="center"/>
    </xf>
    <xf numFmtId="0" fontId="8" fillId="29" borderId="42" applyAlignment="1" pivotButton="0" quotePrefix="0" xfId="0">
      <alignment horizontal="center" vertical="center" wrapText="1"/>
    </xf>
    <xf numFmtId="0" fontId="8" fillId="29" borderId="42" applyAlignment="1" pivotButton="0" quotePrefix="0" xfId="0">
      <alignment horizontal="center" vertical="center"/>
    </xf>
    <xf numFmtId="0" fontId="21" fillId="28" borderId="39" applyAlignment="1" pivotButton="0" quotePrefix="0" xfId="0">
      <alignment horizontal="center" vertical="center"/>
    </xf>
    <xf numFmtId="14" fontId="28" fillId="28" borderId="39" applyAlignment="1" pivotButton="0" quotePrefix="0" xfId="1">
      <alignment horizontal="center" vertical="center"/>
    </xf>
    <xf numFmtId="0" fontId="20" fillId="28" borderId="39" applyAlignment="1" pivotButton="0" quotePrefix="0" xfId="0">
      <alignment horizontal="center" vertical="center"/>
    </xf>
    <xf numFmtId="14" fontId="25" fillId="28" borderId="39" applyAlignment="1" pivotButton="0" quotePrefix="0" xfId="1">
      <alignment horizontal="center" vertical="center"/>
    </xf>
    <xf numFmtId="14" fontId="21" fillId="28" borderId="39" applyAlignment="1" pivotButton="0" quotePrefix="0" xfId="1">
      <alignment horizontal="center" vertical="center"/>
    </xf>
    <xf numFmtId="14" fontId="20" fillId="28" borderId="39" applyAlignment="1" pivotButton="0" quotePrefix="0" xfId="1">
      <alignment horizontal="center" vertical="center"/>
    </xf>
    <xf numFmtId="164" fontId="21" fillId="28" borderId="39" applyAlignment="1" pivotButton="0" quotePrefix="0" xfId="1">
      <alignment horizontal="center" vertical="center"/>
    </xf>
    <xf numFmtId="14" fontId="21" fillId="28" borderId="43" applyAlignment="1" pivotButton="0" quotePrefix="0" xfId="0">
      <alignment horizontal="center" vertical="center"/>
    </xf>
    <xf numFmtId="164" fontId="8" fillId="29" borderId="50" applyAlignment="1" pivotButton="0" quotePrefix="0" xfId="1">
      <alignment horizontal="center" vertical="center"/>
    </xf>
    <xf numFmtId="164" fontId="8" fillId="29" borderId="50" applyAlignment="1" pivotButton="0" quotePrefix="0" xfId="1">
      <alignment horizontal="center" vertical="center" wrapText="1"/>
    </xf>
    <xf numFmtId="14" fontId="28" fillId="28" borderId="43" applyAlignment="1" pivotButton="0" quotePrefix="0" xfId="0">
      <alignment horizontal="center" vertical="center"/>
    </xf>
    <xf numFmtId="0" fontId="34" fillId="29" borderId="40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center" vertical="center"/>
    </xf>
    <xf numFmtId="166" fontId="8" fillId="29" borderId="47" applyAlignment="1" pivotButton="0" quotePrefix="0" xfId="1">
      <alignment horizontal="center" vertical="center"/>
    </xf>
    <xf numFmtId="166" fontId="4" fillId="0" borderId="0" pivotButton="1" quotePrefix="0" xfId="0"/>
    <xf numFmtId="166" fontId="4" fillId="0" borderId="0" pivotButton="0" quotePrefix="0" xfId="0"/>
    <xf numFmtId="166" fontId="4" fillId="0" borderId="1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6" fontId="4" fillId="0" borderId="1" applyAlignment="1" pivotButton="0" quotePrefix="0" xfId="0">
      <alignment horizontal="center"/>
    </xf>
    <xf numFmtId="166" fontId="4" fillId="30" borderId="1" applyAlignment="1" pivotButton="0" quotePrefix="0" xfId="0">
      <alignment horizontal="center"/>
    </xf>
    <xf numFmtId="10" fontId="4" fillId="30" borderId="1" applyAlignment="1" pivotButton="0" quotePrefix="0" xfId="0">
      <alignment horizontal="center"/>
    </xf>
    <xf numFmtId="0" fontId="4" fillId="0" borderId="1" applyAlignment="1" pivotButton="1" quotePrefix="0" xfId="0">
      <alignment horizontal="center"/>
    </xf>
    <xf numFmtId="0" fontId="4" fillId="0" borderId="1" applyAlignment="1" pivotButton="0" quotePrefix="0" xfId="0">
      <alignment horizontal="center"/>
    </xf>
    <xf numFmtId="0" fontId="31" fillId="0" borderId="0" pivotButton="0" quotePrefix="0" xfId="0"/>
    <xf numFmtId="14" fontId="28" fillId="27" borderId="43" applyAlignment="1" pivotButton="0" quotePrefix="0" xfId="0">
      <alignment horizontal="center" vertical="center"/>
    </xf>
    <xf numFmtId="49" fontId="21" fillId="0" borderId="39" applyAlignment="1" pivotButton="0" quotePrefix="0" xfId="1">
      <alignment horizontal="center" vertical="center"/>
    </xf>
    <xf numFmtId="49" fontId="21" fillId="0" borderId="43" applyAlignment="1" pivotButton="0" quotePrefix="0" xfId="0">
      <alignment horizontal="center" vertical="center"/>
    </xf>
    <xf numFmtId="49" fontId="0" fillId="0" borderId="0" pivotButton="0" quotePrefix="0" xfId="0"/>
    <xf numFmtId="10" fontId="4" fillId="0" borderId="0" pivotButton="0" quotePrefix="0" xfId="0"/>
    <xf numFmtId="10" fontId="4" fillId="0" borderId="1" applyAlignment="1" pivotButton="0" quotePrefix="0" xfId="0">
      <alignment horizontal="center"/>
    </xf>
    <xf numFmtId="164" fontId="8" fillId="29" borderId="40" applyAlignment="1" pivotButton="0" quotePrefix="0" xfId="1">
      <alignment horizontal="center" vertical="center"/>
    </xf>
    <xf numFmtId="0" fontId="37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 vertical="center"/>
    </xf>
    <xf numFmtId="0" fontId="28" fillId="27" borderId="43" applyAlignment="1" pivotButton="0" quotePrefix="0" xfId="0">
      <alignment horizontal="center" vertical="center"/>
    </xf>
    <xf numFmtId="0" fontId="36" fillId="28" borderId="0" applyAlignment="1" pivotButton="0" quotePrefix="0" xfId="0">
      <alignment horizontal="right"/>
    </xf>
    <xf numFmtId="165" fontId="0" fillId="0" borderId="0" pivotButton="0" quotePrefix="0" xfId="0"/>
    <xf numFmtId="165" fontId="36" fillId="28" borderId="0" applyAlignment="1" pivotButton="0" quotePrefix="0" xfId="0">
      <alignment horizontal="center"/>
    </xf>
    <xf numFmtId="165" fontId="8" fillId="29" borderId="42" applyAlignment="1" pivotButton="0" quotePrefix="0" xfId="1">
      <alignment horizontal="center" vertical="center" wrapText="1"/>
    </xf>
    <xf numFmtId="165" fontId="21" fillId="0" borderId="39" applyAlignment="1" pivotButton="0" quotePrefix="0" xfId="1">
      <alignment horizontal="center" vertical="center"/>
    </xf>
    <xf numFmtId="165" fontId="21" fillId="2" borderId="39" applyAlignment="1" pivotButton="0" quotePrefix="0" xfId="1">
      <alignment horizontal="center" vertical="center"/>
    </xf>
    <xf numFmtId="165" fontId="20" fillId="0" borderId="39" applyAlignment="1" pivotButton="0" quotePrefix="0" xfId="1">
      <alignment horizontal="center" vertical="center"/>
    </xf>
    <xf numFmtId="165" fontId="21" fillId="0" borderId="43" applyAlignment="1" pivotButton="0" quotePrefix="0" xfId="0">
      <alignment horizontal="center" vertical="center"/>
    </xf>
    <xf numFmtId="0" fontId="0" fillId="0" borderId="0" applyAlignment="1" pivotButton="0" quotePrefix="0" xfId="1">
      <alignment horizontal="center"/>
    </xf>
    <xf numFmtId="0" fontId="8" fillId="29" borderId="42" applyAlignment="1" pivotButton="0" quotePrefix="0" xfId="1">
      <alignment horizontal="center" vertical="center" wrapText="1"/>
    </xf>
    <xf numFmtId="0" fontId="25" fillId="0" borderId="39" applyAlignment="1" pivotButton="0" quotePrefix="0" xfId="0">
      <alignment horizontal="center" vertical="center"/>
    </xf>
    <xf numFmtId="0" fontId="28" fillId="0" borderId="39" applyAlignment="1" pivotButton="0" quotePrefix="0" xfId="0">
      <alignment horizontal="center" vertical="center"/>
    </xf>
    <xf numFmtId="165" fontId="8" fillId="29" borderId="42" applyAlignment="1" pivotButton="0" quotePrefix="0" xfId="1">
      <alignment horizontal="center" vertical="center"/>
    </xf>
    <xf numFmtId="165" fontId="21" fillId="0" borderId="39" applyAlignment="1" pivotButton="0" quotePrefix="0" xfId="1">
      <alignment horizontal="center" vertical="center"/>
    </xf>
    <xf numFmtId="165" fontId="20" fillId="0" borderId="39" applyAlignment="1" pivotButton="0" quotePrefix="0" xfId="1">
      <alignment horizontal="center" vertical="center"/>
    </xf>
    <xf numFmtId="165" fontId="25" fillId="0" borderId="39" applyAlignment="1" pivotButton="0" quotePrefix="0" xfId="1">
      <alignment horizontal="center" vertical="center"/>
    </xf>
    <xf numFmtId="10" fontId="4" fillId="0" borderId="1" pivotButton="0" quotePrefix="0" xfId="0"/>
    <xf numFmtId="166" fontId="4" fillId="0" borderId="1" pivotButton="0" quotePrefix="0" xfId="0"/>
    <xf numFmtId="10" fontId="4" fillId="0" borderId="0" applyAlignment="1" pivotButton="0" quotePrefix="0" xfId="0">
      <alignment horizontal="center"/>
    </xf>
    <xf numFmtId="166" fontId="4" fillId="0" borderId="41" pivotButton="0" quotePrefix="0" xfId="0"/>
    <xf numFmtId="10" fontId="4" fillId="0" borderId="41" pivotButton="0" quotePrefix="0" xfId="0"/>
    <xf numFmtId="166" fontId="4" fillId="0" borderId="41" applyAlignment="1" pivotButton="0" quotePrefix="0" xfId="0">
      <alignment horizontal="left"/>
    </xf>
    <xf numFmtId="166" fontId="4" fillId="30" borderId="41" applyAlignment="1" pivotButton="0" quotePrefix="0" xfId="0">
      <alignment horizontal="center"/>
    </xf>
    <xf numFmtId="10" fontId="4" fillId="30" borderId="41" applyAlignment="1" pivotButton="0" quotePrefix="0" xfId="0">
      <alignment horizontal="center"/>
    </xf>
    <xf numFmtId="166" fontId="4" fillId="0" borderId="41" applyAlignment="1" pivotButton="0" quotePrefix="0" xfId="0">
      <alignment horizontal="center"/>
    </xf>
    <xf numFmtId="10" fontId="4" fillId="0" borderId="41" applyAlignment="1" pivotButton="0" quotePrefix="0" xfId="0">
      <alignment horizontal="center"/>
    </xf>
    <xf numFmtId="0" fontId="18" fillId="18" borderId="53" applyAlignment="1" pivotButton="0" quotePrefix="0" xfId="0">
      <alignment horizontal="center"/>
    </xf>
    <xf numFmtId="0" fontId="18" fillId="2" borderId="51" applyAlignment="1" pivotButton="0" quotePrefix="0" xfId="0">
      <alignment horizontal="center"/>
    </xf>
    <xf numFmtId="0" fontId="36" fillId="28" borderId="0" applyAlignment="1" pivotButton="0" quotePrefix="0" xfId="0">
      <alignment horizontal="center"/>
    </xf>
    <xf numFmtId="0" fontId="8" fillId="29" borderId="48" applyAlignment="1" pivotButton="0" quotePrefix="0" xfId="0">
      <alignment horizontal="center" vertical="center"/>
    </xf>
    <xf numFmtId="0" fontId="8" fillId="29" borderId="49" applyAlignment="1" pivotButton="0" quotePrefix="0" xfId="0">
      <alignment horizontal="center" vertical="center"/>
    </xf>
    <xf numFmtId="0" fontId="8" fillId="29" borderId="44" applyAlignment="1" pivotButton="0" quotePrefix="0" xfId="0">
      <alignment horizontal="center" vertical="center"/>
    </xf>
    <xf numFmtId="166" fontId="8" fillId="29" borderId="47" applyAlignment="1" pivotButton="0" quotePrefix="0" xfId="1">
      <alignment horizontal="center" vertical="center"/>
    </xf>
    <xf numFmtId="166" fontId="8" fillId="29" borderId="46" applyAlignment="1" pivotButton="0" quotePrefix="0" xfId="1">
      <alignment horizontal="center" vertical="center"/>
    </xf>
    <xf numFmtId="0" fontId="8" fillId="29" borderId="47" applyAlignment="1" pivotButton="0" quotePrefix="0" xfId="0">
      <alignment horizontal="center" vertical="center"/>
    </xf>
    <xf numFmtId="0" fontId="8" fillId="29" borderId="46" applyAlignment="1" pivotButton="0" quotePrefix="0" xfId="0">
      <alignment horizontal="center" vertical="center"/>
    </xf>
    <xf numFmtId="166" fontId="8" fillId="10" borderId="47" applyAlignment="1" pivotButton="0" quotePrefix="0" xfId="1">
      <alignment horizontal="center" vertical="center"/>
    </xf>
    <xf numFmtId="0" fontId="8" fillId="10" borderId="48" applyAlignment="1" pivotButton="0" quotePrefix="0" xfId="0">
      <alignment horizontal="center" vertical="center"/>
    </xf>
    <xf numFmtId="0" fontId="2" fillId="10" borderId="44" applyAlignment="1" pivotButton="0" quotePrefix="0" xfId="0">
      <alignment horizontal="center" vertical="center"/>
    </xf>
    <xf numFmtId="0" fontId="8" fillId="10" borderId="49" applyAlignment="1" pivotButton="0" quotePrefix="0" xfId="0">
      <alignment horizontal="center" vertical="center"/>
    </xf>
    <xf numFmtId="0" fontId="8" fillId="10" borderId="44" applyAlignment="1" pivotButton="0" quotePrefix="0" xfId="0">
      <alignment horizontal="center" vertical="center"/>
    </xf>
    <xf numFmtId="166" fontId="8" fillId="10" borderId="47" applyAlignment="1" pivotButton="0" quotePrefix="0" xfId="1">
      <alignment horizontal="right" vertical="center"/>
    </xf>
    <xf numFmtId="0" fontId="37" fillId="0" borderId="0" applyAlignment="1" pivotButton="0" quotePrefix="0" xfId="0">
      <alignment horizontal="center" vertical="center"/>
    </xf>
    <xf numFmtId="164" fontId="10" fillId="9" borderId="17" applyAlignment="1" pivotButton="0" quotePrefix="0" xfId="1">
      <alignment horizontal="center" vertical="center"/>
    </xf>
    <xf numFmtId="164" fontId="10" fillId="9" borderId="21" applyAlignment="1" pivotButton="0" quotePrefix="0" xfId="1">
      <alignment horizontal="center" vertical="center"/>
    </xf>
    <xf numFmtId="164" fontId="10" fillId="9" borderId="27" applyAlignment="1" pivotButton="0" quotePrefix="0" xfId="1">
      <alignment horizontal="center" vertical="center"/>
    </xf>
    <xf numFmtId="0" fontId="8" fillId="13" borderId="17" applyAlignment="1" pivotButton="0" quotePrefix="0" xfId="0">
      <alignment horizontal="center" vertical="center"/>
    </xf>
    <xf numFmtId="0" fontId="8" fillId="13" borderId="21" applyAlignment="1" pivotButton="0" quotePrefix="0" xfId="0">
      <alignment horizontal="center" vertical="center"/>
    </xf>
    <xf numFmtId="0" fontId="8" fillId="13" borderId="27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4" fontId="10" fillId="9" borderId="24" applyAlignment="1" pivotButton="0" quotePrefix="0" xfId="1">
      <alignment horizontal="center" vertical="center"/>
    </xf>
    <xf numFmtId="164" fontId="10" fillId="9" borderId="25" applyAlignment="1" pivotButton="0" quotePrefix="0" xfId="1">
      <alignment horizontal="center" vertical="center"/>
    </xf>
    <xf numFmtId="164" fontId="10" fillId="9" borderId="26" applyAlignment="1" pivotButton="0" quotePrefix="0" xfId="1">
      <alignment horizontal="center" vertical="center"/>
    </xf>
    <xf numFmtId="0" fontId="8" fillId="13" borderId="24" applyAlignment="1" pivotButton="0" quotePrefix="0" xfId="0">
      <alignment horizontal="center" vertical="center"/>
    </xf>
    <xf numFmtId="0" fontId="8" fillId="13" borderId="26" applyAlignment="1" pivotButton="0" quotePrefix="0" xfId="0">
      <alignment horizontal="center" vertical="center"/>
    </xf>
    <xf numFmtId="0" fontId="8" fillId="13" borderId="2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38" fillId="0" borderId="61" applyAlignment="1" pivotButton="0" quotePrefix="0" xfId="0">
      <alignment horizontal="center" vertical="top"/>
    </xf>
    <xf numFmtId="168" fontId="0" fillId="0" borderId="0" pivotButton="0" quotePrefix="0" xfId="0"/>
    <xf numFmtId="166" fontId="4" fillId="0" borderId="0" pivotButton="1" quotePrefix="0" xfId="0"/>
    <xf numFmtId="166" fontId="4" fillId="0" borderId="0" pivotButton="0" quotePrefix="0" xfId="0"/>
    <xf numFmtId="166" fontId="4" fillId="0" borderId="1" applyAlignment="1" pivotButton="0" quotePrefix="0" xfId="0">
      <alignment horizontal="left"/>
    </xf>
    <xf numFmtId="166" fontId="4" fillId="0" borderId="1" applyAlignment="1" pivotButton="0" quotePrefix="0" xfId="0">
      <alignment horizontal="center"/>
    </xf>
    <xf numFmtId="166" fontId="4" fillId="30" borderId="1" applyAlignment="1" pivotButton="0" quotePrefix="0" xfId="0">
      <alignment horizontal="center"/>
    </xf>
    <xf numFmtId="166" fontId="4" fillId="0" borderId="41" applyAlignment="1" pivotButton="0" quotePrefix="0" xfId="0">
      <alignment horizontal="left"/>
    </xf>
    <xf numFmtId="166" fontId="4" fillId="0" borderId="41" pivotButton="0" quotePrefix="0" xfId="0"/>
    <xf numFmtId="166" fontId="4" fillId="0" borderId="41" applyAlignment="1" pivotButton="0" quotePrefix="0" xfId="0">
      <alignment horizontal="center"/>
    </xf>
    <xf numFmtId="166" fontId="4" fillId="30" borderId="41" applyAlignment="1" pivotButton="0" quotePrefix="0" xfId="0">
      <alignment horizontal="center"/>
    </xf>
    <xf numFmtId="166" fontId="4" fillId="0" borderId="1" pivotButton="0" quotePrefix="0" xfId="0"/>
    <xf numFmtId="166" fontId="4" fillId="0" borderId="0" applyAlignment="1" pivotButton="0" quotePrefix="0" xfId="0">
      <alignment horizontal="left"/>
    </xf>
    <xf numFmtId="164" fontId="10" fillId="9" borderId="2" applyAlignment="1" pivotButton="0" quotePrefix="0" xfId="1">
      <alignment horizontal="center" vertical="center"/>
    </xf>
    <xf numFmtId="0" fontId="0" fillId="0" borderId="21" pivotButton="0" quotePrefix="0" xfId="0"/>
    <xf numFmtId="0" fontId="0" fillId="0" borderId="27" pivotButton="0" quotePrefix="0" xfId="0"/>
    <xf numFmtId="165" fontId="21" fillId="2" borderId="31" applyAlignment="1" pivotButton="0" quotePrefix="0" xfId="1">
      <alignment horizontal="center"/>
    </xf>
    <xf numFmtId="0" fontId="8" fillId="13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41" pivotButton="0" quotePrefix="0" xfId="0"/>
    <xf numFmtId="165" fontId="0" fillId="0" borderId="1" pivotButton="0" quotePrefix="0" xfId="0"/>
    <xf numFmtId="164" fontId="10" fillId="9" borderId="23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8" fillId="13" borderId="23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/>
    </xf>
    <xf numFmtId="166" fontId="35" fillId="14" borderId="0" applyAlignment="1" pivotButton="0" quotePrefix="0" xfId="0">
      <alignment horizontal="center"/>
    </xf>
    <xf numFmtId="0" fontId="0" fillId="0" borderId="60" pivotButton="0" quotePrefix="0" xfId="0"/>
    <xf numFmtId="0" fontId="0" fillId="0" borderId="13" pivotButton="0" quotePrefix="0" xfId="0"/>
  </cellXfs>
  <cellStyles count="3">
    <cellStyle name="Normal" xfId="0" builtinId="0"/>
    <cellStyle name="Moeda" xfId="1" builtinId="4"/>
    <cellStyle name="Porcentagem" xfId="2" builtinId="5"/>
  </cellStyles>
  <dxfs count="73">
    <dxf>
      <fill>
        <patternFill patternType="solid">
          <fgColor rgb="FFFFF2CC"/>
          <bgColor rgb="FF000000"/>
        </patternFill>
      </fill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numFmtId="30" formatCode="@"/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numFmtId="30" formatCode="@"/>
      <alignment horizontal="center" vertical="bottom"/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alignment horizontal="center" vertical="bottom"/>
      <border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name val="Calibri"/>
        <family val="2"/>
        <b val="1"/>
        <strike val="0"/>
        <outline val="0"/>
        <shadow val="0"/>
        <condense val="0"/>
        <color theme="4" tint="-0.249977111117893"/>
        <extend val="0"/>
        <sz val="11"/>
        <vertAlign val="baseline"/>
        <scheme val="minor"/>
      </font>
      <numFmt numFmtId="165" formatCode="&quot;R$&quot;\ #,##0.00"/>
      <fill>
        <patternFill patternType="solid">
          <fgColor indexed="64"/>
          <bgColor theme="3" tint="0.7999816888943144"/>
        </patternFill>
      </fill>
      <alignment horizontal="center" vertical="bottom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.00"/>
    </dxf>
    <dxf>
      <font>
        <sz val="14"/>
      </font>
    </dxf>
    <dxf>
      <font>
        <sz val="14"/>
      </font>
      <numFmt numFmtId="165" formatCode="&quot;R$&quot;\ #,##0.00"/>
      <fill>
        <patternFill patternType="solid">
          <fgColor indexed="64"/>
          <bgColor theme="0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ill>
        <patternFill patternType="solid">
          <fgColor indexed="64"/>
          <bgColor theme="0" tint="-0.249977111117893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fgColor indexed="64"/>
          <bgColor theme="0" tint="-0.249977111117893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fill>
        <patternFill patternType="solid">
          <bgColor theme="0" tint="-0.249977111117893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pivotCacheDefinition" Target="/xl/pivotCache/pivotCacheDefinition1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jpeg" Id="rId1"/><Relationship Type="http://schemas.openxmlformats.org/officeDocument/2006/relationships/image" Target="/xl/media/image17.png" Id="rId2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8.jpeg" Id="rId1"/><Relationship Type="http://schemas.openxmlformats.org/officeDocument/2006/relationships/image" Target="/xl/media/image19.png" Id="rId2"/><Relationship Type="http://schemas.openxmlformats.org/officeDocument/2006/relationships/image" Target="/xl/media/image20.jpeg" Id="rId3"/><Relationship Type="http://schemas.openxmlformats.org/officeDocument/2006/relationships/image" Target="/xl/media/image21.jpeg" Id="rId4"/></Relationships>
</file>

<file path=xl/drawings/_rels/drawing18.xml.rels><Relationships xmlns="http://schemas.openxmlformats.org/package/2006/relationships"><Relationship Type="http://schemas.openxmlformats.org/officeDocument/2006/relationships/image" Target="/xl/media/image22.jpeg" Id="rId1"/><Relationship Type="http://schemas.openxmlformats.org/officeDocument/2006/relationships/image" Target="/xl/media/image23.png" Id="rId2"/><Relationship Type="http://schemas.openxmlformats.org/officeDocument/2006/relationships/image" Target="/xl/media/image24.jpeg" Id="rId3"/><Relationship Type="http://schemas.openxmlformats.org/officeDocument/2006/relationships/image" Target="/xl/media/image25.jpeg" Id="rId4"/><Relationship Type="http://schemas.openxmlformats.org/officeDocument/2006/relationships/image" Target="/xl/media/image26.jpeg" Id="rId5"/><Relationship Type="http://schemas.openxmlformats.org/officeDocument/2006/relationships/image" Target="/xl/media/image27.jpeg" Id="rId6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oneCellAnchor>
    <from>
      <col>3</col>
      <colOff>142875</colOff>
      <row>0</row>
      <rowOff>104774</rowOff>
    </from>
    <ext cx="2072640" cy="1019175"/>
    <pic>
      <nvPicPr>
        <cNvPr id="2" name="image1.png" title="Imagem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71575" y="104774"/>
          <a:ext cx="2072640" cy="1019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10.xml><?xml version="1.0" encoding="utf-8"?>
<wsDr xmlns="http://schemas.openxmlformats.org/drawingml/2006/spreadsheetDrawing">
  <twoCellAnchor editAs="oneCell">
    <from>
      <col>1</col>
      <colOff>45358</colOff>
      <row>0</row>
      <rowOff>56696</rowOff>
    </from>
    <to>
      <col>2</col>
      <colOff>816429</colOff>
      <row>2</row>
      <rowOff>34017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358" y="56696"/>
          <a:ext cx="1644196" cy="52160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733012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4797" cy="5783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733011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8426" cy="57694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733012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8426" cy="57694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15</col>
      <colOff>105073</colOff>
      <row>0</row>
      <rowOff>0</rowOff>
    </from>
    <to>
      <col>15</col>
      <colOff>2321530</colOff>
      <row>3</row>
      <rowOff>66676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335923" y="0"/>
          <a:ext cx="2216457" cy="8001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0</col>
      <colOff>132329</colOff>
      <row>1</row>
      <rowOff>1361</rowOff>
    </from>
    <to>
      <col>2</col>
      <colOff>598714</colOff>
      <row>4</row>
      <rowOff>167738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329" y="191861"/>
          <a:ext cx="2820421" cy="91477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1</col>
      <colOff>828794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1400294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9</col>
      <colOff>1023325</colOff>
      <row>3</row>
      <rowOff>85725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24600" y="171450"/>
          <a:ext cx="1290025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0</col>
      <colOff>38100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1400294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8</col>
      <colOff>800100</colOff>
      <row>3</row>
      <rowOff>85725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286750" y="171450"/>
          <a:ext cx="1290025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200024</colOff>
      <row>0</row>
      <rowOff>161925</rowOff>
    </from>
    <to>
      <col>2</col>
      <colOff>560624</colOff>
      <row>4</row>
      <rowOff>104775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0024" y="161925"/>
          <a:ext cx="1817925" cy="70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819150</colOff>
      <row>0</row>
      <rowOff>133351</rowOff>
    </from>
    <to>
      <col>10</col>
      <colOff>333376</colOff>
      <row>5</row>
      <rowOff>46355</rowOff>
    </to>
    <pic>
      <nvPicPr>
        <cNvPr id="9" name="Imagem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305800" y="133351"/>
          <a:ext cx="1628776" cy="8655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0</col>
      <colOff>38100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0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8</col>
      <colOff>800100</colOff>
      <row>3</row>
      <rowOff>85725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286750" y="171450"/>
          <a:ext cx="0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57149</colOff>
      <row>0</row>
      <rowOff>95250</rowOff>
    </from>
    <to>
      <col>0</col>
      <colOff>57149</colOff>
      <row>3</row>
      <rowOff>123825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7149" y="95250"/>
          <a:ext cx="1547693" cy="600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742950</colOff>
      <row>0</row>
      <rowOff>57151</rowOff>
    </from>
    <to>
      <col>8</col>
      <colOff>742950</colOff>
      <row>4</row>
      <rowOff>160655</rowOff>
    </to>
    <pic>
      <nvPicPr>
        <cNvPr id="6" name="Imagem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229600" y="57151"/>
          <a:ext cx="1628776" cy="8655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47625</rowOff>
    </from>
    <to>
      <col>2</col>
      <colOff>90368</colOff>
      <row>3</row>
      <rowOff>76200</rowOff>
    </to>
    <pic>
      <nvPicPr>
        <cNvPr id="7" name="Imagem 6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"/>
          <a:ext cx="1547693" cy="600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981075</colOff>
      <row>0</row>
      <rowOff>66676</rowOff>
    </from>
    <to>
      <col>10</col>
      <colOff>76200</colOff>
      <row>4</row>
      <rowOff>129504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67725" y="66676"/>
          <a:ext cx="1209675" cy="82482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180976</colOff>
      <row>0</row>
      <rowOff>133351</rowOff>
    </from>
    <to>
      <col>3</col>
      <colOff>114301</colOff>
      <row>3</row>
      <rowOff>92866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0976" y="133351"/>
          <a:ext cx="1924050" cy="69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66675</colOff>
      <row>1</row>
      <rowOff>123825</rowOff>
    </from>
    <to>
      <col>3</col>
      <colOff>602347</colOff>
      <row>5</row>
      <rowOff>1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314325"/>
          <a:ext cx="2221597" cy="8001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</col>
      <colOff>38101</colOff>
      <row>0</row>
      <rowOff>66674</rowOff>
    </from>
    <to>
      <col>3</col>
      <colOff>69238</colOff>
      <row>2</row>
      <rowOff>66674</rowOff>
    </to>
    <pic>
      <nvPicPr>
        <cNvPr id="4" name="Imagem 3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66701" y="66674"/>
          <a:ext cx="1507512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16</col>
      <colOff>112029</colOff>
      <row>0</row>
      <rowOff>142875</rowOff>
    </from>
    <to>
      <col>16</col>
      <colOff>2011653</colOff>
      <row>2</row>
      <rowOff>161925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7961879" y="142875"/>
          <a:ext cx="1899624" cy="5619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108853</colOff>
      <row>0</row>
      <rowOff>58207</rowOff>
    </from>
    <to>
      <col>3</col>
      <colOff>330200</colOff>
      <row>3</row>
      <rowOff>124883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8853" y="58207"/>
          <a:ext cx="2221597" cy="7969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14</col>
      <colOff>479269</colOff>
      <row>0</row>
      <rowOff>37041</rowOff>
    </from>
    <to>
      <col>16</col>
      <colOff>836084</colOff>
      <row>3</row>
      <rowOff>103717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27686" y="37041"/>
          <a:ext cx="2221597" cy="7969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15</col>
      <colOff>422572</colOff>
      <row>1</row>
      <rowOff>3022</rowOff>
    </from>
    <to>
      <col>16</col>
      <colOff>1584475</colOff>
      <row>3</row>
      <rowOff>136071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939626" y="195790"/>
          <a:ext cx="2216457" cy="67733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1</col>
      <colOff>0</colOff>
      <row>0</row>
      <rowOff>56697</rowOff>
    </from>
    <to>
      <col>3</col>
      <colOff>144391</colOff>
      <row>3</row>
      <rowOff>5226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6697"/>
          <a:ext cx="1890641" cy="68558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essoal" refreshedDate="45181.39274282407" createdVersion="7" refreshedVersion="7" minRefreshableVersion="3" recordCount="436" r:id="rId1">
  <cacheSource type="worksheet">
    <worksheetSource ref="A6:W441" sheet="JULHO 2023"/>
  </cacheSource>
  <cacheFields count="23">
    <cacheField name="MÊS" uniqueList="1" numFmtId="0" sqlType="0" hierarchy="0" level="0" databaseField="1">
      <sharedItems count="7" containsBlank="1">
        <s v="JULHO"/>
        <s v="JUNHO"/>
        <s v="AGOSTO"/>
        <s v="SETEMBRO"/>
        <s v=""/>
        <m u="1"/>
        <s v="MAIO" u="1"/>
      </sharedItems>
    </cacheField>
    <cacheField name="DATA DE LAÇAMENTO" uniqueList="1" numFmtId="14" sqlType="0" hierarchy="0" level="0" databaseField="1">
      <sharedItems count="0" containsBlank="1" containsDate="1" containsNonDate="0" containsString="0" minDate="2023-07-17T00:00:00" maxDate="2023-09-09T00:00:00"/>
    </cacheField>
    <cacheField name="DATA EMISSÃO" uniqueList="1" numFmtId="14" sqlType="0" hierarchy="0" level="0" databaseField="1">
      <sharedItems count="0" containsBlank="1" containsDate="1" containsNonDate="0" containsString="0" minDate="2023-06-30T00:00:00" maxDate="2023-09-09T00:00:00"/>
    </cacheField>
    <cacheField name="CONTA" uniqueList="1" numFmtId="14" sqlType="0" hierarchy="0" level="0" databaseField="1">
      <sharedItems count="5" containsBlank="1">
        <s v="NATTO"/>
        <s v="PB FOODS"/>
        <s v="COMERCIAL"/>
        <s v="TERRENO"/>
        <m/>
      </sharedItems>
    </cacheField>
    <cacheField name="RAZÃO SOCIAL" uniqueList="1" numFmtId="0" sqlType="0" hierarchy="0" level="0" databaseField="1">
      <sharedItems count="0" containsBlank="1"/>
    </cacheField>
    <cacheField name="NOME FANTASIA" uniqueList="1" numFmtId="0" sqlType="0" hierarchy="0" level="0" databaseField="1">
      <sharedItems count="0" containsBlank="1"/>
    </cacheField>
    <cacheField name="PLACA " uniqueList="1" numFmtId="0" sqlType="0" hierarchy="0" level="0" databaseField="1">
      <sharedItems count="29" containsBlank="1">
        <s v="RLT1H16"/>
        <s v="RLV3F20"/>
        <s v="QSL5H05"/>
        <s v="RLT0B77"/>
        <s v="QSK2F95"/>
        <s v="QFH4E12"/>
        <s v="RLV3F00"/>
        <s v="OFD1650"/>
        <s v="QSG6H54"/>
        <s v="MZC3C31"/>
        <s v="EXTRA"/>
        <s v="MOF6761"/>
        <s v="QGB5J95"/>
        <s v="NQB9982"/>
        <s v="OMO0776"/>
        <s v="PFG9C57"/>
        <s v="PLJ3362"/>
        <s v="PEB3F25"/>
        <s v="QSK2F85"/>
        <s v="OGF5512"/>
        <s v="PFG9B37"/>
        <s v="OFF3528"/>
        <s v="ONI5212"/>
        <s v="OFICINA"/>
        <s v="LISTAR"/>
        <s v="QSA6209"/>
        <s v="VOYAGE"/>
        <s v="TERRENO"/>
        <m/>
      </sharedItems>
    </cacheField>
    <cacheField name="MARCA" uniqueList="1" numFmtId="0" sqlType="0" hierarchy="0" level="0" databaseField="1">
      <sharedItems count="0" containsBlank="1"/>
    </cacheField>
    <cacheField name="MODELO" uniqueList="1" numFmtId="3" sqlType="0" hierarchy="0" level="0" databaseField="1">
      <sharedItems count="0" containsBlank="1" containsInteger="1" containsMixedTypes="1" containsNumber="1" minValue="11180" maxValue="11180"/>
    </cacheField>
    <cacheField name="QTDE" uniqueList="1" numFmtId="0" sqlType="0" hierarchy="0" level="0" databaseField="1">
      <sharedItems count="0" containsBlank="1" containsInteger="1" containsNumber="1" containsString="0" minValue="1" maxValue="30"/>
    </cacheField>
    <cacheField name="PEÇAS" uniqueList="1" numFmtId="0" sqlType="0" hierarchy="0" level="0" databaseField="1">
      <sharedItems count="0" containsBlank="1" longText="1"/>
    </cacheField>
    <cacheField name="VALOR  TOTAL" uniqueList="1" numFmtId="44" sqlType="0" hierarchy="0" level="0" databaseField="1">
      <sharedItems count="0" containsBlank="1" containsNumber="1" containsString="0" minValue="10" maxValue="8964"/>
    </cacheField>
    <cacheField name="PARCELA" uniqueList="1" numFmtId="0" sqlType="0" hierarchy="0" level="0" databaseField="1">
      <sharedItems count="0" containsBlank="1"/>
    </cacheField>
    <cacheField name="NFE / RECIBO" uniqueList="1" numFmtId="0" sqlType="0" hierarchy="0" level="0" databaseField="1">
      <sharedItems count="0" containsBlank="1" containsInteger="1" containsMixedTypes="1" containsNumber="1" minValue="99" maxValue="1070226"/>
    </cacheField>
    <cacheField name="DESCONTO" uniqueList="1" numFmtId="44" sqlType="0" hierarchy="0" level="0" databaseField="1">
      <sharedItems count="0" containsBlank="1" containsNumber="1" containsString="0" minValue="0" maxValue="772.1"/>
    </cacheField>
    <cacheField name="VALOR FINAL" uniqueList="1" numFmtId="44" sqlType="0" hierarchy="0" level="0" databaseField="1">
      <sharedItems count="0" containsBlank="1" containsNumber="1" containsString="0" minValue="10" maxValue="8964"/>
    </cacheField>
    <cacheField name="TOTAL %" uniqueList="1" numFmtId="0" sqlType="0" hierarchy="0" level="0" databaseField="1">
      <sharedItems count="0" containsBlank="1" containsDate="1" containsMixedTypes="1" containsString="0" minDate="1899-12-31T00:37:04" maxDate="1906-04-19T00:00:00"/>
    </cacheField>
    <cacheField name="SERVIÇO" uniqueList="1" numFmtId="0" sqlType="0" hierarchy="0" level="0" databaseField="1">
      <sharedItems count="0" containsBlank="1" containsInteger="1" containsMixedTypes="1" containsNumber="1" minValue="1" maxValue="62"/>
    </cacheField>
    <cacheField name="Área de Manutenção" uniqueList="1" numFmtId="0" sqlType="0" hierarchy="0" level="0" databaseField="1">
      <sharedItems count="13" containsBlank="1">
        <s v="REFRIGERAÇÃO"/>
        <s v="ELETRICA"/>
        <s v="MECANICA"/>
        <s v="FRETE"/>
        <s v="TACOGRAFO"/>
        <s v="PEÇA"/>
        <s v="OFICINA"/>
        <s v="PNEU"/>
        <s v="PINTURA"/>
        <s v="ACESSORIOS"/>
        <s v="MOTOR"/>
        <s v="TERRENO"/>
        <m/>
      </sharedItems>
    </cacheField>
    <cacheField name="Tipo de Manutenção" uniqueList="1" numFmtId="0" sqlType="0" hierarchy="0" level="0" databaseField="1">
      <sharedItems count="0" containsBlank="1"/>
    </cacheField>
    <cacheField name="Tipo de Despsa" uniqueList="1" numFmtId="0" sqlType="0" hierarchy="0" level="0" databaseField="1">
      <sharedItems count="0" containsBlank="1"/>
    </cacheField>
    <cacheField name="VENCIMENTO" uniqueList="1" numFmtId="14" sqlType="0" hierarchy="0" level="0" databaseField="1">
      <sharedItems count="0" containsBlank="1" containsDate="1" containsMixedTypes="1" minDate="2023-07-07T00:00:00" maxDate="2023-10-10T00:00:00"/>
    </cacheField>
    <cacheField name="DATA DE ENTREGA AO FINANCEIRO" uniqueList="1" numFmtId="14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436">
  <r>
    <x v="0"/>
    <d v="2023-07-17T00:00:00"/>
    <d v="2023-07-14T00:00:00"/>
    <x v="0"/>
    <s v="SHAENNY STEPHANE SANTOS DE SOUSA BERNARDINO"/>
    <s v="BRÁS FRIO"/>
    <x v="0"/>
    <s v="VOLKSWAGEM "/>
    <s v="VW 11.180 DRC 4X2"/>
    <n v="1"/>
    <s v="PLUG TOMADA FRIO + TOMADA SOB 3P"/>
    <n v="200"/>
    <s v="1"/>
    <n v="2819"/>
    <n v="0"/>
    <n v="200"/>
    <n v="200"/>
    <n v="1"/>
    <x v="0"/>
    <s v="CORRETIVA"/>
    <s v="BOLETO"/>
    <d v="2023-07-19T00:00:00"/>
    <m/>
  </r>
  <r>
    <x v="0"/>
    <d v="2023-07-17T00:00:00"/>
    <d v="2023-07-14T00:00:00"/>
    <x v="0"/>
    <s v="SHAENNY STEPHANE SANTOS DE SOUSA BERNARDINO"/>
    <s v="BRÁS FRIO"/>
    <x v="0"/>
    <s v="VOLKSWAGEM "/>
    <s v="VW 11.180 DRC 4X2"/>
    <n v="1"/>
    <s v="SERVIÇO"/>
    <n v="80"/>
    <s v="1"/>
    <n v="1643"/>
    <n v="0"/>
    <n v="80"/>
    <n v="80"/>
    <n v="1"/>
    <x v="0"/>
    <s v="CORRETIVA"/>
    <s v="BOLETO"/>
    <d v="2023-07-19T00:00:00"/>
    <m/>
  </r>
  <r>
    <x v="1"/>
    <d v="2023-07-17T00:00:00"/>
    <d v="2023-06-30T00:00:00"/>
    <x v="0"/>
    <s v="E. G. DE FREITAS JUNIOR COMERCIO E SERVIÇOS AUTOMOTIVOS "/>
    <s v="CARVALHO AUTO CENTER"/>
    <x v="1"/>
    <s v="VOLKSWAGEM "/>
    <s v="VW 11.180 DRC 4X2"/>
    <n v="1"/>
    <s v="LANTERNA LATERAL BAU + LAMPADA 24V + PARAFUSO + PORCA + ARRUELA + LAMPADA H4 24V 75W PHILIPS + LAMPADA 10W + LAMPADA 21/5W"/>
    <n v="73.81999999999999"/>
    <s v="1"/>
    <n v="4200"/>
    <n v="0"/>
    <n v="73.81999999999999"/>
    <n v="73.81999999999999"/>
    <n v="2"/>
    <x v="1"/>
    <s v="CORRETIVA"/>
    <s v="BOLETO"/>
    <d v="2023-07-07T00:00:00"/>
    <m/>
  </r>
  <r>
    <x v="1"/>
    <d v="2023-07-17T00:00:00"/>
    <d v="2023-06-30T00:00:00"/>
    <x v="0"/>
    <s v="E. G. DE FREITAS JUNIOR COMERCIO E SERVIÇOS AUTOMOTIVOS "/>
    <s v="CARVALHO AUTO CENTER"/>
    <x v="1"/>
    <s v="VOLKSWAGEM "/>
    <s v="VW 11.180 DRC 4X2"/>
    <n v="1"/>
    <s v="SERVIÇO"/>
    <n v="50"/>
    <s v="1"/>
    <n v="3210"/>
    <n v="0"/>
    <n v="50"/>
    <n v="50"/>
    <n v="2"/>
    <x v="1"/>
    <s v="CORRETIVA"/>
    <s v="BOLETO"/>
    <d v="2023-07-07T00:00:00"/>
    <m/>
  </r>
  <r>
    <x v="0"/>
    <d v="2023-07-19T00:00:00"/>
    <d v="2023-07-17T00:00:00"/>
    <x v="0"/>
    <s v="E. G. DE FREITAS JUNIOR COMERCIO E SERVIÇOS AUTOMOTIVOS "/>
    <s v="CARVALHO AUTO CENTER"/>
    <x v="2"/>
    <s v="VOLKSWAGEM "/>
    <s v="VW 11.180 DRC 4X2"/>
    <n v="1"/>
    <s v="LANTERNA LATERAL BAU + LAMPADA 24V + PARAFUSO + PORCA + ARRUELA + LAMPADA H4 24V 75W PHILIPS + LAMPADA 10W + LAMPADA 21/5W"/>
    <n v="153.01"/>
    <s v="1"/>
    <n v="4236"/>
    <n v="0"/>
    <n v="153.01"/>
    <n v="153.01"/>
    <n v="3"/>
    <x v="1"/>
    <s v="CORRETIVA"/>
    <s v="BOLETO"/>
    <d v="2023-07-18T00:00:00"/>
    <m/>
  </r>
  <r>
    <x v="0"/>
    <d v="2023-07-19T00:00:00"/>
    <d v="2023-07-17T00:00:00"/>
    <x v="0"/>
    <s v="E. G. DE FREITAS JUNIOR COMERCIO E SERVIÇOS AUTOMOTIVOS "/>
    <s v="CARVALHO AUTO CENTER"/>
    <x v="2"/>
    <s v="VOLKSWAGEM "/>
    <s v="VW 11.180 DRC 4X2"/>
    <n v="1"/>
    <s v="SERVIÇO"/>
    <n v="100"/>
    <s v="1"/>
    <n v="3239"/>
    <n v="0"/>
    <n v="100"/>
    <n v="100"/>
    <n v="3"/>
    <x v="1"/>
    <s v="CORRETIVA"/>
    <s v="BOLETO"/>
    <d v="2023-07-18T00:00:00"/>
    <m/>
  </r>
  <r>
    <x v="0"/>
    <d v="2023-07-19T00:00:00"/>
    <d v="2023-07-18T00:00:00"/>
    <x v="0"/>
    <s v="JS DISTRIBUIDORA DE PECAS S/A"/>
    <s v="JS PEÇAS"/>
    <x v="0"/>
    <s v="VOLKSWAGEM "/>
    <s v="VW 11.180 DRC 4X2"/>
    <n v="1"/>
    <s v="JG EMBUCHAMENTO STD 33.00X169MM C/CHIME"/>
    <n v="530"/>
    <s v="2"/>
    <n v="163769"/>
    <n v="0"/>
    <n v="530"/>
    <n v="530"/>
    <n v="5"/>
    <x v="2"/>
    <s v="CORRETIVA"/>
    <s v="BOLETO"/>
    <d v="2023-08-15T00:00:00"/>
    <m/>
  </r>
  <r>
    <x v="0"/>
    <d v="2023-08-02T00:00:00"/>
    <d v="2023-07-31T00:00:00"/>
    <x v="0"/>
    <s v="STA CAMINHOES VEICULOS E SERVIÇOS"/>
    <s v="UNIDAS"/>
    <x v="3"/>
    <s v="VOLKSWAGEM "/>
    <s v="VW 11.180 DRC 4X2"/>
    <n v="2"/>
    <s v=" 2 BATERIA BOSCH"/>
    <n v="1220"/>
    <s v="3"/>
    <n v="176799"/>
    <n v="120"/>
    <n v="1100"/>
    <n v="1100"/>
    <n v="6"/>
    <x v="1"/>
    <s v="CORRETIVA"/>
    <s v="BOLETO"/>
    <d v="2023-08-28T00:00:00"/>
    <m/>
  </r>
  <r>
    <x v="2"/>
    <d v="2023-08-02T00:00:00"/>
    <d v="2023-08-01T00:00:00"/>
    <x v="0"/>
    <s v="DISTRIBUIDORA DE BATERIAS DE PE LTDA EPP"/>
    <s v="POWER CAR BATERIAS"/>
    <x v="1"/>
    <s v="VOLKSWAGEM "/>
    <s v="VW 11.180 DRC 4X2"/>
    <n v="2"/>
    <s v="2 BATERIA MOURA + SOCORRO"/>
    <n v="1580"/>
    <s v="1"/>
    <n v="12856"/>
    <n v="0"/>
    <n v="1580"/>
    <n v="1580"/>
    <n v="7"/>
    <x v="1"/>
    <s v="CORRETIVA"/>
    <s v="PIX"/>
    <s v="PIX"/>
    <s v="FINANCEIRO"/>
  </r>
  <r>
    <x v="2"/>
    <d v="2023-08-02T00:00:00"/>
    <d v="2023-08-01T00:00:00"/>
    <x v="1"/>
    <s v="NOVO MUNDO CAMINHÕES E EQUIPAMENTOS ROD"/>
    <s v="NOVO MUNDO"/>
    <x v="4"/>
    <s v="VOLKSWAGEM "/>
    <s v="VW 11.180 DRC 4X2"/>
    <n v="1"/>
    <s v="CUBO ROLAMENTO DIANTEIRO"/>
    <n v="3800"/>
    <s v="1"/>
    <n v="231551"/>
    <n v="0"/>
    <n v="3800"/>
    <n v="3800"/>
    <n v="8"/>
    <x v="2"/>
    <s v="CORRETIVA"/>
    <s v="PIX"/>
    <s v="PIX"/>
    <s v="FINANCEIRO"/>
  </r>
  <r>
    <x v="0"/>
    <d v="2023-08-02T00:00:00"/>
    <d v="2023-07-25T00:00:00"/>
    <x v="0"/>
    <s v="SHAENNY STEPHANE SANTOS DE SOUSA BERNARDINO"/>
    <s v="BRÁS FRIO"/>
    <x v="1"/>
    <s v="VOLKSWAGEM "/>
    <s v="VW 11.180 DRC 4X2"/>
    <n v="1"/>
    <s v="COMPRESSOR FRIGO KING 7H15 2A 12V + FILTRO SECADOR + NITROGENIO + FLUIDO REF R404A HP62 + OLEO POLIOLESTER + SEPARADOR OLEO CONICO + ORIFICIO VALVULA EXPANÇÃO + EOS-GÁS R141B + DESENGRAXANTE THILEX 1.4 + ORINGE DE VEDAÇÃO + ORING DE BORRACHA NITRIL 5/8 X 1/8 + AVX13X1400 CORREIA GIR/PLIV - CNT"/>
    <n v="4795"/>
    <s v="5"/>
    <n v="2830"/>
    <n v="50"/>
    <n v="4745"/>
    <n v="4745"/>
    <n v="9"/>
    <x v="0"/>
    <s v="CORRETIVA"/>
    <s v="BOLETO"/>
    <d v="2023-08-24T00:00:00"/>
    <m/>
  </r>
  <r>
    <x v="0"/>
    <d v="2023-08-02T00:00:00"/>
    <d v="2023-07-25T00:00:00"/>
    <x v="0"/>
    <s v="SHAENNY STEPHANE SANTOS DE SOUSA BERNARDINO"/>
    <s v="BRÁS FRIO"/>
    <x v="1"/>
    <s v="VOLKSWAGEM "/>
    <s v="VW 11.180 DRC 4X2"/>
    <n v="1"/>
    <s v="SERVIÇO"/>
    <n v="300"/>
    <s v="5"/>
    <n v="1652"/>
    <n v="0"/>
    <n v="300"/>
    <n v="300"/>
    <n v="9"/>
    <x v="0"/>
    <s v="CORRETIVA"/>
    <s v="BOLETO"/>
    <d v="2023-08-24T00:00:00"/>
    <m/>
  </r>
  <r>
    <x v="2"/>
    <d v="2023-08-02T00:00:00"/>
    <d v="2023-08-01T00:00:00"/>
    <x v="0"/>
    <s v="SHAENNY STEPHANE SANTOS DE SOUSA BERNARDINO"/>
    <s v="BRÁS FRIO"/>
    <x v="5"/>
    <s v="VOLKSWAGEM "/>
    <s v="VW 11.180 DRC 4X2"/>
    <n v="1"/>
    <s v="COMPRESSOR FRIGO KING 7H15 2A 12V + FILTRO SECADOR + NITROGENIO + FLUIDO REF R404A HP62 + OLEO POLIOLESTER + SEPARADOR OLEO CONICO + ORIFICIO VALVULA EXPANÇÃO + EOS-GÁS R141B + DESENGRAXANTE THILEX 1.4 + ORINGE DE VEDAÇÃO + ORING DE BORRACHA NITRIL 5/8 X 1/8"/>
    <n v="4595"/>
    <s v="5"/>
    <n v="2868"/>
    <n v="40"/>
    <n v="4555"/>
    <n v="4555"/>
    <n v="10"/>
    <x v="0"/>
    <s v="CORRETIVA"/>
    <s v="BOLETO"/>
    <d v="2023-08-31T00:00:00"/>
    <m/>
  </r>
  <r>
    <x v="2"/>
    <d v="2023-08-02T00:00:00"/>
    <d v="2023-08-01T00:00:00"/>
    <x v="0"/>
    <s v="SHAENNY STEPHANE SANTOS DE SOUSA BERNARDINO"/>
    <s v="BRÁS FRIO"/>
    <x v="5"/>
    <s v="VOLKSWAGEM "/>
    <s v="VW 11.180 DRC 4X2"/>
    <n v="1"/>
    <s v="SERVIÇO"/>
    <n v="300"/>
    <s v="5"/>
    <n v="1673"/>
    <n v="0"/>
    <n v="300"/>
    <n v="300"/>
    <n v="10"/>
    <x v="0"/>
    <s v="CORRETIVA"/>
    <s v="BOLETO"/>
    <d v="2023-08-31T00:00:00"/>
    <m/>
  </r>
  <r>
    <x v="2"/>
    <d v="2023-08-02T00:00:00"/>
    <d v="2023-08-01T00:00:00"/>
    <x v="0"/>
    <s v="SHAENNY STEPHANE SANTOS DE SOUSA BERNARDINO"/>
    <s v="BRÁS FRIO"/>
    <x v="6"/>
    <s v="VOLKSWAGEM "/>
    <s v="VW 11.180 DRC 4X2"/>
    <n v="1"/>
    <s v="EXTRAÇÃO DE PARAFUSO DA BASE DO FRIO (SERVIÇO)"/>
    <n v="100"/>
    <s v="1"/>
    <n v="1672"/>
    <n v="0"/>
    <n v="100"/>
    <n v="100"/>
    <n v="11"/>
    <x v="0"/>
    <s v="CORRETIVA"/>
    <s v="BOLETO"/>
    <d v="2023-09-01T00:00:00"/>
    <m/>
  </r>
  <r>
    <x v="2"/>
    <d v="2023-08-04T00:00:00"/>
    <d v="2023-08-03T00:00:00"/>
    <x v="1"/>
    <s v="NOVO MUNDO CAMINHÕES E EQUIPAMENTOS ROD"/>
    <s v="NOVO MUNDO"/>
    <x v="4"/>
    <s v="VOLKSWAGEM "/>
    <s v="VW 11.180 DRC 4X2"/>
    <n v="1"/>
    <s v="ARRUELA DO CUBO DE ROLAMENTO"/>
    <n v="90"/>
    <s v="1"/>
    <n v="231663"/>
    <n v="0"/>
    <n v="90"/>
    <n v="90"/>
    <n v="8"/>
    <x v="2"/>
    <s v="CORRETIVA"/>
    <s v="PIX"/>
    <s v="PIX"/>
    <s v="VALERIO"/>
  </r>
  <r>
    <x v="2"/>
    <d v="2023-08-04T00:00:00"/>
    <d v="2023-08-03T00:00:00"/>
    <x v="1"/>
    <s v="GRACIENE SILVA DE ABREU"/>
    <s v="GRA EXPRESS"/>
    <x v="4"/>
    <s v="VOLKSWAGEM "/>
    <s v="VW 11.180 DRC 4X2"/>
    <n v="1"/>
    <s v="TRANSPORTE DA ARRUELA RECIFE/JP + TRANSPORTE REPARO CAIXA DE MARCHA JP/RECIFE"/>
    <n v="110"/>
    <s v="1"/>
    <n v="10100"/>
    <n v="0"/>
    <n v="110"/>
    <n v="110"/>
    <n v="8"/>
    <x v="3"/>
    <s v="TRANSPORTE"/>
    <s v="BOLETO"/>
    <d v="2023-08-10T00:00:00"/>
    <m/>
  </r>
  <r>
    <x v="2"/>
    <d v="2023-08-04T00:00:00"/>
    <d v="2023-08-03T00:00:00"/>
    <x v="0"/>
    <s v="RODOTEC LTDA"/>
    <s v="RODOTEC"/>
    <x v="2"/>
    <s v="VOLKSWAGEM "/>
    <s v="VW 11.180 DRC 4X2"/>
    <n v="1"/>
    <s v="AFERIÇÃO DE TACOGRAFO"/>
    <n v="416"/>
    <s v="1"/>
    <n v="45052"/>
    <n v="0"/>
    <n v="416"/>
    <n v="416"/>
    <n v="12"/>
    <x v="4"/>
    <s v="CORRETIVA"/>
    <s v="PIX"/>
    <s v="PIX"/>
    <s v="FINANCEIRO"/>
  </r>
  <r>
    <x v="2"/>
    <d v="2023-08-04T00:00:00"/>
    <d v="2023-08-01T00:00:00"/>
    <x v="1"/>
    <s v="UNITRUCK COMERCIO VAREGISTA DE PECAS E ACESSORIOS LTDA ME"/>
    <s v="UNITRUCK"/>
    <x v="7"/>
    <s v="VOLKSWAGEM "/>
    <s v="VW 24.250 CLC 6X2"/>
    <n v="1"/>
    <s v="PEÇAS PARA TACOGRAFO"/>
    <n v="170"/>
    <s v="1"/>
    <n v="2817"/>
    <n v="0"/>
    <n v="170"/>
    <n v="170"/>
    <n v="13"/>
    <x v="4"/>
    <s v="CORRETIVA"/>
    <s v="BOLETO"/>
    <d v="2023-08-31T00:00:00"/>
    <m/>
  </r>
  <r>
    <x v="2"/>
    <d v="2023-08-04T00:00:00"/>
    <d v="2023-08-01T00:00:00"/>
    <x v="1"/>
    <s v="UNITRUCK COMERCIO VAREGISTA DE PECAS E ACESSORIOS LTDA ME"/>
    <s v="UNITRUCK"/>
    <x v="7"/>
    <s v="VOLKSWAGEM "/>
    <s v="VW 24.250 CLC 6X2"/>
    <n v="1"/>
    <s v="AFERIÇÃO DE TACOGRAFO"/>
    <n v="450"/>
    <s v="1"/>
    <n v="1010158"/>
    <n v="0"/>
    <n v="450"/>
    <n v="450"/>
    <n v="13"/>
    <x v="4"/>
    <s v="CORRETIVA"/>
    <s v="BOLETO"/>
    <d v="2023-08-31T00:00:00"/>
    <m/>
  </r>
  <r>
    <x v="0"/>
    <d v="2023-08-04T00:00:00"/>
    <d v="2023-07-31T00:00:00"/>
    <x v="1"/>
    <s v="UNITRUCK COMERCIO VAREGISTA DE PECAS E ACESSORIOS LTDA ME"/>
    <s v="UNITRUCK"/>
    <x v="8"/>
    <s v="VOLKSWAGEM "/>
    <s v="VW 11.180 DRC 4X2"/>
    <n v="1"/>
    <s v="AFERIÇÃO DE TACOGRAFO"/>
    <n v="330"/>
    <s v="1"/>
    <n v="1010156"/>
    <n v="0"/>
    <n v="330"/>
    <n v="330"/>
    <n v="14"/>
    <x v="4"/>
    <s v="CORRETIVA"/>
    <s v="BOLETO"/>
    <d v="2023-08-30T00:00:00"/>
    <m/>
  </r>
  <r>
    <x v="0"/>
    <d v="2023-08-04T00:00:00"/>
    <d v="2023-07-31T00:00:00"/>
    <x v="1"/>
    <s v="UNITRUCK COMERCIO VAREGISTA DE PECAS E ACESSORIOS LTDA ME"/>
    <s v="UNITRUCK"/>
    <x v="9"/>
    <s v="MERCEDES"/>
    <s v="MB 915C"/>
    <n v="1"/>
    <s v="AFERIÇÃO DE TACOGRAFO"/>
    <n v="450"/>
    <s v="1"/>
    <n v="1010157"/>
    <n v="0"/>
    <n v="450"/>
    <n v="450"/>
    <n v="15"/>
    <x v="4"/>
    <s v="CORRETIVA"/>
    <s v="BOLETO"/>
    <d v="2023-08-30T00:00:00"/>
    <m/>
  </r>
  <r>
    <x v="0"/>
    <d v="2023-08-04T00:00:00"/>
    <d v="2023-07-31T00:00:00"/>
    <x v="1"/>
    <s v="UNITRUCK COMERCIO VAREGISTA DE PECAS E ACESSORIOS LTDA ME"/>
    <s v="UNITRUCK"/>
    <x v="9"/>
    <s v="MERCEDES"/>
    <s v="MB 915C"/>
    <n v="1"/>
    <s v="PEÇAS PARA TACOGRAFO"/>
    <n v="490"/>
    <s v="1"/>
    <n v="2816"/>
    <n v="0"/>
    <n v="490"/>
    <n v="490"/>
    <n v="16"/>
    <x v="4"/>
    <s v="CORRETIVA"/>
    <s v="BOLETO"/>
    <d v="2023-08-30T00:00:00"/>
    <m/>
  </r>
  <r>
    <x v="2"/>
    <d v="2023-08-04T00:00:00"/>
    <d v="2023-08-03T00:00:00"/>
    <x v="0"/>
    <s v="RODOTEC LTDA"/>
    <s v="RODOTEC"/>
    <x v="2"/>
    <s v="VOLKSWAGEM "/>
    <n v="11180"/>
    <n v="1"/>
    <s v="GUIA DE PAGAMENTO TACOGRAFO"/>
    <n v="90.09"/>
    <s v="1"/>
    <s v="SEM NOTA"/>
    <n v="0"/>
    <n v="90.09"/>
    <n v="90.09"/>
    <n v="12"/>
    <x v="4"/>
    <s v="CORRETIVA"/>
    <s v="PIX"/>
    <s v="PIX"/>
    <s v="ALBINO"/>
  </r>
  <r>
    <x v="2"/>
    <d v="2023-08-04T00:00:00"/>
    <d v="2023-08-01T00:00:00"/>
    <x v="0"/>
    <s v="BORRACHARIA"/>
    <s v="BORRACHARIA"/>
    <x v="1"/>
    <s v="VOLKSWAGEM "/>
    <n v="11180"/>
    <n v="1"/>
    <s v="SERVIÇO DE INSTALAÇÃO DE DUAS BATERIAS"/>
    <n v="10"/>
    <s v="1"/>
    <s v="SEM NOTA"/>
    <n v="0"/>
    <n v="10"/>
    <n v="10"/>
    <n v="17"/>
    <x v="1"/>
    <s v="CORRETIVA"/>
    <s v="PIX"/>
    <s v="PIX"/>
    <s v="ALBINO"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FIO 1,5MM (3MT) + 2 PARAFUSOS + COLA ADESIVO"/>
    <n v="19.46"/>
    <s v="1"/>
    <n v="4283"/>
    <n v="0"/>
    <n v="19.46"/>
    <n v="19.46"/>
    <n v="18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5"/>
    <s v="VOLKSWAGEM "/>
    <s v="VW 11.180 DRC 4X2"/>
    <n v="1"/>
    <s v="LAMPADA H7 24V PHILIPS + BOTÃO VIDRO ELETRICO VW SIMPLES"/>
    <n v="74.87"/>
    <s v="1"/>
    <n v="4283"/>
    <n v="0"/>
    <n v="74.87"/>
    <n v="74.87"/>
    <n v="19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5"/>
    <s v="VOLKSWAGEM "/>
    <s v="VW 11.180 DRC 4X2"/>
    <n v="1"/>
    <s v="SERVIÇO"/>
    <n v="30"/>
    <s v="1"/>
    <n v="3272"/>
    <n v="0"/>
    <n v="30"/>
    <n v="30"/>
    <n v="19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LAMPADA 67 24V 10W + FITA ISOLANTE + LAMPADA 1141 24V 21/5W + LAMPADA H7 24V PHILIPS + LANTERNA CORUJINHA BAU LED VERMELHA + SIRENE DE RÉ BI-VOLT GRANDE 2 SOM + ENFORCA GATO 40CM PRETO + ESCOVA DE INTERCLIMA PAR + TERMINAL DE ENCAIXE C/TRAVA + TERMINAL ESPADA C-TRAVA"/>
    <n v="148.89"/>
    <s v="1"/>
    <n v="4275"/>
    <n v="0"/>
    <n v="148.89"/>
    <n v="148.89"/>
    <n v="20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SERVIÇO"/>
    <n v="130"/>
    <s v="1"/>
    <n v="3252"/>
    <n v="0"/>
    <n v="130"/>
    <n v="130"/>
    <n v="20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3"/>
    <s v="VOLKSWAGEM "/>
    <s v="VW 11.180 DRC 4X2"/>
    <n v="1"/>
    <s v="2 LAMPADA H7 24V PHILIPS + BOTÃO VIDRO ELETRICO VW DUPLO + LAMPADA 67 LED 24V + LAMPADA 1141 24V 21/5W + SOQUETE LAMPADA H7 + LANTERNA LATERAL ONIBUS AMARELA + CHICOTE PISCA VW (FEMEA) + LANTERNA CORUGINHA BAU LED CRISTAL"/>
    <n v="347.88"/>
    <s v="1"/>
    <n v="4275"/>
    <n v="0"/>
    <n v="347.88"/>
    <n v="347.88"/>
    <n v="21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3"/>
    <s v="VOLKSWAGEM "/>
    <s v="VW 11.180 DRC 4X2"/>
    <n v="1"/>
    <s v="SERVIÇO"/>
    <n v="100"/>
    <s v="1"/>
    <n v="3252"/>
    <n v="0"/>
    <n v="100"/>
    <n v="100"/>
    <n v="21"/>
    <x v="1"/>
    <s v="CORRETIVA"/>
    <s v="BOLETO"/>
    <d v="2023-08-15T00:00:00"/>
    <m/>
  </r>
  <r>
    <x v="0"/>
    <d v="2023-08-08T00:00:00"/>
    <d v="2023-07-20T00:00:00"/>
    <x v="0"/>
    <s v="DANIEL JOAQUIM DO NASCIMENTO-ME"/>
    <s v="MECANICO RECIFE"/>
    <x v="0"/>
    <s v="VOLKSWAGEM "/>
    <s v="VW 11.180 DRC 4X2"/>
    <n v="1"/>
    <s v="(SERVIÇO) REPARO GERAL NO EMBUCHAMENTO DIANTEIRAS (MANGA DE EIXOS RECUPERAÇÃO EM TORNO) + SERVIÇO DE TROCA DE ÓLEO E TODOS OS FILTROS COM REMOÇÃO E COLOCAÇÃO DE CARTER"/>
    <n v="1600"/>
    <s v="1"/>
    <n v="442"/>
    <n v="0"/>
    <n v="1600"/>
    <n v="1600"/>
    <n v="22"/>
    <x v="2"/>
    <s v="CORRETIVA"/>
    <s v="BOLETO"/>
    <d v="2023-08-10T00:00:00"/>
    <m/>
  </r>
  <r>
    <x v="0"/>
    <d v="2023-08-08T00:00:00"/>
    <d v="2023-07-17T00:00:00"/>
    <x v="0"/>
    <s v="DANIEL JOAQUIM DO NASCIMENTO-ME"/>
    <s v="MECANICO RECIFE"/>
    <x v="2"/>
    <s v="VOLKSWAGEM "/>
    <s v="VW 11.180 DRC 4X2"/>
    <n v="1"/>
    <s v="(SERVIÇO) REMOÇÃO DE SUPORTES REABERTURA DE ORIFICIO DAS CUICAS E ADAPTAÇÃO DAS CUICAS + SERVIÇO DE REMOÇÃO E COLOCAÇÃO DO CARTER DO MOTOR + TROCA DE OLEO E TODOS OS FILTROS"/>
    <n v="1400"/>
    <s v="1"/>
    <n v="441"/>
    <n v="0"/>
    <n v="1400"/>
    <n v="1400"/>
    <n v="23"/>
    <x v="2"/>
    <s v="CORRETIVA"/>
    <s v="BOLETO"/>
    <d v="2023-08-30T00:00:00"/>
    <m/>
  </r>
  <r>
    <x v="2"/>
    <d v="2023-08-08T00:00:00"/>
    <d v="2023-08-02T00:00:00"/>
    <x v="1"/>
    <s v="GAMA DIESEL LTDA"/>
    <s v="GAMA"/>
    <x v="4"/>
    <s v="VOLKSWAGEM "/>
    <s v="VW 11.180 DRC 4X2"/>
    <n v="1"/>
    <s v="2 JOGO DE LONA + TAMPA DE ARLA + TAMPA DE OLEO MOTOR"/>
    <n v="653.33"/>
    <s v="1"/>
    <n v="64715"/>
    <n v="84.33"/>
    <n v="569"/>
    <n v="569"/>
    <n v="24"/>
    <x v="2"/>
    <s v="CORRETIVA"/>
    <s v="BOLETO"/>
    <d v="2023-08-30T00:00:00"/>
    <m/>
  </r>
  <r>
    <x v="2"/>
    <d v="2023-08-08T00:00:00"/>
    <d v="2023-08-01T00:00:00"/>
    <x v="0"/>
    <s v="GAMA DIESEL LTDA"/>
    <s v="GAMA"/>
    <x v="10"/>
    <s v="VOLKSWAGEM "/>
    <s v="VW 11.180 DRC 4X2"/>
    <n v="1"/>
    <s v="CÁRTER EXTRA PARA TROCA"/>
    <n v="2913.53"/>
    <s v="1"/>
    <n v="64684"/>
    <n v="413.53"/>
    <n v="2500"/>
    <n v="2500"/>
    <n v="25"/>
    <x v="5"/>
    <s v="PEÇA"/>
    <s v="BOLETO"/>
    <d v="2023-08-29T00:00:00"/>
    <m/>
  </r>
  <r>
    <x v="2"/>
    <d v="2023-08-08T00:00:00"/>
    <d v="2023-08-08T00:00:00"/>
    <x v="1"/>
    <s v="COMERCIAL DE PECAS E SERVICOS PARA AUTOS PROGRESSO LTDA"/>
    <s v="MOLARIA PROGRESSO"/>
    <x v="11"/>
    <s v="MERCEDES"/>
    <s v="MB 710 "/>
    <n v="1"/>
    <s v="BUCHA MOLA + BUCHA BARRA EST TRAS/DIANT + BUCHA ESTABILIZADOR + MOLA 3a. DIANT MB 710 + PARAFUSO CENTRO 12X4 + TUBO BUCHA ALGEMA MOLA"/>
    <n v="2054"/>
    <s v="1"/>
    <n v="1236"/>
    <n v="0"/>
    <n v="2054"/>
    <n v="2054"/>
    <n v="26"/>
    <x v="2"/>
    <s v="CORRETIVA"/>
    <s v="BOLETO"/>
    <d v="2023-09-05T00:00:00"/>
    <m/>
  </r>
  <r>
    <x v="2"/>
    <d v="2023-08-08T00:00:00"/>
    <d v="2023-08-08T00:00:00"/>
    <x v="1"/>
    <s v="COMERCIAL DE PECAS E SERVICOS PARA AUTOS PROGRESSO LTDA"/>
    <s v="MOLARIA PROGRESSO"/>
    <x v="11"/>
    <s v="MERCEDES"/>
    <s v="MB 710 "/>
    <n v="1"/>
    <s v="SERVIÇO"/>
    <n v="420"/>
    <s v="1"/>
    <n v="1308"/>
    <n v="0"/>
    <n v="420"/>
    <n v="420"/>
    <n v="26"/>
    <x v="2"/>
    <s v="CORRETIVA"/>
    <s v="BOLETO"/>
    <d v="2023-09-05T00:00:00"/>
    <m/>
  </r>
  <r>
    <x v="2"/>
    <d v="2023-08-08T00:00:00"/>
    <d v="2023-08-08T00:00:00"/>
    <x v="1"/>
    <s v="PNEU CENTER AUTOMOTIVO LTDA"/>
    <s v="TOP PNEUS"/>
    <x v="12"/>
    <s v="FIAT"/>
    <s v="FIAT STRADA WORKING"/>
    <n v="1"/>
    <s v="VALVULA PNEU SEM CAMARA + PIVO SUSPENÇÃO + BANDEJA SUSPENÇÃO FIAT + BANDEJA DIANTEIRA"/>
    <n v="956"/>
    <s v="1"/>
    <n v="11547"/>
    <n v="0"/>
    <n v="956"/>
    <n v="956"/>
    <n v="27"/>
    <x v="2"/>
    <s v="CORRETIVA"/>
    <s v="BOLETO"/>
    <d v="2023-09-07T00:00:00"/>
    <m/>
  </r>
  <r>
    <x v="2"/>
    <d v="2023-08-08T00:00:00"/>
    <d v="2023-08-08T00:00:00"/>
    <x v="1"/>
    <s v="PNEU CENTER AUTOMOTIVO LTDA"/>
    <s v="TOP PNEUS"/>
    <x v="12"/>
    <s v="FIAT"/>
    <s v="FIAT STRADA WORKING"/>
    <n v="1"/>
    <s v="(SERVIÇO) ALINHAMENTO + BALANCIAMENTO + MONTAGEM DE PNEUS + MÃO DE OBRA MONTAGEM DE PEÇAS"/>
    <n v="270"/>
    <s v="1"/>
    <n v="1020811"/>
    <n v="0"/>
    <n v="270"/>
    <n v="270"/>
    <n v="27"/>
    <x v="2"/>
    <s v="CORRETIVA"/>
    <s v="BOLETO"/>
    <d v="2023-09-07T00:00:00"/>
    <m/>
  </r>
  <r>
    <x v="2"/>
    <d v="2023-08-10T00:00:00"/>
    <d v="2023-08-10T00:00:00"/>
    <x v="1"/>
    <s v="ELENILSA GENUINO DA SILVA"/>
    <s v="L+E REVISAUTO"/>
    <x v="12"/>
    <s v="FIAT"/>
    <s v="FIAT STRADA WORKING"/>
    <n v="1"/>
    <s v="(SERVIÇO) SCANER + AVALIAÇÃO"/>
    <n v="100"/>
    <s v="1"/>
    <n v="318"/>
    <n v="0"/>
    <n v="100"/>
    <n v="100"/>
    <n v="28"/>
    <x v="2"/>
    <s v="CORRETIVA"/>
    <s v="PIX"/>
    <s v="PIX"/>
    <s v="VALERIO"/>
  </r>
  <r>
    <x v="2"/>
    <d v="2023-08-10T00:00:00"/>
    <d v="2023-08-08T00:00:00"/>
    <x v="1"/>
    <s v="ADEMAR AUTOPEÇAS E SERVIÇOS"/>
    <s v="ADEMAR AUTOPEÇAS"/>
    <x v="9"/>
    <s v="MERCEDES"/>
    <s v="MB 915C"/>
    <n v="1"/>
    <s v="BUCHA MOLA + BUCHA BARRA EST TRAS/DIANT + BUCHA ESTABILIZADOR + MOLA 3a. DIANT MB 710 + PARAFUSO CENTRO 12X4 + TUBO BUCHA ALGEMA MOLA"/>
    <n v="20"/>
    <s v="1"/>
    <n v="5588"/>
    <n v="0"/>
    <n v="20"/>
    <n v="20"/>
    <n v="29"/>
    <x v="2"/>
    <s v="CORRETIVA"/>
    <s v="PIX"/>
    <s v="PIX"/>
    <s v="VALERIO"/>
  </r>
  <r>
    <x v="2"/>
    <d v="2023-08-10T00:00:00"/>
    <d v="2023-08-08T00:00:00"/>
    <x v="1"/>
    <s v="ARAUJO PACHECO EIRELI"/>
    <s v="PARAFUSOS PACHECO"/>
    <x v="9"/>
    <s v="MERCEDES"/>
    <s v="MB 915C"/>
    <n v="1"/>
    <s v="PARAFUSO SX 8.8 MB 1,25 RP 12 X 7 + PORCA SX TRAVANTE MB 1,25 12MM + ARRUELA LISA PESADA ZINCO 1/2"/>
    <n v="11"/>
    <s v="1"/>
    <s v="SEM NOTA"/>
    <n v="0"/>
    <n v="11"/>
    <n v="11"/>
    <n v="29"/>
    <x v="2"/>
    <s v="CORRETIVA"/>
    <s v="PIX"/>
    <s v="PIX"/>
    <s v="VALERIO"/>
  </r>
  <r>
    <x v="2"/>
    <d v="2023-08-10T00:00:00"/>
    <d v="2023-08-07T00:00:00"/>
    <x v="1"/>
    <s v="LUBFIL COM. DE LUB. E FILTROS EIRELI EPP"/>
    <s v="LUBFIL"/>
    <x v="10"/>
    <s v="OFICINA"/>
    <s v="OFICINA"/>
    <n v="1"/>
    <s v="BOMBA DE TRANSFERENCIA MANUAL P/OLEO"/>
    <n v="385"/>
    <s v="1"/>
    <n v="23787"/>
    <n v="0"/>
    <n v="385"/>
    <n v="385"/>
    <n v="30"/>
    <x v="6"/>
    <s v="FERRAMENTA"/>
    <s v="BOLETO"/>
    <d v="2023-09-07T00:00:00"/>
    <m/>
  </r>
  <r>
    <x v="2"/>
    <d v="2023-08-10T00:00:00"/>
    <d v="2023-08-03T00:00:00"/>
    <x v="1"/>
    <s v="MAGNUM DISTRIBUIDORA DE PNEUS S/A"/>
    <s v="MAGNUM TIRES"/>
    <x v="12"/>
    <s v="FIAT"/>
    <s v="FIAT STRADA WORKING"/>
    <n v="2"/>
    <s v="MGM 185/70R14 CAMPIONE M3"/>
    <n v="771.9"/>
    <s v="1"/>
    <n v="8034"/>
    <n v="0"/>
    <n v="771.9"/>
    <n v="771.9"/>
    <n v="27"/>
    <x v="7"/>
    <s v="CORRETIVA"/>
    <s v="BOLETO"/>
    <d v="2023-09-02T00:00:00"/>
    <m/>
  </r>
  <r>
    <x v="2"/>
    <d v="2023-08-10T00:00:00"/>
    <d v="2023-08-04T00:00:00"/>
    <x v="1"/>
    <s v="CHELLER &amp; BRUM LTDA LJ07"/>
    <s v="ELETROGERAL"/>
    <x v="7"/>
    <s v="VOLKSWAGEM "/>
    <s v="VW 24.250 CLC 6X2"/>
    <n v="1"/>
    <s v="ALTERNADOR BOSCH 24V 80AMP IVECO + REG VOLT ALT BOSCH 24V MB CAM 1938"/>
    <n v="1504.49"/>
    <s v="3"/>
    <n v="1522"/>
    <n v="0"/>
    <n v="1504.49"/>
    <n v="1504.49"/>
    <n v="31"/>
    <x v="2"/>
    <s v="CORRETIVA"/>
    <s v="BOLETO"/>
    <d v="2023-09-04T00:00:00"/>
    <m/>
  </r>
  <r>
    <x v="0"/>
    <d v="2023-08-10T00:00:00"/>
    <d v="2023-07-07T00:00:00"/>
    <x v="1"/>
    <s v="JS DISTRIBUIDORA DE PECAS S/A"/>
    <s v="JS PEÇAS"/>
    <x v="10"/>
    <s v="OFICINA"/>
    <s v=""/>
    <n v="1"/>
    <s v="RESERVATORIO DE AGUA"/>
    <n v="242.88"/>
    <s v="1"/>
    <n v="163407"/>
    <n v="0"/>
    <n v="242.88"/>
    <n v="242.88"/>
    <n v="32"/>
    <x v="2"/>
    <s v="CORRETIVA"/>
    <s v="BOLETO"/>
    <d v="2023-08-04T00:00:00"/>
    <m/>
  </r>
  <r>
    <x v="0"/>
    <d v="2023-08-10T00:00:00"/>
    <d v="2023-07-19T00:00:00"/>
    <x v="1"/>
    <s v="LUGAR DAS TINTAS COMERCIO LTDA"/>
    <s v="LUGAR DAS TINTAS"/>
    <x v="13"/>
    <s v="FORD"/>
    <s v="FORD CARGO 816 S"/>
    <n v="1"/>
    <s v="TINTA BRANCO GELO + VERNIZ + LIXA A SECO + TRAPO + FITA CREPE + DILUENTE PU + KPO MAX RUBBER + LOMBIFILLER LAZZURIL"/>
    <n v="382.8"/>
    <s v="1"/>
    <n v="1307"/>
    <n v="0"/>
    <n v="382.8"/>
    <n v="382.8"/>
    <n v="33"/>
    <x v="8"/>
    <s v="PINTURA"/>
    <s v="PIX"/>
    <s v="PIX"/>
    <m/>
  </r>
  <r>
    <x v="0"/>
    <d v="2023-08-10T00:00:00"/>
    <d v="2023-07-19T00:00:00"/>
    <x v="1"/>
    <s v="LUGAR DAS TINTAS COMERCIO LTDA"/>
    <s v="LUGAR DAS TINTAS"/>
    <x v="13"/>
    <s v="FORD"/>
    <s v="FORD CARGO 816 S"/>
    <n v="1"/>
    <s v="TINTA PRATA ENSEADA LAZZ + VERNIZ HS + CAT. 8120 P/PRIMER ALTA TEMP + MASSA POLIESTER + CATALIZADOR P/PU 061 LAZZ + LIXA SECO + TRAPO + FITA CREPE + DILUENTE + BRANCO GEADA PU GL 2,7 ML LAZZ + ALUMINIO SINT. INDUSTRIAL LT + PRETO CADILAC PU 675 ML"/>
    <n v="2902.5"/>
    <s v="1"/>
    <n v="1316"/>
    <n v="0"/>
    <n v="2902.5"/>
    <n v="2902.5"/>
    <n v="33"/>
    <x v="8"/>
    <s v="PINTURA"/>
    <s v="PIX"/>
    <s v="PIX"/>
    <m/>
  </r>
  <r>
    <x v="2"/>
    <d v="2023-08-10T00:00:00"/>
    <d v="2023-08-07T00:00:00"/>
    <x v="1"/>
    <s v="Q-PECAS E SERVIÇOS EIRELI-EPP"/>
    <s v="QUALY PEÇAS"/>
    <x v="9"/>
    <s v="MERCEDES"/>
    <s v="MB 915C"/>
    <n v="1"/>
    <s v="ARANHA TRAVA PONTA CAPA 1113"/>
    <n v="30"/>
    <s v="1"/>
    <n v="65937"/>
    <n v="0"/>
    <n v="30"/>
    <n v="30"/>
    <n v="29"/>
    <x v="2"/>
    <s v="CORRETIVA"/>
    <s v="PIX"/>
    <s v="PIX"/>
    <m/>
  </r>
  <r>
    <x v="2"/>
    <d v="2023-08-10T00:00:00"/>
    <d v="2023-08-09T00:00:00"/>
    <x v="0"/>
    <s v="NOVO MUNDO CAMINHÕES E EQUIPAMENTOS ROD"/>
    <s v="NOVO MUNDO"/>
    <x v="1"/>
    <s v="VOLKSWAGEM "/>
    <s v="VW 11.180 DRC 4X2"/>
    <n v="1"/>
    <s v="VIDRO ESPELHO PEQUENO ESQUERDO"/>
    <n v="180"/>
    <s v="1"/>
    <n v="231867"/>
    <n v="0"/>
    <n v="180"/>
    <n v="180"/>
    <n v="34"/>
    <x v="9"/>
    <s v="CORRETIVA"/>
    <s v="PIX"/>
    <s v="PIX"/>
    <s v="VALERIO"/>
  </r>
  <r>
    <x v="2"/>
    <d v="2023-08-10T00:00:00"/>
    <d v="2023-08-09T00:00:00"/>
    <x v="0"/>
    <s v="NOVO MUNDO CAMINHÕES E EQUIPAMENTOS ROD"/>
    <s v="NOVO MUNDO"/>
    <x v="3"/>
    <s v="VOLKSWAGEM "/>
    <s v="VW 11.180 DRC 4X2"/>
    <n v="1"/>
    <s v="VIDRO ESPELHO PEQUENO ESQUERDO"/>
    <n v="180"/>
    <s v="1"/>
    <n v="231867"/>
    <n v="0"/>
    <n v="180"/>
    <n v="180"/>
    <n v="35"/>
    <x v="9"/>
    <s v="CORRETIVA"/>
    <s v="PIX"/>
    <s v="PIX"/>
    <s v="VALERIO"/>
  </r>
  <r>
    <x v="2"/>
    <d v="2023-08-10T00:00:00"/>
    <d v="2023-08-09T00:00:00"/>
    <x v="1"/>
    <s v="NOVO MUNDO CAMINHÕES E EQUIPAMENTOS ROD"/>
    <s v="NOVO MUNDO"/>
    <x v="10"/>
    <s v="VOLKSWAGEM "/>
    <s v="VW 11.180 DRC 4X2"/>
    <n v="1"/>
    <s v="VIDRO ESPELHO PEQUENO ESQUERDO"/>
    <n v="180"/>
    <s v="1"/>
    <n v="231867"/>
    <n v="0"/>
    <n v="180"/>
    <n v="180"/>
    <n v="36"/>
    <x v="9"/>
    <s v="CORRETIVA"/>
    <s v="PIX"/>
    <s v="PIX"/>
    <s v="VALERIO"/>
  </r>
  <r>
    <x v="0"/>
    <d v="2023-08-10T00:00:00"/>
    <d v="2023-07-28T00:00:00"/>
    <x v="1"/>
    <s v="Q-PECAS E SERVIÇOS EIRELI-EPP"/>
    <s v="QUALY PEÇAS"/>
    <x v="9"/>
    <s v="VOLKSWAGEM "/>
    <s v="MB 915C"/>
    <n v="1"/>
    <s v="RETENTOR RODA TRAS ACELLO 915"/>
    <n v="250"/>
    <s v="1"/>
    <n v="65801"/>
    <n v="0"/>
    <n v="250"/>
    <n v="250"/>
    <n v="29"/>
    <x v="2"/>
    <s v="CORRETIVA"/>
    <s v="BOLETO"/>
    <d v="2023-08-24T00:00:00"/>
    <m/>
  </r>
  <r>
    <x v="2"/>
    <d v="2023-08-11T00:00:00"/>
    <d v="2023-08-11T00:00:00"/>
    <x v="1"/>
    <s v="GAMA DIESEL LTDA"/>
    <s v="GAMA"/>
    <x v="14"/>
    <s v="VOLKSWAGEM "/>
    <s v="VW 15.190 WORKER"/>
    <n v="1"/>
    <s v="SENSOR DE TEMPERATURA CANO DE ESCAPE + TERMOSTATO + SONDA LAMBDA + TRANSMISSOR"/>
    <n v="3651.1"/>
    <s v="1"/>
    <n v="64873"/>
    <n v="772.1"/>
    <n v="2879"/>
    <n v="2879"/>
    <n v="37"/>
    <x v="2"/>
    <s v="CORRETIVA"/>
    <s v="BOLETO"/>
    <d v="2023-09-08T00:00:00"/>
    <m/>
  </r>
  <r>
    <x v="2"/>
    <d v="2023-08-17T00:00:00"/>
    <d v="2023-08-17T00:00:00"/>
    <x v="1"/>
    <s v="LEANDRO DE SOUSA SILVA"/>
    <s v="PRIME TRUCK"/>
    <x v="14"/>
    <s v="VOLKSWAGEM "/>
    <s v="VW 15.190 WORKER"/>
    <n v="1"/>
    <s v="VALVULA DE ALIVIO DO RAIL * PARAFUSO + CONEXÃO DE 12MM"/>
    <n v="480"/>
    <s v="1"/>
    <n v="99"/>
    <n v="0"/>
    <n v="480"/>
    <n v="480"/>
    <n v="37"/>
    <x v="2"/>
    <s v="CORRETIVA"/>
    <s v="BOLETO"/>
    <d v="2023-09-05T00:00:00"/>
    <m/>
  </r>
  <r>
    <x v="2"/>
    <d v="2023-08-17T00:00:00"/>
    <d v="2023-08-17T00:00:00"/>
    <x v="1"/>
    <s v="LEANDRO DE SOUSA SILVA"/>
    <s v="PRIME TRUCK"/>
    <x v="14"/>
    <s v="VOLKSWAGEM "/>
    <s v="VW 15.190 WORKER"/>
    <n v="1"/>
    <s v="(SERVIÇO) REPARO DO CHICOTE DO MODULO + MÃO DE OBRA E DIAGNOSTICO"/>
    <n v="1350"/>
    <s v="1"/>
    <n v="128"/>
    <n v="80"/>
    <n v="1270"/>
    <n v="1270"/>
    <n v="37"/>
    <x v="2"/>
    <s v="CORRETIVA"/>
    <s v="BOLETO"/>
    <d v="2023-09-05T00:00:00"/>
    <m/>
  </r>
  <r>
    <x v="2"/>
    <d v="2023-08-17T00:00:00"/>
    <d v="2023-08-16T00:00:00"/>
    <x v="1"/>
    <s v="FORTE PNEUS COMERCIO E SERVICOS LTDA"/>
    <s v="FORTE PNEUS"/>
    <x v="12"/>
    <s v="FIAT"/>
    <s v="FIAT STRADA WORKING"/>
    <n v="1"/>
    <s v="SERVIÇO"/>
    <n v="250"/>
    <s v="1"/>
    <n v="1011203"/>
    <n v="0"/>
    <n v="250"/>
    <n v="250"/>
    <n v="38"/>
    <x v="2"/>
    <s v="CORRETIVA"/>
    <s v="BOLETO"/>
    <d v="2023-09-15T00:00:00"/>
    <m/>
  </r>
  <r>
    <x v="2"/>
    <d v="2023-08-17T00:00:00"/>
    <d v="2023-08-16T00:00:00"/>
    <x v="1"/>
    <s v="FORTE PNEUS COMERCIO E SERVICOS LTDA"/>
    <s v="FORTE PNEUS"/>
    <x v="12"/>
    <s v="FIAT"/>
    <s v="FIAT STRADA WORKING"/>
    <n v="1"/>
    <s v="ALAVANCA FREIO DE MÃO + CABO FREIO 5 TRAS + CILINDRO MESTRE + CILINDRO RODA FIAT + FILTRO DE AR + FILTRO DE OLEO + OLEO MOTOR + REGULADOR DE FREIO PALIO + SAPATA DE FREIO + TAMBOR DE FREIO + FILTRO DE COMBUSTIVEL"/>
    <n v="2172"/>
    <s v="1"/>
    <n v="5703"/>
    <n v="0"/>
    <n v="2172"/>
    <n v="2172"/>
    <n v="38"/>
    <x v="2"/>
    <s v="CORRETIVA"/>
    <s v="BOLETO"/>
    <d v="2023-09-15T00:00:00"/>
    <m/>
  </r>
  <r>
    <x v="2"/>
    <d v="2023-08-17T00:00:00"/>
    <d v="2023-08-16T00:00:00"/>
    <x v="0"/>
    <s v="E. G. DE FREITAS JUNIOR COMERCIO E SERVIÇOS AUTOMOTIVOS "/>
    <s v="CARVALHO AUTO CENTER"/>
    <x v="1"/>
    <s v="VOLKSWAGEM "/>
    <s v="VW 11.180 DRC 4X2"/>
    <n v="1"/>
    <s v="BOTÃO TIC TAC + LANTERNA LATERAL + LANTERNA CORUGINHA + LAMPADA PHILIPS + LAMPADA 24V + FUSIVEL LAMINA"/>
    <n v="159.99"/>
    <s v="1"/>
    <n v="4323"/>
    <n v="0"/>
    <n v="159.99"/>
    <n v="159.99"/>
    <n v="39"/>
    <x v="1"/>
    <s v="CORRETIVA"/>
    <s v="BOLETO"/>
    <d v="2023-08-16T00:00:00"/>
    <m/>
  </r>
  <r>
    <x v="2"/>
    <d v="2023-08-21T00:00:00"/>
    <d v="2023-08-21T00:00:00"/>
    <x v="0"/>
    <s v="JOSE EUSTAQUIO DE OLIVEIRA"/>
    <s v="ACESSORIOS EUSTAQUIO"/>
    <x v="6"/>
    <s v="VOLKSWAGEM "/>
    <s v="VW 11.180 DRC 4X2"/>
    <n v="1"/>
    <s v="CABO DE LIBERAÇÃO VW DELIVERY GANCHO SEGURANÇA 856MM + CABO DE LIBERAÇÃO VW DELIVERY ESCOVA CABINE 1765MM"/>
    <n v="195.17"/>
    <s v="1"/>
    <n v="62924"/>
    <n v="0"/>
    <n v="195.17"/>
    <n v="195.17"/>
    <n v="40"/>
    <x v="2"/>
    <s v="CORRETIVA"/>
    <s v="BOLETO"/>
    <d v="2023-09-20T00:00:00"/>
    <m/>
  </r>
  <r>
    <x v="2"/>
    <d v="2023-08-21T00:00:00"/>
    <d v="2023-08-21T00:00:00"/>
    <x v="1"/>
    <s v="JOSE EUSTAQUIO DE OLIVEIRA"/>
    <s v="ACESSORIOS EUSTAQUIO"/>
    <x v="15"/>
    <s v="FORD"/>
    <s v="FORD CARGO 816 S"/>
    <n v="1"/>
    <s v="2 ESPELHO AV BI - PARTIDO FORD CARGO 816 S + MACANETA INTERNA + MANIVELA VIDRO"/>
    <n v="772.52"/>
    <s v="1"/>
    <n v="62923"/>
    <n v="0"/>
    <n v="772.52"/>
    <n v="772.52"/>
    <n v="41"/>
    <x v="9"/>
    <s v="CORRETIVA"/>
    <s v="BOLETO"/>
    <d v="2023-09-20T00:00:00"/>
    <m/>
  </r>
  <r>
    <x v="2"/>
    <d v="2023-08-21T00:00:00"/>
    <d v="2023-08-18T00:00:00"/>
    <x v="1"/>
    <s v="ATACADAO DAS FECHADURAS - TORRE"/>
    <s v="ATACADÃO DAS FECHADURAS"/>
    <x v="10"/>
    <s v="OFICINA"/>
    <s v=""/>
    <n v="30"/>
    <s v="30 CADEADOS PADO Nº40MM"/>
    <n v="1050"/>
    <s v="1"/>
    <n v="12684"/>
    <n v="0"/>
    <n v="1050"/>
    <n v="1050"/>
    <n v="42"/>
    <x v="6"/>
    <s v="PREVENTIVA"/>
    <s v="BOLETO"/>
    <d v="2023-09-17T00:00:00"/>
    <m/>
  </r>
  <r>
    <x v="2"/>
    <d v="2023-08-25T00:00:00"/>
    <d v="2023-08-17T00:00:00"/>
    <x v="0"/>
    <s v="DANIEL JOAQUIM DO NASCIMENTO-ME"/>
    <s v="MECANICO RECIFE"/>
    <x v="1"/>
    <s v="VOLKSWAGEM "/>
    <s v="VW 11.180 DRC 4X2"/>
    <n v="1"/>
    <s v="(SERVIÇO) TROCA DE OLEO + RECUPERAÇÃO DO CARTER"/>
    <n v="1100"/>
    <s v="1"/>
    <n v="444"/>
    <n v="100"/>
    <n v="1000"/>
    <n v="1000"/>
    <n v="43"/>
    <x v="2"/>
    <s v="CORRETIVA"/>
    <s v="BOLETO"/>
    <m/>
    <m/>
  </r>
  <r>
    <x v="2"/>
    <d v="2023-08-25T00:00:00"/>
    <d v="2023-08-15T00:00:00"/>
    <x v="2"/>
    <s v="LUGAR DAS TINTAS COMERCIO LTDA"/>
    <s v="LUGAR DAS TINTAS"/>
    <x v="16"/>
    <s v="VOLKSWAGEM "/>
    <s v="GOL"/>
    <n v="1"/>
    <s v="VERDE ARMY - NISSAN + VERNIZ HS 08937+065 + BRANCO CRISTAL + DILUENTE454 5L + BRANCO PURO ll PU + CRISTALIZANTE + MASSA POLIESTER LAZZURIL + FITA CREPE ADERE VERDE + CAT. PRIMER PU 811 MAXI + LIXA A SECO NORTON 320 + TRAPO GRANDE BRANCO"/>
    <n v="1839.24"/>
    <s v="1"/>
    <n v="1330"/>
    <n v="0.24"/>
    <n v="1839"/>
    <n v="1839"/>
    <n v="44"/>
    <x v="8"/>
    <s v="PINTURA"/>
    <s v="BOLETO"/>
    <d v="2023-09-15T00:00:00"/>
    <m/>
  </r>
  <r>
    <x v="2"/>
    <d v="2023-08-25T00:00:00"/>
    <d v="2023-08-11T00:00:00"/>
    <x v="1"/>
    <s v="O LOJÃO DAS BATERIAS LTDA"/>
    <s v="LOJÃO DAS BATERIAS"/>
    <x v="17"/>
    <s v="KIA"/>
    <s v="KIA UK2500 HD"/>
    <n v="1"/>
    <s v="4 BICO INJETOR COMMON RAIL DELPHI (R$2200,00 UN) + SENSOR DE ROTAÇÃO (R$ 164,00 UN)"/>
    <n v="8964"/>
    <s v="1"/>
    <n v="14261"/>
    <n v="0"/>
    <n v="8964"/>
    <n v="8964"/>
    <n v="45"/>
    <x v="10"/>
    <s v="CORRETIVA"/>
    <s v="BOLETO"/>
    <d v="2023-09-08T00:00:00"/>
    <m/>
  </r>
  <r>
    <x v="2"/>
    <d v="2023-08-25T00:00:00"/>
    <d v="2023-08-14T00:00:00"/>
    <x v="1"/>
    <s v="GAMA DIESEL LTDA"/>
    <s v="GAMA"/>
    <x v="18"/>
    <s v="VOLKSWAGEM "/>
    <s v="VW 11.180 DRC 4X2"/>
    <n v="1"/>
    <s v="FAROL"/>
    <n v="1008"/>
    <s v="1"/>
    <n v="64904"/>
    <n v="0"/>
    <n v="1008"/>
    <n v="1008"/>
    <n v="46"/>
    <x v="2"/>
    <s v="CORRETIVA"/>
    <s v="BOLETO"/>
    <d v="2023-09-11T00:00:00"/>
    <m/>
  </r>
  <r>
    <x v="2"/>
    <d v="2023-08-25T00:00:00"/>
    <d v="2023-08-14T00:00:00"/>
    <x v="1"/>
    <s v="EDNALDO ROSENDO DE OLIVEIRA ME"/>
    <s v="ROSENDO"/>
    <x v="10"/>
    <s v="OFICINA"/>
    <s v=""/>
    <n v="1"/>
    <s v="SOQUETE SEXTAVADO 1/2&quot; X 15MM - STELS + ADAPTADOR IMP F1/2&quot; X 3/4&quot; M - SATA + CHAVE ALLEN 14 MM - GEDORE + TRAPO COLORIDO"/>
    <n v="293"/>
    <s v="1"/>
    <n v="4878"/>
    <n v="0"/>
    <n v="293"/>
    <n v="293"/>
    <n v="47"/>
    <x v="6"/>
    <s v="FERRAMENTA"/>
    <s v="BOLETO"/>
    <d v="2023-09-14T00:00:00"/>
    <m/>
  </r>
  <r>
    <x v="2"/>
    <d v="2023-08-25T00:00:00"/>
    <d v="2023-08-14T00:00:00"/>
    <x v="1"/>
    <s v="CHELLER &amp; BRUM LTDA LJ07"/>
    <s v="ELETROGERAL"/>
    <x v="18"/>
    <s v="VOLKSWAGEM "/>
    <s v="VW 11.180 DRC 4X2"/>
    <n v="1"/>
    <s v="CABO DE INSTALAÇÃO ELETRICO 2X1MM 50M + LANTERNA LATERAL DELIMITADORA"/>
    <n v="264.52"/>
    <m/>
    <n v="152740"/>
    <n v="0"/>
    <n v="264.52"/>
    <n v="264.52"/>
    <n v="48"/>
    <x v="1"/>
    <s v="CORRETIVA"/>
    <s v="BOLETO"/>
    <d v="2023-08-29T00:00:00"/>
    <m/>
  </r>
  <r>
    <x v="2"/>
    <d v="2023-08-25T00:00:00"/>
    <d v="2023-08-14T00:00:00"/>
    <x v="2"/>
    <s v="VP ATACADISTA DISTRIBUIDOR DE AUTOPECAS"/>
    <s v="VP DISTRIBUIDORA"/>
    <x v="19"/>
    <s v="VOLKSWAGEM "/>
    <s v="GOL"/>
    <n v="1"/>
    <s v="BUCHA ESTAB DIANT 20MM (KIT) BROKITS + CORREIA MULT V DAYCO + FILTRO DE AR WEGA + FILTRO DE COMBUSTIVEL WEGA + FILTRO DE OLEO TECFIL + OLEO MOTOR"/>
    <n v="333"/>
    <m/>
    <n v="13792"/>
    <n v="0"/>
    <n v="333"/>
    <n v="333"/>
    <n v="49"/>
    <x v="2"/>
    <s v="PREVENTIVA"/>
    <s v="BOLETO"/>
    <d v="2023-09-14T00:00:00"/>
    <m/>
  </r>
  <r>
    <x v="2"/>
    <d v="2023-08-25T00:00:00"/>
    <d v="2023-08-16T00:00:00"/>
    <x v="1"/>
    <s v="JS DISTRIBUIDORA DE PECAS S/A"/>
    <s v="JS PEÇAS"/>
    <x v="15"/>
    <s v="FORD"/>
    <s v="FORD CARGO 816 S"/>
    <n v="1"/>
    <s v="PARAFUSO LENTICULAR + PROTETOR ALAVANCA CAMBIO + TERMINAL CAMBIO"/>
    <n v="348.82"/>
    <m/>
    <n v="164764"/>
    <n v="0"/>
    <n v="348.82"/>
    <n v="348.82"/>
    <n v="50"/>
    <x v="2"/>
    <s v="CORRETIVA"/>
    <s v="BOLETO"/>
    <d v="2023-09-13T00:00:00"/>
    <m/>
  </r>
  <r>
    <x v="2"/>
    <d v="2023-08-25T00:00:00"/>
    <d v="2023-08-16T00:00:00"/>
    <x v="1"/>
    <s v="CHELLER &amp; BRUM LTDA LJ07"/>
    <s v="ELETROGERAL"/>
    <x v="15"/>
    <s v="FORD"/>
    <s v="FORD CARGO 816 S"/>
    <n v="1"/>
    <s v="LANTERNA UNIVERSAL OVAL + LANTERNA ACRILICA + PLACA DELIMITADORA"/>
    <n v="526.54"/>
    <m/>
    <n v="152894"/>
    <n v="0"/>
    <n v="526.54"/>
    <n v="526.54"/>
    <n v="51"/>
    <x v="1"/>
    <s v="CORRETIVA"/>
    <s v="BOLETO"/>
    <d v="2023-09-16T00:00:00"/>
    <m/>
  </r>
  <r>
    <x v="2"/>
    <d v="2023-08-25T00:00:00"/>
    <d v="2023-08-16T00:00:00"/>
    <x v="1"/>
    <s v="WURTH DO BRASIL PECAS DE FIXACAO LTDA"/>
    <s v="WURTH"/>
    <x v="10"/>
    <s v="OFICINA"/>
    <m/>
    <n v="1"/>
    <s v="JOGO DE CHAVES VDE 5 PCS + FITA ISOLANTE ENERGY PRETA 18MM X 20M + PALHETA DE PARABRISA STANDARD + PALHETA DE PARABRISA CARGO 24 600MM + ALICATE DE CORTE DIAGONAL RED LINE + CHAVE DE FENDA + CHAVE PHILIPS PH2 X 100MM + CHAVE PHILIPS PH2 X 150MM + CHAVE CANHÃO 8 X 125MM "/>
    <n v="1029.01"/>
    <m/>
    <n v="450192"/>
    <n v="0"/>
    <n v="1029.01"/>
    <n v="1029.01"/>
    <n v="52"/>
    <x v="6"/>
    <s v="FERRAMENTA"/>
    <s v="BOLETO"/>
    <d v="2023-08-30T00:00:00"/>
    <m/>
  </r>
  <r>
    <x v="2"/>
    <d v="2023-08-25T00:00:00"/>
    <d v="2023-08-11T00:00:00"/>
    <x v="2"/>
    <s v="HDS REFRIGERAÇÃO LTDA"/>
    <s v="HDS REFRIGERAÇÃO"/>
    <x v="16"/>
    <s v="VOLKSWAGEM "/>
    <s v="GOL"/>
    <n v="1"/>
    <s v="CM MAHLE 12V 3PK GOL + CN VW GOL"/>
    <n v="3520"/>
    <m/>
    <n v="8980"/>
    <n v="45"/>
    <n v="3475"/>
    <n v="3475"/>
    <n v="53"/>
    <x v="0"/>
    <s v="CORRETIVA"/>
    <s v="BOLETO"/>
    <d v="2023-09-10T00:00:00"/>
    <m/>
  </r>
  <r>
    <x v="2"/>
    <d v="2023-08-25T00:00:00"/>
    <d v="2023-08-23T00:00:00"/>
    <x v="0"/>
    <s v="JS DISTRIBUIDORA DE PECAS S/A"/>
    <s v="JS PEÇAS"/>
    <x v="3"/>
    <s v="VOLKSWAGEM "/>
    <s v="VW 11.180 DRC 4X2"/>
    <n v="1"/>
    <s v="JG EMBUCHAMENTO STD 33.00X169MM C/CHIME"/>
    <n v="510"/>
    <m/>
    <n v="165008"/>
    <n v="0"/>
    <n v="510"/>
    <n v="510"/>
    <n v="54"/>
    <x v="2"/>
    <s v="CORRETIVA"/>
    <s v="BOLETO"/>
    <d v="2023-09-20T00:00:00"/>
    <m/>
  </r>
  <r>
    <x v="2"/>
    <d v="2023-08-25T00:00:00"/>
    <d v="2023-08-22T00:00:00"/>
    <x v="1"/>
    <s v="UNITRUCK COMERCIO VAREGISTA DE PECAS E ACESSORIOS LTDA ME"/>
    <s v="UNITRUCK"/>
    <x v="4"/>
    <s v="VOLKSWAGEM "/>
    <s v="VW 11.180 DRC 4X2"/>
    <n v="1"/>
    <s v="AFERIÇÃO DE TACOGRAFO"/>
    <n v="330"/>
    <m/>
    <n v="1010260"/>
    <n v="0"/>
    <n v="330"/>
    <n v="330"/>
    <n v="55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4"/>
    <s v="VOLKSWAGEM "/>
    <s v="VW 11.180 DRC 4X2"/>
    <n v="1"/>
    <s v="BOBINA DE IMPRESSÃO"/>
    <n v="55"/>
    <m/>
    <n v="2873"/>
    <n v="0"/>
    <n v="55"/>
    <n v="55"/>
    <n v="55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18"/>
    <s v="VOLKSWAGEM "/>
    <s v="VW 11.180 DRC 4X2"/>
    <n v="1"/>
    <s v="AFERIÇÃO DE TACOGRAFO"/>
    <n v="330"/>
    <m/>
    <n v="1010261"/>
    <n v="0"/>
    <n v="330"/>
    <n v="330"/>
    <n v="56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18"/>
    <s v="VOLKSWAGEM "/>
    <s v="VW 11.180 DRC 4X2"/>
    <n v="1"/>
    <s v="BOBINA DE IMPRESSÃO"/>
    <n v="55"/>
    <m/>
    <n v="2874"/>
    <n v="0"/>
    <n v="55"/>
    <n v="55"/>
    <n v="56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20"/>
    <s v="VOLKSWAGEM "/>
    <s v="FORD CARGO 816 S"/>
    <n v="1"/>
    <s v="AFERIÇÃO DE TACOGRAFO"/>
    <n v="330"/>
    <m/>
    <n v="1010262"/>
    <n v="0"/>
    <n v="330"/>
    <n v="330"/>
    <n v="57"/>
    <x v="4"/>
    <s v="CORRETIVA"/>
    <s v="BOLETO"/>
    <d v="2023-08-22T00:00:00"/>
    <m/>
  </r>
  <r>
    <x v="2"/>
    <d v="2023-08-25T00:00:00"/>
    <d v="2023-08-24T00:00:00"/>
    <x v="1"/>
    <s v="JOSE EUSTAQUIO DE OLIVEIRA"/>
    <s v="ACESSORIOS EUSTAQUIO"/>
    <x v="21"/>
    <s v="MERCEDES"/>
    <s v="MB 710  vermelho"/>
    <n v="1"/>
    <s v="MAÇANETA INT MB 1618 AP 89 D/E AA + RELE 24V PISCA UNIV 3S C/SUP AA + RELE 12V PISCA UNIV 3S AA + RELE 24V AUX 5S MINI 40/30AMP AA"/>
    <n v="149.51"/>
    <m/>
    <n v="62987"/>
    <n v="0"/>
    <n v="149.51"/>
    <n v="149.51"/>
    <n v="58"/>
    <x v="9"/>
    <s v="CORRETIVA"/>
    <s v="BOLETO"/>
    <d v="2023-09-22T00:00:00"/>
    <m/>
  </r>
  <r>
    <x v="2"/>
    <d v="2023-08-25T00:00:00"/>
    <d v="2023-08-23T00:00:00"/>
    <x v="1"/>
    <s v="JOSE EUSTAQUIO DE OLIVEIRA"/>
    <s v="ACESSORIOS EUSTAQUIO"/>
    <x v="22"/>
    <s v="VOLKSWAGEM "/>
    <s v="VW 9-160 DRC 4X2"/>
    <n v="1"/>
    <s v="MAÇANETA INT VW 2000 COMP E AA + MACANETA EXT C/CHAVE VW DEVLIVERY + INTERRUPTOR ALERTA MB 1620"/>
    <n v="268.4"/>
    <m/>
    <n v="62972"/>
    <n v="0"/>
    <n v="268.4"/>
    <n v="268.4"/>
    <n v="59"/>
    <x v="9"/>
    <s v="CORRETIVA"/>
    <s v="BOLETO"/>
    <d v="2023-09-22T00:00:00"/>
    <m/>
  </r>
  <r>
    <x v="2"/>
    <d v="2023-08-25T00:00:00"/>
    <d v="2023-08-23T00:00:00"/>
    <x v="1"/>
    <s v="UNITRUCK COMERCIO VAREGISTA DE PECAS E ACESSORIOS LTDA ME"/>
    <s v="UNITRUCK"/>
    <x v="15"/>
    <s v="FORD"/>
    <s v="FORD CARGO 816 S"/>
    <n v="1"/>
    <s v="MTCO IMA RELOGIO + MTCO ENGRENAGEM PRIMEIRA 1031 + LACRE AZUL TACOGRAFO"/>
    <n v="170"/>
    <m/>
    <n v="2879"/>
    <n v="0"/>
    <n v="170"/>
    <n v="170"/>
    <n v="60"/>
    <x v="4"/>
    <s v="CORRETIVA"/>
    <s v="BOLETO"/>
    <d v="2023-09-22T00:00:00"/>
    <m/>
  </r>
  <r>
    <x v="2"/>
    <d v="2023-08-25T00:00:00"/>
    <d v="2023-08-23T00:00:00"/>
    <x v="1"/>
    <s v="UNITRUCK COMERCIO VAREGISTA DE PECAS E ACESSORIOS LTDA ME"/>
    <s v="UNITRUCK"/>
    <x v="15"/>
    <s v="FORD"/>
    <s v="FORD CARGO 816 S"/>
    <n v="1"/>
    <s v="AFERIÇÃO DE TACOGRAFO"/>
    <n v="450"/>
    <m/>
    <n v="1010269"/>
    <n v="0"/>
    <n v="450"/>
    <n v="450"/>
    <n v="60"/>
    <x v="4"/>
    <s v="CORRETIVA"/>
    <s v="BOLETO"/>
    <d v="2023-09-22T00:00:00"/>
    <m/>
  </r>
  <r>
    <x v="2"/>
    <d v="2023-08-25T00:00:00"/>
    <d v="2023-08-22T00:00:00"/>
    <x v="1"/>
    <s v="COMERCIAL DE PECAS E SERVICOS PARA AUTOS PROGRESSO LTDA"/>
    <s v="MOLARIA PROGRESSO"/>
    <x v="22"/>
    <s v="VOLKSWAGEM "/>
    <s v="VW 9-160 DRC 4X2"/>
    <n v="1"/>
    <s v="MOLA1 DIANT 915 + BUCHA DIANT + PARAFUSO CENTRO + COXIM DIANTEIRO DA CABINE"/>
    <n v="1600"/>
    <m/>
    <n v="1250"/>
    <n v="0"/>
    <n v="1600"/>
    <n v="1600"/>
    <n v="61"/>
    <x v="2"/>
    <s v="CORRETIVA"/>
    <s v="BOLETO"/>
    <d v="2023-09-22T00:00:00"/>
    <m/>
  </r>
  <r>
    <x v="2"/>
    <d v="2023-08-25T00:00:00"/>
    <d v="2023-08-22T00:00:00"/>
    <x v="1"/>
    <s v="COMERCIAL DE PECAS E SERVICOS PARA AUTOS PROGRESSO LTDA"/>
    <s v="MOLARIA PROGRESSO"/>
    <x v="22"/>
    <s v="VOLKSWAGEM "/>
    <s v="VW 9-160 DRC 4X2"/>
    <n v="1"/>
    <s v="(SERVIÇO) MÃO DE OBRA MOLA DIANTEIRA + MÃO DE OBRA COXIN DA CABINE"/>
    <n v="350"/>
    <m/>
    <n v="1327"/>
    <n v="0"/>
    <n v="350"/>
    <n v="350"/>
    <n v="61"/>
    <x v="2"/>
    <s v="CORRETIVA"/>
    <s v="BOLETO"/>
    <d v="2023-09-22T00:00:00"/>
    <m/>
  </r>
  <r>
    <x v="2"/>
    <d v="2023-08-25T00:00:00"/>
    <d v="2023-08-24T00:00:00"/>
    <x v="1"/>
    <s v="FRIGELAR COMERCIO E INDUSTRIA LTDA"/>
    <s v="FRIGELAR"/>
    <x v="8"/>
    <s v="VOLKSWAGEM "/>
    <s v="VW 11.180 DRC 4X2"/>
    <n v="1"/>
    <s v="ONU 3337 GAS LIQUEFEITO + FILTRO SECADOR"/>
    <n v="740.49"/>
    <m/>
    <n v="513889"/>
    <n v="0"/>
    <n v="740.49"/>
    <n v="740.49"/>
    <n v="62"/>
    <x v="0"/>
    <s v="CORRETIVA"/>
    <s v="BOLETO"/>
    <d v="2023-09-21T00:00:00"/>
    <m/>
  </r>
  <r>
    <x v="2"/>
    <d v="2023-08-25T00:00:00"/>
    <d v="2023-08-17T00:00:00"/>
    <x v="1"/>
    <s v="VP ATACADISTA DISTRIBUIDOR DE AUTOPECAS"/>
    <s v="VP DISTRIBUIDORA"/>
    <x v="16"/>
    <s v="VOLKSWAGEM "/>
    <s v="GOL"/>
    <n v="1"/>
    <s v="BILELETA DIANT + CORREIA DENTADA + CORREIA MULT + FILTRO DE AR + FILTRO DE CABINE + FILTRO DE COMBUSTIVEL + FILTRO OLEO + KIT AMORTECEDOR DIANT + KIT AMORTECEDOR TRASEIRO + OLEO 5W30 + PASTILHA FREIO DIANT + LIVO SUSPENÇÃO"/>
    <n v="1136"/>
    <m/>
    <n v="13828"/>
    <n v="0"/>
    <n v="1136"/>
    <n v="1136"/>
    <s v="63"/>
    <x v="2"/>
    <s v="CORRETIVA"/>
    <s v="BOLETO"/>
    <d v="2023-09-15T00:00:00"/>
    <m/>
  </r>
  <r>
    <x v="2"/>
    <d v="2023-08-25T00:00:00"/>
    <d v="2023-08-24T00:00:00"/>
    <x v="1"/>
    <s v="FERGE COMERCIO DE PRODUTOS INDUSTRIAIS LTDA"/>
    <s v="FERGE"/>
    <x v="23"/>
    <s v="OFICINA"/>
    <s v=""/>
    <n v="1"/>
    <s v="CAPA SANTA GRAÇA 25MM AC ALUMINIO + UNIÃO LATÃO FEMEA + UNIÃO MACHO"/>
    <n v="104"/>
    <m/>
    <n v="77739"/>
    <n v="0"/>
    <n v="104"/>
    <n v="104"/>
    <s v="64"/>
    <x v="6"/>
    <s v="PEÇA"/>
    <s v="BOLETO"/>
    <d v="2023-09-23T00:00:00"/>
    <m/>
  </r>
  <r>
    <x v="2"/>
    <d v="2023-08-25T00:00:00"/>
    <d v="2023-08-24T00:00:00"/>
    <x v="1"/>
    <s v="REFRIGERACAO DUFRIO COMERCIO E IMPORTAÇÃO S.A."/>
    <s v="DUFRIO"/>
    <x v="23"/>
    <s v="OFICINA"/>
    <s v=""/>
    <n v="1"/>
    <s v="OLEO MONTREAL B5.2 1LT + FLANGEADOR 1/8 - 3/4 "/>
    <n v="411.56"/>
    <m/>
    <n v="151237"/>
    <n v="0"/>
    <n v="411.56"/>
    <n v="411.56"/>
    <s v="65"/>
    <x v="6"/>
    <s v="PEÇA"/>
    <s v="BOLETO"/>
    <d v="2023-09-21T00:00:00"/>
    <m/>
  </r>
  <r>
    <x v="2"/>
    <d v="2023-08-25T00:00:00"/>
    <d v="2023-08-22T00:00:00"/>
    <x v="1"/>
    <s v="CHELLER &amp; BRUM LTDA LJ07"/>
    <s v="ELETROGERAL"/>
    <x v="21"/>
    <s v="MERCEDES"/>
    <s v="MB 710  vermelho"/>
    <n v="1"/>
    <s v="LANTERNA INTERNA QUADRADA DA CABINE + CHICOTE LAMPADA + LANTERNA LATERAL + LANTERNA PARA ILUMINACÃO INTERNA DE BAU"/>
    <n v="480.56"/>
    <m/>
    <n v="153299"/>
    <n v="0"/>
    <n v="480.56"/>
    <n v="480.56"/>
    <s v="66"/>
    <x v="1"/>
    <s v="CORRETIVA"/>
    <s v="BOLETO"/>
    <d v="2023-09-22T00:00:00"/>
    <m/>
  </r>
  <r>
    <x v="2"/>
    <d v="2023-08-25T00:00:00"/>
    <d v="2023-08-18T00:00:00"/>
    <x v="1"/>
    <s v="JOSE EUSTAQUIO DE OLIVEIRA"/>
    <s v="ACESSORIOS EUSTAQUIO"/>
    <x v="13"/>
    <s v="FORD"/>
    <s v="FORD CARGO 816 S"/>
    <n v="1"/>
    <s v="BRACO ESPELHO LD ESQUE E LADO DIREITO + FAROL AUX NEBLINA + LANTERNA DIANT LADO ESQUERDO E LADO DIREITO"/>
    <n v="2012.48"/>
    <m/>
    <n v="62870"/>
    <n v="0"/>
    <n v="2012.48"/>
    <n v="2012.48"/>
    <s v="67"/>
    <x v="9"/>
    <s v="CORRETIVA"/>
    <s v="BOLETO"/>
    <d v="2023-09-19T00:00:00"/>
    <m/>
  </r>
  <r>
    <x v="2"/>
    <d v="2023-08-31T00:00:00"/>
    <d v="2023-08-23T00:00:00"/>
    <x v="0"/>
    <s v="RODOTEC LTDA"/>
    <s v="RODOTEC"/>
    <x v="6"/>
    <s v="VOLKSWAGEM "/>
    <s v="VW 11.180 DRC 4X2"/>
    <n v="1"/>
    <s v="AFERIÇÃO DE TACOGRAFO"/>
    <n v="391"/>
    <m/>
    <n v="45285"/>
    <n v="0"/>
    <n v="391"/>
    <d v="1901-01-25T00:00:00"/>
    <s v="68"/>
    <x v="4"/>
    <s v="CORRETIVA"/>
    <s v="PIX"/>
    <m/>
    <m/>
  </r>
  <r>
    <x v="2"/>
    <d v="2023-08-31T00:00:00"/>
    <d v="2023-08-23T00:00:00"/>
    <x v="0"/>
    <s v="RODOTEC LTDA"/>
    <s v="RODOTEC"/>
    <x v="6"/>
    <s v="VOLKSWAGEM "/>
    <s v="VW 11.180 DRC 4X2"/>
    <n v="1"/>
    <s v="TARIFA DE AFERIÇÃO"/>
    <n v="90.09"/>
    <m/>
    <n v="45285"/>
    <n v="0"/>
    <n v="90.09"/>
    <d v="1900-03-30T02:09:36"/>
    <s v="68"/>
    <x v="4"/>
    <s v="CORRETIVA"/>
    <s v="PIX"/>
    <m/>
    <m/>
  </r>
  <r>
    <x v="2"/>
    <d v="2023-08-31T00:00:00"/>
    <d v="2023-08-28T00:00:00"/>
    <x v="1"/>
    <s v="GAMA DIESEL LTDA"/>
    <s v="GAMA"/>
    <x v="8"/>
    <s v="VOLKSWAGEM "/>
    <s v="VW 11.180 DRC 4X2"/>
    <n v="1"/>
    <s v="CHICOTE COMPLETO DA PORTA ESQUERDA"/>
    <n v="512.14"/>
    <m/>
    <n v="65143"/>
    <n v="123.14"/>
    <n v="389"/>
    <d v="1901-01-23T00:00:00"/>
    <s v="69"/>
    <x v="1"/>
    <s v="CORRETIVA"/>
    <s v="BOLETO"/>
    <d v="2023-09-25T00:00:00"/>
    <m/>
  </r>
  <r>
    <x v="2"/>
    <d v="2023-08-31T00:00:00"/>
    <d v="2023-08-25T00:00:00"/>
    <x v="1"/>
    <s v="JS DISTRIBUIDORA DE PECAS S/A"/>
    <s v="JS PEÇAS"/>
    <x v="1"/>
    <s v="VOLKSWAGEM "/>
    <s v="VW 11.180 DRC 4X2"/>
    <n v="1"/>
    <s v="JG EMBUCHAMENTO STD 33.00X169MM C/CHIME"/>
    <n v="480"/>
    <m/>
    <n v="239893"/>
    <n v="0"/>
    <n v="480"/>
    <d v="1901-04-24T00:00:00"/>
    <s v="70"/>
    <x v="2"/>
    <s v="CORRETIVA"/>
    <s v="BOLETO"/>
    <d v="2023-09-22T00:00:00"/>
    <m/>
  </r>
  <r>
    <x v="2"/>
    <d v="2023-08-31T00:00:00"/>
    <d v="2023-08-25T00:00:00"/>
    <x v="1"/>
    <s v="JS DISTRIBUIDORA DE PECAS S/A"/>
    <s v="JS PEÇAS"/>
    <x v="6"/>
    <s v="VOLKSWAGEM "/>
    <s v="VW 11.180 DRC 4X2"/>
    <n v="1"/>
    <s v="JG EMBUCHAMENTO STD 33.00X169MM C/CHIME"/>
    <n v="480"/>
    <m/>
    <n v="239893"/>
    <n v="0"/>
    <n v="480"/>
    <d v="1901-04-24T00:00:00"/>
    <s v="70"/>
    <x v="2"/>
    <s v="CORRETIVA"/>
    <s v="BOLETO"/>
    <d v="2023-09-22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1"/>
    <m/>
    <n v="826566"/>
    <n v="0"/>
    <n v="71.98400000000001"/>
    <d v="1900-03-11T23:36:58"/>
    <s v="71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1"/>
    <m/>
    <n v="826566"/>
    <n v="0"/>
    <n v="71.98400000000001"/>
    <d v="1900-03-11T23:36:58"/>
    <s v="72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1"/>
    <m/>
    <n v="826566"/>
    <n v="0"/>
    <n v="71.98400000000001"/>
    <d v="1900-03-11T23:36:58"/>
    <s v="73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1"/>
    <m/>
    <n v="826566"/>
    <n v="0"/>
    <n v="71.98400000000001"/>
    <d v="1900-03-11T23:36:58"/>
    <s v="74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1"/>
    <m/>
    <n v="826566"/>
    <n v="0"/>
    <n v="71.98400000000001"/>
    <d v="1900-03-11T23:36:58"/>
    <s v="75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6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7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8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9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80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0"/>
    <s v="FORD"/>
    <s v="FORD CARGO 816 S"/>
    <n v="1"/>
    <s v="CORREIA POLI V"/>
    <n v="91.05"/>
    <m/>
    <n v="99689"/>
    <n v="0"/>
    <n v="91.05"/>
    <d v="1900-03-31T01:12:00"/>
    <s v="81"/>
    <x v="9"/>
    <s v="PREVENTIVA"/>
    <s v="BOLETO"/>
    <d v="2023-09-28T00:00:00"/>
    <m/>
  </r>
  <r>
    <x v="2"/>
    <d v="2023-08-31T00:00:00"/>
    <d v="2023-08-28T00:00:00"/>
    <x v="1"/>
    <s v="COMPECE - DISTRIBUIDORA E IMPORTADORA DE PECAS"/>
    <s v="ADEMAR AUTOPEÇAS"/>
    <x v="22"/>
    <s v="VOLKSWAGEM "/>
    <s v="VW 9-160 DRC 4X2"/>
    <n v="1"/>
    <s v="MOLA ESTACIONAMENTO CUICA 16X24"/>
    <n v="156"/>
    <m/>
    <n v="17934"/>
    <n v="0"/>
    <n v="156"/>
    <d v="1900-06-04T00:00:00"/>
    <s v="82"/>
    <x v="9"/>
    <s v="CORRETIVA"/>
    <s v="BOLETO"/>
    <d v="2023-09-29T00:00:00"/>
    <m/>
  </r>
  <r>
    <x v="2"/>
    <d v="2023-08-31T00:00:00"/>
    <d v="2023-08-28T00:00:00"/>
    <x v="1"/>
    <s v="DISTRIBUIDORA AUTOMOTIVA S.A."/>
    <s v="SAMA"/>
    <x v="25"/>
    <s v="VOLKSWAGEM "/>
    <s v="VW EXPRESS DRC 4X2"/>
    <n v="1"/>
    <s v="KIT FILTRO UREIA - MAN + FILTRO SEPARADOR + FILTRO OLEO + FILTRO AR "/>
    <n v="537.8966666666666"/>
    <m/>
    <n v="826465"/>
    <n v="0"/>
    <n v="537.8966666666666"/>
    <d v="1901-06-20T21:31:12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100 FAIXA REFLETIVA PEQUENA"/>
    <n v="382.0166666666667"/>
    <m/>
    <n v="826465"/>
    <n v="0"/>
    <n v="382.0166666666667"/>
    <d v="1901-01-16T00:24:00"/>
    <s v="84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69.48166666666665"/>
    <m/>
    <n v="826465"/>
    <n v="0"/>
    <n v="69.48166666666665"/>
    <d v="1900-03-09T11:33:36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69.48166666666665"/>
    <m/>
    <n v="826465"/>
    <n v="0"/>
    <n v="69.48166666666665"/>
    <d v="1900-03-09T11:33:36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86.36166666666665"/>
    <m/>
    <n v="826465"/>
    <n v="0"/>
    <n v="86.36166666666665"/>
    <d v="1900-03-26T08:40:48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86.36166666666665"/>
    <m/>
    <n v="826465"/>
    <n v="0"/>
    <n v="86.36166666666665"/>
    <d v="1900-03-26T08:40:48"/>
    <s v="83"/>
    <x v="2"/>
    <s v="CORRETIVA"/>
    <s v="BOLETO"/>
    <d v="2023-08-27T00:00:00"/>
    <m/>
  </r>
  <r>
    <x v="2"/>
    <d v="2023-08-31T00:00:00"/>
    <d v="2023-08-29T00:00:00"/>
    <x v="1"/>
    <s v="DISTRIBUIDORA AUTOMOTIVA S.A."/>
    <s v="SAMA"/>
    <x v="23"/>
    <m/>
    <s v=""/>
    <n v="1"/>
    <s v="4 DIAFRAGMA CUICA 24 + 2 DIAFRAGMA CUICA 16 + 2 DIAFRAGMA CUICA 30"/>
    <n v="156.7"/>
    <m/>
    <n v="99632"/>
    <n v="0"/>
    <n v="156.7"/>
    <d v="1900-06-04T16:48:00"/>
    <s v="85"/>
    <x v="2"/>
    <s v="PREVENTIVA"/>
    <s v="BOLETO"/>
    <d v="2023-09-28T00:00:00"/>
    <m/>
  </r>
  <r>
    <x v="2"/>
    <d v="2023-08-31T00:00:00"/>
    <d v="2023-08-25T00:00:00"/>
    <x v="1"/>
    <s v="JOSE EUSTAQUIO DE OLIVEIRA"/>
    <s v="ACESSORIOS EUSTAQUIO"/>
    <x v="11"/>
    <s v="MERCEDES"/>
    <s v="MB 710 "/>
    <n v="2"/>
    <s v="MACANETA EXT C/CHAVE MB 709 AP 94 AA"/>
    <n v="182.44"/>
    <m/>
    <n v="63009"/>
    <n v="0"/>
    <n v="182.44"/>
    <d v="1900-06-30T10:33:36"/>
    <s v="86"/>
    <x v="9"/>
    <s v="CORRETIVA"/>
    <s v="BOLETO"/>
    <d v="2023-09-23T00:00:00"/>
    <m/>
  </r>
  <r>
    <x v="2"/>
    <d v="2023-08-31T00:00:00"/>
    <d v="2023-08-28T00:00:00"/>
    <x v="1"/>
    <s v="COMERCIAL DE PECAS E SERVICOS PARA AUTOS PROGRESSO LTDA"/>
    <s v="MOLARIA PROGRESSO"/>
    <x v="20"/>
    <s v="FORD"/>
    <s v="FORD CARGO 816 S"/>
    <n v="1"/>
    <s v="MOLA 2 DIANT PARABOLICA + MOLA 3 DIANTEIRA + BUCHA MOLA DIANTEIRA + PARAFUSO CENTRO"/>
    <n v="2250"/>
    <m/>
    <n v="1254"/>
    <n v="0"/>
    <n v="2250"/>
    <d v="1906-02-27T00:00:00"/>
    <s v="87"/>
    <x v="2"/>
    <s v="CORRETIVA"/>
    <s v="BOLETO"/>
    <s v="COBRAR"/>
    <m/>
  </r>
  <r>
    <x v="2"/>
    <d v="2023-08-31T00:00:00"/>
    <d v="2023-08-25T00:00:00"/>
    <x v="1"/>
    <s v="BORRACHARIA"/>
    <s v="BORRACHARIA"/>
    <x v="12"/>
    <s v="FIAT"/>
    <s v="FIAT STRADA WORKING"/>
    <n v="1"/>
    <s v="RODA DE FERRO"/>
    <n v="150"/>
    <m/>
    <s v="SEM NOTA"/>
    <n v="0"/>
    <n v="150"/>
    <d v="1900-05-29T00:00:00"/>
    <s v="88"/>
    <x v="7"/>
    <s v="CORRETIVA"/>
    <s v="PIX"/>
    <m/>
    <m/>
  </r>
  <r>
    <x v="2"/>
    <d v="2023-08-31T00:00:00"/>
    <d v="2023-08-24T00:00:00"/>
    <x v="0"/>
    <s v="RODOTEC LTDA"/>
    <s v="RODOTEC"/>
    <x v="3"/>
    <s v="VOLKSWAGEM "/>
    <s v="VW 11.180 DRC 4X2"/>
    <n v="1"/>
    <s v="AFERIÇÃO DE TACOGRAFO"/>
    <n v="416"/>
    <m/>
    <n v="45296"/>
    <n v="0"/>
    <n v="416"/>
    <d v="1901-02-19T00:00:00"/>
    <s v="89"/>
    <x v="4"/>
    <s v="CORRETIVA"/>
    <s v="BOLETO"/>
    <d v="2023-09-14T00:00:00"/>
    <m/>
  </r>
  <r>
    <x v="2"/>
    <d v="2023-08-31T00:00:00"/>
    <d v="2023-08-24T00:00:00"/>
    <x v="0"/>
    <s v="RODOTEC LTDA"/>
    <s v="RODOTEC"/>
    <x v="3"/>
    <s v="VOLKSWAGEM "/>
    <s v="VW 11.180 DRC 4X2"/>
    <n v="1"/>
    <s v="TARIFA DE AFERIÇÃO"/>
    <n v="90.09"/>
    <m/>
    <s v="SEM NOTA"/>
    <n v="0"/>
    <n v="90.09"/>
    <d v="1900-03-30T02:09:36"/>
    <s v="89"/>
    <x v="4"/>
    <s v="CORRETIVA"/>
    <s v="PIX"/>
    <m/>
    <m/>
  </r>
  <r>
    <x v="2"/>
    <d v="2023-08-31T00:00:00"/>
    <d v="2023-08-29T00:00:00"/>
    <x v="0"/>
    <s v="DANIEL JOAQUIM DO NASCIMENTO-ME"/>
    <s v="MECANICO RECIFE"/>
    <x v="3"/>
    <s v="VOLKSWAGEM "/>
    <s v="VW 11.180 DRC 4X2"/>
    <n v="1"/>
    <s v="SERVIÇO DE REMOÇÃO CORREÇÃO E RECUPERAÇÃO DO CARTER DO MOTOR + SERVIÇO DE REPARO DE MANGA DE EIXO DIANTEIRO EMBUCHAMENTO + SERVIÇO DE TROCA DE OLEO TODOS OS FILTROS"/>
    <n v="2300"/>
    <m/>
    <n v="447"/>
    <n v="0"/>
    <n v="2300"/>
    <d v="1906-04-18T00:00:00"/>
    <s v="90"/>
    <x v="2"/>
    <s v="CORRETIVA"/>
    <s v="BOLETO"/>
    <s v="COBRAR"/>
    <m/>
  </r>
  <r>
    <x v="2"/>
    <d v="2023-08-31T00:00:00"/>
    <d v="2023-08-30T00:00:00"/>
    <x v="1"/>
    <s v="EASY REFRIGERAÇÃO SERVIÇOS E MANUTENÇÃO ÉLETRICA LTDA"/>
    <s v="EASY REFRIGERAÇÃO"/>
    <x v="22"/>
    <s v="VOLKSWAGEM "/>
    <s v="VW 9-160 DRC 4X2"/>
    <n v="1"/>
    <s v="2 CORREIAS 13X1395"/>
    <n v="140"/>
    <m/>
    <n v="482"/>
    <n v="0"/>
    <n v="140"/>
    <d v="1900-05-19T00:00:00"/>
    <s v="91"/>
    <x v="2"/>
    <s v="CORRETIVA"/>
    <s v="BOLETO"/>
    <d v="2023-08-30T00:00:00"/>
    <m/>
  </r>
  <r>
    <x v="2"/>
    <d v="2023-08-31T00:00:00"/>
    <d v="2023-08-08T00:00:00"/>
    <x v="1"/>
    <s v="EDNALDO ROSENDO DE OLIVEIRA ME"/>
    <s v="ROSENDO"/>
    <x v="23"/>
    <m/>
    <s v=""/>
    <n v="1"/>
    <s v="MARTELETE REBARBADOR PRO 310 3500BPM + ENGATE RAPIDO CAPA NYLON FEMEA + ENGATE RAPIDO MACHO 1/4 + PINO P/ENGATE 1/4 + ESPIGÃO MACHO 1/4 P/MANG X 5/16 + PISTOLA GRAVIDADE PRO 500 1,5MM + ABRACADEIRA ACO 9-13"/>
    <n v="496"/>
    <m/>
    <n v="4843"/>
    <n v="0"/>
    <n v="496"/>
    <d v="1901-05-10T00:00:00"/>
    <s v="92"/>
    <x v="6"/>
    <s v="PREVENTIVA"/>
    <s v="BOLETO"/>
    <d v="2023-09-07T00:00:00"/>
    <m/>
  </r>
  <r>
    <x v="2"/>
    <d v="2023-09-03T00:00:00"/>
    <d v="2023-08-24T00:00:00"/>
    <x v="1"/>
    <s v="UNITRUCK COMERCIO VAREGISTA DE PECAS E ACESSORIOS LTDA ME"/>
    <s v="FRIGELAR"/>
    <x v="23"/>
    <m/>
    <s v=""/>
    <n v="1"/>
    <s v="10,9KG DE GÁS LIQUEFEITO EOS R404A + FILTRO SECADOR DML303FS"/>
    <n v="740.49"/>
    <m/>
    <n v="513889"/>
    <n v="0"/>
    <n v="740.49"/>
    <d v="1902-01-09T11:45:36"/>
    <s v="93"/>
    <x v="6"/>
    <s v="PREVENTIVA"/>
    <s v="BOLETO"/>
    <d v="2023-09-21T00:00:00"/>
    <m/>
  </r>
  <r>
    <x v="2"/>
    <d v="2023-09-03T00:00:00"/>
    <d v="2023-08-24T00:00:00"/>
    <x v="1"/>
    <s v="REFRIGERACAO DUFRIO COMERCIO E IMPORTAÇÃO S.A."/>
    <s v="DUFRIO"/>
    <x v="23"/>
    <m/>
    <s v=""/>
    <n v="1"/>
    <s v="OLEO MONTREAL B5.2 1LT + FLANGEADOR 1/8 - 3/4 "/>
    <n v="411.56"/>
    <m/>
    <n v="151237"/>
    <n v="0"/>
    <n v="411.56"/>
    <d v="1901-02-14T13:26:24"/>
    <s v="94"/>
    <x v="6"/>
    <s v="PREVENTIVA"/>
    <s v="BOLETO"/>
    <d v="2023-09-21T00:00:00"/>
    <m/>
  </r>
  <r>
    <x v="3"/>
    <d v="2023-09-03T00:00:00"/>
    <d v="2023-09-01T00:00:00"/>
    <x v="1"/>
    <s v="DISTRIBUIDORA AUTOMOTIVA S.A."/>
    <s v="SAMA"/>
    <x v="15"/>
    <s v="FORD"/>
    <s v="FORD CARGO 816 S"/>
    <n v="1"/>
    <s v="KIT DE EMBREAGEM SAC"/>
    <n v="1714.03"/>
    <m/>
    <n v="100108"/>
    <n v="0"/>
    <n v="1714.03"/>
    <d v="1904-09-09T00:43:12"/>
    <s v="95"/>
    <x v="2"/>
    <s v="CORRETIVA"/>
    <s v="BOLETO"/>
    <d v="2023-09-22T00:00:00"/>
    <m/>
  </r>
  <r>
    <x v="2"/>
    <d v="2023-09-03T00:00:00"/>
    <d v="2023-08-28T00:00:00"/>
    <x v="2"/>
    <s v="HDS REFRIGERAÇÃO LTDA"/>
    <s v="HDS REFRIGERAÇÃO"/>
    <x v="26"/>
    <s v="VOLKSWAGEM "/>
    <s v="VOYAGE"/>
    <n v="1"/>
    <s v="CM MAHLE 12V 3PK GOL"/>
    <n v="1520"/>
    <m/>
    <n v="9412"/>
    <n v="0"/>
    <n v="1520"/>
    <d v="1904-02-28T00:00:00"/>
    <s v="96"/>
    <x v="0"/>
    <s v="CORRETIVA"/>
    <s v="BOLETO"/>
    <d v="2023-09-27T00:00:00"/>
    <m/>
  </r>
  <r>
    <x v="2"/>
    <d v="2023-09-05T00:00:00"/>
    <d v="2023-08-18T00:00:00"/>
    <x v="1"/>
    <s v="VALCELIO FERREIRA SILVA-ME"/>
    <s v="SÓ HIDRAULICA"/>
    <x v="9"/>
    <s v="MERCEDES"/>
    <s v="MB 915C"/>
    <n v="1"/>
    <s v="(SERVIÇO) REVISÃO DA CAIXA DE DIREÇÃO"/>
    <n v="940"/>
    <m/>
    <n v="1002341"/>
    <n v="0"/>
    <n v="940"/>
    <d v="1902-07-28T00:00:00"/>
    <s v="97"/>
    <x v="2"/>
    <s v="CORRETIVA"/>
    <s v="BOLETO"/>
    <d v="2023-09-18T00:00:00"/>
    <m/>
  </r>
  <r>
    <x v="2"/>
    <d v="2023-09-07T00:00:00"/>
    <d v="2023-08-31T00:00:00"/>
    <x v="0"/>
    <s v="COMERCIO DE PEÇAS PESADAS E SERVIÇOS LTDA"/>
    <s v="UNIDAS JABOATÃO"/>
    <x v="6"/>
    <s v="VOLKSWAGEM "/>
    <s v="VW 11.180 DRC 4X2"/>
    <n v="2"/>
    <s v="RACAPAGEM DE 2 PENEUS"/>
    <n v="990"/>
    <m/>
    <n v="22701"/>
    <n v="0"/>
    <n v="990"/>
    <m/>
    <s v="98"/>
    <x v="7"/>
    <s v="PREVENTIVA"/>
    <s v="BOLETO"/>
    <d v="2023-09-21T00:00:00"/>
    <m/>
  </r>
  <r>
    <x v="3"/>
    <d v="2023-09-07T00:00:00"/>
    <d v="2023-09-06T00:00:00"/>
    <x v="1"/>
    <s v="NORDESTE SERV E COM DE FERR MAD E BOR EIRELI"/>
    <s v="O BORRACHÃO"/>
    <x v="12"/>
    <s v="FIAT"/>
    <s v="FIAT STRADA WORKING"/>
    <n v="2"/>
    <s v="CATRACA COMPLETA 1,5T"/>
    <n v="165.28"/>
    <m/>
    <n v="12188"/>
    <n v="0"/>
    <n v="165.28"/>
    <m/>
    <s v="99"/>
    <x v="9"/>
    <s v="PREVENTIVA"/>
    <s v="BOLETO"/>
    <d v="2023-10-06T00:00:00"/>
    <m/>
  </r>
  <r>
    <x v="3"/>
    <d v="2023-09-07T00:00:00"/>
    <d v="2023-09-02T00:00:00"/>
    <x v="1"/>
    <s v="JS DISTRIBUIDORA DE PECAS S/A"/>
    <s v="JS PEÇAS"/>
    <x v="15"/>
    <s v="FORD"/>
    <s v="FORD CARGO 816 S"/>
    <n v="1"/>
    <s v="RETENTOR MORINGA"/>
    <n v="160"/>
    <m/>
    <n v="165377"/>
    <n v="0"/>
    <n v="160"/>
    <m/>
    <s v="95"/>
    <x v="2"/>
    <s v="CORRETIVA"/>
    <s v="BOLETO"/>
    <d v="2023-10-02T00:00:00"/>
    <m/>
  </r>
  <r>
    <x v="3"/>
    <d v="2023-09-07T00:00:00"/>
    <d v="2023-09-02T00:00:00"/>
    <x v="3"/>
    <s v="JS DISTRIBUIDORA DE PECAS S/A"/>
    <s v="JS PEÇAS"/>
    <x v="27"/>
    <s v="TERRENO"/>
    <s v=""/>
    <n v="1"/>
    <s v="JG LONA FREIO TRS STD + REBITE 10X10"/>
    <n v="173.07"/>
    <m/>
    <n v="165432"/>
    <n v="0"/>
    <n v="173.07"/>
    <m/>
    <s v="101"/>
    <x v="11"/>
    <s v="TERRENO"/>
    <s v="BOLETO"/>
    <d v="2023-10-02T00:00:00"/>
    <m/>
  </r>
  <r>
    <x v="3"/>
    <d v="2023-09-07T00:00:00"/>
    <d v="2023-09-01T00:00:00"/>
    <x v="2"/>
    <s v="PNEU CENTER AUTOMOTIVO LTDA"/>
    <s v="TOP PNEUS"/>
    <x v="19"/>
    <s v="VOLKSWAGEM "/>
    <s v="GOL"/>
    <n v="1"/>
    <s v="2 PNEUS 195-55 R15 85V FRD16FAR + 2 VALVULA PNEU SEM CAMARA"/>
    <n v="620"/>
    <m/>
    <n v="11689"/>
    <n v="0"/>
    <n v="620"/>
    <m/>
    <s v="102"/>
    <x v="7"/>
    <s v="CORRETIVA"/>
    <s v="BOLETO"/>
    <d v="2023-09-01T00:00:00"/>
    <m/>
  </r>
  <r>
    <x v="3"/>
    <d v="2023-09-07T00:00:00"/>
    <d v="2023-09-01T00:00:00"/>
    <x v="2"/>
    <s v="PNEU CENTER AUTOMOTIVO LTDA"/>
    <s v="TOP PNEUS"/>
    <x v="19"/>
    <s v="VOLKSWAGEM "/>
    <s v="GOL"/>
    <n v="1"/>
    <s v="ALINHAMENTO PASSEIO DIANTEIRO + BALANCIAMENTO PASSEIO + CAMBAGEM L/D + CAMBAGEM L/E"/>
    <n v="200"/>
    <m/>
    <n v="1021136"/>
    <n v="0"/>
    <n v="200"/>
    <m/>
    <s v="102"/>
    <x v="7"/>
    <s v="CORRETIVA"/>
    <s v="BOLETO"/>
    <d v="2023-09-01T00:00:00"/>
    <m/>
  </r>
  <r>
    <x v="3"/>
    <d v="2023-09-07T00:00:00"/>
    <d v="2023-09-06T00:00:00"/>
    <x v="1"/>
    <s v="STA CAMINHOES VEICULOS E SERVIÇOS"/>
    <s v="UNIDAS"/>
    <x v="7"/>
    <s v="VOLKSWAGEM "/>
    <s v="VW 24.250 CLC 6X2"/>
    <n v="8"/>
    <s v="5 RECAPAGEM 295/80 R22 + 2 RECAPAGEM 235/75 R17 + 1 RECAPAGEM 275/80 R22,5"/>
    <n v="4820"/>
    <m/>
    <n v="1070226"/>
    <n v="0"/>
    <n v="4820"/>
    <m/>
    <s v="103"/>
    <x v="7"/>
    <s v="CORRETIVA"/>
    <s v="BOLETO"/>
    <d v="2023-09-06T00:00:00"/>
    <m/>
  </r>
  <r>
    <x v="3"/>
    <d v="2023-09-07T00:00:00"/>
    <d v="2023-09-05T00:00:00"/>
    <x v="3"/>
    <s v="JS DISTRIBUIDORA DE PECAS S/A"/>
    <s v="JS PEÇAS"/>
    <x v="27"/>
    <s v="TERRENO"/>
    <s v=""/>
    <n v="1"/>
    <s v="MOLA PATIM PEQUENA VW + MOLA RETORNO PATIM + ROLETE DE FREIO HD"/>
    <n v="99"/>
    <m/>
    <n v="165465"/>
    <n v="0"/>
    <n v="99"/>
    <m/>
    <s v="101"/>
    <x v="11"/>
    <s v="TERRENO"/>
    <s v="BOLETO"/>
    <d v="2023-10-03T00:00:00"/>
    <m/>
  </r>
  <r>
    <x v="3"/>
    <d v="2023-09-08T00:00:00"/>
    <d v="2023-09-05T00:00:00"/>
    <x v="3"/>
    <s v="GAMA DIESEL LTDA"/>
    <s v="GAMA"/>
    <x v="27"/>
    <s v="TERRENO"/>
    <m/>
    <n v="2"/>
    <s v="SAPATA DO FREIO"/>
    <n v="510.1"/>
    <m/>
    <n v="65280"/>
    <n v="130.1"/>
    <n v="380"/>
    <m/>
    <s v="101"/>
    <x v="11"/>
    <s v="TERRENO"/>
    <s v="BOLETO"/>
    <d v="2023-10-03T00:00:00"/>
    <m/>
  </r>
  <r>
    <x v="3"/>
    <d v="2023-09-08T00:00:00"/>
    <d v="2023-09-05T00:00:00"/>
    <x v="0"/>
    <s v="GAMA DIESEL LTDA"/>
    <s v="GAMA"/>
    <x v="6"/>
    <s v="VOLKSWAGEM "/>
    <s v="VW 11.180 DRC 4X2"/>
    <n v="1"/>
    <s v="CABO DE CABINE INTERNO + CABO DE CABINE EXTERNO"/>
    <n v="396.41"/>
    <m/>
    <n v="65279"/>
    <n v="76.41"/>
    <n v="320"/>
    <m/>
    <s v="104"/>
    <x v="9"/>
    <s v="CORRETIVA"/>
    <s v="BOLETO"/>
    <d v="2023-10-03T00:00:00"/>
    <m/>
  </r>
  <r>
    <x v="3"/>
    <d v="2023-09-08T00:00:00"/>
    <d v="2023-09-08T00:00:00"/>
    <x v="1"/>
    <s v="EDNALDO ROSENDO DE OLIVEIRA ME"/>
    <s v="ROSENDO"/>
    <x v="23"/>
    <s v="OFICINA"/>
    <s v=""/>
    <n v="1"/>
    <s v="CHAVE DE IMPACTO PNEUMATICA 68 KGFM 8000 RPM"/>
    <n v="600"/>
    <m/>
    <n v="4949"/>
    <n v="0"/>
    <n v="600"/>
    <m/>
    <s v="105"/>
    <x v="6"/>
    <s v="CORRETIVA"/>
    <s v="BOLETO"/>
    <d v="2023-10-09T00:00:00"/>
    <m/>
  </r>
  <r>
    <x v="3"/>
    <d v="2023-09-08T00:00:00"/>
    <d v="2023-09-05T00:00:00"/>
    <x v="1"/>
    <s v="JS DISTRIBUIDORA DE PECAS S/A"/>
    <s v="JS PEÇAS"/>
    <x v="15"/>
    <s v="FORD"/>
    <s v="FORD CARGO 816 S"/>
    <n v="1"/>
    <s v="BARRA DE DIREÇÃO CURTA"/>
    <n v="570"/>
    <m/>
    <n v="165471"/>
    <n v="0"/>
    <n v="570"/>
    <m/>
    <s v="106"/>
    <x v="2"/>
    <s v="CORRETIVA"/>
    <s v="BOLETO"/>
    <d v="2023-10-03T00:00:00"/>
    <m/>
  </r>
  <r>
    <x v="3"/>
    <d v="2023-09-08T00:00:00"/>
    <d v="2023-09-06T00:00:00"/>
    <x v="1"/>
    <s v="JS DISTRIBUIDORA DE PECAS S/A"/>
    <s v="JS PEÇAS"/>
    <x v="4"/>
    <s v="VOLKSWAGEM "/>
    <s v="VW 11.180 DRC 4X2"/>
    <n v="1"/>
    <s v="KIT DE EMBREAGEM 362MM"/>
    <n v="4800"/>
    <m/>
    <n v="165506"/>
    <n v="0"/>
    <n v="4800"/>
    <m/>
    <s v="107"/>
    <x v="2"/>
    <s v="CORRETIVA"/>
    <s v="BOLETO"/>
    <d v="2023-10-04T00:00:00"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0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rowHeaderCaption="Placa" colHeaderCaption="Mês" fieldListSortAscending="0" mdxSubqueries="0" applyNumberFormats="0" applyBorderFormats="0" applyFontFormats="0" applyPatternFormats="0" applyAlignmentFormats="0" applyWidthHeightFormats="1" r:id="rId1">
  <location ref="D9:N40" firstHeaderRow="1" firstDataRow="3" firstDataCol="1" rowPageCount="1" colPageCount="1"/>
  <pivotFields count="23">
    <pivotField axis="axisCol" showDropDowns="1" compact="1" outline="1" subtotalTop="1" dragToRow="1" dragToCol="1" dragToPage="1" dragToData="1" dragOff="1" showAll="0" topAutoShow="1" itemPageCount="10" sortType="manual" defaultSubtotal="0">
      <items count="7">
        <item t="data" sd="1" m="1" x="6"/>
        <item t="data" sd="1" x="1"/>
        <item t="data" sd="1" x="0"/>
        <item t="data" sd="1" x="2"/>
        <item t="data" h="1" sd="1" m="1" x="5"/>
        <item t="data" sd="1" x="3"/>
        <item t="data" h="1" sd="1" x="4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axis="axisPage" showDropDowns="1" compact="1" outline="1" subtotalTop="1" dragToRow="1" dragToCol="1" multipleItemSelectionAllowed="1" dragToPage="1" dragToData="1" dragOff="1" showAll="0" topAutoShow="1" itemPageCount="10" sortType="manual" defaultSubtotal="0">
      <items count="5">
        <item t="data" sd="1" x="2"/>
        <item t="data" sd="1" x="0"/>
        <item t="data" sd="1" x="1"/>
        <item t="data" sd="1" x="4"/>
        <item t="data" sd="1" x="3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0">
      <items count="29">
        <item t="data" sd="1" x="10"/>
        <item t="data" sd="1" x="11"/>
        <item t="data" sd="1" x="9"/>
        <item t="data" sd="1" x="13"/>
        <item t="data" sd="1" x="7"/>
        <item t="data" sd="1" x="21"/>
        <item t="data" sd="1" x="19"/>
        <item t="data" sd="1" x="14"/>
        <item t="data" sd="1" x="22"/>
        <item t="data" sd="1" x="17"/>
        <item t="data" sd="1" x="20"/>
        <item t="data" sd="1" x="15"/>
        <item t="data" sd="1" x="16"/>
        <item t="data" sd="1" x="5"/>
        <item t="data" sd="1" x="12"/>
        <item t="data" sd="1" x="8"/>
        <item t="data" sd="1" x="18"/>
        <item t="data" sd="1" x="4"/>
        <item t="data" sd="1" x="2"/>
        <item t="data" sd="1" x="3"/>
        <item t="data" sd="1" x="0"/>
        <item t="data" sd="1" x="6"/>
        <item t="data" sd="1" x="1"/>
        <item t="data" sd="1" x="28"/>
        <item t="data" sd="1" x="23"/>
        <item t="data" sd="1" x="24"/>
        <item t="data" sd="1" x="25"/>
        <item t="data" sd="1" x="26"/>
        <item t="data" sd="1" x="27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0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6"/>
  </rowFields>
  <rowItems count="2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grand" r="0" i="0">
      <x v="0"/>
    </i>
  </rowItems>
  <colFields count="2">
    <field x="0"/>
    <field x="-2"/>
  </colFields>
  <colItems count="10">
    <i t="data" r="0" i="0">
      <x v="1"/>
      <x v="0"/>
    </i>
    <i t="data" r="1" i="1">
      <x v="1"/>
    </i>
    <i t="data" r="0" i="0">
      <x v="2"/>
      <x v="0"/>
    </i>
    <i t="data" r="1" i="1">
      <x v="1"/>
    </i>
    <i t="data" r="0" i="0">
      <x v="3"/>
      <x v="0"/>
    </i>
    <i t="data" r="1" i="1">
      <x v="1"/>
    </i>
    <i t="data" r="0" i="0">
      <x v="5"/>
      <x v="0"/>
    </i>
    <i t="data" r="1" i="1">
      <x v="1"/>
    </i>
    <i t="grand" r="0" i="0">
      <x v="0"/>
    </i>
    <i t="grand" r="0" i="1">
      <x v="0"/>
    </i>
  </colItems>
  <pageFields count="1">
    <pageField fld="3" hier="-1"/>
  </pageFields>
  <dataFields count="2">
    <dataField name="." fld="15" subtotal="sum" showDataAs="normal" baseField="0" baseItem="0"/>
    <dataField name="Soma de TOTAL %" fld="16" subtotal="sum" showDataAs="percentOfCol" baseField="6" baseItem="0" numFmtId="10"/>
  </dataFields>
  <formats count="34">
    <format action="formatting" dxfId="70">
      <pivotArea type="normal" dataOnly="1" outline="1" collapsedLevelsAreSubtotals="1" fieldPosition="0">
        <references count="1">
          <reference field="6">
            <x v="22"/>
          </reference>
        </references>
      </pivotArea>
    </format>
    <format action="formatting" dxfId="69">
      <pivotArea type="normal" dataOnly="0" labelOnly="1" outline="1" fieldPosition="0">
        <references count="1">
          <reference field="6">
            <x v="22"/>
          </reference>
        </references>
      </pivotArea>
    </format>
    <format action="formatting" dxfId="68">
      <pivotArea type="all" dataOnly="0" outline="0" fieldPosition="0"/>
    </format>
    <format action="formatting" dxfId="67">
      <pivotArea type="normal" dataOnly="1" outline="0" collapsedLevelsAreSubtotals="1" fieldPosition="0"/>
    </format>
    <format action="formatting" dxfId="66">
      <pivotArea type="origin" dataOnly="0" labelOnly="1" outline="0" fieldPosition="0"/>
    </format>
    <format action="formatting" dxfId="65">
      <pivotArea field="0" type="button" dataOnly="0" labelOnly="1" outline="0" axis="axisCol" fieldPosition="0"/>
    </format>
    <format action="formatting" dxfId="64">
      <pivotArea type="topRight" dataOnly="0" labelOnly="1" outline="0" fieldPosition="0"/>
    </format>
    <format action="formatting" dxfId="63">
      <pivotArea field="6" type="button" dataOnly="0" labelOnly="1" outline="0" axis="axisRow" fieldPosition="0"/>
    </format>
    <format action="formatting" dxfId="62">
      <pivotArea type="normal" dataOnly="0" labelOnly="1" outline="1" fieldPosition="0">
        <references count="1">
          <reference field="6">
            <x v="22"/>
          </reference>
        </references>
      </pivotArea>
    </format>
    <format action="formatting" dxfId="61">
      <pivotArea type="normal" dataOnly="0" labelOnly="1" grandRow="1" outline="0" fieldPosition="0"/>
    </format>
    <format action="formatting" dxfId="60">
      <pivotArea type="normal" dataOnly="0" labelOnly="1" outline="1" fieldPosition="0">
        <references count="1">
          <reference field="0"/>
        </references>
      </pivotArea>
    </format>
    <format action="formatting" dxfId="59">
      <pivotArea type="normal" dataOnly="0" labelOnly="1" grandCol="1" outline="0" fieldPosition="0"/>
    </format>
    <format action="formatting" dxfId="58">
      <pivotArea type="all" dataOnly="0" outline="0" fieldPosition="0"/>
    </format>
    <format action="formatting" dxfId="57">
      <pivotArea type="normal" dataOnly="1" outline="0" collapsedLevelsAreSubtotals="1" fieldPosition="0"/>
    </format>
    <format action="formatting" dxfId="56">
      <pivotArea type="origin" dataOnly="0" labelOnly="1" outline="0" fieldPosition="0"/>
    </format>
    <format action="formatting" dxfId="55">
      <pivotArea field="0" type="button" dataOnly="0" labelOnly="1" outline="0" axis="axisCol" fieldPosition="0"/>
    </format>
    <format action="formatting" dxfId="54">
      <pivotArea type="topRight" dataOnly="0" labelOnly="1" outline="0" fieldPosition="0"/>
    </format>
    <format action="formatting" dxfId="53">
      <pivotArea field="6" type="button" dataOnly="0" labelOnly="1" outline="0" axis="axisRow" fieldPosition="0"/>
    </format>
    <format action="formatting" dxfId="52">
      <pivotArea type="normal" dataOnly="0" labelOnly="1" outline="1" fieldPosition="0">
        <references count="1">
          <reference field="6">
            <x v="22"/>
          </reference>
        </references>
      </pivotArea>
    </format>
    <format action="formatting" dxfId="51">
      <pivotArea type="normal" dataOnly="0" labelOnly="1" grandRow="1" outline="0" fieldPosition="0"/>
    </format>
    <format action="formatting" dxfId="50">
      <pivotArea type="normal" dataOnly="0" labelOnly="1" outline="1" fieldPosition="0">
        <references count="1">
          <reference field="0"/>
        </references>
      </pivotArea>
    </format>
    <format action="formatting" dxfId="49">
      <pivotArea type="normal" dataOnly="0" labelOnly="1" grandCol="1" outline="0" fieldPosition="0"/>
    </format>
    <format action="formatting" dxfId="48">
      <pivotArea field="6" type="normal" dataOnly="1" grandCol="1" outline="1" collapsedLevelsAreSubtotals="1" axis="axisRow" fieldPosition="0">
        <references count="1">
          <reference field="6">
            <x v="22"/>
          </reference>
        </references>
      </pivotArea>
    </format>
    <format action="formatting" dxfId="47">
      <pivotArea type="normal" dataOnly="1" outline="1" collapsedLevelsAreSubtotals="1" fieldPosition="0">
        <references count="1">
          <reference field="6">
            <x v="22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45">
      <pivotArea type="normal" dataOnly="1" outline="1" collapsedLevelsAreSubtotals="1" fieldPosition="0">
        <references count="1">
          <reference field="6">
            <x v="26"/>
          </reference>
        </references>
      </pivotArea>
    </format>
    <format action="formatting" dxfId="44">
      <pivotArea type="normal" dataOnly="0" labelOnly="1" outline="1" fieldPosition="0">
        <references count="1">
          <reference field="6">
            <x v="26"/>
          </reference>
        </references>
      </pivotArea>
    </format>
    <format action="formatting" dxfId="43">
      <pivotArea field="6" type="normal" dataOnly="1" grandCol="1" outline="1" collapsedLevelsAreSubtotals="1" axis="axisRow" fieldPosition="0">
        <references count="2">
          <reference field="4294967294" selected="0">
            <x v="1"/>
          </reference>
          <reference field="6">
            <x v="26"/>
          </reference>
        </references>
      </pivotArea>
    </format>
    <format action="formatting" dxfId="42">
      <pivotArea type="normal" dataOnly="1" grandRow="1" grandCol="1" outline="0" collapsedLevelsAreSubtotals="1" fieldPosition="0">
        <references count="1">
          <reference field="4294967294" selected="0">
            <x v="1"/>
          </reference>
        </references>
      </pivotArea>
    </format>
    <format action="formatting" dxfId="41">
      <pivotArea type="normal" dataOnly="1" outline="1" collapsedLevelsAreSubtotals="1" fieldPosition="0">
        <references count="1">
          <reference field="6">
            <x v="28"/>
          </reference>
        </references>
      </pivotArea>
    </format>
    <format action="formatting" dxfId="40">
      <pivotArea type="normal" dataOnly="0" labelOnly="1" outline="1" fieldPosition="0">
        <references count="1">
          <reference field="6">
            <x v="28"/>
          </reference>
        </references>
      </pivotArea>
    </format>
    <format action="formatting" dxfId="39">
      <pivotArea field="6" type="normal" dataOnly="1" grandCol="1" outline="1" collapsedLevelsAreSubtotals="1" axis="axisRow" fieldPosition="0">
        <references count="2">
          <reference field="4294967294" selected="0">
            <x v="1"/>
          </reference>
          <reference field="6">
            <x v="28"/>
          </reference>
        </references>
      </pivotArea>
    </format>
    <format action="formatting" dxfId="38">
      <pivotArea type="normal" dataOnly="1" outline="1" collapsedLevelsAreSubtotals="1" fieldPosition="0">
        <references count="3">
          <reference field="4294967294" selected="0">
            <x v="1"/>
          </reference>
          <reference field="0" selected="0">
            <x v="3"/>
          </reference>
          <reference field="6">
            <x v="28"/>
          </reference>
        </references>
      </pivotArea>
    </format>
    <format action="formatting" dxfId="37">
      <pivotArea type="normal" dataOnly="1" outline="1" collapsedLevelsAreSubtotals="1" fieldPosition="0">
        <references count="3">
          <reference field="4294967294" selected="0">
            <x v="0"/>
          </reference>
          <reference field="0" selected="0">
            <x v="5"/>
          </reference>
          <reference field="6">
            <x v="28"/>
          </reference>
        </references>
      </pivotArea>
    </format>
  </formats>
  <pivotTableStyleInfo name="PivotStyleMedium15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ela dinâmica2" cacheId="0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rowHeaderCaption="AREA" colHeaderCaption="MÊS" fieldListSortAscending="0" mdxSubqueries="0" applyNumberFormats="0" applyBorderFormats="0" applyFontFormats="0" applyPatternFormats="0" applyAlignmentFormats="0" applyWidthHeightFormats="1" r:id="rId1">
  <location ref="D44:N59" firstHeaderRow="1" firstDataRow="3" firstDataCol="1" rowPageCount="1" colPageCount="1"/>
  <pivotFields count="23"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6"/>
        <item t="data" sd="1" x="1"/>
        <item t="data" sd="1" x="0"/>
        <item t="data" sd="1" x="2"/>
        <item t="data" h="1" sd="1" m="1" x="5"/>
        <item t="data" sd="1" x="3"/>
        <item t="data" h="1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">
        <item t="data" sd="1" x="2"/>
        <item t="data" sd="1" x="0"/>
        <item t="data" sd="1" x="1"/>
        <item t="data" sd="1" x="4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9"/>
        <item t="data" sd="1" x="1"/>
        <item t="data" sd="1" x="3"/>
        <item t="data" sd="1" x="2"/>
        <item t="data" sd="1" x="10"/>
        <item t="data" sd="1" x="6"/>
        <item t="data" sd="1" x="5"/>
        <item t="data" sd="1" x="8"/>
        <item t="data" sd="1" x="7"/>
        <item t="data" sd="1" x="0"/>
        <item t="data" sd="1" x="4"/>
        <item t="data" h="1" sd="1" x="12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8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2"/>
    </i>
    <i t="grand" r="0" i="0">
      <x v="0"/>
    </i>
  </rowItems>
  <colFields count="2">
    <field x="0"/>
    <field x="-2"/>
  </colFields>
  <colItems count="10">
    <i t="data" r="0" i="0">
      <x v="1"/>
      <x v="0"/>
    </i>
    <i t="data" r="1" i="1">
      <x v="1"/>
    </i>
    <i t="data" r="0" i="0">
      <x v="2"/>
      <x v="0"/>
    </i>
    <i t="data" r="1" i="1">
      <x v="1"/>
    </i>
    <i t="data" r="0" i="0">
      <x v="3"/>
      <x v="0"/>
    </i>
    <i t="data" r="1" i="1">
      <x v="1"/>
    </i>
    <i t="data" r="0" i="0">
      <x v="5"/>
      <x v="0"/>
    </i>
    <i t="data" r="1" i="1">
      <x v="1"/>
    </i>
    <i t="grand" r="0" i="0">
      <x v="0"/>
    </i>
    <i t="grand" r="0" i="1">
      <x v="0"/>
    </i>
  </colItems>
  <pageFields count="1">
    <pageField fld="3" hier="-1"/>
  </pageFields>
  <dataFields count="2">
    <dataField name="." fld="15" subtotal="sum" showDataAs="normal" baseField="0" baseItem="0"/>
    <dataField name="Soma de TOTAL %" fld="16" subtotal="sum" showDataAs="percentOfCol" baseField="18" baseItem="0" numFmtId="10"/>
  </dataFields>
  <formats count="25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0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18" type="button" dataOnly="0" labelOnly="1" outline="0" axis="axisRow" fieldPosition="0"/>
    </format>
    <format action="formatting" dxfId="30">
      <pivotArea type="normal" dataOnly="0" labelOnly="1" outline="1" fieldPosition="0">
        <references count="1">
          <reference field="18"/>
        </references>
      </pivotArea>
    </format>
    <format action="formatting" dxfId="29">
      <pivotArea type="normal" dataOnly="0" labelOnly="1" grandRow="1" outline="0" fieldPosition="0"/>
    </format>
    <format action="formatting" dxfId="28">
      <pivotArea type="normal" dataOnly="0" labelOnly="1" outline="1" fieldPosition="0">
        <references count="1">
          <reference field="0"/>
        </references>
      </pivotArea>
    </format>
    <format action="formatting" dxfId="27">
      <pivotArea type="normal" dataOnly="0" labelOnly="1" grandCol="1" outline="0" fieldPosition="0"/>
    </format>
    <format action="formatting" dxfId="26">
      <pivotArea type="all" dataOnly="0" outline="0" fieldPosition="0"/>
    </format>
    <format action="formatting" dxfId="25">
      <pivotArea type="normal" dataOnly="1" outline="0" collapsedLevelsAreSubtotals="1" fieldPosition="0"/>
    </format>
    <format action="formatting" dxfId="24">
      <pivotArea type="origin" dataOnly="0" labelOnly="1" outline="0" fieldPosition="0"/>
    </format>
    <format action="formatting" dxfId="23">
      <pivotArea field="0" type="button" dataOnly="0" labelOnly="1" outline="0" axis="axisCol" fieldPosition="0"/>
    </format>
    <format action="formatting" dxfId="22">
      <pivotArea type="topRight" dataOnly="0" labelOnly="1" outline="0" fieldPosition="0"/>
    </format>
    <format action="formatting" dxfId="21">
      <pivotArea type="normal" dataOnly="0" labelOnly="1" grandRow="1" outline="0" fieldPosition="0"/>
    </format>
    <format action="formatting" dxfId="20">
      <pivotArea field="18" type="normal" dataOnly="1" grandCol="1" outline="1" collapsedLevelsAreSubtotals="1" axis="axisRow" fieldPosition="0">
        <references count="1">
          <reference field="18"/>
        </references>
      </pivotArea>
    </format>
    <format action="formatting" dxfId="19">
      <pivotArea type="all" dataOnly="0" outline="0" fieldPosition="0"/>
    </format>
    <format action="formatting" dxfId="18">
      <pivotArea type="normal" dataOnly="1" outline="0" collapsedLevelsAreSubtotals="1" fieldPosition="0"/>
    </format>
    <format action="formatting" dxfId="17">
      <pivotArea type="normal" dataOnly="1" outline="1" collapsedLevelsAreSubtotals="1" fieldPosition="0">
        <references count="1">
          <reference field="18"/>
        </references>
      </pivotArea>
    </format>
    <format action="formatting" dxfId="16">
      <pivotArea field="18" type="button" dataOnly="0" labelOnly="1" outline="0" axis="axisRow" fieldPosition="0"/>
    </format>
    <format action="formatting" dxfId="15">
      <pivotArea type="normal" dataOnly="0" labelOnly="1" outline="1" fieldPosition="0">
        <references count="1">
          <reference field="18"/>
        </references>
      </pivotArea>
    </format>
    <format action="formatting" dxfId="14">
      <pivotArea type="normal" dataOnly="0" labelOnly="1" outline="1" fieldPosition="0">
        <references count="1">
          <reference field="0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fieldPosition="0">
        <references count="1">
          <reference field="4294967294">
            <x v="1"/>
          </reference>
        </references>
      </pivotArea>
    </format>
  </formats>
  <pivotTableStyleInfo name="PivotStyleMedium1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3" displayName="Tabela3" ref="B2:J27" headerRowCount="1" totalsRowShown="0" headerRowDxfId="11" tableBorderDxfId="10">
  <autoFilter ref="B2:J27"/>
  <sortState ref="B3:J27">
    <sortCondition ref="D2:D27"/>
  </sortState>
  <tableColumns count="9">
    <tableColumn id="1" name="LOCAL" dataDxfId="9"/>
    <tableColumn id="2" name="FROTA" dataDxfId="8"/>
    <tableColumn id="3" name="PLACA" dataDxfId="7"/>
    <tableColumn id="4" name="MODELO" dataDxfId="6"/>
    <tableColumn id="20" name="Coluna1" dataDxfId="5"/>
    <tableColumn id="9" name="UF" dataDxfId="4"/>
    <tableColumn id="17" name="ANO" dataDxfId="3"/>
    <tableColumn id="19" name="MOTORISTA" dataDxfId="2"/>
    <tableColumn id="18" name="VISTORI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Relationship Type="http://schemas.openxmlformats.org/officeDocument/2006/relationships/pivotTable" Target="/xl/pivotTables/pivotTable2.xml" Id="rId3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6"/>
  <sheetViews>
    <sheetView workbookViewId="0">
      <selection activeCell="A1" sqref="A1"/>
    </sheetView>
  </sheetViews>
  <sheetFormatPr baseColWidth="8" defaultRowHeight="15"/>
  <sheetData>
    <row r="1">
      <c r="B1" s="387" t="inlineStr">
        <is>
          <t>MÊS</t>
        </is>
      </c>
      <c r="C1" s="387" t="inlineStr">
        <is>
          <t>DATA DE LAÇAMENTO</t>
        </is>
      </c>
      <c r="D1" s="387" t="inlineStr">
        <is>
          <t>DATA EMISSÃO</t>
        </is>
      </c>
      <c r="E1" s="387" t="inlineStr">
        <is>
          <t>CONTA</t>
        </is>
      </c>
      <c r="F1" s="387" t="inlineStr">
        <is>
          <t>RAZÃO SOCIAL</t>
        </is>
      </c>
      <c r="G1" s="387" t="inlineStr">
        <is>
          <t>NOME FANTASIA</t>
        </is>
      </c>
      <c r="H1" s="387" t="inlineStr">
        <is>
          <t xml:space="preserve">PLACA </t>
        </is>
      </c>
      <c r="I1" s="387" t="inlineStr">
        <is>
          <t>MARCA</t>
        </is>
      </c>
      <c r="J1" s="387" t="inlineStr">
        <is>
          <t>MODELO</t>
        </is>
      </c>
      <c r="K1" s="387" t="inlineStr">
        <is>
          <t>QTDE</t>
        </is>
      </c>
      <c r="L1" s="387" t="inlineStr">
        <is>
          <t>PEÇAS</t>
        </is>
      </c>
      <c r="M1" s="387" t="inlineStr">
        <is>
          <t>VALOR  TOTAL</t>
        </is>
      </c>
      <c r="N1" s="387" t="inlineStr">
        <is>
          <t>PARCELA</t>
        </is>
      </c>
      <c r="O1" s="387" t="inlineStr">
        <is>
          <t>NFE / RECIBO</t>
        </is>
      </c>
      <c r="P1" s="387" t="inlineStr">
        <is>
          <t>DESCONTO</t>
        </is>
      </c>
      <c r="Q1" s="387" t="inlineStr">
        <is>
          <t>VALOR FINAL</t>
        </is>
      </c>
      <c r="R1" s="387" t="inlineStr">
        <is>
          <t>TOTAL %</t>
        </is>
      </c>
      <c r="S1" s="387" t="inlineStr">
        <is>
          <t>SERVIÇO</t>
        </is>
      </c>
      <c r="T1" s="387" t="inlineStr">
        <is>
          <t>Área de Manutenção</t>
        </is>
      </c>
      <c r="U1" s="387" t="inlineStr">
        <is>
          <t>Tipo de Manutenção</t>
        </is>
      </c>
      <c r="V1" s="387" t="inlineStr">
        <is>
          <t>Tipo de Despsa</t>
        </is>
      </c>
      <c r="W1" s="387" t="inlineStr">
        <is>
          <t>VENCIMENTO</t>
        </is>
      </c>
      <c r="X1" s="387" t="inlineStr">
        <is>
          <t>DATA DE ENTREGA AO FINANCEIRO</t>
        </is>
      </c>
    </row>
    <row r="2">
      <c r="A2" s="387" t="n">
        <v>0</v>
      </c>
      <c r="B2" t="inlineStr">
        <is>
          <t>JULHO</t>
        </is>
      </c>
      <c r="C2" s="388" t="n">
        <v>45124</v>
      </c>
      <c r="D2" s="388" t="n">
        <v>45121</v>
      </c>
      <c r="E2" t="inlineStr">
        <is>
          <t>NATTO</t>
        </is>
      </c>
      <c r="F2" t="inlineStr">
        <is>
          <t>SHAENNY STEPHANE SANTOS DE SOUSA BERNARDINO</t>
        </is>
      </c>
      <c r="G2" t="inlineStr">
        <is>
          <t>BRÁS FRIO</t>
        </is>
      </c>
      <c r="H2" t="inlineStr">
        <is>
          <t>RLT1H16</t>
        </is>
      </c>
      <c r="I2" t="inlineStr">
        <is>
          <t xml:space="preserve">VOLKSWAGEM </t>
        </is>
      </c>
      <c r="J2" t="inlineStr">
        <is>
          <t>VW 11.180 DRC 4X2</t>
        </is>
      </c>
      <c r="K2" t="n">
        <v>1</v>
      </c>
      <c r="L2" t="inlineStr">
        <is>
          <t>PLUG TOMADA FRIO + TOMADA SOB 3P</t>
        </is>
      </c>
      <c r="M2" t="n">
        <v>200</v>
      </c>
      <c r="N2" t="n">
        <v>1</v>
      </c>
      <c r="O2" t="n">
        <v>2819</v>
      </c>
      <c r="P2" t="n">
        <v>0</v>
      </c>
      <c r="Q2" t="n">
        <v>200</v>
      </c>
      <c r="R2" t="n">
        <v>200</v>
      </c>
      <c r="S2" t="n">
        <v>1</v>
      </c>
      <c r="T2" t="inlineStr">
        <is>
          <t>REFRIGERAÇÃO</t>
        </is>
      </c>
      <c r="U2" t="inlineStr">
        <is>
          <t>CORRETIVA</t>
        </is>
      </c>
      <c r="V2" t="inlineStr">
        <is>
          <t>BOLETO</t>
        </is>
      </c>
      <c r="W2" s="388" t="n">
        <v>45126</v>
      </c>
      <c r="X2" t="inlineStr"/>
    </row>
    <row r="3">
      <c r="A3" s="387" t="n">
        <v>1</v>
      </c>
      <c r="B3" t="inlineStr">
        <is>
          <t>JULHO</t>
        </is>
      </c>
      <c r="C3" s="388" t="n">
        <v>45124</v>
      </c>
      <c r="D3" s="388" t="n">
        <v>45121</v>
      </c>
      <c r="E3" t="inlineStr">
        <is>
          <t>NATTO</t>
        </is>
      </c>
      <c r="F3" t="inlineStr">
        <is>
          <t>SHAENNY STEPHANE SANTOS DE SOUSA BERNARDINO</t>
        </is>
      </c>
      <c r="G3" t="inlineStr">
        <is>
          <t>BRÁS FRIO</t>
        </is>
      </c>
      <c r="H3" t="inlineStr">
        <is>
          <t>RLT1H16</t>
        </is>
      </c>
      <c r="I3" t="inlineStr">
        <is>
          <t xml:space="preserve">VOLKSWAGEM </t>
        </is>
      </c>
      <c r="J3" t="inlineStr">
        <is>
          <t>VW 11.180 DRC 4X2</t>
        </is>
      </c>
      <c r="K3" t="n">
        <v>1</v>
      </c>
      <c r="L3" t="inlineStr">
        <is>
          <t>SERVIÇO</t>
        </is>
      </c>
      <c r="M3" t="n">
        <v>80</v>
      </c>
      <c r="N3" t="n">
        <v>1</v>
      </c>
      <c r="O3" t="n">
        <v>1643</v>
      </c>
      <c r="P3" t="n">
        <v>0</v>
      </c>
      <c r="Q3" t="n">
        <v>80</v>
      </c>
      <c r="R3" t="n">
        <v>80</v>
      </c>
      <c r="S3" t="n">
        <v>1</v>
      </c>
      <c r="T3" t="inlineStr">
        <is>
          <t>REFRIGERAÇÃO</t>
        </is>
      </c>
      <c r="U3" t="inlineStr">
        <is>
          <t>CORRETIVA</t>
        </is>
      </c>
      <c r="V3" t="inlineStr">
        <is>
          <t>BOLETO</t>
        </is>
      </c>
      <c r="W3" s="388" t="n">
        <v>45126</v>
      </c>
      <c r="X3" t="inlineStr"/>
    </row>
    <row r="4">
      <c r="A4" s="387" t="n">
        <v>2</v>
      </c>
      <c r="B4" t="inlineStr">
        <is>
          <t>JUNHO</t>
        </is>
      </c>
      <c r="C4" s="388" t="n">
        <v>45124</v>
      </c>
      <c r="D4" s="388" t="n">
        <v>45107</v>
      </c>
      <c r="E4" t="inlineStr">
        <is>
          <t>NATTO</t>
        </is>
      </c>
      <c r="F4" t="inlineStr">
        <is>
          <t xml:space="preserve">E. G. DE FREITAS JUNIOR COMERCIO E SERVIÇOS AUTOMOTIVOS </t>
        </is>
      </c>
      <c r="G4" t="inlineStr">
        <is>
          <t>CARVALHO AUTO CENTER</t>
        </is>
      </c>
      <c r="H4" t="inlineStr">
        <is>
          <t>RLV3F20</t>
        </is>
      </c>
      <c r="I4" t="inlineStr">
        <is>
          <t xml:space="preserve">VOLKSWAGEM </t>
        </is>
      </c>
      <c r="J4" t="inlineStr">
        <is>
          <t>VW 11.180 DRC 4X2</t>
        </is>
      </c>
      <c r="K4" t="n">
        <v>1</v>
      </c>
      <c r="L4" t="inlineStr">
        <is>
          <t>LANTERNA LATERAL BAU + LAMPADA 24V + PARAFUSO + PORCA + ARRUELA + LAMPADA H4 24V 75W PHILIPS + LAMPADA 10W + LAMPADA 21/5W</t>
        </is>
      </c>
      <c r="M4" t="n">
        <v>73.81999999999999</v>
      </c>
      <c r="N4" t="n">
        <v>1</v>
      </c>
      <c r="O4" t="n">
        <v>4200</v>
      </c>
      <c r="P4" t="n">
        <v>0</v>
      </c>
      <c r="Q4" t="n">
        <v>73.81999999999999</v>
      </c>
      <c r="R4" t="n">
        <v>73.81999999999999</v>
      </c>
      <c r="S4" t="n">
        <v>2</v>
      </c>
      <c r="T4" t="inlineStr">
        <is>
          <t>ELETRICA</t>
        </is>
      </c>
      <c r="U4" t="inlineStr">
        <is>
          <t>CORRETIVA</t>
        </is>
      </c>
      <c r="V4" t="inlineStr">
        <is>
          <t>BOLETO</t>
        </is>
      </c>
      <c r="W4" s="388" t="n">
        <v>45114</v>
      </c>
      <c r="X4" t="inlineStr"/>
    </row>
    <row r="5">
      <c r="A5" s="387" t="n">
        <v>3</v>
      </c>
      <c r="B5" t="inlineStr">
        <is>
          <t>JUNHO</t>
        </is>
      </c>
      <c r="C5" s="388" t="n">
        <v>45124</v>
      </c>
      <c r="D5" s="388" t="n">
        <v>45107</v>
      </c>
      <c r="E5" t="inlineStr">
        <is>
          <t>NATTO</t>
        </is>
      </c>
      <c r="F5" t="inlineStr">
        <is>
          <t xml:space="preserve">E. G. DE FREITAS JUNIOR COMERCIO E SERVIÇOS AUTOMOTIVOS </t>
        </is>
      </c>
      <c r="G5" t="inlineStr">
        <is>
          <t>CARVALHO AUTO CENTER</t>
        </is>
      </c>
      <c r="H5" t="inlineStr">
        <is>
          <t>RLV3F20</t>
        </is>
      </c>
      <c r="I5" t="inlineStr">
        <is>
          <t xml:space="preserve">VOLKSWAGEM </t>
        </is>
      </c>
      <c r="J5" t="inlineStr">
        <is>
          <t>VW 11.180 DRC 4X2</t>
        </is>
      </c>
      <c r="K5" t="n">
        <v>1</v>
      </c>
      <c r="L5" t="inlineStr">
        <is>
          <t>SERVIÇO</t>
        </is>
      </c>
      <c r="M5" t="n">
        <v>50</v>
      </c>
      <c r="N5" t="n">
        <v>1</v>
      </c>
      <c r="O5" t="n">
        <v>3210</v>
      </c>
      <c r="P5" t="n">
        <v>0</v>
      </c>
      <c r="Q5" t="n">
        <v>50</v>
      </c>
      <c r="R5" t="n">
        <v>50</v>
      </c>
      <c r="S5" t="n">
        <v>2</v>
      </c>
      <c r="T5" t="inlineStr">
        <is>
          <t>ELETRICA</t>
        </is>
      </c>
      <c r="U5" t="inlineStr">
        <is>
          <t>CORRETIVA</t>
        </is>
      </c>
      <c r="V5" t="inlineStr">
        <is>
          <t>BOLETO</t>
        </is>
      </c>
      <c r="W5" s="388" t="n">
        <v>45114</v>
      </c>
      <c r="X5" t="inlineStr"/>
    </row>
    <row r="6">
      <c r="A6" s="387" t="n">
        <v>4</v>
      </c>
      <c r="B6" t="inlineStr">
        <is>
          <t>JULHO</t>
        </is>
      </c>
      <c r="C6" s="388" t="n">
        <v>45126</v>
      </c>
      <c r="D6" s="388" t="n">
        <v>45124</v>
      </c>
      <c r="E6" t="inlineStr">
        <is>
          <t>NATTO</t>
        </is>
      </c>
      <c r="F6" t="inlineStr">
        <is>
          <t xml:space="preserve">E. G. DE FREITAS JUNIOR COMERCIO E SERVIÇOS AUTOMOTIVOS </t>
        </is>
      </c>
      <c r="G6" t="inlineStr">
        <is>
          <t>CARVALHO AUTO CENTER</t>
        </is>
      </c>
      <c r="H6" t="inlineStr">
        <is>
          <t>QSL5H05</t>
        </is>
      </c>
      <c r="I6" t="inlineStr">
        <is>
          <t xml:space="preserve">VOLKSWAGEM </t>
        </is>
      </c>
      <c r="J6" t="inlineStr">
        <is>
          <t>VW 11.180 DRC 4X2</t>
        </is>
      </c>
      <c r="K6" t="n">
        <v>1</v>
      </c>
      <c r="L6" t="inlineStr">
        <is>
          <t>LANTERNA LATERAL BAU + LAMPADA 24V + PARAFUSO + PORCA + ARRUELA + LAMPADA H4 24V 75W PHILIPS + LAMPADA 10W + LAMPADA 21/5W</t>
        </is>
      </c>
      <c r="M6" t="n">
        <v>153.01</v>
      </c>
      <c r="N6" t="n">
        <v>1</v>
      </c>
      <c r="O6" t="n">
        <v>4236</v>
      </c>
      <c r="P6" t="n">
        <v>0</v>
      </c>
      <c r="Q6" t="n">
        <v>153.01</v>
      </c>
      <c r="R6" t="n">
        <v>153.01</v>
      </c>
      <c r="S6" t="n">
        <v>3</v>
      </c>
      <c r="T6" t="inlineStr">
        <is>
          <t>ELETRICA</t>
        </is>
      </c>
      <c r="U6" t="inlineStr">
        <is>
          <t>CORRETIVA</t>
        </is>
      </c>
      <c r="V6" t="inlineStr">
        <is>
          <t>BOLETO</t>
        </is>
      </c>
      <c r="W6" s="388" t="n">
        <v>45125</v>
      </c>
      <c r="X6" t="inlineStr"/>
    </row>
    <row r="7">
      <c r="A7" s="387" t="n">
        <v>5</v>
      </c>
      <c r="B7" t="inlineStr">
        <is>
          <t>JULHO</t>
        </is>
      </c>
      <c r="C7" s="388" t="n">
        <v>45126</v>
      </c>
      <c r="D7" s="388" t="n">
        <v>45124</v>
      </c>
      <c r="E7" t="inlineStr">
        <is>
          <t>NATTO</t>
        </is>
      </c>
      <c r="F7" t="inlineStr">
        <is>
          <t xml:space="preserve">E. G. DE FREITAS JUNIOR COMERCIO E SERVIÇOS AUTOMOTIVOS </t>
        </is>
      </c>
      <c r="G7" t="inlineStr">
        <is>
          <t>CARVALHO AUTO CENTER</t>
        </is>
      </c>
      <c r="H7" t="inlineStr">
        <is>
          <t>QSL5H05</t>
        </is>
      </c>
      <c r="I7" t="inlineStr">
        <is>
          <t xml:space="preserve">VOLKSWAGEM </t>
        </is>
      </c>
      <c r="J7" t="inlineStr">
        <is>
          <t>VW 11.180 DRC 4X2</t>
        </is>
      </c>
      <c r="K7" t="n">
        <v>1</v>
      </c>
      <c r="L7" t="inlineStr">
        <is>
          <t>SERVIÇO</t>
        </is>
      </c>
      <c r="M7" t="n">
        <v>100</v>
      </c>
      <c r="N7" t="n">
        <v>1</v>
      </c>
      <c r="O7" t="n">
        <v>3239</v>
      </c>
      <c r="P7" t="n">
        <v>0</v>
      </c>
      <c r="Q7" t="n">
        <v>100</v>
      </c>
      <c r="R7" t="n">
        <v>100</v>
      </c>
      <c r="S7" t="n">
        <v>3</v>
      </c>
      <c r="T7" t="inlineStr">
        <is>
          <t>ELETRICA</t>
        </is>
      </c>
      <c r="U7" t="inlineStr">
        <is>
          <t>CORRETIVA</t>
        </is>
      </c>
      <c r="V7" t="inlineStr">
        <is>
          <t>BOLETO</t>
        </is>
      </c>
      <c r="W7" s="388" t="n">
        <v>45125</v>
      </c>
      <c r="X7" t="inlineStr"/>
    </row>
    <row r="8">
      <c r="A8" s="387" t="n">
        <v>6</v>
      </c>
      <c r="B8" t="inlineStr">
        <is>
          <t>JULHO</t>
        </is>
      </c>
      <c r="C8" s="388" t="n">
        <v>45126</v>
      </c>
      <c r="D8" s="388" t="n">
        <v>45125</v>
      </c>
      <c r="E8" t="inlineStr">
        <is>
          <t>NATTO</t>
        </is>
      </c>
      <c r="F8" t="inlineStr">
        <is>
          <t>JS DISTRIBUIDORA DE PECAS S/A</t>
        </is>
      </c>
      <c r="G8" t="inlineStr">
        <is>
          <t>JS PEÇAS</t>
        </is>
      </c>
      <c r="H8" t="inlineStr">
        <is>
          <t>RLT1H16</t>
        </is>
      </c>
      <c r="I8" t="inlineStr">
        <is>
          <t xml:space="preserve">VOLKSWAGEM </t>
        </is>
      </c>
      <c r="J8" t="inlineStr">
        <is>
          <t>VW 11.180 DRC 4X2</t>
        </is>
      </c>
      <c r="K8" t="n">
        <v>1</v>
      </c>
      <c r="L8" t="inlineStr">
        <is>
          <t>JG EMBUCHAMENTO STD 33.00X169MM C/CHIME</t>
        </is>
      </c>
      <c r="M8" t="n">
        <v>530</v>
      </c>
      <c r="N8" t="n">
        <v>2</v>
      </c>
      <c r="O8" t="n">
        <v>163769</v>
      </c>
      <c r="P8" t="n">
        <v>0</v>
      </c>
      <c r="Q8" t="n">
        <v>530</v>
      </c>
      <c r="R8" t="n">
        <v>530</v>
      </c>
      <c r="S8" t="n">
        <v>5</v>
      </c>
      <c r="T8" t="inlineStr">
        <is>
          <t>MECANICA</t>
        </is>
      </c>
      <c r="U8" t="inlineStr">
        <is>
          <t>CORRETIVA</t>
        </is>
      </c>
      <c r="V8" t="inlineStr">
        <is>
          <t>BOLETO</t>
        </is>
      </c>
      <c r="W8" s="388" t="n">
        <v>45153</v>
      </c>
      <c r="X8" t="inlineStr"/>
    </row>
    <row r="9">
      <c r="A9" s="387" t="n">
        <v>7</v>
      </c>
      <c r="B9" t="inlineStr">
        <is>
          <t>JULHO</t>
        </is>
      </c>
      <c r="C9" s="388" t="n">
        <v>45140</v>
      </c>
      <c r="D9" s="388" t="n">
        <v>45138</v>
      </c>
      <c r="E9" t="inlineStr">
        <is>
          <t>NATTO</t>
        </is>
      </c>
      <c r="F9" t="inlineStr">
        <is>
          <t>STA CAMINHOES VEICULOS E SERVIÇOS</t>
        </is>
      </c>
      <c r="G9" t="inlineStr">
        <is>
          <t>UNIDAS</t>
        </is>
      </c>
      <c r="H9" t="inlineStr">
        <is>
          <t>RLT0B77</t>
        </is>
      </c>
      <c r="I9" t="inlineStr">
        <is>
          <t xml:space="preserve">VOLKSWAGEM </t>
        </is>
      </c>
      <c r="J9" t="inlineStr">
        <is>
          <t>VW 11.180 DRC 4X2</t>
        </is>
      </c>
      <c r="K9" t="n">
        <v>2</v>
      </c>
      <c r="L9" t="inlineStr">
        <is>
          <t xml:space="preserve"> 2 BATERIA BOSCH</t>
        </is>
      </c>
      <c r="M9" t="n">
        <v>1220</v>
      </c>
      <c r="N9" t="n">
        <v>3</v>
      </c>
      <c r="O9" t="n">
        <v>176799</v>
      </c>
      <c r="P9" t="n">
        <v>120</v>
      </c>
      <c r="Q9" t="n">
        <v>1100</v>
      </c>
      <c r="R9" t="n">
        <v>1100</v>
      </c>
      <c r="S9" t="n">
        <v>6</v>
      </c>
      <c r="T9" t="inlineStr">
        <is>
          <t>ELETRICA</t>
        </is>
      </c>
      <c r="U9" t="inlineStr">
        <is>
          <t>CORRETIVA</t>
        </is>
      </c>
      <c r="V9" t="inlineStr">
        <is>
          <t>BOLETO</t>
        </is>
      </c>
      <c r="W9" s="388" t="n">
        <v>45166</v>
      </c>
      <c r="X9" t="inlineStr"/>
    </row>
    <row r="10">
      <c r="A10" s="387" t="n">
        <v>8</v>
      </c>
      <c r="B10" t="inlineStr">
        <is>
          <t>AGOSTO</t>
        </is>
      </c>
      <c r="C10" s="388" t="n">
        <v>45140</v>
      </c>
      <c r="D10" s="388" t="n">
        <v>45139</v>
      </c>
      <c r="E10" t="inlineStr">
        <is>
          <t>NATTO</t>
        </is>
      </c>
      <c r="F10" t="inlineStr">
        <is>
          <t>DISTRIBUIDORA DE BATERIAS DE PE LTDA EPP</t>
        </is>
      </c>
      <c r="G10" t="inlineStr">
        <is>
          <t>POWER CAR BATERIAS</t>
        </is>
      </c>
      <c r="H10" t="inlineStr">
        <is>
          <t>RLV3F20</t>
        </is>
      </c>
      <c r="I10" t="inlineStr">
        <is>
          <t xml:space="preserve">VOLKSWAGEM </t>
        </is>
      </c>
      <c r="J10" t="inlineStr">
        <is>
          <t>VW 11.180 DRC 4X2</t>
        </is>
      </c>
      <c r="K10" t="n">
        <v>2</v>
      </c>
      <c r="L10" t="inlineStr">
        <is>
          <t>2 BATERIA MOURA + SOCORRO</t>
        </is>
      </c>
      <c r="M10" t="n">
        <v>1580</v>
      </c>
      <c r="N10" t="n">
        <v>1</v>
      </c>
      <c r="O10" t="n">
        <v>12856</v>
      </c>
      <c r="P10" t="n">
        <v>0</v>
      </c>
      <c r="Q10" t="n">
        <v>1580</v>
      </c>
      <c r="R10" t="n">
        <v>1580</v>
      </c>
      <c r="S10" t="n">
        <v>7</v>
      </c>
      <c r="T10" t="inlineStr">
        <is>
          <t>ELETRICA</t>
        </is>
      </c>
      <c r="U10" t="inlineStr">
        <is>
          <t>CORRETIVA</t>
        </is>
      </c>
      <c r="V10" t="inlineStr">
        <is>
          <t>PIX</t>
        </is>
      </c>
      <c r="W10" t="inlineStr">
        <is>
          <t>PIX</t>
        </is>
      </c>
      <c r="X10" t="inlineStr">
        <is>
          <t>FINANCEIRO</t>
        </is>
      </c>
    </row>
    <row r="11">
      <c r="A11" s="387" t="n">
        <v>9</v>
      </c>
      <c r="B11" t="inlineStr">
        <is>
          <t>AGOSTO</t>
        </is>
      </c>
      <c r="C11" s="388" t="n">
        <v>45140</v>
      </c>
      <c r="D11" s="388" t="n">
        <v>45139</v>
      </c>
      <c r="E11" t="inlineStr">
        <is>
          <t>PB FOODS</t>
        </is>
      </c>
      <c r="F11" t="inlineStr">
        <is>
          <t>NOVO MUNDO CAMINHÕES E EQUIPAMENTOS ROD</t>
        </is>
      </c>
      <c r="G11" t="inlineStr">
        <is>
          <t>NOVO MUNDO</t>
        </is>
      </c>
      <c r="H11" t="inlineStr">
        <is>
          <t>QSK2F95</t>
        </is>
      </c>
      <c r="I11" t="inlineStr">
        <is>
          <t xml:space="preserve">VOLKSWAGEM </t>
        </is>
      </c>
      <c r="J11" t="inlineStr">
        <is>
          <t>VW 11.180 DRC 4X2</t>
        </is>
      </c>
      <c r="K11" t="n">
        <v>1</v>
      </c>
      <c r="L11" t="inlineStr">
        <is>
          <t>CUBO ROLAMENTO DIANTEIRO</t>
        </is>
      </c>
      <c r="M11" t="n">
        <v>3800</v>
      </c>
      <c r="N11" t="n">
        <v>1</v>
      </c>
      <c r="O11" t="n">
        <v>231551</v>
      </c>
      <c r="P11" t="n">
        <v>0</v>
      </c>
      <c r="Q11" t="n">
        <v>3800</v>
      </c>
      <c r="R11" t="n">
        <v>3800</v>
      </c>
      <c r="S11" t="n">
        <v>8</v>
      </c>
      <c r="T11" t="inlineStr">
        <is>
          <t>MECANICA</t>
        </is>
      </c>
      <c r="U11" t="inlineStr">
        <is>
          <t>CORRETIVA</t>
        </is>
      </c>
      <c r="V11" t="inlineStr">
        <is>
          <t>PIX</t>
        </is>
      </c>
      <c r="W11" t="inlineStr">
        <is>
          <t>PIX</t>
        </is>
      </c>
      <c r="X11" t="inlineStr">
        <is>
          <t>FINANCEIRO</t>
        </is>
      </c>
    </row>
    <row r="12">
      <c r="A12" s="387" t="n">
        <v>10</v>
      </c>
      <c r="B12" t="inlineStr">
        <is>
          <t>JULHO</t>
        </is>
      </c>
      <c r="C12" s="388" t="n">
        <v>45140</v>
      </c>
      <c r="D12" s="388" t="n">
        <v>45132</v>
      </c>
      <c r="E12" t="inlineStr">
        <is>
          <t>NATTO</t>
        </is>
      </c>
      <c r="F12" t="inlineStr">
        <is>
          <t>SHAENNY STEPHANE SANTOS DE SOUSA BERNARDINO</t>
        </is>
      </c>
      <c r="G12" t="inlineStr">
        <is>
          <t>BRÁS FRIO</t>
        </is>
      </c>
      <c r="H12" t="inlineStr">
        <is>
          <t>RLV3F20</t>
        </is>
      </c>
      <c r="I12" t="inlineStr">
        <is>
          <t xml:space="preserve">VOLKSWAGEM </t>
        </is>
      </c>
      <c r="J12" t="inlineStr">
        <is>
          <t>VW 11.180 DRC 4X2</t>
        </is>
      </c>
      <c r="K12" t="n">
        <v>1</v>
      </c>
      <c r="L12" t="inlineStr">
        <is>
          <t>COMPRESSOR FRIGO KING 7H15 2A 12V + FILTRO SECADOR + NITROGENIO + FLUIDO REF R404A HP62 + OLEO POLIOLESTER + SEPARADOR OLEO CONICO + ORIFICIO VALVULA EXPANÇÃO + EOS-GÁS R141B + DESENGRAXANTE THILEX 1.4 + ORINGE DE VEDAÇÃO + ORING DE BORRACHA NITRIL 5/8 X 1/8 + AVX13X1400 CORREIA GIR/PLIV - CNT</t>
        </is>
      </c>
      <c r="M12" t="n">
        <v>4795</v>
      </c>
      <c r="N12" t="n">
        <v>5</v>
      </c>
      <c r="O12" t="n">
        <v>2830</v>
      </c>
      <c r="P12" t="n">
        <v>50</v>
      </c>
      <c r="Q12" t="n">
        <v>4745</v>
      </c>
      <c r="R12" t="n">
        <v>4745</v>
      </c>
      <c r="S12" t="n">
        <v>9</v>
      </c>
      <c r="T12" t="inlineStr">
        <is>
          <t>REFRIGERAÇÃO</t>
        </is>
      </c>
      <c r="U12" t="inlineStr">
        <is>
          <t>CORRETIVA</t>
        </is>
      </c>
      <c r="V12" t="inlineStr">
        <is>
          <t>BOLETO</t>
        </is>
      </c>
      <c r="W12" s="388" t="n">
        <v>45162</v>
      </c>
      <c r="X12" t="inlineStr"/>
    </row>
    <row r="13">
      <c r="A13" s="387" t="n">
        <v>11</v>
      </c>
      <c r="B13" t="inlineStr">
        <is>
          <t>JULHO</t>
        </is>
      </c>
      <c r="C13" s="388" t="n">
        <v>45140</v>
      </c>
      <c r="D13" s="388" t="n">
        <v>45132</v>
      </c>
      <c r="E13" t="inlineStr">
        <is>
          <t>NATTO</t>
        </is>
      </c>
      <c r="F13" t="inlineStr">
        <is>
          <t>SHAENNY STEPHANE SANTOS DE SOUSA BERNARDINO</t>
        </is>
      </c>
      <c r="G13" t="inlineStr">
        <is>
          <t>BRÁS FRIO</t>
        </is>
      </c>
      <c r="H13" t="inlineStr">
        <is>
          <t>RLV3F20</t>
        </is>
      </c>
      <c r="I13" t="inlineStr">
        <is>
          <t xml:space="preserve">VOLKSWAGEM </t>
        </is>
      </c>
      <c r="J13" t="inlineStr">
        <is>
          <t>VW 11.180 DRC 4X2</t>
        </is>
      </c>
      <c r="K13" t="n">
        <v>1</v>
      </c>
      <c r="L13" t="inlineStr">
        <is>
          <t>SERVIÇO</t>
        </is>
      </c>
      <c r="M13" t="n">
        <v>300</v>
      </c>
      <c r="N13" t="n">
        <v>5</v>
      </c>
      <c r="O13" t="n">
        <v>1652</v>
      </c>
      <c r="P13" t="n">
        <v>0</v>
      </c>
      <c r="Q13" t="n">
        <v>300</v>
      </c>
      <c r="R13" t="n">
        <v>300</v>
      </c>
      <c r="S13" t="n">
        <v>9</v>
      </c>
      <c r="T13" t="inlineStr">
        <is>
          <t>REFRIGERAÇÃO</t>
        </is>
      </c>
      <c r="U13" t="inlineStr">
        <is>
          <t>CORRETIVA</t>
        </is>
      </c>
      <c r="V13" t="inlineStr">
        <is>
          <t>BOLETO</t>
        </is>
      </c>
      <c r="W13" s="388" t="n">
        <v>45162</v>
      </c>
      <c r="X13" t="inlineStr"/>
    </row>
    <row r="14">
      <c r="A14" s="387" t="n">
        <v>12</v>
      </c>
      <c r="B14" t="inlineStr">
        <is>
          <t>AGOSTO</t>
        </is>
      </c>
      <c r="C14" s="388" t="n">
        <v>45140</v>
      </c>
      <c r="D14" s="388" t="n">
        <v>45139</v>
      </c>
      <c r="E14" t="inlineStr">
        <is>
          <t>NATTO</t>
        </is>
      </c>
      <c r="F14" t="inlineStr">
        <is>
          <t>SHAENNY STEPHANE SANTOS DE SOUSA BERNARDINO</t>
        </is>
      </c>
      <c r="G14" t="inlineStr">
        <is>
          <t>BRÁS FRIO</t>
        </is>
      </c>
      <c r="H14" t="inlineStr">
        <is>
          <t>QFH4E12</t>
        </is>
      </c>
      <c r="I14" t="inlineStr">
        <is>
          <t xml:space="preserve">VOLKSWAGEM </t>
        </is>
      </c>
      <c r="J14" t="inlineStr">
        <is>
          <t>VW 11.180 DRC 4X2</t>
        </is>
      </c>
      <c r="K14" t="n">
        <v>1</v>
      </c>
      <c r="L14" t="inlineStr">
        <is>
          <t>COMPRESSOR FRIGO KING 7H15 2A 12V + FILTRO SECADOR + NITROGENIO + FLUIDO REF R404A HP62 + OLEO POLIOLESTER + SEPARADOR OLEO CONICO + ORIFICIO VALVULA EXPANÇÃO + EOS-GÁS R141B + DESENGRAXANTE THILEX 1.4 + ORINGE DE VEDAÇÃO + ORING DE BORRACHA NITRIL 5/8 X 1/8</t>
        </is>
      </c>
      <c r="M14" t="n">
        <v>4595</v>
      </c>
      <c r="N14" t="n">
        <v>5</v>
      </c>
      <c r="O14" t="n">
        <v>2868</v>
      </c>
      <c r="P14" t="n">
        <v>40</v>
      </c>
      <c r="Q14" t="n">
        <v>4555</v>
      </c>
      <c r="R14" t="n">
        <v>4555</v>
      </c>
      <c r="S14" t="n">
        <v>10</v>
      </c>
      <c r="T14" t="inlineStr">
        <is>
          <t>REFRIGERAÇÃO</t>
        </is>
      </c>
      <c r="U14" t="inlineStr">
        <is>
          <t>CORRETIVA</t>
        </is>
      </c>
      <c r="V14" t="inlineStr">
        <is>
          <t>BOLETO</t>
        </is>
      </c>
      <c r="W14" s="388" t="n">
        <v>45169</v>
      </c>
      <c r="X14" t="inlineStr"/>
    </row>
    <row r="15">
      <c r="A15" s="387" t="n">
        <v>13</v>
      </c>
      <c r="B15" t="inlineStr">
        <is>
          <t>AGOSTO</t>
        </is>
      </c>
      <c r="C15" s="388" t="n">
        <v>45140</v>
      </c>
      <c r="D15" s="388" t="n">
        <v>45139</v>
      </c>
      <c r="E15" t="inlineStr">
        <is>
          <t>NATTO</t>
        </is>
      </c>
      <c r="F15" t="inlineStr">
        <is>
          <t>SHAENNY STEPHANE SANTOS DE SOUSA BERNARDINO</t>
        </is>
      </c>
      <c r="G15" t="inlineStr">
        <is>
          <t>BRÁS FRIO</t>
        </is>
      </c>
      <c r="H15" t="inlineStr">
        <is>
          <t>QFH4E12</t>
        </is>
      </c>
      <c r="I15" t="inlineStr">
        <is>
          <t xml:space="preserve">VOLKSWAGEM </t>
        </is>
      </c>
      <c r="J15" t="inlineStr">
        <is>
          <t>VW 11.180 DRC 4X2</t>
        </is>
      </c>
      <c r="K15" t="n">
        <v>1</v>
      </c>
      <c r="L15" t="inlineStr">
        <is>
          <t>SERVIÇO</t>
        </is>
      </c>
      <c r="M15" t="n">
        <v>300</v>
      </c>
      <c r="N15" t="n">
        <v>5</v>
      </c>
      <c r="O15" t="n">
        <v>1673</v>
      </c>
      <c r="P15" t="n">
        <v>0</v>
      </c>
      <c r="Q15" t="n">
        <v>300</v>
      </c>
      <c r="R15" t="n">
        <v>300</v>
      </c>
      <c r="S15" t="n">
        <v>10</v>
      </c>
      <c r="T15" t="inlineStr">
        <is>
          <t>REFRIGERAÇÃO</t>
        </is>
      </c>
      <c r="U15" t="inlineStr">
        <is>
          <t>CORRETIVA</t>
        </is>
      </c>
      <c r="V15" t="inlineStr">
        <is>
          <t>BOLETO</t>
        </is>
      </c>
      <c r="W15" s="388" t="n">
        <v>45169</v>
      </c>
      <c r="X15" t="inlineStr"/>
    </row>
    <row r="16">
      <c r="A16" s="387" t="n">
        <v>14</v>
      </c>
      <c r="B16" t="inlineStr">
        <is>
          <t>AGOSTO</t>
        </is>
      </c>
      <c r="C16" s="388" t="n">
        <v>45140</v>
      </c>
      <c r="D16" s="388" t="n">
        <v>45139</v>
      </c>
      <c r="E16" t="inlineStr">
        <is>
          <t>NATTO</t>
        </is>
      </c>
      <c r="F16" t="inlineStr">
        <is>
          <t>SHAENNY STEPHANE SANTOS DE SOUSA BERNARDINO</t>
        </is>
      </c>
      <c r="G16" t="inlineStr">
        <is>
          <t>BRÁS FRIO</t>
        </is>
      </c>
      <c r="H16" t="inlineStr">
        <is>
          <t>RLV3F00</t>
        </is>
      </c>
      <c r="I16" t="inlineStr">
        <is>
          <t xml:space="preserve">VOLKSWAGEM </t>
        </is>
      </c>
      <c r="J16" t="inlineStr">
        <is>
          <t>VW 11.180 DRC 4X2</t>
        </is>
      </c>
      <c r="K16" t="n">
        <v>1</v>
      </c>
      <c r="L16" t="inlineStr">
        <is>
          <t>EXTRAÇÃO DE PARAFUSO DA BASE DO FRIO (SERVIÇO)</t>
        </is>
      </c>
      <c r="M16" t="n">
        <v>100</v>
      </c>
      <c r="N16" t="n">
        <v>1</v>
      </c>
      <c r="O16" t="n">
        <v>1672</v>
      </c>
      <c r="P16" t="n">
        <v>0</v>
      </c>
      <c r="Q16" t="n">
        <v>100</v>
      </c>
      <c r="R16" t="n">
        <v>100</v>
      </c>
      <c r="S16" t="n">
        <v>11</v>
      </c>
      <c r="T16" t="inlineStr">
        <is>
          <t>REFRIGERAÇÃO</t>
        </is>
      </c>
      <c r="U16" t="inlineStr">
        <is>
          <t>CORRETIVA</t>
        </is>
      </c>
      <c r="V16" t="inlineStr">
        <is>
          <t>BOLETO</t>
        </is>
      </c>
      <c r="W16" s="388" t="n">
        <v>45170</v>
      </c>
      <c r="X16" t="inlineStr"/>
    </row>
    <row r="17">
      <c r="A17" s="387" t="n">
        <v>15</v>
      </c>
      <c r="B17" t="inlineStr">
        <is>
          <t>AGOSTO</t>
        </is>
      </c>
      <c r="C17" s="388" t="n">
        <v>45142</v>
      </c>
      <c r="D17" s="388" t="n">
        <v>45141</v>
      </c>
      <c r="E17" t="inlineStr">
        <is>
          <t>PB FOODS</t>
        </is>
      </c>
      <c r="F17" t="inlineStr">
        <is>
          <t>NOVO MUNDO CAMINHÕES E EQUIPAMENTOS ROD</t>
        </is>
      </c>
      <c r="G17" t="inlineStr">
        <is>
          <t>NOVO MUNDO</t>
        </is>
      </c>
      <c r="H17" t="inlineStr">
        <is>
          <t>QSK2F95</t>
        </is>
      </c>
      <c r="I17" t="inlineStr">
        <is>
          <t xml:space="preserve">VOLKSWAGEM </t>
        </is>
      </c>
      <c r="J17" t="inlineStr">
        <is>
          <t>VW 11.180 DRC 4X2</t>
        </is>
      </c>
      <c r="K17" t="n">
        <v>1</v>
      </c>
      <c r="L17" t="inlineStr">
        <is>
          <t>ARRUELA DO CUBO DE ROLAMENTO</t>
        </is>
      </c>
      <c r="M17" t="n">
        <v>90</v>
      </c>
      <c r="N17" t="n">
        <v>1</v>
      </c>
      <c r="O17" t="n">
        <v>231663</v>
      </c>
      <c r="P17" t="n">
        <v>0</v>
      </c>
      <c r="Q17" t="n">
        <v>90</v>
      </c>
      <c r="R17" t="n">
        <v>90</v>
      </c>
      <c r="S17" t="n">
        <v>8</v>
      </c>
      <c r="T17" t="inlineStr">
        <is>
          <t>MECANICA</t>
        </is>
      </c>
      <c r="U17" t="inlineStr">
        <is>
          <t>CORRETIVA</t>
        </is>
      </c>
      <c r="V17" t="inlineStr">
        <is>
          <t>PIX</t>
        </is>
      </c>
      <c r="W17" t="inlineStr">
        <is>
          <t>PIX</t>
        </is>
      </c>
      <c r="X17" t="inlineStr">
        <is>
          <t>VALERIO</t>
        </is>
      </c>
    </row>
    <row r="18">
      <c r="A18" s="387" t="n">
        <v>16</v>
      </c>
      <c r="B18" t="inlineStr">
        <is>
          <t>AGOSTO</t>
        </is>
      </c>
      <c r="C18" s="388" t="n">
        <v>45142</v>
      </c>
      <c r="D18" s="388" t="n">
        <v>45141</v>
      </c>
      <c r="E18" t="inlineStr">
        <is>
          <t>PB FOODS</t>
        </is>
      </c>
      <c r="F18" t="inlineStr">
        <is>
          <t>GRACIENE SILVA DE ABREU</t>
        </is>
      </c>
      <c r="G18" t="inlineStr">
        <is>
          <t>GRA EXPRESS</t>
        </is>
      </c>
      <c r="H18" t="inlineStr">
        <is>
          <t>QSK2F95</t>
        </is>
      </c>
      <c r="I18" t="inlineStr">
        <is>
          <t xml:space="preserve">VOLKSWAGEM </t>
        </is>
      </c>
      <c r="J18" t="inlineStr">
        <is>
          <t>VW 11.180 DRC 4X2</t>
        </is>
      </c>
      <c r="K18" t="n">
        <v>1</v>
      </c>
      <c r="L18" t="inlineStr">
        <is>
          <t>TRANSPORTE DA ARRUELA RECIFE/JP + TRANSPORTE REPARO CAIXA DE MARCHA JP/RECIFE</t>
        </is>
      </c>
      <c r="M18" t="n">
        <v>110</v>
      </c>
      <c r="N18" t="n">
        <v>1</v>
      </c>
      <c r="O18" t="n">
        <v>10100</v>
      </c>
      <c r="P18" t="n">
        <v>0</v>
      </c>
      <c r="Q18" t="n">
        <v>110</v>
      </c>
      <c r="R18" t="n">
        <v>110</v>
      </c>
      <c r="S18" t="n">
        <v>8</v>
      </c>
      <c r="T18" t="inlineStr">
        <is>
          <t>FRETE</t>
        </is>
      </c>
      <c r="U18" t="inlineStr">
        <is>
          <t>TRANSPORTE</t>
        </is>
      </c>
      <c r="V18" t="inlineStr">
        <is>
          <t>BOLETO</t>
        </is>
      </c>
      <c r="W18" s="388" t="n">
        <v>45148</v>
      </c>
      <c r="X18" t="inlineStr"/>
    </row>
    <row r="19">
      <c r="A19" s="387" t="n">
        <v>17</v>
      </c>
      <c r="B19" t="inlineStr">
        <is>
          <t>AGOSTO</t>
        </is>
      </c>
      <c r="C19" s="388" t="n">
        <v>45142</v>
      </c>
      <c r="D19" s="388" t="n">
        <v>45141</v>
      </c>
      <c r="E19" t="inlineStr">
        <is>
          <t>NATTO</t>
        </is>
      </c>
      <c r="F19" t="inlineStr">
        <is>
          <t>RODOTEC LTDA</t>
        </is>
      </c>
      <c r="G19" t="inlineStr">
        <is>
          <t>RODOTEC</t>
        </is>
      </c>
      <c r="H19" t="inlineStr">
        <is>
          <t>QSL5H05</t>
        </is>
      </c>
      <c r="I19" t="inlineStr">
        <is>
          <t xml:space="preserve">VOLKSWAGEM </t>
        </is>
      </c>
      <c r="J19" t="inlineStr">
        <is>
          <t>VW 11.180 DRC 4X2</t>
        </is>
      </c>
      <c r="K19" t="n">
        <v>1</v>
      </c>
      <c r="L19" t="inlineStr">
        <is>
          <t>AFERIÇÃO DE TACOGRAFO</t>
        </is>
      </c>
      <c r="M19" t="n">
        <v>416</v>
      </c>
      <c r="N19" t="n">
        <v>1</v>
      </c>
      <c r="O19" t="n">
        <v>45052</v>
      </c>
      <c r="P19" t="n">
        <v>0</v>
      </c>
      <c r="Q19" t="n">
        <v>416</v>
      </c>
      <c r="R19" t="n">
        <v>416</v>
      </c>
      <c r="S19" t="n">
        <v>12</v>
      </c>
      <c r="T19" t="inlineStr">
        <is>
          <t>TACOGRAFO</t>
        </is>
      </c>
      <c r="U19" t="inlineStr">
        <is>
          <t>CORRETIVA</t>
        </is>
      </c>
      <c r="V19" t="inlineStr">
        <is>
          <t>PIX</t>
        </is>
      </c>
      <c r="W19" t="inlineStr">
        <is>
          <t>PIX</t>
        </is>
      </c>
      <c r="X19" t="inlineStr">
        <is>
          <t>FINANCEIRO</t>
        </is>
      </c>
    </row>
    <row r="20">
      <c r="A20" s="387" t="n">
        <v>18</v>
      </c>
      <c r="B20" t="inlineStr">
        <is>
          <t>AGOSTO</t>
        </is>
      </c>
      <c r="C20" s="388" t="n">
        <v>45142</v>
      </c>
      <c r="D20" s="388" t="n">
        <v>45139</v>
      </c>
      <c r="E20" t="inlineStr">
        <is>
          <t>PB FOODS</t>
        </is>
      </c>
      <c r="F20" t="inlineStr">
        <is>
          <t>UNITRUCK COMERCIO VAREGISTA DE PECAS E ACESSORIOS LTDA ME</t>
        </is>
      </c>
      <c r="G20" t="inlineStr">
        <is>
          <t>UNITRUCK</t>
        </is>
      </c>
      <c r="H20" t="inlineStr">
        <is>
          <t>OFD1650</t>
        </is>
      </c>
      <c r="I20" t="inlineStr">
        <is>
          <t xml:space="preserve">VOLKSWAGEM </t>
        </is>
      </c>
      <c r="J20" t="inlineStr">
        <is>
          <t>VW 24.250 CLC 6X2</t>
        </is>
      </c>
      <c r="K20" t="n">
        <v>1</v>
      </c>
      <c r="L20" t="inlineStr">
        <is>
          <t>PEÇAS PARA TACOGRAFO</t>
        </is>
      </c>
      <c r="M20" t="n">
        <v>170</v>
      </c>
      <c r="N20" t="n">
        <v>1</v>
      </c>
      <c r="O20" t="n">
        <v>2817</v>
      </c>
      <c r="P20" t="n">
        <v>0</v>
      </c>
      <c r="Q20" t="n">
        <v>170</v>
      </c>
      <c r="R20" t="n">
        <v>170</v>
      </c>
      <c r="S20" t="n">
        <v>13</v>
      </c>
      <c r="T20" t="inlineStr">
        <is>
          <t>TACOGRAFO</t>
        </is>
      </c>
      <c r="U20" t="inlineStr">
        <is>
          <t>CORRETIVA</t>
        </is>
      </c>
      <c r="V20" t="inlineStr">
        <is>
          <t>BOLETO</t>
        </is>
      </c>
      <c r="W20" s="388" t="n">
        <v>45169</v>
      </c>
      <c r="X20" t="inlineStr"/>
    </row>
    <row r="21">
      <c r="A21" s="387" t="n">
        <v>19</v>
      </c>
      <c r="B21" t="inlineStr">
        <is>
          <t>AGOSTO</t>
        </is>
      </c>
      <c r="C21" s="388" t="n">
        <v>45142</v>
      </c>
      <c r="D21" s="388" t="n">
        <v>45139</v>
      </c>
      <c r="E21" t="inlineStr">
        <is>
          <t>PB FOODS</t>
        </is>
      </c>
      <c r="F21" t="inlineStr">
        <is>
          <t>UNITRUCK COMERCIO VAREGISTA DE PECAS E ACESSORIOS LTDA ME</t>
        </is>
      </c>
      <c r="G21" t="inlineStr">
        <is>
          <t>UNITRUCK</t>
        </is>
      </c>
      <c r="H21" t="inlineStr">
        <is>
          <t>OFD1650</t>
        </is>
      </c>
      <c r="I21" t="inlineStr">
        <is>
          <t xml:space="preserve">VOLKSWAGEM </t>
        </is>
      </c>
      <c r="J21" t="inlineStr">
        <is>
          <t>VW 24.250 CLC 6X2</t>
        </is>
      </c>
      <c r="K21" t="n">
        <v>1</v>
      </c>
      <c r="L21" t="inlineStr">
        <is>
          <t>AFERIÇÃO DE TACOGRAFO</t>
        </is>
      </c>
      <c r="M21" t="n">
        <v>450</v>
      </c>
      <c r="N21" t="n">
        <v>1</v>
      </c>
      <c r="O21" t="n">
        <v>1010158</v>
      </c>
      <c r="P21" t="n">
        <v>0</v>
      </c>
      <c r="Q21" t="n">
        <v>450</v>
      </c>
      <c r="R21" t="n">
        <v>450</v>
      </c>
      <c r="S21" t="n">
        <v>13</v>
      </c>
      <c r="T21" t="inlineStr">
        <is>
          <t>TACOGRAFO</t>
        </is>
      </c>
      <c r="U21" t="inlineStr">
        <is>
          <t>CORRETIVA</t>
        </is>
      </c>
      <c r="V21" t="inlineStr">
        <is>
          <t>BOLETO</t>
        </is>
      </c>
      <c r="W21" s="388" t="n">
        <v>45169</v>
      </c>
      <c r="X21" t="inlineStr"/>
    </row>
    <row r="22">
      <c r="A22" s="387" t="n">
        <v>20</v>
      </c>
      <c r="B22" t="inlineStr">
        <is>
          <t>JULHO</t>
        </is>
      </c>
      <c r="C22" s="388" t="n">
        <v>45142</v>
      </c>
      <c r="D22" s="388" t="n">
        <v>45138</v>
      </c>
      <c r="E22" t="inlineStr">
        <is>
          <t>PB FOODS</t>
        </is>
      </c>
      <c r="F22" t="inlineStr">
        <is>
          <t>UNITRUCK COMERCIO VAREGISTA DE PECAS E ACESSORIOS LTDA ME</t>
        </is>
      </c>
      <c r="G22" t="inlineStr">
        <is>
          <t>UNITRUCK</t>
        </is>
      </c>
      <c r="H22" t="inlineStr">
        <is>
          <t>QSG6H54</t>
        </is>
      </c>
      <c r="I22" t="inlineStr">
        <is>
          <t xml:space="preserve">VOLKSWAGEM </t>
        </is>
      </c>
      <c r="J22" t="inlineStr">
        <is>
          <t>VW 11.180 DRC 4X2</t>
        </is>
      </c>
      <c r="K22" t="n">
        <v>1</v>
      </c>
      <c r="L22" t="inlineStr">
        <is>
          <t>AFERIÇÃO DE TACOGRAFO</t>
        </is>
      </c>
      <c r="M22" t="n">
        <v>330</v>
      </c>
      <c r="N22" t="n">
        <v>1</v>
      </c>
      <c r="O22" t="n">
        <v>1010156</v>
      </c>
      <c r="P22" t="n">
        <v>0</v>
      </c>
      <c r="Q22" t="n">
        <v>330</v>
      </c>
      <c r="R22" t="n">
        <v>330</v>
      </c>
      <c r="S22" t="n">
        <v>14</v>
      </c>
      <c r="T22" t="inlineStr">
        <is>
          <t>TACOGRAFO</t>
        </is>
      </c>
      <c r="U22" t="inlineStr">
        <is>
          <t>CORRETIVA</t>
        </is>
      </c>
      <c r="V22" t="inlineStr">
        <is>
          <t>BOLETO</t>
        </is>
      </c>
      <c r="W22" s="388" t="n">
        <v>45168</v>
      </c>
      <c r="X22" t="inlineStr"/>
    </row>
    <row r="23">
      <c r="A23" s="387" t="n">
        <v>21</v>
      </c>
      <c r="B23" t="inlineStr">
        <is>
          <t>JULHO</t>
        </is>
      </c>
      <c r="C23" s="388" t="n">
        <v>45142</v>
      </c>
      <c r="D23" s="388" t="n">
        <v>45138</v>
      </c>
      <c r="E23" t="inlineStr">
        <is>
          <t>PB FOODS</t>
        </is>
      </c>
      <c r="F23" t="inlineStr">
        <is>
          <t>UNITRUCK COMERCIO VAREGISTA DE PECAS E ACESSORIOS LTDA ME</t>
        </is>
      </c>
      <c r="G23" t="inlineStr">
        <is>
          <t>UNITRUCK</t>
        </is>
      </c>
      <c r="H23" t="inlineStr">
        <is>
          <t>MZC3C31</t>
        </is>
      </c>
      <c r="I23" t="inlineStr">
        <is>
          <t>MERCEDES</t>
        </is>
      </c>
      <c r="J23" t="inlineStr">
        <is>
          <t>MB 915C</t>
        </is>
      </c>
      <c r="K23" t="n">
        <v>1</v>
      </c>
      <c r="L23" t="inlineStr">
        <is>
          <t>AFERIÇÃO DE TACOGRAFO</t>
        </is>
      </c>
      <c r="M23" t="n">
        <v>450</v>
      </c>
      <c r="N23" t="n">
        <v>1</v>
      </c>
      <c r="O23" t="n">
        <v>1010157</v>
      </c>
      <c r="P23" t="n">
        <v>0</v>
      </c>
      <c r="Q23" t="n">
        <v>450</v>
      </c>
      <c r="R23" t="n">
        <v>450</v>
      </c>
      <c r="S23" t="n">
        <v>15</v>
      </c>
      <c r="T23" t="inlineStr">
        <is>
          <t>TACOGRAFO</t>
        </is>
      </c>
      <c r="U23" t="inlineStr">
        <is>
          <t>CORRETIVA</t>
        </is>
      </c>
      <c r="V23" t="inlineStr">
        <is>
          <t>BOLETO</t>
        </is>
      </c>
      <c r="W23" s="388" t="n">
        <v>45168</v>
      </c>
      <c r="X23" t="inlineStr"/>
    </row>
    <row r="24">
      <c r="A24" s="387" t="n">
        <v>22</v>
      </c>
      <c r="B24" t="inlineStr">
        <is>
          <t>JULHO</t>
        </is>
      </c>
      <c r="C24" s="388" t="n">
        <v>45142</v>
      </c>
      <c r="D24" s="388" t="n">
        <v>45138</v>
      </c>
      <c r="E24" t="inlineStr">
        <is>
          <t>PB FOODS</t>
        </is>
      </c>
      <c r="F24" t="inlineStr">
        <is>
          <t>UNITRUCK COMERCIO VAREGISTA DE PECAS E ACESSORIOS LTDA ME</t>
        </is>
      </c>
      <c r="G24" t="inlineStr">
        <is>
          <t>UNITRUCK</t>
        </is>
      </c>
      <c r="H24" t="inlineStr">
        <is>
          <t>MZC3C31</t>
        </is>
      </c>
      <c r="I24" t="inlineStr">
        <is>
          <t>MERCEDES</t>
        </is>
      </c>
      <c r="J24" t="inlineStr">
        <is>
          <t>MB 915C</t>
        </is>
      </c>
      <c r="K24" t="n">
        <v>1</v>
      </c>
      <c r="L24" t="inlineStr">
        <is>
          <t>PEÇAS PARA TACOGRAFO</t>
        </is>
      </c>
      <c r="M24" t="n">
        <v>490</v>
      </c>
      <c r="N24" t="n">
        <v>1</v>
      </c>
      <c r="O24" t="n">
        <v>2816</v>
      </c>
      <c r="P24" t="n">
        <v>0</v>
      </c>
      <c r="Q24" t="n">
        <v>490</v>
      </c>
      <c r="R24" t="n">
        <v>490</v>
      </c>
      <c r="S24" t="n">
        <v>16</v>
      </c>
      <c r="T24" t="inlineStr">
        <is>
          <t>TACOGRAFO</t>
        </is>
      </c>
      <c r="U24" t="inlineStr">
        <is>
          <t>CORRETIVA</t>
        </is>
      </c>
      <c r="V24" t="inlineStr">
        <is>
          <t>BOLETO</t>
        </is>
      </c>
      <c r="W24" s="388" t="n">
        <v>45168</v>
      </c>
      <c r="X24" t="inlineStr"/>
    </row>
    <row r="25">
      <c r="A25" s="387" t="n">
        <v>23</v>
      </c>
      <c r="B25" t="inlineStr">
        <is>
          <t>AGOSTO</t>
        </is>
      </c>
      <c r="C25" s="388" t="n">
        <v>45142</v>
      </c>
      <c r="D25" s="388" t="n">
        <v>45141</v>
      </c>
      <c r="E25" t="inlineStr">
        <is>
          <t>NATTO</t>
        </is>
      </c>
      <c r="F25" t="inlineStr">
        <is>
          <t>RODOTEC LTDA</t>
        </is>
      </c>
      <c r="G25" t="inlineStr">
        <is>
          <t>RODOTEC</t>
        </is>
      </c>
      <c r="H25" t="inlineStr">
        <is>
          <t>QSL5H05</t>
        </is>
      </c>
      <c r="I25" t="inlineStr">
        <is>
          <t xml:space="preserve">VOLKSWAGEM </t>
        </is>
      </c>
      <c r="J25" t="n">
        <v>11180</v>
      </c>
      <c r="K25" t="n">
        <v>1</v>
      </c>
      <c r="L25" t="inlineStr">
        <is>
          <t>GUIA DE PAGAMENTO TACOGRAFO</t>
        </is>
      </c>
      <c r="M25" t="n">
        <v>90.09</v>
      </c>
      <c r="N25" t="n">
        <v>1</v>
      </c>
      <c r="O25" t="inlineStr">
        <is>
          <t>SEM NOTA</t>
        </is>
      </c>
      <c r="P25" t="n">
        <v>0</v>
      </c>
      <c r="Q25" t="n">
        <v>90.09</v>
      </c>
      <c r="R25" t="n">
        <v>90.09</v>
      </c>
      <c r="S25" t="n">
        <v>12</v>
      </c>
      <c r="T25" t="inlineStr">
        <is>
          <t>TACOGRAFO</t>
        </is>
      </c>
      <c r="U25" t="inlineStr">
        <is>
          <t>CORRETIVA</t>
        </is>
      </c>
      <c r="V25" t="inlineStr">
        <is>
          <t>PIX</t>
        </is>
      </c>
      <c r="W25" t="inlineStr">
        <is>
          <t>PIX</t>
        </is>
      </c>
      <c r="X25" t="inlineStr">
        <is>
          <t>ALBINO</t>
        </is>
      </c>
    </row>
    <row r="26">
      <c r="A26" s="387" t="n">
        <v>24</v>
      </c>
      <c r="B26" t="inlineStr">
        <is>
          <t>AGOSTO</t>
        </is>
      </c>
      <c r="C26" s="388" t="n">
        <v>45142</v>
      </c>
      <c r="D26" s="388" t="n">
        <v>45139</v>
      </c>
      <c r="E26" t="inlineStr">
        <is>
          <t>NATTO</t>
        </is>
      </c>
      <c r="F26" t="inlineStr">
        <is>
          <t>BORRACHARIA</t>
        </is>
      </c>
      <c r="G26" t="inlineStr">
        <is>
          <t>BORRACHARIA</t>
        </is>
      </c>
      <c r="H26" t="inlineStr">
        <is>
          <t>RLV3F20</t>
        </is>
      </c>
      <c r="I26" t="inlineStr">
        <is>
          <t xml:space="preserve">VOLKSWAGEM </t>
        </is>
      </c>
      <c r="J26" t="n">
        <v>11180</v>
      </c>
      <c r="K26" t="n">
        <v>1</v>
      </c>
      <c r="L26" t="inlineStr">
        <is>
          <t>SERVIÇO DE INSTALAÇÃO DE DUAS BATERIAS</t>
        </is>
      </c>
      <c r="M26" t="n">
        <v>10</v>
      </c>
      <c r="N26" t="n">
        <v>1</v>
      </c>
      <c r="O26" t="inlineStr">
        <is>
          <t>SEM NOTA</t>
        </is>
      </c>
      <c r="P26" t="n">
        <v>0</v>
      </c>
      <c r="Q26" t="n">
        <v>10</v>
      </c>
      <c r="R26" t="n">
        <v>10</v>
      </c>
      <c r="S26" t="n">
        <v>17</v>
      </c>
      <c r="T26" t="inlineStr">
        <is>
          <t>ELETRICA</t>
        </is>
      </c>
      <c r="U26" t="inlineStr">
        <is>
          <t>CORRETIVA</t>
        </is>
      </c>
      <c r="V26" t="inlineStr">
        <is>
          <t>PIX</t>
        </is>
      </c>
      <c r="W26" t="inlineStr">
        <is>
          <t>PIX</t>
        </is>
      </c>
      <c r="X26" t="inlineStr">
        <is>
          <t>ALBINO</t>
        </is>
      </c>
    </row>
    <row r="27">
      <c r="A27" s="387" t="n">
        <v>25</v>
      </c>
      <c r="B27" t="inlineStr">
        <is>
          <t>AGOSTO</t>
        </is>
      </c>
      <c r="C27" s="388" t="n">
        <v>45144</v>
      </c>
      <c r="D27" s="388" t="n">
        <v>45139</v>
      </c>
      <c r="E27" t="inlineStr">
        <is>
          <t>NATTO</t>
        </is>
      </c>
      <c r="F27" t="inlineStr">
        <is>
          <t xml:space="preserve">E. G. DE FREITAS JUNIOR COMERCIO E SERVIÇOS AUTOMOTIVOS </t>
        </is>
      </c>
      <c r="G27" t="inlineStr">
        <is>
          <t>CARVALHO AUTO CENTER</t>
        </is>
      </c>
      <c r="H27" t="inlineStr">
        <is>
          <t>RLT1H16</t>
        </is>
      </c>
      <c r="I27" t="inlineStr">
        <is>
          <t xml:space="preserve">VOLKSWAGEM </t>
        </is>
      </c>
      <c r="J27" t="inlineStr">
        <is>
          <t>VW 11.180 DRC 4X2</t>
        </is>
      </c>
      <c r="K27" t="n">
        <v>1</v>
      </c>
      <c r="L27" t="inlineStr">
        <is>
          <t>FIO 1,5MM (3MT) + 2 PARAFUSOS + COLA ADESIVO</t>
        </is>
      </c>
      <c r="M27" t="n">
        <v>19.46</v>
      </c>
      <c r="N27" t="n">
        <v>1</v>
      </c>
      <c r="O27" t="n">
        <v>4283</v>
      </c>
      <c r="P27" t="n">
        <v>0</v>
      </c>
      <c r="Q27" t="n">
        <v>19.46</v>
      </c>
      <c r="R27" t="n">
        <v>19.46</v>
      </c>
      <c r="S27" t="n">
        <v>18</v>
      </c>
      <c r="T27" t="inlineStr">
        <is>
          <t>ELETRICA</t>
        </is>
      </c>
      <c r="U27" t="inlineStr">
        <is>
          <t>CORRETIVA</t>
        </is>
      </c>
      <c r="V27" t="inlineStr">
        <is>
          <t>BOLETO</t>
        </is>
      </c>
      <c r="W27" s="388" t="n">
        <v>45153</v>
      </c>
      <c r="X27" t="inlineStr"/>
    </row>
    <row r="28">
      <c r="A28" s="387" t="n">
        <v>26</v>
      </c>
      <c r="B28" t="inlineStr">
        <is>
          <t>AGOSTO</t>
        </is>
      </c>
      <c r="C28" s="388" t="n">
        <v>45144</v>
      </c>
      <c r="D28" s="388" t="n">
        <v>45139</v>
      </c>
      <c r="E28" t="inlineStr">
        <is>
          <t>NATTO</t>
        </is>
      </c>
      <c r="F28" t="inlineStr">
        <is>
          <t xml:space="preserve">E. G. DE FREITAS JUNIOR COMERCIO E SERVIÇOS AUTOMOTIVOS </t>
        </is>
      </c>
      <c r="G28" t="inlineStr">
        <is>
          <t>CARVALHO AUTO CENTER</t>
        </is>
      </c>
      <c r="H28" t="inlineStr">
        <is>
          <t>QFH4E12</t>
        </is>
      </c>
      <c r="I28" t="inlineStr">
        <is>
          <t xml:space="preserve">VOLKSWAGEM </t>
        </is>
      </c>
      <c r="J28" t="inlineStr">
        <is>
          <t>VW 11.180 DRC 4X2</t>
        </is>
      </c>
      <c r="K28" t="n">
        <v>1</v>
      </c>
      <c r="L28" t="inlineStr">
        <is>
          <t>LAMPADA H7 24V PHILIPS + BOTÃO VIDRO ELETRICO VW SIMPLES</t>
        </is>
      </c>
      <c r="M28" t="n">
        <v>74.87</v>
      </c>
      <c r="N28" t="n">
        <v>1</v>
      </c>
      <c r="O28" t="n">
        <v>4283</v>
      </c>
      <c r="P28" t="n">
        <v>0</v>
      </c>
      <c r="Q28" t="n">
        <v>74.87</v>
      </c>
      <c r="R28" t="n">
        <v>74.87</v>
      </c>
      <c r="S28" t="n">
        <v>19</v>
      </c>
      <c r="T28" t="inlineStr">
        <is>
          <t>ELETRICA</t>
        </is>
      </c>
      <c r="U28" t="inlineStr">
        <is>
          <t>CORRETIVA</t>
        </is>
      </c>
      <c r="V28" t="inlineStr">
        <is>
          <t>BOLETO</t>
        </is>
      </c>
      <c r="W28" s="388" t="n">
        <v>45153</v>
      </c>
      <c r="X28" t="inlineStr"/>
    </row>
    <row r="29">
      <c r="A29" s="387" t="n">
        <v>27</v>
      </c>
      <c r="B29" t="inlineStr">
        <is>
          <t>AGOSTO</t>
        </is>
      </c>
      <c r="C29" s="388" t="n">
        <v>45144</v>
      </c>
      <c r="D29" s="388" t="n">
        <v>45139</v>
      </c>
      <c r="E29" t="inlineStr">
        <is>
          <t>NATTO</t>
        </is>
      </c>
      <c r="F29" t="inlineStr">
        <is>
          <t xml:space="preserve">E. G. DE FREITAS JUNIOR COMERCIO E SERVIÇOS AUTOMOTIVOS </t>
        </is>
      </c>
      <c r="G29" t="inlineStr">
        <is>
          <t>CARVALHO AUTO CENTER</t>
        </is>
      </c>
      <c r="H29" t="inlineStr">
        <is>
          <t>QFH4E12</t>
        </is>
      </c>
      <c r="I29" t="inlineStr">
        <is>
          <t xml:space="preserve">VOLKSWAGEM </t>
        </is>
      </c>
      <c r="J29" t="inlineStr">
        <is>
          <t>VW 11.180 DRC 4X2</t>
        </is>
      </c>
      <c r="K29" t="n">
        <v>1</v>
      </c>
      <c r="L29" t="inlineStr">
        <is>
          <t>SERVIÇO</t>
        </is>
      </c>
      <c r="M29" t="n">
        <v>30</v>
      </c>
      <c r="N29" t="n">
        <v>1</v>
      </c>
      <c r="O29" t="n">
        <v>3272</v>
      </c>
      <c r="P29" t="n">
        <v>0</v>
      </c>
      <c r="Q29" t="n">
        <v>30</v>
      </c>
      <c r="R29" t="n">
        <v>30</v>
      </c>
      <c r="S29" t="n">
        <v>19</v>
      </c>
      <c r="T29" t="inlineStr">
        <is>
          <t>ELETRICA</t>
        </is>
      </c>
      <c r="U29" t="inlineStr">
        <is>
          <t>CORRETIVA</t>
        </is>
      </c>
      <c r="V29" t="inlineStr">
        <is>
          <t>BOLETO</t>
        </is>
      </c>
      <c r="W29" s="388" t="n">
        <v>45153</v>
      </c>
      <c r="X29" t="inlineStr"/>
    </row>
    <row r="30">
      <c r="A30" s="387" t="n">
        <v>28</v>
      </c>
      <c r="B30" t="inlineStr">
        <is>
          <t>AGOSTO</t>
        </is>
      </c>
      <c r="C30" s="388" t="n">
        <v>45144</v>
      </c>
      <c r="D30" s="388" t="n">
        <v>45139</v>
      </c>
      <c r="E30" t="inlineStr">
        <is>
          <t>NATTO</t>
        </is>
      </c>
      <c r="F30" t="inlineStr">
        <is>
          <t xml:space="preserve">E. G. DE FREITAS JUNIOR COMERCIO E SERVIÇOS AUTOMOTIVOS </t>
        </is>
      </c>
      <c r="G30" t="inlineStr">
        <is>
          <t>CARVALHO AUTO CENTER</t>
        </is>
      </c>
      <c r="H30" t="inlineStr">
        <is>
          <t>RLT1H16</t>
        </is>
      </c>
      <c r="I30" t="inlineStr">
        <is>
          <t xml:space="preserve">VOLKSWAGEM </t>
        </is>
      </c>
      <c r="J30" t="inlineStr">
        <is>
          <t>VW 11.180 DRC 4X2</t>
        </is>
      </c>
      <c r="K30" t="n">
        <v>1</v>
      </c>
      <c r="L30" t="inlineStr">
        <is>
          <t>LAMPADA 67 24V 10W + FITA ISOLANTE + LAMPADA 1141 24V 21/5W + LAMPADA H7 24V PHILIPS + LANTERNA CORUJINHA BAU LED VERMELHA + SIRENE DE RÉ BI-VOLT GRANDE 2 SOM + ENFORCA GATO 40CM PRETO + ESCOVA DE INTERCLIMA PAR + TERMINAL DE ENCAIXE C/TRAVA + TERMINAL ESPADA C-TRAVA</t>
        </is>
      </c>
      <c r="M30" t="n">
        <v>148.89</v>
      </c>
      <c r="N30" t="n">
        <v>1</v>
      </c>
      <c r="O30" t="n">
        <v>4275</v>
      </c>
      <c r="P30" t="n">
        <v>0</v>
      </c>
      <c r="Q30" t="n">
        <v>148.89</v>
      </c>
      <c r="R30" t="n">
        <v>148.89</v>
      </c>
      <c r="S30" t="n">
        <v>20</v>
      </c>
      <c r="T30" t="inlineStr">
        <is>
          <t>ELETRICA</t>
        </is>
      </c>
      <c r="U30" t="inlineStr">
        <is>
          <t>CORRETIVA</t>
        </is>
      </c>
      <c r="V30" t="inlineStr">
        <is>
          <t>BOLETO</t>
        </is>
      </c>
      <c r="W30" s="388" t="n">
        <v>45153</v>
      </c>
      <c r="X30" t="inlineStr"/>
    </row>
    <row r="31">
      <c r="A31" s="387" t="n">
        <v>29</v>
      </c>
      <c r="B31" t="inlineStr">
        <is>
          <t>AGOSTO</t>
        </is>
      </c>
      <c r="C31" s="388" t="n">
        <v>45144</v>
      </c>
      <c r="D31" s="388" t="n">
        <v>45139</v>
      </c>
      <c r="E31" t="inlineStr">
        <is>
          <t>NATTO</t>
        </is>
      </c>
      <c r="F31" t="inlineStr">
        <is>
          <t xml:space="preserve">E. G. DE FREITAS JUNIOR COMERCIO E SERVIÇOS AUTOMOTIVOS </t>
        </is>
      </c>
      <c r="G31" t="inlineStr">
        <is>
          <t>CARVALHO AUTO CENTER</t>
        </is>
      </c>
      <c r="H31" t="inlineStr">
        <is>
          <t>RLT1H16</t>
        </is>
      </c>
      <c r="I31" t="inlineStr">
        <is>
          <t xml:space="preserve">VOLKSWAGEM </t>
        </is>
      </c>
      <c r="J31" t="inlineStr">
        <is>
          <t>VW 11.180 DRC 4X2</t>
        </is>
      </c>
      <c r="K31" t="n">
        <v>1</v>
      </c>
      <c r="L31" t="inlineStr">
        <is>
          <t>SERVIÇO</t>
        </is>
      </c>
      <c r="M31" t="n">
        <v>130</v>
      </c>
      <c r="N31" t="n">
        <v>1</v>
      </c>
      <c r="O31" t="n">
        <v>3252</v>
      </c>
      <c r="P31" t="n">
        <v>0</v>
      </c>
      <c r="Q31" t="n">
        <v>130</v>
      </c>
      <c r="R31" t="n">
        <v>130</v>
      </c>
      <c r="S31" t="n">
        <v>20</v>
      </c>
      <c r="T31" t="inlineStr">
        <is>
          <t>ELETRICA</t>
        </is>
      </c>
      <c r="U31" t="inlineStr">
        <is>
          <t>CORRETIVA</t>
        </is>
      </c>
      <c r="V31" t="inlineStr">
        <is>
          <t>BOLETO</t>
        </is>
      </c>
      <c r="W31" s="388" t="n">
        <v>45153</v>
      </c>
      <c r="X31" t="inlineStr"/>
    </row>
    <row r="32">
      <c r="A32" s="387" t="n">
        <v>30</v>
      </c>
      <c r="B32" t="inlineStr">
        <is>
          <t>AGOSTO</t>
        </is>
      </c>
      <c r="C32" s="388" t="n">
        <v>45144</v>
      </c>
      <c r="D32" s="388" t="n">
        <v>45139</v>
      </c>
      <c r="E32" t="inlineStr">
        <is>
          <t>NATTO</t>
        </is>
      </c>
      <c r="F32" t="inlineStr">
        <is>
          <t xml:space="preserve">E. G. DE FREITAS JUNIOR COMERCIO E SERVIÇOS AUTOMOTIVOS </t>
        </is>
      </c>
      <c r="G32" t="inlineStr">
        <is>
          <t>CARVALHO AUTO CENTER</t>
        </is>
      </c>
      <c r="H32" t="inlineStr">
        <is>
          <t>RLT0B77</t>
        </is>
      </c>
      <c r="I32" t="inlineStr">
        <is>
          <t xml:space="preserve">VOLKSWAGEM </t>
        </is>
      </c>
      <c r="J32" t="inlineStr">
        <is>
          <t>VW 11.180 DRC 4X2</t>
        </is>
      </c>
      <c r="K32" t="n">
        <v>1</v>
      </c>
      <c r="L32" t="inlineStr">
        <is>
          <t>2 LAMPADA H7 24V PHILIPS + BOTÃO VIDRO ELETRICO VW DUPLO + LAMPADA 67 LED 24V + LAMPADA 1141 24V 21/5W + SOQUETE LAMPADA H7 + LANTERNA LATERAL ONIBUS AMARELA + CHICOTE PISCA VW (FEMEA) + LANTERNA CORUGINHA BAU LED CRISTAL</t>
        </is>
      </c>
      <c r="M32" t="n">
        <v>347.88</v>
      </c>
      <c r="N32" t="n">
        <v>1</v>
      </c>
      <c r="O32" t="n">
        <v>4275</v>
      </c>
      <c r="P32" t="n">
        <v>0</v>
      </c>
      <c r="Q32" t="n">
        <v>347.88</v>
      </c>
      <c r="R32" t="n">
        <v>347.88</v>
      </c>
      <c r="S32" t="n">
        <v>21</v>
      </c>
      <c r="T32" t="inlineStr">
        <is>
          <t>ELETRICA</t>
        </is>
      </c>
      <c r="U32" t="inlineStr">
        <is>
          <t>CORRETIVA</t>
        </is>
      </c>
      <c r="V32" t="inlineStr">
        <is>
          <t>BOLETO</t>
        </is>
      </c>
      <c r="W32" s="388" t="n">
        <v>45153</v>
      </c>
      <c r="X32" t="inlineStr"/>
    </row>
    <row r="33">
      <c r="A33" s="387" t="n">
        <v>31</v>
      </c>
      <c r="B33" t="inlineStr">
        <is>
          <t>AGOSTO</t>
        </is>
      </c>
      <c r="C33" s="388" t="n">
        <v>45144</v>
      </c>
      <c r="D33" s="388" t="n">
        <v>45139</v>
      </c>
      <c r="E33" t="inlineStr">
        <is>
          <t>NATTO</t>
        </is>
      </c>
      <c r="F33" t="inlineStr">
        <is>
          <t xml:space="preserve">E. G. DE FREITAS JUNIOR COMERCIO E SERVIÇOS AUTOMOTIVOS </t>
        </is>
      </c>
      <c r="G33" t="inlineStr">
        <is>
          <t>CARVALHO AUTO CENTER</t>
        </is>
      </c>
      <c r="H33" t="inlineStr">
        <is>
          <t>RLT0B77</t>
        </is>
      </c>
      <c r="I33" t="inlineStr">
        <is>
          <t xml:space="preserve">VOLKSWAGEM </t>
        </is>
      </c>
      <c r="J33" t="inlineStr">
        <is>
          <t>VW 11.180 DRC 4X2</t>
        </is>
      </c>
      <c r="K33" t="n">
        <v>1</v>
      </c>
      <c r="L33" t="inlineStr">
        <is>
          <t>SERVIÇO</t>
        </is>
      </c>
      <c r="M33" t="n">
        <v>100</v>
      </c>
      <c r="N33" t="n">
        <v>1</v>
      </c>
      <c r="O33" t="n">
        <v>3252</v>
      </c>
      <c r="P33" t="n">
        <v>0</v>
      </c>
      <c r="Q33" t="n">
        <v>100</v>
      </c>
      <c r="R33" t="n">
        <v>100</v>
      </c>
      <c r="S33" t="n">
        <v>21</v>
      </c>
      <c r="T33" t="inlineStr">
        <is>
          <t>ELETRICA</t>
        </is>
      </c>
      <c r="U33" t="inlineStr">
        <is>
          <t>CORRETIVA</t>
        </is>
      </c>
      <c r="V33" t="inlineStr">
        <is>
          <t>BOLETO</t>
        </is>
      </c>
      <c r="W33" s="388" t="n">
        <v>45153</v>
      </c>
      <c r="X33" t="inlineStr"/>
    </row>
    <row r="34">
      <c r="A34" s="387" t="n">
        <v>32</v>
      </c>
      <c r="B34" t="inlineStr">
        <is>
          <t>JULHO</t>
        </is>
      </c>
      <c r="C34" s="388" t="n">
        <v>45146</v>
      </c>
      <c r="D34" s="388" t="n">
        <v>45127</v>
      </c>
      <c r="E34" t="inlineStr">
        <is>
          <t>NATTO</t>
        </is>
      </c>
      <c r="F34" t="inlineStr">
        <is>
          <t>DANIEL JOAQUIM DO NASCIMENTO-ME</t>
        </is>
      </c>
      <c r="G34" t="inlineStr">
        <is>
          <t>MECANICO RECIFE</t>
        </is>
      </c>
      <c r="H34" t="inlineStr">
        <is>
          <t>RLT1H16</t>
        </is>
      </c>
      <c r="I34" t="inlineStr">
        <is>
          <t xml:space="preserve">VOLKSWAGEM </t>
        </is>
      </c>
      <c r="J34" t="inlineStr">
        <is>
          <t>VW 11.180 DRC 4X2</t>
        </is>
      </c>
      <c r="K34" t="n">
        <v>1</v>
      </c>
      <c r="L34" t="inlineStr">
        <is>
          <t>(SERVIÇO) REPARO GERAL NO EMBUCHAMENTO DIANTEIRAS (MANGA DE EIXOS RECUPERAÇÃO EM TORNO) + SERVIÇO DE TROCA DE ÓLEO E TODOS OS FILTROS COM REMOÇÃO E COLOCAÇÃO DE CARTER</t>
        </is>
      </c>
      <c r="M34" t="n">
        <v>1600</v>
      </c>
      <c r="N34" t="n">
        <v>1</v>
      </c>
      <c r="O34" t="n">
        <v>442</v>
      </c>
      <c r="P34" t="n">
        <v>0</v>
      </c>
      <c r="Q34" t="n">
        <v>1600</v>
      </c>
      <c r="R34" t="n">
        <v>1600</v>
      </c>
      <c r="S34" t="n">
        <v>22</v>
      </c>
      <c r="T34" t="inlineStr">
        <is>
          <t>MECANICA</t>
        </is>
      </c>
      <c r="U34" t="inlineStr">
        <is>
          <t>CORRETIVA</t>
        </is>
      </c>
      <c r="V34" t="inlineStr">
        <is>
          <t>BOLETO</t>
        </is>
      </c>
      <c r="W34" s="388" t="n">
        <v>45148</v>
      </c>
      <c r="X34" t="inlineStr"/>
    </row>
    <row r="35">
      <c r="A35" s="387" t="n">
        <v>33</v>
      </c>
      <c r="B35" t="inlineStr">
        <is>
          <t>JULHO</t>
        </is>
      </c>
      <c r="C35" s="388" t="n">
        <v>45146</v>
      </c>
      <c r="D35" s="388" t="n">
        <v>45124</v>
      </c>
      <c r="E35" t="inlineStr">
        <is>
          <t>NATTO</t>
        </is>
      </c>
      <c r="F35" t="inlineStr">
        <is>
          <t>DANIEL JOAQUIM DO NASCIMENTO-ME</t>
        </is>
      </c>
      <c r="G35" t="inlineStr">
        <is>
          <t>MECANICO RECIFE</t>
        </is>
      </c>
      <c r="H35" t="inlineStr">
        <is>
          <t>QSL5H05</t>
        </is>
      </c>
      <c r="I35" t="inlineStr">
        <is>
          <t xml:space="preserve">VOLKSWAGEM </t>
        </is>
      </c>
      <c r="J35" t="inlineStr">
        <is>
          <t>VW 11.180 DRC 4X2</t>
        </is>
      </c>
      <c r="K35" t="n">
        <v>1</v>
      </c>
      <c r="L35" t="inlineStr">
        <is>
          <t>(SERVIÇO) REMOÇÃO DE SUPORTES REABERTURA DE ORIFICIO DAS CUICAS E ADAPTAÇÃO DAS CUICAS + SERVIÇO DE REMOÇÃO E COLOCAÇÃO DO CARTER DO MOTOR + TROCA DE OLEO E TODOS OS FILTROS</t>
        </is>
      </c>
      <c r="M35" t="n">
        <v>1400</v>
      </c>
      <c r="N35" t="n">
        <v>1</v>
      </c>
      <c r="O35" t="n">
        <v>441</v>
      </c>
      <c r="P35" t="n">
        <v>0</v>
      </c>
      <c r="Q35" t="n">
        <v>1400</v>
      </c>
      <c r="R35" t="n">
        <v>1400</v>
      </c>
      <c r="S35" t="n">
        <v>23</v>
      </c>
      <c r="T35" t="inlineStr">
        <is>
          <t>MECANICA</t>
        </is>
      </c>
      <c r="U35" t="inlineStr">
        <is>
          <t>CORRETIVA</t>
        </is>
      </c>
      <c r="V35" t="inlineStr">
        <is>
          <t>BOLETO</t>
        </is>
      </c>
      <c r="W35" s="388" t="n">
        <v>45168</v>
      </c>
      <c r="X35" t="inlineStr"/>
    </row>
    <row r="36">
      <c r="A36" s="387" t="n">
        <v>34</v>
      </c>
      <c r="B36" t="inlineStr">
        <is>
          <t>AGOSTO</t>
        </is>
      </c>
      <c r="C36" s="388" t="n">
        <v>45146</v>
      </c>
      <c r="D36" s="388" t="n">
        <v>45140</v>
      </c>
      <c r="E36" t="inlineStr">
        <is>
          <t>PB FOODS</t>
        </is>
      </c>
      <c r="F36" t="inlineStr">
        <is>
          <t>GAMA DIESEL LTDA</t>
        </is>
      </c>
      <c r="G36" t="inlineStr">
        <is>
          <t>GAMA</t>
        </is>
      </c>
      <c r="H36" t="inlineStr">
        <is>
          <t>QSK2F95</t>
        </is>
      </c>
      <c r="I36" t="inlineStr">
        <is>
          <t xml:space="preserve">VOLKSWAGEM </t>
        </is>
      </c>
      <c r="J36" t="inlineStr">
        <is>
          <t>VW 11.180 DRC 4X2</t>
        </is>
      </c>
      <c r="K36" t="n">
        <v>1</v>
      </c>
      <c r="L36" t="inlineStr">
        <is>
          <t>2 JOGO DE LONA + TAMPA DE ARLA + TAMPA DE OLEO MOTOR</t>
        </is>
      </c>
      <c r="M36" t="n">
        <v>653.33</v>
      </c>
      <c r="N36" t="n">
        <v>1</v>
      </c>
      <c r="O36" t="n">
        <v>64715</v>
      </c>
      <c r="P36" t="n">
        <v>84.33</v>
      </c>
      <c r="Q36" t="n">
        <v>569</v>
      </c>
      <c r="R36" t="n">
        <v>569</v>
      </c>
      <c r="S36" t="n">
        <v>24</v>
      </c>
      <c r="T36" t="inlineStr">
        <is>
          <t>MECANICA</t>
        </is>
      </c>
      <c r="U36" t="inlineStr">
        <is>
          <t>CORRETIVA</t>
        </is>
      </c>
      <c r="V36" t="inlineStr">
        <is>
          <t>BOLETO</t>
        </is>
      </c>
      <c r="W36" s="388" t="n">
        <v>45168</v>
      </c>
      <c r="X36" t="inlineStr"/>
    </row>
    <row r="37">
      <c r="A37" s="387" t="n">
        <v>35</v>
      </c>
      <c r="B37" t="inlineStr">
        <is>
          <t>AGOSTO</t>
        </is>
      </c>
      <c r="C37" s="388" t="n">
        <v>45146</v>
      </c>
      <c r="D37" s="388" t="n">
        <v>45139</v>
      </c>
      <c r="E37" t="inlineStr">
        <is>
          <t>NATTO</t>
        </is>
      </c>
      <c r="F37" t="inlineStr">
        <is>
          <t>GAMA DIESEL LTDA</t>
        </is>
      </c>
      <c r="G37" t="inlineStr">
        <is>
          <t>GAMA</t>
        </is>
      </c>
      <c r="H37" t="inlineStr">
        <is>
          <t>EXTRA</t>
        </is>
      </c>
      <c r="I37" t="inlineStr">
        <is>
          <t xml:space="preserve">VOLKSWAGEM </t>
        </is>
      </c>
      <c r="J37" t="inlineStr">
        <is>
          <t>VW 11.180 DRC 4X2</t>
        </is>
      </c>
      <c r="K37" t="n">
        <v>1</v>
      </c>
      <c r="L37" t="inlineStr">
        <is>
          <t>CÁRTER EXTRA PARA TROCA</t>
        </is>
      </c>
      <c r="M37" t="n">
        <v>2913.53</v>
      </c>
      <c r="N37" t="n">
        <v>1</v>
      </c>
      <c r="O37" t="n">
        <v>64684</v>
      </c>
      <c r="P37" t="n">
        <v>413.53</v>
      </c>
      <c r="Q37" t="n">
        <v>2500</v>
      </c>
      <c r="R37" t="n">
        <v>2500</v>
      </c>
      <c r="S37" t="n">
        <v>25</v>
      </c>
      <c r="T37" t="inlineStr">
        <is>
          <t>PEÇA</t>
        </is>
      </c>
      <c r="U37" t="inlineStr">
        <is>
          <t>PEÇA</t>
        </is>
      </c>
      <c r="V37" t="inlineStr">
        <is>
          <t>BOLETO</t>
        </is>
      </c>
      <c r="W37" s="388" t="n">
        <v>45167</v>
      </c>
      <c r="X37" t="inlineStr"/>
    </row>
    <row r="38">
      <c r="A38" s="387" t="n">
        <v>36</v>
      </c>
      <c r="B38" t="inlineStr">
        <is>
          <t>AGOSTO</t>
        </is>
      </c>
      <c r="C38" s="388" t="n">
        <v>45146</v>
      </c>
      <c r="D38" s="388" t="n">
        <v>45146</v>
      </c>
      <c r="E38" t="inlineStr">
        <is>
          <t>PB FOODS</t>
        </is>
      </c>
      <c r="F38" t="inlineStr">
        <is>
          <t>COMERCIAL DE PECAS E SERVICOS PARA AUTOS PROGRESSO LTDA</t>
        </is>
      </c>
      <c r="G38" t="inlineStr">
        <is>
          <t>MOLARIA PROGRESSO</t>
        </is>
      </c>
      <c r="H38" t="inlineStr">
        <is>
          <t>MOF6761</t>
        </is>
      </c>
      <c r="I38" t="inlineStr">
        <is>
          <t>MERCEDES</t>
        </is>
      </c>
      <c r="J38" t="inlineStr">
        <is>
          <t xml:space="preserve">MB 710 </t>
        </is>
      </c>
      <c r="K38" t="n">
        <v>1</v>
      </c>
      <c r="L38" t="inlineStr">
        <is>
          <t>BUCHA MOLA + BUCHA BARRA EST TRAS/DIANT + BUCHA ESTABILIZADOR + MOLA 3a. DIANT MB 710 + PARAFUSO CENTRO 12X4 + TUBO BUCHA ALGEMA MOLA</t>
        </is>
      </c>
      <c r="M38" t="n">
        <v>2054</v>
      </c>
      <c r="N38" t="n">
        <v>1</v>
      </c>
      <c r="O38" t="n">
        <v>1236</v>
      </c>
      <c r="P38" t="n">
        <v>0</v>
      </c>
      <c r="Q38" t="n">
        <v>2054</v>
      </c>
      <c r="R38" t="n">
        <v>2054</v>
      </c>
      <c r="S38" t="n">
        <v>26</v>
      </c>
      <c r="T38" t="inlineStr">
        <is>
          <t>MECANICA</t>
        </is>
      </c>
      <c r="U38" t="inlineStr">
        <is>
          <t>CORRETIVA</t>
        </is>
      </c>
      <c r="V38" t="inlineStr">
        <is>
          <t>BOLETO</t>
        </is>
      </c>
      <c r="W38" s="388" t="n">
        <v>45174</v>
      </c>
      <c r="X38" t="inlineStr"/>
    </row>
    <row r="39">
      <c r="A39" s="387" t="n">
        <v>37</v>
      </c>
      <c r="B39" t="inlineStr">
        <is>
          <t>AGOSTO</t>
        </is>
      </c>
      <c r="C39" s="388" t="n">
        <v>45146</v>
      </c>
      <c r="D39" s="388" t="n">
        <v>45146</v>
      </c>
      <c r="E39" t="inlineStr">
        <is>
          <t>PB FOODS</t>
        </is>
      </c>
      <c r="F39" t="inlineStr">
        <is>
          <t>COMERCIAL DE PECAS E SERVICOS PARA AUTOS PROGRESSO LTDA</t>
        </is>
      </c>
      <c r="G39" t="inlineStr">
        <is>
          <t>MOLARIA PROGRESSO</t>
        </is>
      </c>
      <c r="H39" t="inlineStr">
        <is>
          <t>MOF6761</t>
        </is>
      </c>
      <c r="I39" t="inlineStr">
        <is>
          <t>MERCEDES</t>
        </is>
      </c>
      <c r="J39" t="inlineStr">
        <is>
          <t xml:space="preserve">MB 710 </t>
        </is>
      </c>
      <c r="K39" t="n">
        <v>1</v>
      </c>
      <c r="L39" t="inlineStr">
        <is>
          <t>SERVIÇO</t>
        </is>
      </c>
      <c r="M39" t="n">
        <v>420</v>
      </c>
      <c r="N39" t="n">
        <v>1</v>
      </c>
      <c r="O39" t="n">
        <v>1308</v>
      </c>
      <c r="P39" t="n">
        <v>0</v>
      </c>
      <c r="Q39" t="n">
        <v>420</v>
      </c>
      <c r="R39" t="n">
        <v>420</v>
      </c>
      <c r="S39" t="n">
        <v>26</v>
      </c>
      <c r="T39" t="inlineStr">
        <is>
          <t>MECANICA</t>
        </is>
      </c>
      <c r="U39" t="inlineStr">
        <is>
          <t>CORRETIVA</t>
        </is>
      </c>
      <c r="V39" t="inlineStr">
        <is>
          <t>BOLETO</t>
        </is>
      </c>
      <c r="W39" s="388" t="n">
        <v>45174</v>
      </c>
      <c r="X39" t="inlineStr"/>
    </row>
    <row r="40">
      <c r="A40" s="387" t="n">
        <v>38</v>
      </c>
      <c r="B40" t="inlineStr">
        <is>
          <t>AGOSTO</t>
        </is>
      </c>
      <c r="C40" s="388" t="n">
        <v>45146</v>
      </c>
      <c r="D40" s="388" t="n">
        <v>45146</v>
      </c>
      <c r="E40" t="inlineStr">
        <is>
          <t>PB FOODS</t>
        </is>
      </c>
      <c r="F40" t="inlineStr">
        <is>
          <t>PNEU CENTER AUTOMOTIVO LTDA</t>
        </is>
      </c>
      <c r="G40" t="inlineStr">
        <is>
          <t>TOP PNEUS</t>
        </is>
      </c>
      <c r="H40" t="inlineStr">
        <is>
          <t>QGB5J95</t>
        </is>
      </c>
      <c r="I40" t="inlineStr">
        <is>
          <t>FIAT</t>
        </is>
      </c>
      <c r="J40" t="inlineStr">
        <is>
          <t>FIAT STRADA WORKING</t>
        </is>
      </c>
      <c r="K40" t="n">
        <v>1</v>
      </c>
      <c r="L40" t="inlineStr">
        <is>
          <t>VALVULA PNEU SEM CAMARA + PIVO SUSPENÇÃO + BANDEJA SUSPENÇÃO FIAT + BANDEJA DIANTEIRA</t>
        </is>
      </c>
      <c r="M40" t="n">
        <v>956</v>
      </c>
      <c r="N40" t="n">
        <v>1</v>
      </c>
      <c r="O40" t="n">
        <v>11547</v>
      </c>
      <c r="P40" t="n">
        <v>0</v>
      </c>
      <c r="Q40" t="n">
        <v>956</v>
      </c>
      <c r="R40" t="n">
        <v>956</v>
      </c>
      <c r="S40" t="n">
        <v>27</v>
      </c>
      <c r="T40" t="inlineStr">
        <is>
          <t>MECANICA</t>
        </is>
      </c>
      <c r="U40" t="inlineStr">
        <is>
          <t>CORRETIVA</t>
        </is>
      </c>
      <c r="V40" t="inlineStr">
        <is>
          <t>BOLETO</t>
        </is>
      </c>
      <c r="W40" s="388" t="n">
        <v>45176</v>
      </c>
      <c r="X40" t="inlineStr"/>
    </row>
    <row r="41">
      <c r="A41" s="387" t="n">
        <v>39</v>
      </c>
      <c r="B41" t="inlineStr">
        <is>
          <t>AGOSTO</t>
        </is>
      </c>
      <c r="C41" s="388" t="n">
        <v>45146</v>
      </c>
      <c r="D41" s="388" t="n">
        <v>45146</v>
      </c>
      <c r="E41" t="inlineStr">
        <is>
          <t>PB FOODS</t>
        </is>
      </c>
      <c r="F41" t="inlineStr">
        <is>
          <t>PNEU CENTER AUTOMOTIVO LTDA</t>
        </is>
      </c>
      <c r="G41" t="inlineStr">
        <is>
          <t>TOP PNEUS</t>
        </is>
      </c>
      <c r="H41" t="inlineStr">
        <is>
          <t>QGB5J95</t>
        </is>
      </c>
      <c r="I41" t="inlineStr">
        <is>
          <t>FIAT</t>
        </is>
      </c>
      <c r="J41" t="inlineStr">
        <is>
          <t>FIAT STRADA WORKING</t>
        </is>
      </c>
      <c r="K41" t="n">
        <v>1</v>
      </c>
      <c r="L41" t="inlineStr">
        <is>
          <t>(SERVIÇO) ALINHAMENTO + BALANCIAMENTO + MONTAGEM DE PNEUS + MÃO DE OBRA MONTAGEM DE PEÇAS</t>
        </is>
      </c>
      <c r="M41" t="n">
        <v>270</v>
      </c>
      <c r="N41" t="n">
        <v>1</v>
      </c>
      <c r="O41" t="n">
        <v>1020811</v>
      </c>
      <c r="P41" t="n">
        <v>0</v>
      </c>
      <c r="Q41" t="n">
        <v>270</v>
      </c>
      <c r="R41" t="n">
        <v>270</v>
      </c>
      <c r="S41" t="n">
        <v>27</v>
      </c>
      <c r="T41" t="inlineStr">
        <is>
          <t>MECANICA</t>
        </is>
      </c>
      <c r="U41" t="inlineStr">
        <is>
          <t>CORRETIVA</t>
        </is>
      </c>
      <c r="V41" t="inlineStr">
        <is>
          <t>BOLETO</t>
        </is>
      </c>
      <c r="W41" s="388" t="n">
        <v>45176</v>
      </c>
      <c r="X41" t="inlineStr"/>
    </row>
    <row r="42">
      <c r="A42" s="387" t="n">
        <v>40</v>
      </c>
      <c r="B42" t="inlineStr">
        <is>
          <t>AGOSTO</t>
        </is>
      </c>
      <c r="C42" s="388" t="n">
        <v>45148</v>
      </c>
      <c r="D42" s="388" t="n">
        <v>45148</v>
      </c>
      <c r="E42" t="inlineStr">
        <is>
          <t>PB FOODS</t>
        </is>
      </c>
      <c r="F42" t="inlineStr">
        <is>
          <t>ELENILSA GENUINO DA SILVA</t>
        </is>
      </c>
      <c r="G42" t="inlineStr">
        <is>
          <t>L+E REVISAUTO</t>
        </is>
      </c>
      <c r="H42" t="inlineStr">
        <is>
          <t>QGB5J95</t>
        </is>
      </c>
      <c r="I42" t="inlineStr">
        <is>
          <t>FIAT</t>
        </is>
      </c>
      <c r="J42" t="inlineStr">
        <is>
          <t>FIAT STRADA WORKING</t>
        </is>
      </c>
      <c r="K42" t="n">
        <v>1</v>
      </c>
      <c r="L42" t="inlineStr">
        <is>
          <t>(SERVIÇO) SCANER + AVALIAÇÃO</t>
        </is>
      </c>
      <c r="M42" t="n">
        <v>100</v>
      </c>
      <c r="N42" t="n">
        <v>1</v>
      </c>
      <c r="O42" t="n">
        <v>318</v>
      </c>
      <c r="P42" t="n">
        <v>0</v>
      </c>
      <c r="Q42" t="n">
        <v>100</v>
      </c>
      <c r="R42" t="n">
        <v>100</v>
      </c>
      <c r="S42" t="n">
        <v>28</v>
      </c>
      <c r="T42" t="inlineStr">
        <is>
          <t>MECANICA</t>
        </is>
      </c>
      <c r="U42" t="inlineStr">
        <is>
          <t>CORRETIVA</t>
        </is>
      </c>
      <c r="V42" t="inlineStr">
        <is>
          <t>PIX</t>
        </is>
      </c>
      <c r="W42" t="inlineStr">
        <is>
          <t>PIX</t>
        </is>
      </c>
      <c r="X42" t="inlineStr">
        <is>
          <t>VALERIO</t>
        </is>
      </c>
    </row>
    <row r="43">
      <c r="A43" s="387" t="n">
        <v>41</v>
      </c>
      <c r="B43" t="inlineStr">
        <is>
          <t>AGOSTO</t>
        </is>
      </c>
      <c r="C43" s="388" t="n">
        <v>45148</v>
      </c>
      <c r="D43" s="388" t="n">
        <v>45146</v>
      </c>
      <c r="E43" t="inlineStr">
        <is>
          <t>PB FOODS</t>
        </is>
      </c>
      <c r="F43" t="inlineStr">
        <is>
          <t>ADEMAR AUTOPEÇAS E SERVIÇOS</t>
        </is>
      </c>
      <c r="G43" t="inlineStr">
        <is>
          <t>ADEMAR AUTOPEÇAS</t>
        </is>
      </c>
      <c r="H43" t="inlineStr">
        <is>
          <t>MZC3C31</t>
        </is>
      </c>
      <c r="I43" t="inlineStr">
        <is>
          <t>MERCEDES</t>
        </is>
      </c>
      <c r="J43" t="inlineStr">
        <is>
          <t>MB 915C</t>
        </is>
      </c>
      <c r="K43" t="n">
        <v>1</v>
      </c>
      <c r="L43" t="inlineStr">
        <is>
          <t>BUCHA MOLA + BUCHA BARRA EST TRAS/DIANT + BUCHA ESTABILIZADOR + MOLA 3a. DIANT MB 710 + PARAFUSO CENTRO 12X4 + TUBO BUCHA ALGEMA MOLA</t>
        </is>
      </c>
      <c r="M43" t="n">
        <v>20</v>
      </c>
      <c r="N43" t="n">
        <v>1</v>
      </c>
      <c r="O43" t="n">
        <v>5588</v>
      </c>
      <c r="P43" t="n">
        <v>0</v>
      </c>
      <c r="Q43" t="n">
        <v>20</v>
      </c>
      <c r="R43" t="n">
        <v>20</v>
      </c>
      <c r="S43" t="n">
        <v>29</v>
      </c>
      <c r="T43" t="inlineStr">
        <is>
          <t>MECANICA</t>
        </is>
      </c>
      <c r="U43" t="inlineStr">
        <is>
          <t>CORRETIVA</t>
        </is>
      </c>
      <c r="V43" t="inlineStr">
        <is>
          <t>PIX</t>
        </is>
      </c>
      <c r="W43" t="inlineStr">
        <is>
          <t>PIX</t>
        </is>
      </c>
      <c r="X43" t="inlineStr">
        <is>
          <t>VALERIO</t>
        </is>
      </c>
    </row>
    <row r="44">
      <c r="A44" s="387" t="n">
        <v>42</v>
      </c>
      <c r="B44" t="inlineStr">
        <is>
          <t>AGOSTO</t>
        </is>
      </c>
      <c r="C44" s="388" t="n">
        <v>45148</v>
      </c>
      <c r="D44" s="388" t="n">
        <v>45146</v>
      </c>
      <c r="E44" t="inlineStr">
        <is>
          <t>PB FOODS</t>
        </is>
      </c>
      <c r="F44" t="inlineStr">
        <is>
          <t>ARAUJO PACHECO EIRELI</t>
        </is>
      </c>
      <c r="G44" t="inlineStr">
        <is>
          <t>PARAFUSOS PACHECO</t>
        </is>
      </c>
      <c r="H44" t="inlineStr">
        <is>
          <t>MZC3C31</t>
        </is>
      </c>
      <c r="I44" t="inlineStr">
        <is>
          <t>MERCEDES</t>
        </is>
      </c>
      <c r="J44" t="inlineStr">
        <is>
          <t>MB 915C</t>
        </is>
      </c>
      <c r="K44" t="n">
        <v>1</v>
      </c>
      <c r="L44" t="inlineStr">
        <is>
          <t>PARAFUSO SX 8.8 MB 1,25 RP 12 X 7 + PORCA SX TRAVANTE MB 1,25 12MM + ARRUELA LISA PESADA ZINCO 1/2</t>
        </is>
      </c>
      <c r="M44" t="n">
        <v>11</v>
      </c>
      <c r="N44" t="n">
        <v>1</v>
      </c>
      <c r="O44" t="inlineStr">
        <is>
          <t>SEM NOTA</t>
        </is>
      </c>
      <c r="P44" t="n">
        <v>0</v>
      </c>
      <c r="Q44" t="n">
        <v>11</v>
      </c>
      <c r="R44" t="n">
        <v>11</v>
      </c>
      <c r="S44" t="n">
        <v>29</v>
      </c>
      <c r="T44" t="inlineStr">
        <is>
          <t>MECANICA</t>
        </is>
      </c>
      <c r="U44" t="inlineStr">
        <is>
          <t>CORRETIVA</t>
        </is>
      </c>
      <c r="V44" t="inlineStr">
        <is>
          <t>PIX</t>
        </is>
      </c>
      <c r="W44" t="inlineStr">
        <is>
          <t>PIX</t>
        </is>
      </c>
      <c r="X44" t="inlineStr">
        <is>
          <t>VALERIO</t>
        </is>
      </c>
    </row>
    <row r="45">
      <c r="A45" s="387" t="n">
        <v>43</v>
      </c>
      <c r="B45" t="inlineStr">
        <is>
          <t>AGOSTO</t>
        </is>
      </c>
      <c r="C45" s="388" t="n">
        <v>45148</v>
      </c>
      <c r="D45" s="388" t="n">
        <v>45145</v>
      </c>
      <c r="E45" t="inlineStr">
        <is>
          <t>PB FOODS</t>
        </is>
      </c>
      <c r="F45" t="inlineStr">
        <is>
          <t>LUBFIL COM. DE LUB. E FILTROS EIRELI EPP</t>
        </is>
      </c>
      <c r="G45" t="inlineStr">
        <is>
          <t>LUBFIL</t>
        </is>
      </c>
      <c r="H45" t="inlineStr">
        <is>
          <t>EXTRA</t>
        </is>
      </c>
      <c r="I45" t="inlineStr">
        <is>
          <t>OFICINA</t>
        </is>
      </c>
      <c r="J45" t="inlineStr">
        <is>
          <t>OFICINA</t>
        </is>
      </c>
      <c r="K45" t="n">
        <v>1</v>
      </c>
      <c r="L45" t="inlineStr">
        <is>
          <t>BOMBA DE TRANSFERENCIA MANUAL P/OLEO</t>
        </is>
      </c>
      <c r="M45" t="n">
        <v>385</v>
      </c>
      <c r="N45" t="n">
        <v>1</v>
      </c>
      <c r="O45" t="n">
        <v>23787</v>
      </c>
      <c r="P45" t="n">
        <v>0</v>
      </c>
      <c r="Q45" t="n">
        <v>385</v>
      </c>
      <c r="R45" t="n">
        <v>385</v>
      </c>
      <c r="S45" t="n">
        <v>30</v>
      </c>
      <c r="T45" t="inlineStr">
        <is>
          <t>OFICINA</t>
        </is>
      </c>
      <c r="U45" t="inlineStr">
        <is>
          <t>FERRAMENTA</t>
        </is>
      </c>
      <c r="V45" t="inlineStr">
        <is>
          <t>BOLETO</t>
        </is>
      </c>
      <c r="W45" s="388" t="n">
        <v>45176</v>
      </c>
      <c r="X45" t="inlineStr"/>
    </row>
    <row r="46">
      <c r="A46" s="387" t="n">
        <v>44</v>
      </c>
      <c r="B46" t="inlineStr">
        <is>
          <t>AGOSTO</t>
        </is>
      </c>
      <c r="C46" s="388" t="n">
        <v>45148</v>
      </c>
      <c r="D46" s="388" t="n">
        <v>45141</v>
      </c>
      <c r="E46" t="inlineStr">
        <is>
          <t>PB FOODS</t>
        </is>
      </c>
      <c r="F46" t="inlineStr">
        <is>
          <t>MAGNUM DISTRIBUIDORA DE PNEUS S/A</t>
        </is>
      </c>
      <c r="G46" t="inlineStr">
        <is>
          <t>MAGNUM TIRES</t>
        </is>
      </c>
      <c r="H46" t="inlineStr">
        <is>
          <t>QGB5J95</t>
        </is>
      </c>
      <c r="I46" t="inlineStr">
        <is>
          <t>FIAT</t>
        </is>
      </c>
      <c r="J46" t="inlineStr">
        <is>
          <t>FIAT STRADA WORKING</t>
        </is>
      </c>
      <c r="K46" t="n">
        <v>2</v>
      </c>
      <c r="L46" t="inlineStr">
        <is>
          <t>MGM 185/70R14 CAMPIONE M3</t>
        </is>
      </c>
      <c r="M46" t="n">
        <v>771.9</v>
      </c>
      <c r="N46" t="n">
        <v>1</v>
      </c>
      <c r="O46" t="n">
        <v>8034</v>
      </c>
      <c r="P46" t="n">
        <v>0</v>
      </c>
      <c r="Q46" t="n">
        <v>771.9</v>
      </c>
      <c r="R46" t="n">
        <v>771.9</v>
      </c>
      <c r="S46" t="n">
        <v>27</v>
      </c>
      <c r="T46" t="inlineStr">
        <is>
          <t>PNEU</t>
        </is>
      </c>
      <c r="U46" t="inlineStr">
        <is>
          <t>CORRETIVA</t>
        </is>
      </c>
      <c r="V46" t="inlineStr">
        <is>
          <t>BOLETO</t>
        </is>
      </c>
      <c r="W46" s="388" t="n">
        <v>45171</v>
      </c>
      <c r="X46" t="inlineStr"/>
    </row>
    <row r="47">
      <c r="A47" s="387" t="n">
        <v>45</v>
      </c>
      <c r="B47" t="inlineStr">
        <is>
          <t>AGOSTO</t>
        </is>
      </c>
      <c r="C47" s="388" t="n">
        <v>45148</v>
      </c>
      <c r="D47" s="388" t="n">
        <v>45142</v>
      </c>
      <c r="E47" t="inlineStr">
        <is>
          <t>PB FOODS</t>
        </is>
      </c>
      <c r="F47" t="inlineStr">
        <is>
          <t>CHELLER &amp; BRUM LTDA LJ07</t>
        </is>
      </c>
      <c r="G47" t="inlineStr">
        <is>
          <t>ELETROGERAL</t>
        </is>
      </c>
      <c r="H47" t="inlineStr">
        <is>
          <t>OFD1650</t>
        </is>
      </c>
      <c r="I47" t="inlineStr">
        <is>
          <t xml:space="preserve">VOLKSWAGEM </t>
        </is>
      </c>
      <c r="J47" t="inlineStr">
        <is>
          <t>VW 24.250 CLC 6X2</t>
        </is>
      </c>
      <c r="K47" t="n">
        <v>1</v>
      </c>
      <c r="L47" t="inlineStr">
        <is>
          <t>ALTERNADOR BOSCH 24V 80AMP IVECO + REG VOLT ALT BOSCH 24V MB CAM 1938</t>
        </is>
      </c>
      <c r="M47" t="n">
        <v>1504.49</v>
      </c>
      <c r="N47" t="n">
        <v>3</v>
      </c>
      <c r="O47" t="n">
        <v>1522</v>
      </c>
      <c r="P47" t="n">
        <v>0</v>
      </c>
      <c r="Q47" t="n">
        <v>1504.49</v>
      </c>
      <c r="R47" t="n">
        <v>1504.49</v>
      </c>
      <c r="S47" t="n">
        <v>31</v>
      </c>
      <c r="T47" t="inlineStr">
        <is>
          <t>MECANICA</t>
        </is>
      </c>
      <c r="U47" t="inlineStr">
        <is>
          <t>CORRETIVA</t>
        </is>
      </c>
      <c r="V47" t="inlineStr">
        <is>
          <t>BOLETO</t>
        </is>
      </c>
      <c r="W47" s="388" t="n">
        <v>45173</v>
      </c>
      <c r="X47" t="inlineStr"/>
    </row>
    <row r="48">
      <c r="A48" s="387" t="n">
        <v>46</v>
      </c>
      <c r="B48" t="inlineStr">
        <is>
          <t>JULHO</t>
        </is>
      </c>
      <c r="C48" s="388" t="n">
        <v>45148</v>
      </c>
      <c r="D48" s="388" t="n">
        <v>45114</v>
      </c>
      <c r="E48" t="inlineStr">
        <is>
          <t>PB FOODS</t>
        </is>
      </c>
      <c r="F48" t="inlineStr">
        <is>
          <t>JS DISTRIBUIDORA DE PECAS S/A</t>
        </is>
      </c>
      <c r="G48" t="inlineStr">
        <is>
          <t>JS PEÇAS</t>
        </is>
      </c>
      <c r="H48" t="inlineStr">
        <is>
          <t>EXTRA</t>
        </is>
      </c>
      <c r="I48" t="inlineStr">
        <is>
          <t>OFICINA</t>
        </is>
      </c>
      <c r="J48" t="inlineStr"/>
      <c r="K48" t="n">
        <v>1</v>
      </c>
      <c r="L48" t="inlineStr">
        <is>
          <t>RESERVATORIO DE AGUA</t>
        </is>
      </c>
      <c r="M48" t="n">
        <v>242.88</v>
      </c>
      <c r="N48" t="n">
        <v>1</v>
      </c>
      <c r="O48" t="n">
        <v>163407</v>
      </c>
      <c r="P48" t="n">
        <v>0</v>
      </c>
      <c r="Q48" t="n">
        <v>242.88</v>
      </c>
      <c r="R48" t="n">
        <v>242.88</v>
      </c>
      <c r="S48" t="n">
        <v>32</v>
      </c>
      <c r="T48" t="inlineStr">
        <is>
          <t>MECANICA</t>
        </is>
      </c>
      <c r="U48" t="inlineStr">
        <is>
          <t>CORRETIVA</t>
        </is>
      </c>
      <c r="V48" t="inlineStr">
        <is>
          <t>BOLETO</t>
        </is>
      </c>
      <c r="W48" s="388" t="n">
        <v>45142</v>
      </c>
      <c r="X48" t="inlineStr"/>
    </row>
    <row r="49">
      <c r="A49" s="387" t="n">
        <v>47</v>
      </c>
      <c r="B49" t="inlineStr">
        <is>
          <t>JULHO</t>
        </is>
      </c>
      <c r="C49" s="388" t="n">
        <v>45148</v>
      </c>
      <c r="D49" s="388" t="n">
        <v>45126</v>
      </c>
      <c r="E49" t="inlineStr">
        <is>
          <t>PB FOODS</t>
        </is>
      </c>
      <c r="F49" t="inlineStr">
        <is>
          <t>LUGAR DAS TINTAS COMERCIO LTDA</t>
        </is>
      </c>
      <c r="G49" t="inlineStr">
        <is>
          <t>LUGAR DAS TINTAS</t>
        </is>
      </c>
      <c r="H49" t="inlineStr">
        <is>
          <t>NQB9982</t>
        </is>
      </c>
      <c r="I49" t="inlineStr">
        <is>
          <t>FORD</t>
        </is>
      </c>
      <c r="J49" t="inlineStr">
        <is>
          <t>FORD CARGO 816 S</t>
        </is>
      </c>
      <c r="K49" t="n">
        <v>1</v>
      </c>
      <c r="L49" t="inlineStr">
        <is>
          <t>TINTA BRANCO GELO + VERNIZ + LIXA A SECO + TRAPO + FITA CREPE + DILUENTE PU + KPO MAX RUBBER + LOMBIFILLER LAZZURIL</t>
        </is>
      </c>
      <c r="M49" t="n">
        <v>382.8</v>
      </c>
      <c r="N49" t="n">
        <v>1</v>
      </c>
      <c r="O49" t="n">
        <v>1307</v>
      </c>
      <c r="P49" t="n">
        <v>0</v>
      </c>
      <c r="Q49" t="n">
        <v>382.8</v>
      </c>
      <c r="R49" t="n">
        <v>382.8</v>
      </c>
      <c r="S49" t="n">
        <v>33</v>
      </c>
      <c r="T49" t="inlineStr">
        <is>
          <t>PINTURA</t>
        </is>
      </c>
      <c r="U49" t="inlineStr">
        <is>
          <t>PINTURA</t>
        </is>
      </c>
      <c r="V49" t="inlineStr">
        <is>
          <t>PIX</t>
        </is>
      </c>
      <c r="W49" t="inlineStr">
        <is>
          <t>PIX</t>
        </is>
      </c>
      <c r="X49" t="inlineStr"/>
    </row>
    <row r="50">
      <c r="A50" s="387" t="n">
        <v>48</v>
      </c>
      <c r="B50" t="inlineStr">
        <is>
          <t>JULHO</t>
        </is>
      </c>
      <c r="C50" s="388" t="n">
        <v>45148</v>
      </c>
      <c r="D50" s="388" t="n">
        <v>45126</v>
      </c>
      <c r="E50" t="inlineStr">
        <is>
          <t>PB FOODS</t>
        </is>
      </c>
      <c r="F50" t="inlineStr">
        <is>
          <t>LUGAR DAS TINTAS COMERCIO LTDA</t>
        </is>
      </c>
      <c r="G50" t="inlineStr">
        <is>
          <t>LUGAR DAS TINTAS</t>
        </is>
      </c>
      <c r="H50" t="inlineStr">
        <is>
          <t>NQB9982</t>
        </is>
      </c>
      <c r="I50" t="inlineStr">
        <is>
          <t>FORD</t>
        </is>
      </c>
      <c r="J50" t="inlineStr">
        <is>
          <t>FORD CARGO 816 S</t>
        </is>
      </c>
      <c r="K50" t="n">
        <v>1</v>
      </c>
      <c r="L50" t="inlineStr">
        <is>
          <t>TINTA PRATA ENSEADA LAZZ + VERNIZ HS + CAT. 8120 P/PRIMER ALTA TEMP + MASSA POLIESTER + CATALIZADOR P/PU 061 LAZZ + LIXA SECO + TRAPO + FITA CREPE + DILUENTE + BRANCO GEADA PU GL 2,7 ML LAZZ + ALUMINIO SINT. INDUSTRIAL LT + PRETO CADILAC PU 675 ML</t>
        </is>
      </c>
      <c r="M50" t="n">
        <v>2902.5</v>
      </c>
      <c r="N50" t="n">
        <v>1</v>
      </c>
      <c r="O50" t="n">
        <v>1316</v>
      </c>
      <c r="P50" t="n">
        <v>0</v>
      </c>
      <c r="Q50" t="n">
        <v>2902.5</v>
      </c>
      <c r="R50" t="n">
        <v>2902.5</v>
      </c>
      <c r="S50" t="n">
        <v>33</v>
      </c>
      <c r="T50" t="inlineStr">
        <is>
          <t>PINTURA</t>
        </is>
      </c>
      <c r="U50" t="inlineStr">
        <is>
          <t>PINTURA</t>
        </is>
      </c>
      <c r="V50" t="inlineStr">
        <is>
          <t>PIX</t>
        </is>
      </c>
      <c r="W50" t="inlineStr">
        <is>
          <t>PIX</t>
        </is>
      </c>
      <c r="X50" t="inlineStr"/>
    </row>
    <row r="51">
      <c r="A51" s="387" t="n">
        <v>49</v>
      </c>
      <c r="B51" t="inlineStr">
        <is>
          <t>AGOSTO</t>
        </is>
      </c>
      <c r="C51" s="388" t="n">
        <v>45148</v>
      </c>
      <c r="D51" s="388" t="n">
        <v>45145</v>
      </c>
      <c r="E51" t="inlineStr">
        <is>
          <t>PB FOODS</t>
        </is>
      </c>
      <c r="F51" t="inlineStr">
        <is>
          <t>Q-PECAS E SERVIÇOS EIRELI-EPP</t>
        </is>
      </c>
      <c r="G51" t="inlineStr">
        <is>
          <t>QUALY PEÇAS</t>
        </is>
      </c>
      <c r="H51" t="inlineStr">
        <is>
          <t>MZC3C31</t>
        </is>
      </c>
      <c r="I51" t="inlineStr">
        <is>
          <t>MERCEDES</t>
        </is>
      </c>
      <c r="J51" t="inlineStr">
        <is>
          <t>MB 915C</t>
        </is>
      </c>
      <c r="K51" t="n">
        <v>1</v>
      </c>
      <c r="L51" t="inlineStr">
        <is>
          <t>ARANHA TRAVA PONTA CAPA 1113</t>
        </is>
      </c>
      <c r="M51" t="n">
        <v>30</v>
      </c>
      <c r="N51" t="n">
        <v>1</v>
      </c>
      <c r="O51" t="n">
        <v>65937</v>
      </c>
      <c r="P51" t="n">
        <v>0</v>
      </c>
      <c r="Q51" t="n">
        <v>30</v>
      </c>
      <c r="R51" t="n">
        <v>30</v>
      </c>
      <c r="S51" t="n">
        <v>29</v>
      </c>
      <c r="T51" t="inlineStr">
        <is>
          <t>MECANICA</t>
        </is>
      </c>
      <c r="U51" t="inlineStr">
        <is>
          <t>CORRETIVA</t>
        </is>
      </c>
      <c r="V51" t="inlineStr">
        <is>
          <t>PIX</t>
        </is>
      </c>
      <c r="W51" t="inlineStr">
        <is>
          <t>PIX</t>
        </is>
      </c>
      <c r="X51" t="inlineStr"/>
    </row>
    <row r="52">
      <c r="A52" s="387" t="n">
        <v>50</v>
      </c>
      <c r="B52" t="inlineStr">
        <is>
          <t>AGOSTO</t>
        </is>
      </c>
      <c r="C52" s="388" t="n">
        <v>45148</v>
      </c>
      <c r="D52" s="388" t="n">
        <v>45147</v>
      </c>
      <c r="E52" t="inlineStr">
        <is>
          <t>NATTO</t>
        </is>
      </c>
      <c r="F52" t="inlineStr">
        <is>
          <t>NOVO MUNDO CAMINHÕES E EQUIPAMENTOS ROD</t>
        </is>
      </c>
      <c r="G52" t="inlineStr">
        <is>
          <t>NOVO MUNDO</t>
        </is>
      </c>
      <c r="H52" t="inlineStr">
        <is>
          <t>RLV3F20</t>
        </is>
      </c>
      <c r="I52" t="inlineStr">
        <is>
          <t xml:space="preserve">VOLKSWAGEM </t>
        </is>
      </c>
      <c r="J52" t="inlineStr">
        <is>
          <t>VW 11.180 DRC 4X2</t>
        </is>
      </c>
      <c r="K52" t="n">
        <v>1</v>
      </c>
      <c r="L52" t="inlineStr">
        <is>
          <t>VIDRO ESPELHO PEQUENO ESQUERDO</t>
        </is>
      </c>
      <c r="M52" t="n">
        <v>180</v>
      </c>
      <c r="N52" t="n">
        <v>1</v>
      </c>
      <c r="O52" t="n">
        <v>231867</v>
      </c>
      <c r="P52" t="n">
        <v>0</v>
      </c>
      <c r="Q52" t="n">
        <v>180</v>
      </c>
      <c r="R52" t="n">
        <v>180</v>
      </c>
      <c r="S52" t="n">
        <v>34</v>
      </c>
      <c r="T52" t="inlineStr">
        <is>
          <t>ACESSORIOS</t>
        </is>
      </c>
      <c r="U52" t="inlineStr">
        <is>
          <t>CORRETIVA</t>
        </is>
      </c>
      <c r="V52" t="inlineStr">
        <is>
          <t>PIX</t>
        </is>
      </c>
      <c r="W52" t="inlineStr">
        <is>
          <t>PIX</t>
        </is>
      </c>
      <c r="X52" t="inlineStr">
        <is>
          <t>VALERIO</t>
        </is>
      </c>
    </row>
    <row r="53">
      <c r="A53" s="387" t="n">
        <v>51</v>
      </c>
      <c r="B53" t="inlineStr">
        <is>
          <t>AGOSTO</t>
        </is>
      </c>
      <c r="C53" s="388" t="n">
        <v>45148</v>
      </c>
      <c r="D53" s="388" t="n">
        <v>45147</v>
      </c>
      <c r="E53" t="inlineStr">
        <is>
          <t>NATTO</t>
        </is>
      </c>
      <c r="F53" t="inlineStr">
        <is>
          <t>NOVO MUNDO CAMINHÕES E EQUIPAMENTOS ROD</t>
        </is>
      </c>
      <c r="G53" t="inlineStr">
        <is>
          <t>NOVO MUNDO</t>
        </is>
      </c>
      <c r="H53" t="inlineStr">
        <is>
          <t>RLT0B77</t>
        </is>
      </c>
      <c r="I53" t="inlineStr">
        <is>
          <t xml:space="preserve">VOLKSWAGEM </t>
        </is>
      </c>
      <c r="J53" t="inlineStr">
        <is>
          <t>VW 11.180 DRC 4X2</t>
        </is>
      </c>
      <c r="K53" t="n">
        <v>1</v>
      </c>
      <c r="L53" t="inlineStr">
        <is>
          <t>VIDRO ESPELHO PEQUENO ESQUERDO</t>
        </is>
      </c>
      <c r="M53" t="n">
        <v>180</v>
      </c>
      <c r="N53" t="n">
        <v>1</v>
      </c>
      <c r="O53" t="n">
        <v>231867</v>
      </c>
      <c r="P53" t="n">
        <v>0</v>
      </c>
      <c r="Q53" t="n">
        <v>180</v>
      </c>
      <c r="R53" t="n">
        <v>180</v>
      </c>
      <c r="S53" t="n">
        <v>35</v>
      </c>
      <c r="T53" t="inlineStr">
        <is>
          <t>ACESSORIOS</t>
        </is>
      </c>
      <c r="U53" t="inlineStr">
        <is>
          <t>CORRETIVA</t>
        </is>
      </c>
      <c r="V53" t="inlineStr">
        <is>
          <t>PIX</t>
        </is>
      </c>
      <c r="W53" t="inlineStr">
        <is>
          <t>PIX</t>
        </is>
      </c>
      <c r="X53" t="inlineStr">
        <is>
          <t>VALERIO</t>
        </is>
      </c>
    </row>
    <row r="54">
      <c r="A54" s="387" t="n">
        <v>52</v>
      </c>
      <c r="B54" t="inlineStr">
        <is>
          <t>AGOSTO</t>
        </is>
      </c>
      <c r="C54" s="388" t="n">
        <v>45148</v>
      </c>
      <c r="D54" s="388" t="n">
        <v>45147</v>
      </c>
      <c r="E54" t="inlineStr">
        <is>
          <t>PB FOODS</t>
        </is>
      </c>
      <c r="F54" t="inlineStr">
        <is>
          <t>NOVO MUNDO CAMINHÕES E EQUIPAMENTOS ROD</t>
        </is>
      </c>
      <c r="G54" t="inlineStr">
        <is>
          <t>NOVO MUNDO</t>
        </is>
      </c>
      <c r="H54" t="inlineStr">
        <is>
          <t>EXTRA</t>
        </is>
      </c>
      <c r="I54" t="inlineStr">
        <is>
          <t xml:space="preserve">VOLKSWAGEM </t>
        </is>
      </c>
      <c r="J54" t="inlineStr">
        <is>
          <t>VW 11.180 DRC 4X2</t>
        </is>
      </c>
      <c r="K54" t="n">
        <v>1</v>
      </c>
      <c r="L54" t="inlineStr">
        <is>
          <t>VIDRO ESPELHO PEQUENO ESQUERDO</t>
        </is>
      </c>
      <c r="M54" t="n">
        <v>180</v>
      </c>
      <c r="N54" t="n">
        <v>1</v>
      </c>
      <c r="O54" t="n">
        <v>231867</v>
      </c>
      <c r="P54" t="n">
        <v>0</v>
      </c>
      <c r="Q54" t="n">
        <v>180</v>
      </c>
      <c r="R54" t="n">
        <v>180</v>
      </c>
      <c r="S54" t="n">
        <v>36</v>
      </c>
      <c r="T54" t="inlineStr">
        <is>
          <t>ACESSORIOS</t>
        </is>
      </c>
      <c r="U54" t="inlineStr">
        <is>
          <t>CORRETIVA</t>
        </is>
      </c>
      <c r="V54" t="inlineStr">
        <is>
          <t>PIX</t>
        </is>
      </c>
      <c r="W54" t="inlineStr">
        <is>
          <t>PIX</t>
        </is>
      </c>
      <c r="X54" t="inlineStr">
        <is>
          <t>VALERIO</t>
        </is>
      </c>
    </row>
    <row r="55">
      <c r="A55" s="387" t="n">
        <v>53</v>
      </c>
      <c r="B55" t="inlineStr">
        <is>
          <t>JULHO</t>
        </is>
      </c>
      <c r="C55" s="388" t="n">
        <v>45148</v>
      </c>
      <c r="D55" s="388" t="n">
        <v>45135</v>
      </c>
      <c r="E55" t="inlineStr">
        <is>
          <t>PB FOODS</t>
        </is>
      </c>
      <c r="F55" t="inlineStr">
        <is>
          <t>Q-PECAS E SERVIÇOS EIRELI-EPP</t>
        </is>
      </c>
      <c r="G55" t="inlineStr">
        <is>
          <t>QUALY PEÇAS</t>
        </is>
      </c>
      <c r="H55" t="inlineStr">
        <is>
          <t>MZC3C31</t>
        </is>
      </c>
      <c r="I55" t="inlineStr">
        <is>
          <t xml:space="preserve">VOLKSWAGEM </t>
        </is>
      </c>
      <c r="J55" t="inlineStr">
        <is>
          <t>MB 915C</t>
        </is>
      </c>
      <c r="K55" t="n">
        <v>1</v>
      </c>
      <c r="L55" t="inlineStr">
        <is>
          <t>RETENTOR RODA TRAS ACELLO 915</t>
        </is>
      </c>
      <c r="M55" t="n">
        <v>250</v>
      </c>
      <c r="N55" t="n">
        <v>1</v>
      </c>
      <c r="O55" t="n">
        <v>65801</v>
      </c>
      <c r="P55" t="n">
        <v>0</v>
      </c>
      <c r="Q55" t="n">
        <v>250</v>
      </c>
      <c r="R55" t="n">
        <v>250</v>
      </c>
      <c r="S55" t="n">
        <v>29</v>
      </c>
      <c r="T55" t="inlineStr">
        <is>
          <t>MECANICA</t>
        </is>
      </c>
      <c r="U55" t="inlineStr">
        <is>
          <t>CORRETIVA</t>
        </is>
      </c>
      <c r="V55" t="inlineStr">
        <is>
          <t>BOLETO</t>
        </is>
      </c>
      <c r="W55" s="388" t="n">
        <v>45162</v>
      </c>
      <c r="X55" t="inlineStr"/>
    </row>
    <row r="56">
      <c r="A56" s="387" t="n">
        <v>54</v>
      </c>
      <c r="B56" t="inlineStr">
        <is>
          <t>AGOSTO</t>
        </is>
      </c>
      <c r="C56" s="388" t="n">
        <v>45149</v>
      </c>
      <c r="D56" s="388" t="n">
        <v>45149</v>
      </c>
      <c r="E56" t="inlineStr">
        <is>
          <t>PB FOODS</t>
        </is>
      </c>
      <c r="F56" t="inlineStr">
        <is>
          <t>GAMA DIESEL LTDA</t>
        </is>
      </c>
      <c r="G56" t="inlineStr">
        <is>
          <t>GAMA</t>
        </is>
      </c>
      <c r="H56" t="inlineStr">
        <is>
          <t>OMO0776</t>
        </is>
      </c>
      <c r="I56" t="inlineStr">
        <is>
          <t xml:space="preserve">VOLKSWAGEM </t>
        </is>
      </c>
      <c r="J56" t="inlineStr">
        <is>
          <t>VW 15.190 WORKER</t>
        </is>
      </c>
      <c r="K56" t="n">
        <v>1</v>
      </c>
      <c r="L56" t="inlineStr">
        <is>
          <t>SENSOR DE TEMPERATURA CANO DE ESCAPE + TERMOSTATO + SONDA LAMBDA + TRANSMISSOR</t>
        </is>
      </c>
      <c r="M56" t="n">
        <v>3651.1</v>
      </c>
      <c r="N56" t="n">
        <v>1</v>
      </c>
      <c r="O56" t="n">
        <v>64873</v>
      </c>
      <c r="P56" t="n">
        <v>772.1</v>
      </c>
      <c r="Q56" t="n">
        <v>2879</v>
      </c>
      <c r="R56" t="n">
        <v>2879</v>
      </c>
      <c r="S56" t="n">
        <v>37</v>
      </c>
      <c r="T56" t="inlineStr">
        <is>
          <t>MECANICA</t>
        </is>
      </c>
      <c r="U56" t="inlineStr">
        <is>
          <t>CORRETIVA</t>
        </is>
      </c>
      <c r="V56" t="inlineStr">
        <is>
          <t>BOLETO</t>
        </is>
      </c>
      <c r="W56" s="388" t="n">
        <v>45177</v>
      </c>
      <c r="X56" t="inlineStr"/>
    </row>
    <row r="57">
      <c r="A57" s="387" t="n">
        <v>55</v>
      </c>
      <c r="B57" t="inlineStr">
        <is>
          <t>AGOSTO</t>
        </is>
      </c>
      <c r="C57" s="388" t="n">
        <v>45155</v>
      </c>
      <c r="D57" s="388" t="n">
        <v>45155</v>
      </c>
      <c r="E57" t="inlineStr">
        <is>
          <t>PB FOODS</t>
        </is>
      </c>
      <c r="F57" t="inlineStr">
        <is>
          <t>LEANDRO DE SOUSA SILVA</t>
        </is>
      </c>
      <c r="G57" t="inlineStr">
        <is>
          <t>PRIME TRUCK</t>
        </is>
      </c>
      <c r="H57" t="inlineStr">
        <is>
          <t>OMO0776</t>
        </is>
      </c>
      <c r="I57" t="inlineStr">
        <is>
          <t xml:space="preserve">VOLKSWAGEM </t>
        </is>
      </c>
      <c r="J57" t="inlineStr">
        <is>
          <t>VW 15.190 WORKER</t>
        </is>
      </c>
      <c r="K57" t="n">
        <v>1</v>
      </c>
      <c r="L57" t="inlineStr">
        <is>
          <t>VALVULA DE ALIVIO DO RAIL * PARAFUSO + CONEXÃO DE 12MM</t>
        </is>
      </c>
      <c r="M57" t="n">
        <v>480</v>
      </c>
      <c r="N57" t="n">
        <v>1</v>
      </c>
      <c r="O57" t="n">
        <v>99</v>
      </c>
      <c r="P57" t="n">
        <v>0</v>
      </c>
      <c r="Q57" t="n">
        <v>480</v>
      </c>
      <c r="R57" t="n">
        <v>480</v>
      </c>
      <c r="S57" t="n">
        <v>37</v>
      </c>
      <c r="T57" t="inlineStr">
        <is>
          <t>MECANICA</t>
        </is>
      </c>
      <c r="U57" t="inlineStr">
        <is>
          <t>CORRETIVA</t>
        </is>
      </c>
      <c r="V57" t="inlineStr">
        <is>
          <t>BOLETO</t>
        </is>
      </c>
      <c r="W57" s="388" t="n">
        <v>45174</v>
      </c>
      <c r="X57" t="inlineStr"/>
    </row>
    <row r="58">
      <c r="A58" s="387" t="n">
        <v>56</v>
      </c>
      <c r="B58" t="inlineStr">
        <is>
          <t>AGOSTO</t>
        </is>
      </c>
      <c r="C58" s="388" t="n">
        <v>45155</v>
      </c>
      <c r="D58" s="388" t="n">
        <v>45155</v>
      </c>
      <c r="E58" t="inlineStr">
        <is>
          <t>PB FOODS</t>
        </is>
      </c>
      <c r="F58" t="inlineStr">
        <is>
          <t>LEANDRO DE SOUSA SILVA</t>
        </is>
      </c>
      <c r="G58" t="inlineStr">
        <is>
          <t>PRIME TRUCK</t>
        </is>
      </c>
      <c r="H58" t="inlineStr">
        <is>
          <t>OMO0776</t>
        </is>
      </c>
      <c r="I58" t="inlineStr">
        <is>
          <t xml:space="preserve">VOLKSWAGEM </t>
        </is>
      </c>
      <c r="J58" t="inlineStr">
        <is>
          <t>VW 15.190 WORKER</t>
        </is>
      </c>
      <c r="K58" t="n">
        <v>1</v>
      </c>
      <c r="L58" t="inlineStr">
        <is>
          <t>(SERVIÇO) REPARO DO CHICOTE DO MODULO + MÃO DE OBRA E DIAGNOSTICO</t>
        </is>
      </c>
      <c r="M58" t="n">
        <v>1350</v>
      </c>
      <c r="N58" t="n">
        <v>1</v>
      </c>
      <c r="O58" t="n">
        <v>128</v>
      </c>
      <c r="P58" t="n">
        <v>80</v>
      </c>
      <c r="Q58" t="n">
        <v>1270</v>
      </c>
      <c r="R58" t="n">
        <v>1270</v>
      </c>
      <c r="S58" t="n">
        <v>37</v>
      </c>
      <c r="T58" t="inlineStr">
        <is>
          <t>MECANICA</t>
        </is>
      </c>
      <c r="U58" t="inlineStr">
        <is>
          <t>CORRETIVA</t>
        </is>
      </c>
      <c r="V58" t="inlineStr">
        <is>
          <t>BOLETO</t>
        </is>
      </c>
      <c r="W58" s="388" t="n">
        <v>45174</v>
      </c>
      <c r="X58" t="inlineStr"/>
    </row>
    <row r="59">
      <c r="A59" s="387" t="n">
        <v>57</v>
      </c>
      <c r="B59" t="inlineStr">
        <is>
          <t>AGOSTO</t>
        </is>
      </c>
      <c r="C59" s="388" t="n">
        <v>45155</v>
      </c>
      <c r="D59" s="388" t="n">
        <v>45154</v>
      </c>
      <c r="E59" t="inlineStr">
        <is>
          <t>PB FOODS</t>
        </is>
      </c>
      <c r="F59" t="inlineStr">
        <is>
          <t>FORTE PNEUS COMERCIO E SERVICOS LTDA</t>
        </is>
      </c>
      <c r="G59" t="inlineStr">
        <is>
          <t>FORTE PNEUS</t>
        </is>
      </c>
      <c r="H59" t="inlineStr">
        <is>
          <t>QGB5J95</t>
        </is>
      </c>
      <c r="I59" t="inlineStr">
        <is>
          <t>FIAT</t>
        </is>
      </c>
      <c r="J59" t="inlineStr">
        <is>
          <t>FIAT STRADA WORKING</t>
        </is>
      </c>
      <c r="K59" t="n">
        <v>1</v>
      </c>
      <c r="L59" t="inlineStr">
        <is>
          <t>SERVIÇO</t>
        </is>
      </c>
      <c r="M59" t="n">
        <v>250</v>
      </c>
      <c r="N59" t="n">
        <v>1</v>
      </c>
      <c r="O59" t="n">
        <v>1011203</v>
      </c>
      <c r="P59" t="n">
        <v>0</v>
      </c>
      <c r="Q59" t="n">
        <v>250</v>
      </c>
      <c r="R59" t="n">
        <v>250</v>
      </c>
      <c r="S59" t="n">
        <v>38</v>
      </c>
      <c r="T59" t="inlineStr">
        <is>
          <t>MECANICA</t>
        </is>
      </c>
      <c r="U59" t="inlineStr">
        <is>
          <t>CORRETIVA</t>
        </is>
      </c>
      <c r="V59" t="inlineStr">
        <is>
          <t>BOLETO</t>
        </is>
      </c>
      <c r="W59" s="388" t="n">
        <v>45184</v>
      </c>
      <c r="X59" t="inlineStr"/>
    </row>
    <row r="60">
      <c r="A60" s="387" t="n">
        <v>58</v>
      </c>
      <c r="B60" t="inlineStr">
        <is>
          <t>AGOSTO</t>
        </is>
      </c>
      <c r="C60" s="388" t="n">
        <v>45155</v>
      </c>
      <c r="D60" s="388" t="n">
        <v>45154</v>
      </c>
      <c r="E60" t="inlineStr">
        <is>
          <t>PB FOODS</t>
        </is>
      </c>
      <c r="F60" t="inlineStr">
        <is>
          <t>FORTE PNEUS COMERCIO E SERVICOS LTDA</t>
        </is>
      </c>
      <c r="G60" t="inlineStr">
        <is>
          <t>FORTE PNEUS</t>
        </is>
      </c>
      <c r="H60" t="inlineStr">
        <is>
          <t>QGB5J95</t>
        </is>
      </c>
      <c r="I60" t="inlineStr">
        <is>
          <t>FIAT</t>
        </is>
      </c>
      <c r="J60" t="inlineStr">
        <is>
          <t>FIAT STRADA WORKING</t>
        </is>
      </c>
      <c r="K60" t="n">
        <v>1</v>
      </c>
      <c r="L60" t="inlineStr">
        <is>
          <t>ALAVANCA FREIO DE MÃO + CABO FREIO 5 TRAS + CILINDRO MESTRE + CILINDRO RODA FIAT + FILTRO DE AR + FILTRO DE OLEO + OLEO MOTOR + REGULADOR DE FREIO PALIO + SAPATA DE FREIO + TAMBOR DE FREIO + FILTRO DE COMBUSTIVEL</t>
        </is>
      </c>
      <c r="M60" t="n">
        <v>2172</v>
      </c>
      <c r="N60" t="n">
        <v>1</v>
      </c>
      <c r="O60" t="n">
        <v>5703</v>
      </c>
      <c r="P60" t="n">
        <v>0</v>
      </c>
      <c r="Q60" t="n">
        <v>2172</v>
      </c>
      <c r="R60" t="n">
        <v>2172</v>
      </c>
      <c r="S60" t="n">
        <v>38</v>
      </c>
      <c r="T60" t="inlineStr">
        <is>
          <t>MECANICA</t>
        </is>
      </c>
      <c r="U60" t="inlineStr">
        <is>
          <t>CORRETIVA</t>
        </is>
      </c>
      <c r="V60" t="inlineStr">
        <is>
          <t>BOLETO</t>
        </is>
      </c>
      <c r="W60" s="388" t="n">
        <v>45184</v>
      </c>
      <c r="X60" t="inlineStr"/>
    </row>
    <row r="61">
      <c r="A61" s="387" t="n">
        <v>59</v>
      </c>
      <c r="B61" t="inlineStr">
        <is>
          <t>AGOSTO</t>
        </is>
      </c>
      <c r="C61" s="388" t="n">
        <v>45155</v>
      </c>
      <c r="D61" s="388" t="n">
        <v>45154</v>
      </c>
      <c r="E61" t="inlineStr">
        <is>
          <t>NATTO</t>
        </is>
      </c>
      <c r="F61" t="inlineStr">
        <is>
          <t xml:space="preserve">E. G. DE FREITAS JUNIOR COMERCIO E SERVIÇOS AUTOMOTIVOS </t>
        </is>
      </c>
      <c r="G61" t="inlineStr">
        <is>
          <t>CARVALHO AUTO CENTER</t>
        </is>
      </c>
      <c r="H61" t="inlineStr">
        <is>
          <t>RLV3F20</t>
        </is>
      </c>
      <c r="I61" t="inlineStr">
        <is>
          <t xml:space="preserve">VOLKSWAGEM </t>
        </is>
      </c>
      <c r="J61" t="inlineStr">
        <is>
          <t>VW 11.180 DRC 4X2</t>
        </is>
      </c>
      <c r="K61" t="n">
        <v>1</v>
      </c>
      <c r="L61" t="inlineStr">
        <is>
          <t>BOTÃO TIC TAC + LANTERNA LATERAL + LANTERNA CORUGINHA + LAMPADA PHILIPS + LAMPADA 24V + FUSIVEL LAMINA</t>
        </is>
      </c>
      <c r="M61" t="n">
        <v>159.99</v>
      </c>
      <c r="N61" t="n">
        <v>1</v>
      </c>
      <c r="O61" t="n">
        <v>4323</v>
      </c>
      <c r="P61" t="n">
        <v>0</v>
      </c>
      <c r="Q61" t="n">
        <v>159.99</v>
      </c>
      <c r="R61" t="n">
        <v>159.99</v>
      </c>
      <c r="S61" t="n">
        <v>39</v>
      </c>
      <c r="T61" t="inlineStr">
        <is>
          <t>ELETRICA</t>
        </is>
      </c>
      <c r="U61" t="inlineStr">
        <is>
          <t>CORRETIVA</t>
        </is>
      </c>
      <c r="V61" t="inlineStr">
        <is>
          <t>BOLETO</t>
        </is>
      </c>
      <c r="W61" s="388" t="n">
        <v>45154</v>
      </c>
      <c r="X61" t="inlineStr"/>
    </row>
    <row r="62">
      <c r="A62" s="387" t="n">
        <v>60</v>
      </c>
      <c r="B62" t="inlineStr">
        <is>
          <t>AGOSTO</t>
        </is>
      </c>
      <c r="C62" s="388" t="n">
        <v>45159</v>
      </c>
      <c r="D62" s="388" t="n">
        <v>45159</v>
      </c>
      <c r="E62" t="inlineStr">
        <is>
          <t>NATTO</t>
        </is>
      </c>
      <c r="F62" t="inlineStr">
        <is>
          <t>JOSE EUSTAQUIO DE OLIVEIRA</t>
        </is>
      </c>
      <c r="G62" t="inlineStr">
        <is>
          <t>ACESSORIOS EUSTAQUIO</t>
        </is>
      </c>
      <c r="H62" t="inlineStr">
        <is>
          <t>RLV3F00</t>
        </is>
      </c>
      <c r="I62" t="inlineStr">
        <is>
          <t xml:space="preserve">VOLKSWAGEM </t>
        </is>
      </c>
      <c r="J62" t="inlineStr">
        <is>
          <t>VW 11.180 DRC 4X2</t>
        </is>
      </c>
      <c r="K62" t="n">
        <v>1</v>
      </c>
      <c r="L62" t="inlineStr">
        <is>
          <t>CABO DE LIBERAÇÃO VW DELIVERY GANCHO SEGURANÇA 856MM + CABO DE LIBERAÇÃO VW DELIVERY ESCOVA CABINE 1765MM</t>
        </is>
      </c>
      <c r="M62" t="n">
        <v>195.17</v>
      </c>
      <c r="N62" t="n">
        <v>1</v>
      </c>
      <c r="O62" t="n">
        <v>62924</v>
      </c>
      <c r="P62" t="n">
        <v>0</v>
      </c>
      <c r="Q62" t="n">
        <v>195.17</v>
      </c>
      <c r="R62" t="n">
        <v>195.17</v>
      </c>
      <c r="S62" t="n">
        <v>40</v>
      </c>
      <c r="T62" t="inlineStr">
        <is>
          <t>MECANICA</t>
        </is>
      </c>
      <c r="U62" t="inlineStr">
        <is>
          <t>CORRETIVA</t>
        </is>
      </c>
      <c r="V62" t="inlineStr">
        <is>
          <t>BOLETO</t>
        </is>
      </c>
      <c r="W62" s="388" t="n">
        <v>45189</v>
      </c>
      <c r="X62" t="inlineStr"/>
    </row>
    <row r="63">
      <c r="A63" s="387" t="n">
        <v>61</v>
      </c>
      <c r="B63" t="inlineStr">
        <is>
          <t>AGOSTO</t>
        </is>
      </c>
      <c r="C63" s="388" t="n">
        <v>45159</v>
      </c>
      <c r="D63" s="388" t="n">
        <v>45159</v>
      </c>
      <c r="E63" t="inlineStr">
        <is>
          <t>PB FOODS</t>
        </is>
      </c>
      <c r="F63" t="inlineStr">
        <is>
          <t>JOSE EUSTAQUIO DE OLIVEIRA</t>
        </is>
      </c>
      <c r="G63" t="inlineStr">
        <is>
          <t>ACESSORIOS EUSTAQUIO</t>
        </is>
      </c>
      <c r="H63" t="inlineStr">
        <is>
          <t>PFG9C57</t>
        </is>
      </c>
      <c r="I63" t="inlineStr">
        <is>
          <t>FORD</t>
        </is>
      </c>
      <c r="J63" t="inlineStr">
        <is>
          <t>FORD CARGO 816 S</t>
        </is>
      </c>
      <c r="K63" t="n">
        <v>1</v>
      </c>
      <c r="L63" t="inlineStr">
        <is>
          <t>2 ESPELHO AV BI - PARTIDO FORD CARGO 816 S + MACANETA INTERNA + MANIVELA VIDRO</t>
        </is>
      </c>
      <c r="M63" t="n">
        <v>772.52</v>
      </c>
      <c r="N63" t="n">
        <v>1</v>
      </c>
      <c r="O63" t="n">
        <v>62923</v>
      </c>
      <c r="P63" t="n">
        <v>0</v>
      </c>
      <c r="Q63" t="n">
        <v>772.52</v>
      </c>
      <c r="R63" t="n">
        <v>772.52</v>
      </c>
      <c r="S63" t="n">
        <v>41</v>
      </c>
      <c r="T63" t="inlineStr">
        <is>
          <t>ACESSORIOS</t>
        </is>
      </c>
      <c r="U63" t="inlineStr">
        <is>
          <t>CORRETIVA</t>
        </is>
      </c>
      <c r="V63" t="inlineStr">
        <is>
          <t>BOLETO</t>
        </is>
      </c>
      <c r="W63" s="388" t="n">
        <v>45189</v>
      </c>
      <c r="X63" t="inlineStr"/>
    </row>
    <row r="64">
      <c r="A64" s="387" t="n">
        <v>62</v>
      </c>
      <c r="B64" t="inlineStr">
        <is>
          <t>AGOSTO</t>
        </is>
      </c>
      <c r="C64" s="388" t="n">
        <v>45159</v>
      </c>
      <c r="D64" s="388" t="n">
        <v>45156</v>
      </c>
      <c r="E64" t="inlineStr">
        <is>
          <t>PB FOODS</t>
        </is>
      </c>
      <c r="F64" t="inlineStr">
        <is>
          <t>ATACADAO DAS FECHADURAS - TORRE</t>
        </is>
      </c>
      <c r="G64" t="inlineStr">
        <is>
          <t>ATACADÃO DAS FECHADURAS</t>
        </is>
      </c>
      <c r="H64" t="inlineStr">
        <is>
          <t>EXTRA</t>
        </is>
      </c>
      <c r="I64" t="inlineStr">
        <is>
          <t>OFICINA</t>
        </is>
      </c>
      <c r="J64" t="inlineStr"/>
      <c r="K64" t="n">
        <v>30</v>
      </c>
      <c r="L64" t="inlineStr">
        <is>
          <t>30 CADEADOS PADO Nº40MM</t>
        </is>
      </c>
      <c r="M64" t="n">
        <v>1050</v>
      </c>
      <c r="N64" t="n">
        <v>1</v>
      </c>
      <c r="O64" t="n">
        <v>12684</v>
      </c>
      <c r="P64" t="n">
        <v>0</v>
      </c>
      <c r="Q64" t="n">
        <v>1050</v>
      </c>
      <c r="R64" t="n">
        <v>1050</v>
      </c>
      <c r="S64" t="n">
        <v>42</v>
      </c>
      <c r="T64" t="inlineStr">
        <is>
          <t>OFICINA</t>
        </is>
      </c>
      <c r="U64" t="inlineStr">
        <is>
          <t>PREVENTIVA</t>
        </is>
      </c>
      <c r="V64" t="inlineStr">
        <is>
          <t>BOLETO</t>
        </is>
      </c>
      <c r="W64" s="388" t="n">
        <v>45186</v>
      </c>
      <c r="X64" t="inlineStr"/>
    </row>
    <row r="65">
      <c r="A65" s="387" t="n">
        <v>63</v>
      </c>
      <c r="B65" t="inlineStr">
        <is>
          <t>AGOSTO</t>
        </is>
      </c>
      <c r="C65" s="388" t="n">
        <v>45163</v>
      </c>
      <c r="D65" s="388" t="n">
        <v>45155</v>
      </c>
      <c r="E65" t="inlineStr">
        <is>
          <t>NATTO</t>
        </is>
      </c>
      <c r="F65" t="inlineStr">
        <is>
          <t>DANIEL JOAQUIM DO NASCIMENTO-ME</t>
        </is>
      </c>
      <c r="G65" t="inlineStr">
        <is>
          <t>MECANICO RECIFE</t>
        </is>
      </c>
      <c r="H65" t="inlineStr">
        <is>
          <t>RLV3F20</t>
        </is>
      </c>
      <c r="I65" t="inlineStr">
        <is>
          <t xml:space="preserve">VOLKSWAGEM </t>
        </is>
      </c>
      <c r="J65" t="inlineStr">
        <is>
          <t>VW 11.180 DRC 4X2</t>
        </is>
      </c>
      <c r="K65" t="n">
        <v>1</v>
      </c>
      <c r="L65" t="inlineStr">
        <is>
          <t>(SERVIÇO) TROCA DE OLEO + RECUPERAÇÃO DO CARTER</t>
        </is>
      </c>
      <c r="M65" t="n">
        <v>1100</v>
      </c>
      <c r="N65" t="n">
        <v>1</v>
      </c>
      <c r="O65" t="n">
        <v>444</v>
      </c>
      <c r="P65" t="n">
        <v>100</v>
      </c>
      <c r="Q65" t="n">
        <v>1000</v>
      </c>
      <c r="R65" t="n">
        <v>1000</v>
      </c>
      <c r="S65" t="n">
        <v>43</v>
      </c>
      <c r="T65" t="inlineStr">
        <is>
          <t>MECANICA</t>
        </is>
      </c>
      <c r="U65" t="inlineStr">
        <is>
          <t>CORRETIVA</t>
        </is>
      </c>
      <c r="V65" t="inlineStr">
        <is>
          <t>BOLETO</t>
        </is>
      </c>
      <c r="W65" t="inlineStr"/>
      <c r="X65" t="inlineStr"/>
    </row>
    <row r="66">
      <c r="A66" s="387" t="n">
        <v>64</v>
      </c>
      <c r="B66" t="inlineStr">
        <is>
          <t>AGOSTO</t>
        </is>
      </c>
      <c r="C66" s="388" t="n">
        <v>45163</v>
      </c>
      <c r="D66" s="388" t="n">
        <v>45153</v>
      </c>
      <c r="E66" t="inlineStr">
        <is>
          <t>COMERCIAL</t>
        </is>
      </c>
      <c r="F66" t="inlineStr">
        <is>
          <t>LUGAR DAS TINTAS COMERCIO LTDA</t>
        </is>
      </c>
      <c r="G66" t="inlineStr">
        <is>
          <t>LUGAR DAS TINTAS</t>
        </is>
      </c>
      <c r="H66" t="inlineStr">
        <is>
          <t>PLJ3362</t>
        </is>
      </c>
      <c r="I66" t="inlineStr">
        <is>
          <t xml:space="preserve">VOLKSWAGEM </t>
        </is>
      </c>
      <c r="J66" t="inlineStr">
        <is>
          <t>GOL</t>
        </is>
      </c>
      <c r="K66" t="n">
        <v>1</v>
      </c>
      <c r="L66" t="inlineStr">
        <is>
          <t>VERDE ARMY - NISSAN + VERNIZ HS 08937+065 + BRANCO CRISTAL + DILUENTE454 5L + BRANCO PURO ll PU + CRISTALIZANTE + MASSA POLIESTER LAZZURIL + FITA CREPE ADERE VERDE + CAT. PRIMER PU 811 MAXI + LIXA A SECO NORTON 320 + TRAPO GRANDE BRANCO</t>
        </is>
      </c>
      <c r="M66" t="n">
        <v>1839.24</v>
      </c>
      <c r="N66" t="n">
        <v>1</v>
      </c>
      <c r="O66" t="n">
        <v>1330</v>
      </c>
      <c r="P66" t="n">
        <v>0.24</v>
      </c>
      <c r="Q66" t="n">
        <v>1839</v>
      </c>
      <c r="R66" t="n">
        <v>1839</v>
      </c>
      <c r="S66" t="n">
        <v>44</v>
      </c>
      <c r="T66" t="inlineStr">
        <is>
          <t>PINTURA</t>
        </is>
      </c>
      <c r="U66" t="inlineStr">
        <is>
          <t>PINTURA</t>
        </is>
      </c>
      <c r="V66" t="inlineStr">
        <is>
          <t>BOLETO</t>
        </is>
      </c>
      <c r="W66" s="388" t="n">
        <v>45184</v>
      </c>
      <c r="X66" t="inlineStr"/>
    </row>
    <row r="67">
      <c r="A67" s="387" t="n">
        <v>65</v>
      </c>
      <c r="B67" t="inlineStr">
        <is>
          <t>AGOSTO</t>
        </is>
      </c>
      <c r="C67" s="388" t="n">
        <v>45163</v>
      </c>
      <c r="D67" s="388" t="n">
        <v>45149</v>
      </c>
      <c r="E67" t="inlineStr">
        <is>
          <t>PB FOODS</t>
        </is>
      </c>
      <c r="F67" t="inlineStr">
        <is>
          <t>O LOJÃO DAS BATERIAS LTDA</t>
        </is>
      </c>
      <c r="G67" t="inlineStr">
        <is>
          <t>LOJÃO DAS BATERIAS</t>
        </is>
      </c>
      <c r="H67" t="inlineStr">
        <is>
          <t>PEB3F25</t>
        </is>
      </c>
      <c r="I67" t="inlineStr">
        <is>
          <t>KIA</t>
        </is>
      </c>
      <c r="J67" t="inlineStr">
        <is>
          <t>KIA UK2500 HD</t>
        </is>
      </c>
      <c r="K67" t="n">
        <v>1</v>
      </c>
      <c r="L67" t="inlineStr">
        <is>
          <t>4 BICO INJETOR COMMON RAIL DELPHI (R$2200,00 UN) + SENSOR DE ROTAÇÃO (R$ 164,00 UN)</t>
        </is>
      </c>
      <c r="M67" t="n">
        <v>8964</v>
      </c>
      <c r="N67" t="n">
        <v>1</v>
      </c>
      <c r="O67" t="n">
        <v>14261</v>
      </c>
      <c r="P67" t="n">
        <v>0</v>
      </c>
      <c r="Q67" t="n">
        <v>8964</v>
      </c>
      <c r="R67" t="n">
        <v>8964</v>
      </c>
      <c r="S67" t="n">
        <v>45</v>
      </c>
      <c r="T67" t="inlineStr">
        <is>
          <t>MOTOR</t>
        </is>
      </c>
      <c r="U67" t="inlineStr">
        <is>
          <t>CORRETIVA</t>
        </is>
      </c>
      <c r="V67" t="inlineStr">
        <is>
          <t>BOLETO</t>
        </is>
      </c>
      <c r="W67" s="388" t="n">
        <v>45177</v>
      </c>
      <c r="X67" t="inlineStr"/>
    </row>
    <row r="68">
      <c r="A68" s="387" t="n">
        <v>66</v>
      </c>
      <c r="B68" t="inlineStr">
        <is>
          <t>AGOSTO</t>
        </is>
      </c>
      <c r="C68" s="388" t="n">
        <v>45163</v>
      </c>
      <c r="D68" s="388" t="n">
        <v>45152</v>
      </c>
      <c r="E68" t="inlineStr">
        <is>
          <t>PB FOODS</t>
        </is>
      </c>
      <c r="F68" t="inlineStr">
        <is>
          <t>GAMA DIESEL LTDA</t>
        </is>
      </c>
      <c r="G68" t="inlineStr">
        <is>
          <t>GAMA</t>
        </is>
      </c>
      <c r="H68" t="inlineStr">
        <is>
          <t>QSK2F85</t>
        </is>
      </c>
      <c r="I68" t="inlineStr">
        <is>
          <t xml:space="preserve">VOLKSWAGEM </t>
        </is>
      </c>
      <c r="J68" t="inlineStr">
        <is>
          <t>VW 11.180 DRC 4X2</t>
        </is>
      </c>
      <c r="K68" t="n">
        <v>1</v>
      </c>
      <c r="L68" t="inlineStr">
        <is>
          <t>FAROL</t>
        </is>
      </c>
      <c r="M68" t="n">
        <v>1008</v>
      </c>
      <c r="N68" t="n">
        <v>1</v>
      </c>
      <c r="O68" t="n">
        <v>64904</v>
      </c>
      <c r="P68" t="n">
        <v>0</v>
      </c>
      <c r="Q68" t="n">
        <v>1008</v>
      </c>
      <c r="R68" t="n">
        <v>1008</v>
      </c>
      <c r="S68" t="n">
        <v>46</v>
      </c>
      <c r="T68" t="inlineStr">
        <is>
          <t>MECANICA</t>
        </is>
      </c>
      <c r="U68" t="inlineStr">
        <is>
          <t>CORRETIVA</t>
        </is>
      </c>
      <c r="V68" t="inlineStr">
        <is>
          <t>BOLETO</t>
        </is>
      </c>
      <c r="W68" s="388" t="n">
        <v>45180</v>
      </c>
      <c r="X68" t="inlineStr"/>
    </row>
    <row r="69">
      <c r="A69" s="387" t="n">
        <v>67</v>
      </c>
      <c r="B69" t="inlineStr">
        <is>
          <t>AGOSTO</t>
        </is>
      </c>
      <c r="C69" s="388" t="n">
        <v>45163</v>
      </c>
      <c r="D69" s="388" t="n">
        <v>45152</v>
      </c>
      <c r="E69" t="inlineStr">
        <is>
          <t>PB FOODS</t>
        </is>
      </c>
      <c r="F69" t="inlineStr">
        <is>
          <t>EDNALDO ROSENDO DE OLIVEIRA ME</t>
        </is>
      </c>
      <c r="G69" t="inlineStr">
        <is>
          <t>ROSENDO</t>
        </is>
      </c>
      <c r="H69" t="inlineStr">
        <is>
          <t>EXTRA</t>
        </is>
      </c>
      <c r="I69" t="inlineStr">
        <is>
          <t>OFICINA</t>
        </is>
      </c>
      <c r="J69" t="inlineStr"/>
      <c r="K69" t="n">
        <v>1</v>
      </c>
      <c r="L69" t="inlineStr">
        <is>
          <t>SOQUETE SEXTAVADO 1/2" X 15MM - STELS + ADAPTADOR IMP F1/2" X 3/4" M - SATA + CHAVE ALLEN 14 MM - GEDORE + TRAPO COLORIDO</t>
        </is>
      </c>
      <c r="M69" t="n">
        <v>293</v>
      </c>
      <c r="N69" t="n">
        <v>1</v>
      </c>
      <c r="O69" t="n">
        <v>4878</v>
      </c>
      <c r="P69" t="n">
        <v>0</v>
      </c>
      <c r="Q69" t="n">
        <v>293</v>
      </c>
      <c r="R69" t="n">
        <v>293</v>
      </c>
      <c r="S69" t="n">
        <v>47</v>
      </c>
      <c r="T69" t="inlineStr">
        <is>
          <t>OFICINA</t>
        </is>
      </c>
      <c r="U69" t="inlineStr">
        <is>
          <t>FERRAMENTA</t>
        </is>
      </c>
      <c r="V69" t="inlineStr">
        <is>
          <t>BOLETO</t>
        </is>
      </c>
      <c r="W69" s="388" t="n">
        <v>45183</v>
      </c>
      <c r="X69" t="inlineStr"/>
    </row>
    <row r="70">
      <c r="A70" s="387" t="n">
        <v>68</v>
      </c>
      <c r="B70" t="inlineStr">
        <is>
          <t>AGOSTO</t>
        </is>
      </c>
      <c r="C70" s="388" t="n">
        <v>45163</v>
      </c>
      <c r="D70" s="388" t="n">
        <v>45152</v>
      </c>
      <c r="E70" t="inlineStr">
        <is>
          <t>PB FOODS</t>
        </is>
      </c>
      <c r="F70" t="inlineStr">
        <is>
          <t>CHELLER &amp; BRUM LTDA LJ07</t>
        </is>
      </c>
      <c r="G70" t="inlineStr">
        <is>
          <t>ELETROGERAL</t>
        </is>
      </c>
      <c r="H70" t="inlineStr">
        <is>
          <t>QSK2F85</t>
        </is>
      </c>
      <c r="I70" t="inlineStr">
        <is>
          <t xml:space="preserve">VOLKSWAGEM </t>
        </is>
      </c>
      <c r="J70" t="inlineStr">
        <is>
          <t>VW 11.180 DRC 4X2</t>
        </is>
      </c>
      <c r="K70" t="n">
        <v>1</v>
      </c>
      <c r="L70" t="inlineStr">
        <is>
          <t>CABO DE INSTALAÇÃO ELETRICO 2X1MM 50M + LANTERNA LATERAL DELIMITADORA</t>
        </is>
      </c>
      <c r="M70" t="n">
        <v>264.52</v>
      </c>
      <c r="N70" t="inlineStr"/>
      <c r="O70" t="n">
        <v>152740</v>
      </c>
      <c r="P70" t="n">
        <v>0</v>
      </c>
      <c r="Q70" t="n">
        <v>264.52</v>
      </c>
      <c r="R70" t="n">
        <v>264.52</v>
      </c>
      <c r="S70" t="n">
        <v>48</v>
      </c>
      <c r="T70" t="inlineStr">
        <is>
          <t>ELETRICA</t>
        </is>
      </c>
      <c r="U70" t="inlineStr">
        <is>
          <t>CORRETIVA</t>
        </is>
      </c>
      <c r="V70" t="inlineStr">
        <is>
          <t>BOLETO</t>
        </is>
      </c>
      <c r="W70" s="388" t="n">
        <v>45167</v>
      </c>
      <c r="X70" t="inlineStr"/>
    </row>
    <row r="71">
      <c r="A71" s="387" t="n">
        <v>69</v>
      </c>
      <c r="B71" t="inlineStr">
        <is>
          <t>AGOSTO</t>
        </is>
      </c>
      <c r="C71" s="388" t="n">
        <v>45163</v>
      </c>
      <c r="D71" s="388" t="n">
        <v>45152</v>
      </c>
      <c r="E71" t="inlineStr">
        <is>
          <t>COMERCIAL</t>
        </is>
      </c>
      <c r="F71" t="inlineStr">
        <is>
          <t>VP ATACADISTA DISTRIBUIDOR DE AUTOPECAS</t>
        </is>
      </c>
      <c r="G71" t="inlineStr">
        <is>
          <t>VP DISTRIBUIDORA</t>
        </is>
      </c>
      <c r="H71" t="inlineStr">
        <is>
          <t>OGF5512</t>
        </is>
      </c>
      <c r="I71" t="inlineStr">
        <is>
          <t xml:space="preserve">VOLKSWAGEM </t>
        </is>
      </c>
      <c r="J71" t="inlineStr">
        <is>
          <t>GOL</t>
        </is>
      </c>
      <c r="K71" t="n">
        <v>1</v>
      </c>
      <c r="L71" t="inlineStr">
        <is>
          <t>BUCHA ESTAB DIANT 20MM (KIT) BROKITS + CORREIA MULT V DAYCO + FILTRO DE AR WEGA + FILTRO DE COMBUSTIVEL WEGA + FILTRO DE OLEO TECFIL + OLEO MOTOR</t>
        </is>
      </c>
      <c r="M71" t="n">
        <v>333</v>
      </c>
      <c r="N71" t="inlineStr"/>
      <c r="O71" t="n">
        <v>13792</v>
      </c>
      <c r="P71" t="n">
        <v>0</v>
      </c>
      <c r="Q71" t="n">
        <v>333</v>
      </c>
      <c r="R71" t="n">
        <v>333</v>
      </c>
      <c r="S71" t="n">
        <v>49</v>
      </c>
      <c r="T71" t="inlineStr">
        <is>
          <t>MECANICA</t>
        </is>
      </c>
      <c r="U71" t="inlineStr">
        <is>
          <t>PREVENTIVA</t>
        </is>
      </c>
      <c r="V71" t="inlineStr">
        <is>
          <t>BOLETO</t>
        </is>
      </c>
      <c r="W71" s="388" t="n">
        <v>45183</v>
      </c>
      <c r="X71" t="inlineStr"/>
    </row>
    <row r="72">
      <c r="A72" s="387" t="n">
        <v>70</v>
      </c>
      <c r="B72" t="inlineStr">
        <is>
          <t>AGOSTO</t>
        </is>
      </c>
      <c r="C72" s="388" t="n">
        <v>45163</v>
      </c>
      <c r="D72" s="388" t="n">
        <v>45154</v>
      </c>
      <c r="E72" t="inlineStr">
        <is>
          <t>PB FOODS</t>
        </is>
      </c>
      <c r="F72" t="inlineStr">
        <is>
          <t>JS DISTRIBUIDORA DE PECAS S/A</t>
        </is>
      </c>
      <c r="G72" t="inlineStr">
        <is>
          <t>JS PEÇAS</t>
        </is>
      </c>
      <c r="H72" t="inlineStr">
        <is>
          <t>PFG9C57</t>
        </is>
      </c>
      <c r="I72" t="inlineStr">
        <is>
          <t>FORD</t>
        </is>
      </c>
      <c r="J72" t="inlineStr">
        <is>
          <t>FORD CARGO 816 S</t>
        </is>
      </c>
      <c r="K72" t="n">
        <v>1</v>
      </c>
      <c r="L72" t="inlineStr">
        <is>
          <t>PARAFUSO LENTICULAR + PROTETOR ALAVANCA CAMBIO + TERMINAL CAMBIO</t>
        </is>
      </c>
      <c r="M72" t="n">
        <v>348.82</v>
      </c>
      <c r="N72" t="inlineStr"/>
      <c r="O72" t="n">
        <v>164764</v>
      </c>
      <c r="P72" t="n">
        <v>0</v>
      </c>
      <c r="Q72" t="n">
        <v>348.82</v>
      </c>
      <c r="R72" t="n">
        <v>348.82</v>
      </c>
      <c r="S72" t="n">
        <v>50</v>
      </c>
      <c r="T72" t="inlineStr">
        <is>
          <t>MECANICA</t>
        </is>
      </c>
      <c r="U72" t="inlineStr">
        <is>
          <t>CORRETIVA</t>
        </is>
      </c>
      <c r="V72" t="inlineStr">
        <is>
          <t>BOLETO</t>
        </is>
      </c>
      <c r="W72" s="388" t="n">
        <v>45182</v>
      </c>
      <c r="X72" t="inlineStr"/>
    </row>
    <row r="73">
      <c r="A73" s="387" t="n">
        <v>71</v>
      </c>
      <c r="B73" t="inlineStr">
        <is>
          <t>AGOSTO</t>
        </is>
      </c>
      <c r="C73" s="388" t="n">
        <v>45163</v>
      </c>
      <c r="D73" s="388" t="n">
        <v>45154</v>
      </c>
      <c r="E73" t="inlineStr">
        <is>
          <t>PB FOODS</t>
        </is>
      </c>
      <c r="F73" t="inlineStr">
        <is>
          <t>CHELLER &amp; BRUM LTDA LJ07</t>
        </is>
      </c>
      <c r="G73" t="inlineStr">
        <is>
          <t>ELETROGERAL</t>
        </is>
      </c>
      <c r="H73" t="inlineStr">
        <is>
          <t>PFG9C57</t>
        </is>
      </c>
      <c r="I73" t="inlineStr">
        <is>
          <t>FORD</t>
        </is>
      </c>
      <c r="J73" t="inlineStr">
        <is>
          <t>FORD CARGO 816 S</t>
        </is>
      </c>
      <c r="K73" t="n">
        <v>1</v>
      </c>
      <c r="L73" t="inlineStr">
        <is>
          <t>LANTERNA UNIVERSAL OVAL + LANTERNA ACRILICA + PLACA DELIMITADORA</t>
        </is>
      </c>
      <c r="M73" t="n">
        <v>526.54</v>
      </c>
      <c r="N73" t="inlineStr"/>
      <c r="O73" t="n">
        <v>152894</v>
      </c>
      <c r="P73" t="n">
        <v>0</v>
      </c>
      <c r="Q73" t="n">
        <v>526.54</v>
      </c>
      <c r="R73" t="n">
        <v>526.54</v>
      </c>
      <c r="S73" t="n">
        <v>51</v>
      </c>
      <c r="T73" t="inlineStr">
        <is>
          <t>ELETRICA</t>
        </is>
      </c>
      <c r="U73" t="inlineStr">
        <is>
          <t>CORRETIVA</t>
        </is>
      </c>
      <c r="V73" t="inlineStr">
        <is>
          <t>BOLETO</t>
        </is>
      </c>
      <c r="W73" s="388" t="n">
        <v>45185</v>
      </c>
      <c r="X73" t="inlineStr"/>
    </row>
    <row r="74">
      <c r="A74" s="387" t="n">
        <v>72</v>
      </c>
      <c r="B74" t="inlineStr">
        <is>
          <t>AGOSTO</t>
        </is>
      </c>
      <c r="C74" s="388" t="n">
        <v>45163</v>
      </c>
      <c r="D74" s="388" t="n">
        <v>45154</v>
      </c>
      <c r="E74" t="inlineStr">
        <is>
          <t>PB FOODS</t>
        </is>
      </c>
      <c r="F74" t="inlineStr">
        <is>
          <t>WURTH DO BRASIL PECAS DE FIXACAO LTDA</t>
        </is>
      </c>
      <c r="G74" t="inlineStr">
        <is>
          <t>WURTH</t>
        </is>
      </c>
      <c r="H74" t="inlineStr">
        <is>
          <t>EXTRA</t>
        </is>
      </c>
      <c r="I74" t="inlineStr">
        <is>
          <t>OFICINA</t>
        </is>
      </c>
      <c r="J74" t="inlineStr"/>
      <c r="K74" t="n">
        <v>1</v>
      </c>
      <c r="L74" t="inlineStr">
        <is>
          <t xml:space="preserve">JOGO DE CHAVES VDE 5 PCS + FITA ISOLANTE ENERGY PRETA 18MM X 20M + PALHETA DE PARABRISA STANDARD + PALHETA DE PARABRISA CARGO 24 600MM + ALICATE DE CORTE DIAGONAL RED LINE + CHAVE DE FENDA + CHAVE PHILIPS PH2 X 100MM + CHAVE PHILIPS PH2 X 150MM + CHAVE CANHÃO 8 X 125MM </t>
        </is>
      </c>
      <c r="M74" t="n">
        <v>1029.01</v>
      </c>
      <c r="N74" t="inlineStr"/>
      <c r="O74" t="n">
        <v>450192</v>
      </c>
      <c r="P74" t="n">
        <v>0</v>
      </c>
      <c r="Q74" t="n">
        <v>1029.01</v>
      </c>
      <c r="R74" t="n">
        <v>1029.01</v>
      </c>
      <c r="S74" t="n">
        <v>52</v>
      </c>
      <c r="T74" t="inlineStr">
        <is>
          <t>OFICINA</t>
        </is>
      </c>
      <c r="U74" t="inlineStr">
        <is>
          <t>FERRAMENTA</t>
        </is>
      </c>
      <c r="V74" t="inlineStr">
        <is>
          <t>BOLETO</t>
        </is>
      </c>
      <c r="W74" s="388" t="n">
        <v>45168</v>
      </c>
      <c r="X74" t="inlineStr"/>
    </row>
    <row r="75">
      <c r="A75" s="387" t="n">
        <v>73</v>
      </c>
      <c r="B75" t="inlineStr">
        <is>
          <t>AGOSTO</t>
        </is>
      </c>
      <c r="C75" s="388" t="n">
        <v>45163</v>
      </c>
      <c r="D75" s="388" t="n">
        <v>45149</v>
      </c>
      <c r="E75" t="inlineStr">
        <is>
          <t>COMERCIAL</t>
        </is>
      </c>
      <c r="F75" t="inlineStr">
        <is>
          <t>HDS REFRIGERAÇÃO LTDA</t>
        </is>
      </c>
      <c r="G75" t="inlineStr">
        <is>
          <t>HDS REFRIGERAÇÃO</t>
        </is>
      </c>
      <c r="H75" t="inlineStr">
        <is>
          <t>PLJ3362</t>
        </is>
      </c>
      <c r="I75" t="inlineStr">
        <is>
          <t xml:space="preserve">VOLKSWAGEM </t>
        </is>
      </c>
      <c r="J75" t="inlineStr">
        <is>
          <t>GOL</t>
        </is>
      </c>
      <c r="K75" t="n">
        <v>1</v>
      </c>
      <c r="L75" t="inlineStr">
        <is>
          <t>CM MAHLE 12V 3PK GOL + CN VW GOL</t>
        </is>
      </c>
      <c r="M75" t="n">
        <v>3520</v>
      </c>
      <c r="N75" t="inlineStr"/>
      <c r="O75" t="n">
        <v>8980</v>
      </c>
      <c r="P75" t="n">
        <v>45</v>
      </c>
      <c r="Q75" t="n">
        <v>3475</v>
      </c>
      <c r="R75" t="n">
        <v>3475</v>
      </c>
      <c r="S75" t="n">
        <v>53</v>
      </c>
      <c r="T75" t="inlineStr">
        <is>
          <t>REFRIGERAÇÃO</t>
        </is>
      </c>
      <c r="U75" t="inlineStr">
        <is>
          <t>CORRETIVA</t>
        </is>
      </c>
      <c r="V75" t="inlineStr">
        <is>
          <t>BOLETO</t>
        </is>
      </c>
      <c r="W75" s="388" t="n">
        <v>45179</v>
      </c>
      <c r="X75" t="inlineStr"/>
    </row>
    <row r="76">
      <c r="A76" s="387" t="n">
        <v>74</v>
      </c>
      <c r="B76" t="inlineStr">
        <is>
          <t>AGOSTO</t>
        </is>
      </c>
      <c r="C76" s="388" t="n">
        <v>45163</v>
      </c>
      <c r="D76" s="388" t="n">
        <v>45161</v>
      </c>
      <c r="E76" t="inlineStr">
        <is>
          <t>NATTO</t>
        </is>
      </c>
      <c r="F76" t="inlineStr">
        <is>
          <t>JS DISTRIBUIDORA DE PECAS S/A</t>
        </is>
      </c>
      <c r="G76" t="inlineStr">
        <is>
          <t>JS PEÇAS</t>
        </is>
      </c>
      <c r="H76" t="inlineStr">
        <is>
          <t>RLT0B77</t>
        </is>
      </c>
      <c r="I76" t="inlineStr">
        <is>
          <t xml:space="preserve">VOLKSWAGEM </t>
        </is>
      </c>
      <c r="J76" t="inlineStr">
        <is>
          <t>VW 11.180 DRC 4X2</t>
        </is>
      </c>
      <c r="K76" t="n">
        <v>1</v>
      </c>
      <c r="L76" t="inlineStr">
        <is>
          <t>JG EMBUCHAMENTO STD 33.00X169MM C/CHIME</t>
        </is>
      </c>
      <c r="M76" t="n">
        <v>510</v>
      </c>
      <c r="N76" t="inlineStr"/>
      <c r="O76" t="n">
        <v>165008</v>
      </c>
      <c r="P76" t="n">
        <v>0</v>
      </c>
      <c r="Q76" t="n">
        <v>510</v>
      </c>
      <c r="R76" t="n">
        <v>510</v>
      </c>
      <c r="S76" t="n">
        <v>54</v>
      </c>
      <c r="T76" t="inlineStr">
        <is>
          <t>MECANICA</t>
        </is>
      </c>
      <c r="U76" t="inlineStr">
        <is>
          <t>CORRETIVA</t>
        </is>
      </c>
      <c r="V76" t="inlineStr">
        <is>
          <t>BOLETO</t>
        </is>
      </c>
      <c r="W76" s="388" t="n">
        <v>45189</v>
      </c>
      <c r="X76" t="inlineStr"/>
    </row>
    <row r="77">
      <c r="A77" s="387" t="n">
        <v>75</v>
      </c>
      <c r="B77" t="inlineStr">
        <is>
          <t>AGOSTO</t>
        </is>
      </c>
      <c r="C77" s="388" t="n">
        <v>45163</v>
      </c>
      <c r="D77" s="388" t="n">
        <v>45160</v>
      </c>
      <c r="E77" t="inlineStr">
        <is>
          <t>PB FOODS</t>
        </is>
      </c>
      <c r="F77" t="inlineStr">
        <is>
          <t>UNITRUCK COMERCIO VAREGISTA DE PECAS E ACESSORIOS LTDA ME</t>
        </is>
      </c>
      <c r="G77" t="inlineStr">
        <is>
          <t>UNITRUCK</t>
        </is>
      </c>
      <c r="H77" t="inlineStr">
        <is>
          <t>QSK2F95</t>
        </is>
      </c>
      <c r="I77" t="inlineStr">
        <is>
          <t xml:space="preserve">VOLKSWAGEM </t>
        </is>
      </c>
      <c r="J77" t="inlineStr">
        <is>
          <t>VW 11.180 DRC 4X2</t>
        </is>
      </c>
      <c r="K77" t="n">
        <v>1</v>
      </c>
      <c r="L77" t="inlineStr">
        <is>
          <t>AFERIÇÃO DE TACOGRAFO</t>
        </is>
      </c>
      <c r="M77" t="n">
        <v>330</v>
      </c>
      <c r="N77" t="inlineStr"/>
      <c r="O77" t="n">
        <v>1010260</v>
      </c>
      <c r="P77" t="n">
        <v>0</v>
      </c>
      <c r="Q77" t="n">
        <v>330</v>
      </c>
      <c r="R77" t="n">
        <v>330</v>
      </c>
      <c r="S77" t="n">
        <v>55</v>
      </c>
      <c r="T77" t="inlineStr">
        <is>
          <t>TACOGRAFO</t>
        </is>
      </c>
      <c r="U77" t="inlineStr">
        <is>
          <t>CORRETIVA</t>
        </is>
      </c>
      <c r="V77" t="inlineStr">
        <is>
          <t>BOLETO</t>
        </is>
      </c>
      <c r="W77" s="388" t="n">
        <v>45190</v>
      </c>
      <c r="X77" t="inlineStr"/>
    </row>
    <row r="78">
      <c r="A78" s="387" t="n">
        <v>76</v>
      </c>
      <c r="B78" t="inlineStr">
        <is>
          <t>AGOSTO</t>
        </is>
      </c>
      <c r="C78" s="388" t="n">
        <v>45163</v>
      </c>
      <c r="D78" s="388" t="n">
        <v>45160</v>
      </c>
      <c r="E78" t="inlineStr">
        <is>
          <t>PB FOODS</t>
        </is>
      </c>
      <c r="F78" t="inlineStr">
        <is>
          <t>UNITRUCK COMERCIO VAREGISTA DE PECAS E ACESSORIOS LTDA ME</t>
        </is>
      </c>
      <c r="G78" t="inlineStr">
        <is>
          <t>UNITRUCK</t>
        </is>
      </c>
      <c r="H78" t="inlineStr">
        <is>
          <t>QSK2F95</t>
        </is>
      </c>
      <c r="I78" t="inlineStr">
        <is>
          <t xml:space="preserve">VOLKSWAGEM </t>
        </is>
      </c>
      <c r="J78" t="inlineStr">
        <is>
          <t>VW 11.180 DRC 4X2</t>
        </is>
      </c>
      <c r="K78" t="n">
        <v>1</v>
      </c>
      <c r="L78" t="inlineStr">
        <is>
          <t>BOBINA DE IMPRESSÃO</t>
        </is>
      </c>
      <c r="M78" t="n">
        <v>55</v>
      </c>
      <c r="N78" t="inlineStr"/>
      <c r="O78" t="n">
        <v>2873</v>
      </c>
      <c r="P78" t="n">
        <v>0</v>
      </c>
      <c r="Q78" t="n">
        <v>55</v>
      </c>
      <c r="R78" t="n">
        <v>55</v>
      </c>
      <c r="S78" t="n">
        <v>55</v>
      </c>
      <c r="T78" t="inlineStr">
        <is>
          <t>TACOGRAFO</t>
        </is>
      </c>
      <c r="U78" t="inlineStr">
        <is>
          <t>CORRETIVA</t>
        </is>
      </c>
      <c r="V78" t="inlineStr">
        <is>
          <t>BOLETO</t>
        </is>
      </c>
      <c r="W78" s="388" t="n">
        <v>45190</v>
      </c>
      <c r="X78" t="inlineStr"/>
    </row>
    <row r="79">
      <c r="A79" s="387" t="n">
        <v>77</v>
      </c>
      <c r="B79" t="inlineStr">
        <is>
          <t>AGOSTO</t>
        </is>
      </c>
      <c r="C79" s="388" t="n">
        <v>45163</v>
      </c>
      <c r="D79" s="388" t="n">
        <v>45160</v>
      </c>
      <c r="E79" t="inlineStr">
        <is>
          <t>PB FOODS</t>
        </is>
      </c>
      <c r="F79" t="inlineStr">
        <is>
          <t>UNITRUCK COMERCIO VAREGISTA DE PECAS E ACESSORIOS LTDA ME</t>
        </is>
      </c>
      <c r="G79" t="inlineStr">
        <is>
          <t>UNITRUCK</t>
        </is>
      </c>
      <c r="H79" t="inlineStr">
        <is>
          <t>QSK2F85</t>
        </is>
      </c>
      <c r="I79" t="inlineStr">
        <is>
          <t xml:space="preserve">VOLKSWAGEM </t>
        </is>
      </c>
      <c r="J79" t="inlineStr">
        <is>
          <t>VW 11.180 DRC 4X2</t>
        </is>
      </c>
      <c r="K79" t="n">
        <v>1</v>
      </c>
      <c r="L79" t="inlineStr">
        <is>
          <t>AFERIÇÃO DE TACOGRAFO</t>
        </is>
      </c>
      <c r="M79" t="n">
        <v>330</v>
      </c>
      <c r="N79" t="inlineStr"/>
      <c r="O79" t="n">
        <v>1010261</v>
      </c>
      <c r="P79" t="n">
        <v>0</v>
      </c>
      <c r="Q79" t="n">
        <v>330</v>
      </c>
      <c r="R79" t="n">
        <v>330</v>
      </c>
      <c r="S79" t="n">
        <v>56</v>
      </c>
      <c r="T79" t="inlineStr">
        <is>
          <t>TACOGRAFO</t>
        </is>
      </c>
      <c r="U79" t="inlineStr">
        <is>
          <t>CORRETIVA</t>
        </is>
      </c>
      <c r="V79" t="inlineStr">
        <is>
          <t>BOLETO</t>
        </is>
      </c>
      <c r="W79" s="388" t="n">
        <v>45190</v>
      </c>
      <c r="X79" t="inlineStr"/>
    </row>
    <row r="80">
      <c r="A80" s="387" t="n">
        <v>78</v>
      </c>
      <c r="B80" t="inlineStr">
        <is>
          <t>AGOSTO</t>
        </is>
      </c>
      <c r="C80" s="388" t="n">
        <v>45163</v>
      </c>
      <c r="D80" s="388" t="n">
        <v>45160</v>
      </c>
      <c r="E80" t="inlineStr">
        <is>
          <t>PB FOODS</t>
        </is>
      </c>
      <c r="F80" t="inlineStr">
        <is>
          <t>UNITRUCK COMERCIO VAREGISTA DE PECAS E ACESSORIOS LTDA ME</t>
        </is>
      </c>
      <c r="G80" t="inlineStr">
        <is>
          <t>UNITRUCK</t>
        </is>
      </c>
      <c r="H80" t="inlineStr">
        <is>
          <t>QSK2F85</t>
        </is>
      </c>
      <c r="I80" t="inlineStr">
        <is>
          <t xml:space="preserve">VOLKSWAGEM </t>
        </is>
      </c>
      <c r="J80" t="inlineStr">
        <is>
          <t>VW 11.180 DRC 4X2</t>
        </is>
      </c>
      <c r="K80" t="n">
        <v>1</v>
      </c>
      <c r="L80" t="inlineStr">
        <is>
          <t>BOBINA DE IMPRESSÃO</t>
        </is>
      </c>
      <c r="M80" t="n">
        <v>55</v>
      </c>
      <c r="N80" t="inlineStr"/>
      <c r="O80" t="n">
        <v>2874</v>
      </c>
      <c r="P80" t="n">
        <v>0</v>
      </c>
      <c r="Q80" t="n">
        <v>55</v>
      </c>
      <c r="R80" t="n">
        <v>55</v>
      </c>
      <c r="S80" t="n">
        <v>56</v>
      </c>
      <c r="T80" t="inlineStr">
        <is>
          <t>TACOGRAFO</t>
        </is>
      </c>
      <c r="U80" t="inlineStr">
        <is>
          <t>CORRETIVA</t>
        </is>
      </c>
      <c r="V80" t="inlineStr">
        <is>
          <t>BOLETO</t>
        </is>
      </c>
      <c r="W80" s="388" t="n">
        <v>45190</v>
      </c>
      <c r="X80" t="inlineStr"/>
    </row>
    <row r="81">
      <c r="A81" s="387" t="n">
        <v>79</v>
      </c>
      <c r="B81" t="inlineStr">
        <is>
          <t>AGOSTO</t>
        </is>
      </c>
      <c r="C81" s="388" t="n">
        <v>45163</v>
      </c>
      <c r="D81" s="388" t="n">
        <v>45160</v>
      </c>
      <c r="E81" t="inlineStr">
        <is>
          <t>PB FOODS</t>
        </is>
      </c>
      <c r="F81" t="inlineStr">
        <is>
          <t>UNITRUCK COMERCIO VAREGISTA DE PECAS E ACESSORIOS LTDA ME</t>
        </is>
      </c>
      <c r="G81" t="inlineStr">
        <is>
          <t>UNITRUCK</t>
        </is>
      </c>
      <c r="H81" t="inlineStr">
        <is>
          <t>PFG9B37</t>
        </is>
      </c>
      <c r="I81" t="inlineStr">
        <is>
          <t xml:space="preserve">VOLKSWAGEM </t>
        </is>
      </c>
      <c r="J81" t="inlineStr">
        <is>
          <t>FORD CARGO 816 S</t>
        </is>
      </c>
      <c r="K81" t="n">
        <v>1</v>
      </c>
      <c r="L81" t="inlineStr">
        <is>
          <t>AFERIÇÃO DE TACOGRAFO</t>
        </is>
      </c>
      <c r="M81" t="n">
        <v>330</v>
      </c>
      <c r="N81" t="inlineStr"/>
      <c r="O81" t="n">
        <v>1010262</v>
      </c>
      <c r="P81" t="n">
        <v>0</v>
      </c>
      <c r="Q81" t="n">
        <v>330</v>
      </c>
      <c r="R81" t="n">
        <v>330</v>
      </c>
      <c r="S81" t="n">
        <v>57</v>
      </c>
      <c r="T81" t="inlineStr">
        <is>
          <t>TACOGRAFO</t>
        </is>
      </c>
      <c r="U81" t="inlineStr">
        <is>
          <t>CORRETIVA</t>
        </is>
      </c>
      <c r="V81" t="inlineStr">
        <is>
          <t>BOLETO</t>
        </is>
      </c>
      <c r="W81" s="388" t="n">
        <v>45160</v>
      </c>
      <c r="X81" t="inlineStr"/>
    </row>
    <row r="82">
      <c r="A82" s="387" t="n">
        <v>80</v>
      </c>
      <c r="B82" t="inlineStr">
        <is>
          <t>AGOSTO</t>
        </is>
      </c>
      <c r="C82" s="388" t="n">
        <v>45163</v>
      </c>
      <c r="D82" s="388" t="n">
        <v>45162</v>
      </c>
      <c r="E82" t="inlineStr">
        <is>
          <t>PB FOODS</t>
        </is>
      </c>
      <c r="F82" t="inlineStr">
        <is>
          <t>JOSE EUSTAQUIO DE OLIVEIRA</t>
        </is>
      </c>
      <c r="G82" t="inlineStr">
        <is>
          <t>ACESSORIOS EUSTAQUIO</t>
        </is>
      </c>
      <c r="H82" t="inlineStr">
        <is>
          <t>OFF3528</t>
        </is>
      </c>
      <c r="I82" t="inlineStr">
        <is>
          <t>MERCEDES</t>
        </is>
      </c>
      <c r="J82" t="inlineStr">
        <is>
          <t>MB 710  vermelho</t>
        </is>
      </c>
      <c r="K82" t="n">
        <v>1</v>
      </c>
      <c r="L82" t="inlineStr">
        <is>
          <t>MAÇANETA INT MB 1618 AP 89 D/E AA + RELE 24V PISCA UNIV 3S C/SUP AA + RELE 12V PISCA UNIV 3S AA + RELE 24V AUX 5S MINI 40/30AMP AA</t>
        </is>
      </c>
      <c r="M82" t="n">
        <v>149.51</v>
      </c>
      <c r="N82" t="inlineStr"/>
      <c r="O82" t="n">
        <v>62987</v>
      </c>
      <c r="P82" t="n">
        <v>0</v>
      </c>
      <c r="Q82" t="n">
        <v>149.51</v>
      </c>
      <c r="R82" t="n">
        <v>149.51</v>
      </c>
      <c r="S82" t="n">
        <v>58</v>
      </c>
      <c r="T82" t="inlineStr">
        <is>
          <t>ACESSORIOS</t>
        </is>
      </c>
      <c r="U82" t="inlineStr">
        <is>
          <t>CORRETIVA</t>
        </is>
      </c>
      <c r="V82" t="inlineStr">
        <is>
          <t>BOLETO</t>
        </is>
      </c>
      <c r="W82" s="388" t="n">
        <v>45191</v>
      </c>
      <c r="X82" t="inlineStr"/>
    </row>
    <row r="83">
      <c r="A83" s="387" t="n">
        <v>81</v>
      </c>
      <c r="B83" t="inlineStr">
        <is>
          <t>AGOSTO</t>
        </is>
      </c>
      <c r="C83" s="388" t="n">
        <v>45163</v>
      </c>
      <c r="D83" s="388" t="n">
        <v>45161</v>
      </c>
      <c r="E83" t="inlineStr">
        <is>
          <t>PB FOODS</t>
        </is>
      </c>
      <c r="F83" t="inlineStr">
        <is>
          <t>JOSE EUSTAQUIO DE OLIVEIRA</t>
        </is>
      </c>
      <c r="G83" t="inlineStr">
        <is>
          <t>ACESSORIOS EUSTAQUIO</t>
        </is>
      </c>
      <c r="H83" t="inlineStr">
        <is>
          <t>ONI5212</t>
        </is>
      </c>
      <c r="I83" t="inlineStr">
        <is>
          <t xml:space="preserve">VOLKSWAGEM </t>
        </is>
      </c>
      <c r="J83" t="inlineStr">
        <is>
          <t>VW 9-160 DRC 4X2</t>
        </is>
      </c>
      <c r="K83" t="n">
        <v>1</v>
      </c>
      <c r="L83" t="inlineStr">
        <is>
          <t>MAÇANETA INT VW 2000 COMP E AA + MACANETA EXT C/CHAVE VW DEVLIVERY + INTERRUPTOR ALERTA MB 1620</t>
        </is>
      </c>
      <c r="M83" t="n">
        <v>268.4</v>
      </c>
      <c r="N83" t="inlineStr"/>
      <c r="O83" t="n">
        <v>62972</v>
      </c>
      <c r="P83" t="n">
        <v>0</v>
      </c>
      <c r="Q83" t="n">
        <v>268.4</v>
      </c>
      <c r="R83" t="n">
        <v>268.4</v>
      </c>
      <c r="S83" t="n">
        <v>59</v>
      </c>
      <c r="T83" t="inlineStr">
        <is>
          <t>ACESSORIOS</t>
        </is>
      </c>
      <c r="U83" t="inlineStr">
        <is>
          <t>CORRETIVA</t>
        </is>
      </c>
      <c r="V83" t="inlineStr">
        <is>
          <t>BOLETO</t>
        </is>
      </c>
      <c r="W83" s="388" t="n">
        <v>45191</v>
      </c>
      <c r="X83" t="inlineStr"/>
    </row>
    <row r="84">
      <c r="A84" s="387" t="n">
        <v>82</v>
      </c>
      <c r="B84" t="inlineStr">
        <is>
          <t>AGOSTO</t>
        </is>
      </c>
      <c r="C84" s="388" t="n">
        <v>45163</v>
      </c>
      <c r="D84" s="388" t="n">
        <v>45161</v>
      </c>
      <c r="E84" t="inlineStr">
        <is>
          <t>PB FOODS</t>
        </is>
      </c>
      <c r="F84" t="inlineStr">
        <is>
          <t>UNITRUCK COMERCIO VAREGISTA DE PECAS E ACESSORIOS LTDA ME</t>
        </is>
      </c>
      <c r="G84" t="inlineStr">
        <is>
          <t>UNITRUCK</t>
        </is>
      </c>
      <c r="H84" t="inlineStr">
        <is>
          <t>PFG9C57</t>
        </is>
      </c>
      <c r="I84" t="inlineStr">
        <is>
          <t>FORD</t>
        </is>
      </c>
      <c r="J84" t="inlineStr">
        <is>
          <t>FORD CARGO 816 S</t>
        </is>
      </c>
      <c r="K84" t="n">
        <v>1</v>
      </c>
      <c r="L84" t="inlineStr">
        <is>
          <t>MTCO IMA RELOGIO + MTCO ENGRENAGEM PRIMEIRA 1031 + LACRE AZUL TACOGRAFO</t>
        </is>
      </c>
      <c r="M84" t="n">
        <v>170</v>
      </c>
      <c r="N84" t="inlineStr"/>
      <c r="O84" t="n">
        <v>2879</v>
      </c>
      <c r="P84" t="n">
        <v>0</v>
      </c>
      <c r="Q84" t="n">
        <v>170</v>
      </c>
      <c r="R84" t="n">
        <v>170</v>
      </c>
      <c r="S84" t="n">
        <v>60</v>
      </c>
      <c r="T84" t="inlineStr">
        <is>
          <t>TACOGRAFO</t>
        </is>
      </c>
      <c r="U84" t="inlineStr">
        <is>
          <t>CORRETIVA</t>
        </is>
      </c>
      <c r="V84" t="inlineStr">
        <is>
          <t>BOLETO</t>
        </is>
      </c>
      <c r="W84" s="388" t="n">
        <v>45191</v>
      </c>
      <c r="X84" t="inlineStr"/>
    </row>
    <row r="85">
      <c r="A85" s="387" t="n">
        <v>83</v>
      </c>
      <c r="B85" t="inlineStr">
        <is>
          <t>AGOSTO</t>
        </is>
      </c>
      <c r="C85" s="388" t="n">
        <v>45163</v>
      </c>
      <c r="D85" s="388" t="n">
        <v>45161</v>
      </c>
      <c r="E85" t="inlineStr">
        <is>
          <t>PB FOODS</t>
        </is>
      </c>
      <c r="F85" t="inlineStr">
        <is>
          <t>UNITRUCK COMERCIO VAREGISTA DE PECAS E ACESSORIOS LTDA ME</t>
        </is>
      </c>
      <c r="G85" t="inlineStr">
        <is>
          <t>UNITRUCK</t>
        </is>
      </c>
      <c r="H85" t="inlineStr">
        <is>
          <t>PFG9C57</t>
        </is>
      </c>
      <c r="I85" t="inlineStr">
        <is>
          <t>FORD</t>
        </is>
      </c>
      <c r="J85" t="inlineStr">
        <is>
          <t>FORD CARGO 816 S</t>
        </is>
      </c>
      <c r="K85" t="n">
        <v>1</v>
      </c>
      <c r="L85" t="inlineStr">
        <is>
          <t>AFERIÇÃO DE TACOGRAFO</t>
        </is>
      </c>
      <c r="M85" t="n">
        <v>450</v>
      </c>
      <c r="N85" t="inlineStr"/>
      <c r="O85" t="n">
        <v>1010269</v>
      </c>
      <c r="P85" t="n">
        <v>0</v>
      </c>
      <c r="Q85" t="n">
        <v>450</v>
      </c>
      <c r="R85" t="n">
        <v>450</v>
      </c>
      <c r="S85" t="n">
        <v>60</v>
      </c>
      <c r="T85" t="inlineStr">
        <is>
          <t>TACOGRAFO</t>
        </is>
      </c>
      <c r="U85" t="inlineStr">
        <is>
          <t>CORRETIVA</t>
        </is>
      </c>
      <c r="V85" t="inlineStr">
        <is>
          <t>BOLETO</t>
        </is>
      </c>
      <c r="W85" s="388" t="n">
        <v>45191</v>
      </c>
      <c r="X85" t="inlineStr"/>
    </row>
    <row r="86">
      <c r="A86" s="387" t="n">
        <v>84</v>
      </c>
      <c r="B86" t="inlineStr">
        <is>
          <t>AGOSTO</t>
        </is>
      </c>
      <c r="C86" s="388" t="n">
        <v>45163</v>
      </c>
      <c r="D86" s="388" t="n">
        <v>45160</v>
      </c>
      <c r="E86" t="inlineStr">
        <is>
          <t>PB FOODS</t>
        </is>
      </c>
      <c r="F86" t="inlineStr">
        <is>
          <t>COMERCIAL DE PECAS E SERVICOS PARA AUTOS PROGRESSO LTDA</t>
        </is>
      </c>
      <c r="G86" t="inlineStr">
        <is>
          <t>MOLARIA PROGRESSO</t>
        </is>
      </c>
      <c r="H86" t="inlineStr">
        <is>
          <t>ONI5212</t>
        </is>
      </c>
      <c r="I86" t="inlineStr">
        <is>
          <t xml:space="preserve">VOLKSWAGEM </t>
        </is>
      </c>
      <c r="J86" t="inlineStr">
        <is>
          <t>VW 9-160 DRC 4X2</t>
        </is>
      </c>
      <c r="K86" t="n">
        <v>1</v>
      </c>
      <c r="L86" t="inlineStr">
        <is>
          <t>MOLA1 DIANT 915 + BUCHA DIANT + PARAFUSO CENTRO + COXIM DIANTEIRO DA CABINE</t>
        </is>
      </c>
      <c r="M86" t="n">
        <v>1600</v>
      </c>
      <c r="N86" t="inlineStr"/>
      <c r="O86" t="n">
        <v>1250</v>
      </c>
      <c r="P86" t="n">
        <v>0</v>
      </c>
      <c r="Q86" t="n">
        <v>1600</v>
      </c>
      <c r="R86" t="n">
        <v>1600</v>
      </c>
      <c r="S86" t="n">
        <v>61</v>
      </c>
      <c r="T86" t="inlineStr">
        <is>
          <t>MECANICA</t>
        </is>
      </c>
      <c r="U86" t="inlineStr">
        <is>
          <t>CORRETIVA</t>
        </is>
      </c>
      <c r="V86" t="inlineStr">
        <is>
          <t>BOLETO</t>
        </is>
      </c>
      <c r="W86" s="388" t="n">
        <v>45191</v>
      </c>
      <c r="X86" t="inlineStr"/>
    </row>
    <row r="87">
      <c r="A87" s="387" t="n">
        <v>85</v>
      </c>
      <c r="B87" t="inlineStr">
        <is>
          <t>AGOSTO</t>
        </is>
      </c>
      <c r="C87" s="388" t="n">
        <v>45163</v>
      </c>
      <c r="D87" s="388" t="n">
        <v>45160</v>
      </c>
      <c r="E87" t="inlineStr">
        <is>
          <t>PB FOODS</t>
        </is>
      </c>
      <c r="F87" t="inlineStr">
        <is>
          <t>COMERCIAL DE PECAS E SERVICOS PARA AUTOS PROGRESSO LTDA</t>
        </is>
      </c>
      <c r="G87" t="inlineStr">
        <is>
          <t>MOLARIA PROGRESSO</t>
        </is>
      </c>
      <c r="H87" t="inlineStr">
        <is>
          <t>ONI5212</t>
        </is>
      </c>
      <c r="I87" t="inlineStr">
        <is>
          <t xml:space="preserve">VOLKSWAGEM </t>
        </is>
      </c>
      <c r="J87" t="inlineStr">
        <is>
          <t>VW 9-160 DRC 4X2</t>
        </is>
      </c>
      <c r="K87" t="n">
        <v>1</v>
      </c>
      <c r="L87" t="inlineStr">
        <is>
          <t>(SERVIÇO) MÃO DE OBRA MOLA DIANTEIRA + MÃO DE OBRA COXIN DA CABINE</t>
        </is>
      </c>
      <c r="M87" t="n">
        <v>350</v>
      </c>
      <c r="N87" t="inlineStr"/>
      <c r="O87" t="n">
        <v>1327</v>
      </c>
      <c r="P87" t="n">
        <v>0</v>
      </c>
      <c r="Q87" t="n">
        <v>350</v>
      </c>
      <c r="R87" t="n">
        <v>350</v>
      </c>
      <c r="S87" t="n">
        <v>61</v>
      </c>
      <c r="T87" t="inlineStr">
        <is>
          <t>MECANICA</t>
        </is>
      </c>
      <c r="U87" t="inlineStr">
        <is>
          <t>CORRETIVA</t>
        </is>
      </c>
      <c r="V87" t="inlineStr">
        <is>
          <t>BOLETO</t>
        </is>
      </c>
      <c r="W87" s="388" t="n">
        <v>45191</v>
      </c>
      <c r="X87" t="inlineStr"/>
    </row>
    <row r="88">
      <c r="A88" s="387" t="n">
        <v>86</v>
      </c>
      <c r="B88" t="inlineStr">
        <is>
          <t>AGOSTO</t>
        </is>
      </c>
      <c r="C88" s="388" t="n">
        <v>45163</v>
      </c>
      <c r="D88" s="388" t="n">
        <v>45162</v>
      </c>
      <c r="E88" t="inlineStr">
        <is>
          <t>PB FOODS</t>
        </is>
      </c>
      <c r="F88" t="inlineStr">
        <is>
          <t>FRIGELAR COMERCIO E INDUSTRIA LTDA</t>
        </is>
      </c>
      <c r="G88" t="inlineStr">
        <is>
          <t>FRIGELAR</t>
        </is>
      </c>
      <c r="H88" t="inlineStr">
        <is>
          <t>QSG6H54</t>
        </is>
      </c>
      <c r="I88" t="inlineStr">
        <is>
          <t xml:space="preserve">VOLKSWAGEM </t>
        </is>
      </c>
      <c r="J88" t="inlineStr">
        <is>
          <t>VW 11.180 DRC 4X2</t>
        </is>
      </c>
      <c r="K88" t="n">
        <v>1</v>
      </c>
      <c r="L88" t="inlineStr">
        <is>
          <t>ONU 3337 GAS LIQUEFEITO + FILTRO SECADOR</t>
        </is>
      </c>
      <c r="M88" t="n">
        <v>740.49</v>
      </c>
      <c r="N88" t="inlineStr"/>
      <c r="O88" t="n">
        <v>513889</v>
      </c>
      <c r="P88" t="n">
        <v>0</v>
      </c>
      <c r="Q88" t="n">
        <v>740.49</v>
      </c>
      <c r="R88" t="n">
        <v>740.49</v>
      </c>
      <c r="S88" t="n">
        <v>62</v>
      </c>
      <c r="T88" t="inlineStr">
        <is>
          <t>REFRIGERAÇÃO</t>
        </is>
      </c>
      <c r="U88" t="inlineStr">
        <is>
          <t>CORRETIVA</t>
        </is>
      </c>
      <c r="V88" t="inlineStr">
        <is>
          <t>BOLETO</t>
        </is>
      </c>
      <c r="W88" s="388" t="n">
        <v>45190</v>
      </c>
      <c r="X88" t="inlineStr"/>
    </row>
    <row r="89">
      <c r="A89" s="387" t="n">
        <v>87</v>
      </c>
      <c r="B89" t="inlineStr">
        <is>
          <t>AGOSTO</t>
        </is>
      </c>
      <c r="C89" s="388" t="n">
        <v>45163</v>
      </c>
      <c r="D89" s="388" t="n">
        <v>45155</v>
      </c>
      <c r="E89" t="inlineStr">
        <is>
          <t>PB FOODS</t>
        </is>
      </c>
      <c r="F89" t="inlineStr">
        <is>
          <t>VP ATACADISTA DISTRIBUIDOR DE AUTOPECAS</t>
        </is>
      </c>
      <c r="G89" t="inlineStr">
        <is>
          <t>VP DISTRIBUIDORA</t>
        </is>
      </c>
      <c r="H89" t="inlineStr">
        <is>
          <t>PLJ3362</t>
        </is>
      </c>
      <c r="I89" t="inlineStr">
        <is>
          <t xml:space="preserve">VOLKSWAGEM </t>
        </is>
      </c>
      <c r="J89" t="inlineStr">
        <is>
          <t>GOL</t>
        </is>
      </c>
      <c r="K89" t="n">
        <v>1</v>
      </c>
      <c r="L89" t="inlineStr">
        <is>
          <t>BILELETA DIANT + CORREIA DENTADA + CORREIA MULT + FILTRO DE AR + FILTRO DE CABINE + FILTRO DE COMBUSTIVEL + FILTRO OLEO + KIT AMORTECEDOR DIANT + KIT AMORTECEDOR TRASEIRO + OLEO 5W30 + PASTILHA FREIO DIANT + LIVO SUSPENÇÃO</t>
        </is>
      </c>
      <c r="M89" t="n">
        <v>1136</v>
      </c>
      <c r="N89" t="inlineStr"/>
      <c r="O89" t="n">
        <v>13828</v>
      </c>
      <c r="P89" t="n">
        <v>0</v>
      </c>
      <c r="Q89" t="n">
        <v>1136</v>
      </c>
      <c r="R89" t="n">
        <v>1136</v>
      </c>
      <c r="S89" t="n">
        <v>63</v>
      </c>
      <c r="T89" t="inlineStr">
        <is>
          <t>MECANICA</t>
        </is>
      </c>
      <c r="U89" t="inlineStr">
        <is>
          <t>CORRETIVA</t>
        </is>
      </c>
      <c r="V89" t="inlineStr">
        <is>
          <t>BOLETO</t>
        </is>
      </c>
      <c r="W89" s="388" t="n">
        <v>45184</v>
      </c>
      <c r="X89" t="inlineStr"/>
    </row>
    <row r="90">
      <c r="A90" s="387" t="n">
        <v>88</v>
      </c>
      <c r="B90" t="inlineStr">
        <is>
          <t>AGOSTO</t>
        </is>
      </c>
      <c r="C90" s="388" t="n">
        <v>45163</v>
      </c>
      <c r="D90" s="388" t="n">
        <v>45162</v>
      </c>
      <c r="E90" t="inlineStr">
        <is>
          <t>PB FOODS</t>
        </is>
      </c>
      <c r="F90" t="inlineStr">
        <is>
          <t>FERGE COMERCIO DE PRODUTOS INDUSTRIAIS LTDA</t>
        </is>
      </c>
      <c r="G90" t="inlineStr">
        <is>
          <t>FERGE</t>
        </is>
      </c>
      <c r="H90" t="inlineStr">
        <is>
          <t>OFICINA</t>
        </is>
      </c>
      <c r="I90" t="inlineStr">
        <is>
          <t>OFICINA</t>
        </is>
      </c>
      <c r="J90" t="inlineStr"/>
      <c r="K90" t="n">
        <v>1</v>
      </c>
      <c r="L90" t="inlineStr">
        <is>
          <t>CAPA SANTA GRAÇA 25MM AC ALUMINIO + UNIÃO LATÃO FEMEA + UNIÃO MACHO</t>
        </is>
      </c>
      <c r="M90" t="n">
        <v>104</v>
      </c>
      <c r="N90" t="inlineStr"/>
      <c r="O90" t="n">
        <v>77739</v>
      </c>
      <c r="P90" t="n">
        <v>0</v>
      </c>
      <c r="Q90" t="n">
        <v>104</v>
      </c>
      <c r="R90" t="n">
        <v>104</v>
      </c>
      <c r="S90" t="n">
        <v>64</v>
      </c>
      <c r="T90" t="inlineStr">
        <is>
          <t>OFICINA</t>
        </is>
      </c>
      <c r="U90" t="inlineStr">
        <is>
          <t>PEÇA</t>
        </is>
      </c>
      <c r="V90" t="inlineStr">
        <is>
          <t>BOLETO</t>
        </is>
      </c>
      <c r="W90" s="388" t="n">
        <v>45192</v>
      </c>
      <c r="X90" t="inlineStr"/>
    </row>
    <row r="91">
      <c r="A91" s="387" t="n">
        <v>89</v>
      </c>
      <c r="B91" t="inlineStr">
        <is>
          <t>AGOSTO</t>
        </is>
      </c>
      <c r="C91" s="388" t="n">
        <v>45163</v>
      </c>
      <c r="D91" s="388" t="n">
        <v>45162</v>
      </c>
      <c r="E91" t="inlineStr">
        <is>
          <t>PB FOODS</t>
        </is>
      </c>
      <c r="F91" t="inlineStr">
        <is>
          <t>REFRIGERACAO DUFRIO COMERCIO E IMPORTAÇÃO S.A.</t>
        </is>
      </c>
      <c r="G91" t="inlineStr">
        <is>
          <t>DUFRIO</t>
        </is>
      </c>
      <c r="H91" t="inlineStr">
        <is>
          <t>OFICINA</t>
        </is>
      </c>
      <c r="I91" t="inlineStr">
        <is>
          <t>OFICINA</t>
        </is>
      </c>
      <c r="J91" t="inlineStr"/>
      <c r="K91" t="n">
        <v>1</v>
      </c>
      <c r="L91" t="inlineStr">
        <is>
          <t xml:space="preserve">OLEO MONTREAL B5.2 1LT + FLANGEADOR 1/8 - 3/4 </t>
        </is>
      </c>
      <c r="M91" t="n">
        <v>411.56</v>
      </c>
      <c r="N91" t="inlineStr"/>
      <c r="O91" t="n">
        <v>151237</v>
      </c>
      <c r="P91" t="n">
        <v>0</v>
      </c>
      <c r="Q91" t="n">
        <v>411.56</v>
      </c>
      <c r="R91" t="n">
        <v>411.56</v>
      </c>
      <c r="S91" t="n">
        <v>65</v>
      </c>
      <c r="T91" t="inlineStr">
        <is>
          <t>OFICINA</t>
        </is>
      </c>
      <c r="U91" t="inlineStr">
        <is>
          <t>PEÇA</t>
        </is>
      </c>
      <c r="V91" t="inlineStr">
        <is>
          <t>BOLETO</t>
        </is>
      </c>
      <c r="W91" s="388" t="n">
        <v>45190</v>
      </c>
      <c r="X91" t="inlineStr"/>
    </row>
    <row r="92">
      <c r="A92" s="387" t="n">
        <v>90</v>
      </c>
      <c r="B92" t="inlineStr">
        <is>
          <t>AGOSTO</t>
        </is>
      </c>
      <c r="C92" s="388" t="n">
        <v>45163</v>
      </c>
      <c r="D92" s="388" t="n">
        <v>45160</v>
      </c>
      <c r="E92" t="inlineStr">
        <is>
          <t>PB FOODS</t>
        </is>
      </c>
      <c r="F92" t="inlineStr">
        <is>
          <t>CHELLER &amp; BRUM LTDA LJ07</t>
        </is>
      </c>
      <c r="G92" t="inlineStr">
        <is>
          <t>ELETROGERAL</t>
        </is>
      </c>
      <c r="H92" t="inlineStr">
        <is>
          <t>OFF3528</t>
        </is>
      </c>
      <c r="I92" t="inlineStr">
        <is>
          <t>MERCEDES</t>
        </is>
      </c>
      <c r="J92" t="inlineStr">
        <is>
          <t>MB 710  vermelho</t>
        </is>
      </c>
      <c r="K92" t="n">
        <v>1</v>
      </c>
      <c r="L92" t="inlineStr">
        <is>
          <t>LANTERNA INTERNA QUADRADA DA CABINE + CHICOTE LAMPADA + LANTERNA LATERAL + LANTERNA PARA ILUMINACÃO INTERNA DE BAU</t>
        </is>
      </c>
      <c r="M92" t="n">
        <v>480.56</v>
      </c>
      <c r="N92" t="inlineStr"/>
      <c r="O92" t="n">
        <v>153299</v>
      </c>
      <c r="P92" t="n">
        <v>0</v>
      </c>
      <c r="Q92" t="n">
        <v>480.56</v>
      </c>
      <c r="R92" t="n">
        <v>480.56</v>
      </c>
      <c r="S92" t="n">
        <v>66</v>
      </c>
      <c r="T92" t="inlineStr">
        <is>
          <t>ELETRICA</t>
        </is>
      </c>
      <c r="U92" t="inlineStr">
        <is>
          <t>CORRETIVA</t>
        </is>
      </c>
      <c r="V92" t="inlineStr">
        <is>
          <t>BOLETO</t>
        </is>
      </c>
      <c r="W92" s="388" t="n">
        <v>45191</v>
      </c>
      <c r="X92" t="inlineStr"/>
    </row>
    <row r="93">
      <c r="A93" s="387" t="n">
        <v>91</v>
      </c>
      <c r="B93" t="inlineStr">
        <is>
          <t>AGOSTO</t>
        </is>
      </c>
      <c r="C93" s="388" t="n">
        <v>45163</v>
      </c>
      <c r="D93" s="388" t="n">
        <v>45156</v>
      </c>
      <c r="E93" t="inlineStr">
        <is>
          <t>PB FOODS</t>
        </is>
      </c>
      <c r="F93" t="inlineStr">
        <is>
          <t>JOSE EUSTAQUIO DE OLIVEIRA</t>
        </is>
      </c>
      <c r="G93" t="inlineStr">
        <is>
          <t>ACESSORIOS EUSTAQUIO</t>
        </is>
      </c>
      <c r="H93" t="inlineStr">
        <is>
          <t>NQB9982</t>
        </is>
      </c>
      <c r="I93" t="inlineStr">
        <is>
          <t>FORD</t>
        </is>
      </c>
      <c r="J93" t="inlineStr">
        <is>
          <t>FORD CARGO 816 S</t>
        </is>
      </c>
      <c r="K93" t="n">
        <v>1</v>
      </c>
      <c r="L93" t="inlineStr">
        <is>
          <t>BRACO ESPELHO LD ESQUE E LADO DIREITO + FAROL AUX NEBLINA + LANTERNA DIANT LADO ESQUERDO E LADO DIREITO</t>
        </is>
      </c>
      <c r="M93" t="n">
        <v>2012.48</v>
      </c>
      <c r="N93" t="inlineStr"/>
      <c r="O93" t="n">
        <v>62870</v>
      </c>
      <c r="P93" t="n">
        <v>0</v>
      </c>
      <c r="Q93" t="n">
        <v>2012.48</v>
      </c>
      <c r="R93" t="n">
        <v>2012.48</v>
      </c>
      <c r="S93" t="n">
        <v>67</v>
      </c>
      <c r="T93" t="inlineStr">
        <is>
          <t>ACESSORIOS</t>
        </is>
      </c>
      <c r="U93" t="inlineStr">
        <is>
          <t>CORRETIVA</t>
        </is>
      </c>
      <c r="V93" t="inlineStr">
        <is>
          <t>BOLETO</t>
        </is>
      </c>
      <c r="W93" s="388" t="n">
        <v>45188</v>
      </c>
      <c r="X93" t="inlineStr"/>
    </row>
    <row r="94">
      <c r="A94" s="387" t="n">
        <v>92</v>
      </c>
      <c r="B94" t="inlineStr">
        <is>
          <t>AGOSTO</t>
        </is>
      </c>
      <c r="C94" s="388" t="n">
        <v>45169</v>
      </c>
      <c r="D94" s="388" t="n">
        <v>45161</v>
      </c>
      <c r="E94" t="inlineStr">
        <is>
          <t>NATTO</t>
        </is>
      </c>
      <c r="F94" t="inlineStr">
        <is>
          <t>RODOTEC LTDA</t>
        </is>
      </c>
      <c r="G94" t="inlineStr">
        <is>
          <t>RODOTEC</t>
        </is>
      </c>
      <c r="H94" t="inlineStr">
        <is>
          <t>RLV3F00</t>
        </is>
      </c>
      <c r="I94" t="inlineStr">
        <is>
          <t xml:space="preserve">VOLKSWAGEM </t>
        </is>
      </c>
      <c r="J94" t="inlineStr">
        <is>
          <t>VW 11.180 DRC 4X2</t>
        </is>
      </c>
      <c r="K94" t="n">
        <v>1</v>
      </c>
      <c r="L94" t="inlineStr">
        <is>
          <t>AFERIÇÃO DE TACOGRAFO</t>
        </is>
      </c>
      <c r="M94" t="n">
        <v>391</v>
      </c>
      <c r="N94" t="inlineStr"/>
      <c r="O94" t="n">
        <v>45285</v>
      </c>
      <c r="P94" t="n">
        <v>0</v>
      </c>
      <c r="Q94" t="n">
        <v>391</v>
      </c>
      <c r="R94" s="388" t="n">
        <v>391</v>
      </c>
      <c r="S94" t="n">
        <v>68</v>
      </c>
      <c r="T94" t="inlineStr">
        <is>
          <t>TACOGRAFO</t>
        </is>
      </c>
      <c r="U94" t="inlineStr">
        <is>
          <t>CORRETIVA</t>
        </is>
      </c>
      <c r="V94" t="inlineStr">
        <is>
          <t>PIX</t>
        </is>
      </c>
      <c r="W94" t="inlineStr"/>
      <c r="X94" t="inlineStr"/>
    </row>
    <row r="95">
      <c r="A95" s="387" t="n">
        <v>93</v>
      </c>
      <c r="B95" t="inlineStr">
        <is>
          <t>AGOSTO</t>
        </is>
      </c>
      <c r="C95" s="388" t="n">
        <v>45169</v>
      </c>
      <c r="D95" s="388" t="n">
        <v>45161</v>
      </c>
      <c r="E95" t="inlineStr">
        <is>
          <t>NATTO</t>
        </is>
      </c>
      <c r="F95" t="inlineStr">
        <is>
          <t>RODOTEC LTDA</t>
        </is>
      </c>
      <c r="G95" t="inlineStr">
        <is>
          <t>RODOTEC</t>
        </is>
      </c>
      <c r="H95" t="inlineStr">
        <is>
          <t>RLV3F00</t>
        </is>
      </c>
      <c r="I95" t="inlineStr">
        <is>
          <t xml:space="preserve">VOLKSWAGEM </t>
        </is>
      </c>
      <c r="J95" t="inlineStr">
        <is>
          <t>VW 11.180 DRC 4X2</t>
        </is>
      </c>
      <c r="K95" t="n">
        <v>1</v>
      </c>
      <c r="L95" t="inlineStr">
        <is>
          <t>TARIFA DE AFERIÇÃO</t>
        </is>
      </c>
      <c r="M95" t="n">
        <v>90.09</v>
      </c>
      <c r="N95" t="inlineStr"/>
      <c r="O95" t="n">
        <v>45285</v>
      </c>
      <c r="P95" t="n">
        <v>0</v>
      </c>
      <c r="Q95" t="n">
        <v>90.09</v>
      </c>
      <c r="R95" s="388" t="n">
        <v>90.09</v>
      </c>
      <c r="S95" t="n">
        <v>68</v>
      </c>
      <c r="T95" t="inlineStr">
        <is>
          <t>TACOGRAFO</t>
        </is>
      </c>
      <c r="U95" t="inlineStr">
        <is>
          <t>CORRETIVA</t>
        </is>
      </c>
      <c r="V95" t="inlineStr">
        <is>
          <t>PIX</t>
        </is>
      </c>
      <c r="W95" t="inlineStr"/>
      <c r="X95" t="inlineStr"/>
    </row>
    <row r="96">
      <c r="A96" s="387" t="n">
        <v>94</v>
      </c>
      <c r="B96" t="inlineStr">
        <is>
          <t>AGOSTO</t>
        </is>
      </c>
      <c r="C96" s="388" t="n">
        <v>45169</v>
      </c>
      <c r="D96" s="388" t="n">
        <v>45166</v>
      </c>
      <c r="E96" t="inlineStr">
        <is>
          <t>PB FOODS</t>
        </is>
      </c>
      <c r="F96" t="inlineStr">
        <is>
          <t>GAMA DIESEL LTDA</t>
        </is>
      </c>
      <c r="G96" t="inlineStr">
        <is>
          <t>GAMA</t>
        </is>
      </c>
      <c r="H96" t="inlineStr">
        <is>
          <t>QSG6H54</t>
        </is>
      </c>
      <c r="I96" t="inlineStr">
        <is>
          <t xml:space="preserve">VOLKSWAGEM </t>
        </is>
      </c>
      <c r="J96" t="inlineStr">
        <is>
          <t>VW 11.180 DRC 4X2</t>
        </is>
      </c>
      <c r="K96" t="n">
        <v>1</v>
      </c>
      <c r="L96" t="inlineStr">
        <is>
          <t>CHICOTE COMPLETO DA PORTA ESQUERDA</t>
        </is>
      </c>
      <c r="M96" t="n">
        <v>512.14</v>
      </c>
      <c r="N96" t="inlineStr"/>
      <c r="O96" t="n">
        <v>65143</v>
      </c>
      <c r="P96" t="n">
        <v>123.14</v>
      </c>
      <c r="Q96" t="n">
        <v>389</v>
      </c>
      <c r="R96" s="388" t="n">
        <v>389</v>
      </c>
      <c r="S96" t="n">
        <v>69</v>
      </c>
      <c r="T96" t="inlineStr">
        <is>
          <t>ELETRICA</t>
        </is>
      </c>
      <c r="U96" t="inlineStr">
        <is>
          <t>CORRETIVA</t>
        </is>
      </c>
      <c r="V96" t="inlineStr">
        <is>
          <t>BOLETO</t>
        </is>
      </c>
      <c r="W96" s="388" t="n">
        <v>45194</v>
      </c>
      <c r="X96" t="inlineStr"/>
    </row>
    <row r="97">
      <c r="A97" s="387" t="n">
        <v>95</v>
      </c>
      <c r="B97" t="inlineStr">
        <is>
          <t>AGOSTO</t>
        </is>
      </c>
      <c r="C97" s="388" t="n">
        <v>45169</v>
      </c>
      <c r="D97" s="388" t="n">
        <v>45163</v>
      </c>
      <c r="E97" t="inlineStr">
        <is>
          <t>PB FOODS</t>
        </is>
      </c>
      <c r="F97" t="inlineStr">
        <is>
          <t>JS DISTRIBUIDORA DE PECAS S/A</t>
        </is>
      </c>
      <c r="G97" t="inlineStr">
        <is>
          <t>JS PEÇAS</t>
        </is>
      </c>
      <c r="H97" t="inlineStr">
        <is>
          <t>RLV3F20</t>
        </is>
      </c>
      <c r="I97" t="inlineStr">
        <is>
          <t xml:space="preserve">VOLKSWAGEM </t>
        </is>
      </c>
      <c r="J97" t="inlineStr">
        <is>
          <t>VW 11.180 DRC 4X2</t>
        </is>
      </c>
      <c r="K97" t="n">
        <v>1</v>
      </c>
      <c r="L97" t="inlineStr">
        <is>
          <t>JG EMBUCHAMENTO STD 33.00X169MM C/CHIME</t>
        </is>
      </c>
      <c r="M97" t="n">
        <v>480</v>
      </c>
      <c r="N97" t="inlineStr"/>
      <c r="O97" t="n">
        <v>239893</v>
      </c>
      <c r="P97" t="n">
        <v>0</v>
      </c>
      <c r="Q97" t="n">
        <v>480</v>
      </c>
      <c r="R97" s="388" t="n">
        <v>480</v>
      </c>
      <c r="S97" t="n">
        <v>70</v>
      </c>
      <c r="T97" t="inlineStr">
        <is>
          <t>MECANICA</t>
        </is>
      </c>
      <c r="U97" t="inlineStr">
        <is>
          <t>CORRETIVA</t>
        </is>
      </c>
      <c r="V97" t="inlineStr">
        <is>
          <t>BOLETO</t>
        </is>
      </c>
      <c r="W97" s="388" t="n">
        <v>45191</v>
      </c>
      <c r="X97" t="inlineStr"/>
    </row>
    <row r="98">
      <c r="A98" s="387" t="n">
        <v>96</v>
      </c>
      <c r="B98" t="inlineStr">
        <is>
          <t>AGOSTO</t>
        </is>
      </c>
      <c r="C98" s="388" t="n">
        <v>45169</v>
      </c>
      <c r="D98" s="388" t="n">
        <v>45163</v>
      </c>
      <c r="E98" t="inlineStr">
        <is>
          <t>PB FOODS</t>
        </is>
      </c>
      <c r="F98" t="inlineStr">
        <is>
          <t>JS DISTRIBUIDORA DE PECAS S/A</t>
        </is>
      </c>
      <c r="G98" t="inlineStr">
        <is>
          <t>JS PEÇAS</t>
        </is>
      </c>
      <c r="H98" t="inlineStr">
        <is>
          <t>RLV3F00</t>
        </is>
      </c>
      <c r="I98" t="inlineStr">
        <is>
          <t xml:space="preserve">VOLKSWAGEM </t>
        </is>
      </c>
      <c r="J98" t="inlineStr">
        <is>
          <t>VW 11.180 DRC 4X2</t>
        </is>
      </c>
      <c r="K98" t="n">
        <v>1</v>
      </c>
      <c r="L98" t="inlineStr">
        <is>
          <t>JG EMBUCHAMENTO STD 33.00X169MM C/CHIME</t>
        </is>
      </c>
      <c r="M98" t="n">
        <v>480</v>
      </c>
      <c r="N98" t="inlineStr"/>
      <c r="O98" t="n">
        <v>239893</v>
      </c>
      <c r="P98" t="n">
        <v>0</v>
      </c>
      <c r="Q98" t="n">
        <v>480</v>
      </c>
      <c r="R98" s="388" t="n">
        <v>480</v>
      </c>
      <c r="S98" t="n">
        <v>70</v>
      </c>
      <c r="T98" t="inlineStr">
        <is>
          <t>MECANICA</t>
        </is>
      </c>
      <c r="U98" t="inlineStr">
        <is>
          <t>CORRETIVA</t>
        </is>
      </c>
      <c r="V98" t="inlineStr">
        <is>
          <t>BOLETO</t>
        </is>
      </c>
      <c r="W98" s="388" t="n">
        <v>45191</v>
      </c>
      <c r="X98" t="inlineStr"/>
    </row>
    <row r="99">
      <c r="A99" s="387" t="n">
        <v>97</v>
      </c>
      <c r="B99" t="inlineStr">
        <is>
          <t>AGOSTO</t>
        </is>
      </c>
      <c r="C99" s="388" t="n">
        <v>45169</v>
      </c>
      <c r="D99" s="388" t="n">
        <v>45167</v>
      </c>
      <c r="E99" t="inlineStr">
        <is>
          <t>PB FOODS</t>
        </is>
      </c>
      <c r="F99" t="inlineStr">
        <is>
          <t>DISTRIBUIDORA AUTOMOTIVA S.A.</t>
        </is>
      </c>
      <c r="G99" t="inlineStr">
        <is>
          <t>SAMA</t>
        </is>
      </c>
      <c r="H99" t="inlineStr">
        <is>
          <t>LISTAR</t>
        </is>
      </c>
      <c r="I99" t="inlineStr"/>
      <c r="J99" t="inlineStr"/>
      <c r="K99" t="n">
        <v>1</v>
      </c>
      <c r="L99" t="inlineStr">
        <is>
          <t>FAIXA REFLETIVA PARACHOQUE</t>
        </is>
      </c>
      <c r="M99" t="n">
        <v>71.98400000000001</v>
      </c>
      <c r="N99" t="inlineStr"/>
      <c r="O99" t="n">
        <v>826566</v>
      </c>
      <c r="P99" t="n">
        <v>0</v>
      </c>
      <c r="Q99" t="n">
        <v>71.98400000000001</v>
      </c>
      <c r="R99" s="388" t="n">
        <v>71.98399999999999</v>
      </c>
      <c r="S99" t="n">
        <v>71</v>
      </c>
      <c r="T99" t="inlineStr">
        <is>
          <t>ACESSORIOS</t>
        </is>
      </c>
      <c r="U99" t="inlineStr">
        <is>
          <t>PREVENTIVA</t>
        </is>
      </c>
      <c r="V99" t="inlineStr">
        <is>
          <t>BOLETO</t>
        </is>
      </c>
      <c r="W99" s="388" t="n">
        <v>45197</v>
      </c>
      <c r="X99" t="inlineStr"/>
    </row>
    <row r="100">
      <c r="A100" s="387" t="n">
        <v>98</v>
      </c>
      <c r="B100" t="inlineStr">
        <is>
          <t>AGOSTO</t>
        </is>
      </c>
      <c r="C100" s="388" t="n">
        <v>45169</v>
      </c>
      <c r="D100" s="388" t="n">
        <v>45167</v>
      </c>
      <c r="E100" t="inlineStr">
        <is>
          <t>PB FOODS</t>
        </is>
      </c>
      <c r="F100" t="inlineStr">
        <is>
          <t>DISTRIBUIDORA AUTOMOTIVA S.A.</t>
        </is>
      </c>
      <c r="G100" t="inlineStr">
        <is>
          <t>SAMA</t>
        </is>
      </c>
      <c r="H100" t="inlineStr">
        <is>
          <t>LISTAR</t>
        </is>
      </c>
      <c r="I100" t="inlineStr"/>
      <c r="J100" t="inlineStr"/>
      <c r="K100" t="n">
        <v>1</v>
      </c>
      <c r="L100" t="inlineStr">
        <is>
          <t>FAIXA REFLETIVA PARACHOQUE</t>
        </is>
      </c>
      <c r="M100" t="n">
        <v>71.98400000000001</v>
      </c>
      <c r="N100" t="inlineStr"/>
      <c r="O100" t="n">
        <v>826566</v>
      </c>
      <c r="P100" t="n">
        <v>0</v>
      </c>
      <c r="Q100" t="n">
        <v>71.98400000000001</v>
      </c>
      <c r="R100" s="388" t="n">
        <v>71.98399999999999</v>
      </c>
      <c r="S100" t="n">
        <v>72</v>
      </c>
      <c r="T100" t="inlineStr">
        <is>
          <t>ACESSORIOS</t>
        </is>
      </c>
      <c r="U100" t="inlineStr">
        <is>
          <t>PREVENTIVA</t>
        </is>
      </c>
      <c r="V100" t="inlineStr">
        <is>
          <t>BOLETO</t>
        </is>
      </c>
      <c r="W100" s="388" t="n">
        <v>45197</v>
      </c>
      <c r="X100" t="inlineStr"/>
    </row>
    <row r="101">
      <c r="A101" s="387" t="n">
        <v>99</v>
      </c>
      <c r="B101" t="inlineStr">
        <is>
          <t>AGOSTO</t>
        </is>
      </c>
      <c r="C101" s="388" t="n">
        <v>45169</v>
      </c>
      <c r="D101" s="388" t="n">
        <v>45167</v>
      </c>
      <c r="E101" t="inlineStr">
        <is>
          <t>PB FOODS</t>
        </is>
      </c>
      <c r="F101" t="inlineStr">
        <is>
          <t>DISTRIBUIDORA AUTOMOTIVA S.A.</t>
        </is>
      </c>
      <c r="G101" t="inlineStr">
        <is>
          <t>SAMA</t>
        </is>
      </c>
      <c r="H101" t="inlineStr">
        <is>
          <t>LISTAR</t>
        </is>
      </c>
      <c r="I101" t="inlineStr"/>
      <c r="J101" t="inlineStr"/>
      <c r="K101" t="n">
        <v>1</v>
      </c>
      <c r="L101" t="inlineStr">
        <is>
          <t>FAIXA REFLETIVA PARACHOQUE</t>
        </is>
      </c>
      <c r="M101" t="n">
        <v>71.98400000000001</v>
      </c>
      <c r="N101" t="inlineStr"/>
      <c r="O101" t="n">
        <v>826566</v>
      </c>
      <c r="P101" t="n">
        <v>0</v>
      </c>
      <c r="Q101" t="n">
        <v>71.98400000000001</v>
      </c>
      <c r="R101" s="388" t="n">
        <v>71.98399999999999</v>
      </c>
      <c r="S101" t="n">
        <v>73</v>
      </c>
      <c r="T101" t="inlineStr">
        <is>
          <t>ACESSORIOS</t>
        </is>
      </c>
      <c r="U101" t="inlineStr">
        <is>
          <t>PREVENTIVA</t>
        </is>
      </c>
      <c r="V101" t="inlineStr">
        <is>
          <t>BOLETO</t>
        </is>
      </c>
      <c r="W101" s="388" t="n">
        <v>45197</v>
      </c>
      <c r="X101" t="inlineStr"/>
    </row>
    <row r="102">
      <c r="A102" s="387" t="n">
        <v>100</v>
      </c>
      <c r="B102" t="inlineStr">
        <is>
          <t>AGOSTO</t>
        </is>
      </c>
      <c r="C102" s="388" t="n">
        <v>45169</v>
      </c>
      <c r="D102" s="388" t="n">
        <v>45167</v>
      </c>
      <c r="E102" t="inlineStr">
        <is>
          <t>PB FOODS</t>
        </is>
      </c>
      <c r="F102" t="inlineStr">
        <is>
          <t>DISTRIBUIDORA AUTOMOTIVA S.A.</t>
        </is>
      </c>
      <c r="G102" t="inlineStr">
        <is>
          <t>SAMA</t>
        </is>
      </c>
      <c r="H102" t="inlineStr">
        <is>
          <t>LISTAR</t>
        </is>
      </c>
      <c r="I102" t="inlineStr"/>
      <c r="J102" t="inlineStr"/>
      <c r="K102" t="n">
        <v>1</v>
      </c>
      <c r="L102" t="inlineStr">
        <is>
          <t>FAIXA REFLETIVA PARACHOQUE</t>
        </is>
      </c>
      <c r="M102" t="n">
        <v>71.98400000000001</v>
      </c>
      <c r="N102" t="inlineStr"/>
      <c r="O102" t="n">
        <v>826566</v>
      </c>
      <c r="P102" t="n">
        <v>0</v>
      </c>
      <c r="Q102" t="n">
        <v>71.98400000000001</v>
      </c>
      <c r="R102" s="388" t="n">
        <v>71.98399999999999</v>
      </c>
      <c r="S102" t="n">
        <v>74</v>
      </c>
      <c r="T102" t="inlineStr">
        <is>
          <t>ACESSORIOS</t>
        </is>
      </c>
      <c r="U102" t="inlineStr">
        <is>
          <t>PREVENTIVA</t>
        </is>
      </c>
      <c r="V102" t="inlineStr">
        <is>
          <t>BOLETO</t>
        </is>
      </c>
      <c r="W102" s="388" t="n">
        <v>45197</v>
      </c>
      <c r="X102" t="inlineStr"/>
    </row>
    <row r="103">
      <c r="A103" s="387" t="n">
        <v>101</v>
      </c>
      <c r="B103" t="inlineStr">
        <is>
          <t>AGOSTO</t>
        </is>
      </c>
      <c r="C103" s="388" t="n">
        <v>45169</v>
      </c>
      <c r="D103" s="388" t="n">
        <v>45167</v>
      </c>
      <c r="E103" t="inlineStr">
        <is>
          <t>PB FOODS</t>
        </is>
      </c>
      <c r="F103" t="inlineStr">
        <is>
          <t>DISTRIBUIDORA AUTOMOTIVA S.A.</t>
        </is>
      </c>
      <c r="G103" t="inlineStr">
        <is>
          <t>SAMA</t>
        </is>
      </c>
      <c r="H103" t="inlineStr">
        <is>
          <t>LISTAR</t>
        </is>
      </c>
      <c r="I103" t="inlineStr"/>
      <c r="J103" t="inlineStr"/>
      <c r="K103" t="n">
        <v>1</v>
      </c>
      <c r="L103" t="inlineStr">
        <is>
          <t>FAIXA REFLETIVA PARACHOQUE</t>
        </is>
      </c>
      <c r="M103" t="n">
        <v>71.98400000000001</v>
      </c>
      <c r="N103" t="inlineStr"/>
      <c r="O103" t="n">
        <v>826566</v>
      </c>
      <c r="P103" t="n">
        <v>0</v>
      </c>
      <c r="Q103" t="n">
        <v>71.98400000000001</v>
      </c>
      <c r="R103" s="388" t="n">
        <v>71.98399999999999</v>
      </c>
      <c r="S103" t="n">
        <v>75</v>
      </c>
      <c r="T103" t="inlineStr">
        <is>
          <t>ACESSORIOS</t>
        </is>
      </c>
      <c r="U103" t="inlineStr">
        <is>
          <t>PREVENTIVA</t>
        </is>
      </c>
      <c r="V103" t="inlineStr">
        <is>
          <t>BOLETO</t>
        </is>
      </c>
      <c r="W103" s="388" t="n">
        <v>45197</v>
      </c>
      <c r="X103" t="inlineStr"/>
    </row>
    <row r="104">
      <c r="A104" s="387" t="n">
        <v>102</v>
      </c>
      <c r="B104" t="inlineStr">
        <is>
          <t>AGOSTO</t>
        </is>
      </c>
      <c r="C104" s="388" t="n">
        <v>45169</v>
      </c>
      <c r="D104" s="388" t="n">
        <v>45166</v>
      </c>
      <c r="E104" t="inlineStr">
        <is>
          <t>PB FOODS</t>
        </is>
      </c>
      <c r="F104" t="inlineStr">
        <is>
          <t>DISTRIBUIDORA AUTOMOTIVA S.A.</t>
        </is>
      </c>
      <c r="G104" t="inlineStr">
        <is>
          <t>SAMA</t>
        </is>
      </c>
      <c r="H104" t="inlineStr">
        <is>
          <t>LISTAR</t>
        </is>
      </c>
      <c r="I104" t="inlineStr"/>
      <c r="J104" t="inlineStr"/>
      <c r="K104" t="n">
        <v>1</v>
      </c>
      <c r="L104" t="inlineStr">
        <is>
          <t>FAIXA REFLETIVA PARACHOQUE</t>
        </is>
      </c>
      <c r="M104" t="n">
        <v>75.63</v>
      </c>
      <c r="N104" t="inlineStr"/>
      <c r="O104" t="n">
        <v>99689</v>
      </c>
      <c r="P104" t="n">
        <v>0</v>
      </c>
      <c r="Q104" t="n">
        <v>75.63</v>
      </c>
      <c r="R104" s="388" t="n">
        <v>75.63</v>
      </c>
      <c r="S104" t="n">
        <v>76</v>
      </c>
      <c r="T104" t="inlineStr">
        <is>
          <t>ACESSORIOS</t>
        </is>
      </c>
      <c r="U104" t="inlineStr">
        <is>
          <t>PREVENTIVA</t>
        </is>
      </c>
      <c r="V104" t="inlineStr">
        <is>
          <t>BOLETO</t>
        </is>
      </c>
      <c r="W104" s="388" t="n">
        <v>45197</v>
      </c>
      <c r="X104" t="inlineStr"/>
    </row>
    <row r="105">
      <c r="A105" s="387" t="n">
        <v>103</v>
      </c>
      <c r="B105" t="inlineStr">
        <is>
          <t>AGOSTO</t>
        </is>
      </c>
      <c r="C105" s="388" t="n">
        <v>45169</v>
      </c>
      <c r="D105" s="388" t="n">
        <v>45166</v>
      </c>
      <c r="E105" t="inlineStr">
        <is>
          <t>PB FOODS</t>
        </is>
      </c>
      <c r="F105" t="inlineStr">
        <is>
          <t>DISTRIBUIDORA AUTOMOTIVA S.A.</t>
        </is>
      </c>
      <c r="G105" t="inlineStr">
        <is>
          <t>SAMA</t>
        </is>
      </c>
      <c r="H105" t="inlineStr">
        <is>
          <t>LISTAR</t>
        </is>
      </c>
      <c r="I105" t="inlineStr"/>
      <c r="J105" t="inlineStr"/>
      <c r="K105" t="n">
        <v>1</v>
      </c>
      <c r="L105" t="inlineStr">
        <is>
          <t>FAIXA REFLETIVA PARACHOQUE</t>
        </is>
      </c>
      <c r="M105" t="n">
        <v>75.63</v>
      </c>
      <c r="N105" t="inlineStr"/>
      <c r="O105" t="n">
        <v>99689</v>
      </c>
      <c r="P105" t="n">
        <v>0</v>
      </c>
      <c r="Q105" t="n">
        <v>75.63</v>
      </c>
      <c r="R105" s="388" t="n">
        <v>75.63</v>
      </c>
      <c r="S105" t="n">
        <v>77</v>
      </c>
      <c r="T105" t="inlineStr">
        <is>
          <t>ACESSORIOS</t>
        </is>
      </c>
      <c r="U105" t="inlineStr">
        <is>
          <t>PREVENTIVA</t>
        </is>
      </c>
      <c r="V105" t="inlineStr">
        <is>
          <t>BOLETO</t>
        </is>
      </c>
      <c r="W105" s="388" t="n">
        <v>45197</v>
      </c>
      <c r="X105" t="inlineStr"/>
    </row>
    <row r="106">
      <c r="A106" s="387" t="n">
        <v>104</v>
      </c>
      <c r="B106" t="inlineStr">
        <is>
          <t>AGOSTO</t>
        </is>
      </c>
      <c r="C106" s="388" t="n">
        <v>45169</v>
      </c>
      <c r="D106" s="388" t="n">
        <v>45166</v>
      </c>
      <c r="E106" t="inlineStr">
        <is>
          <t>NATTO</t>
        </is>
      </c>
      <c r="F106" t="inlineStr">
        <is>
          <t>DISTRIBUIDORA AUTOMOTIVA S.A.</t>
        </is>
      </c>
      <c r="G106" t="inlineStr">
        <is>
          <t>SAMA</t>
        </is>
      </c>
      <c r="H106" t="inlineStr">
        <is>
          <t>LISTAR</t>
        </is>
      </c>
      <c r="I106" t="inlineStr"/>
      <c r="J106" t="inlineStr"/>
      <c r="K106" t="n">
        <v>1</v>
      </c>
      <c r="L106" t="inlineStr">
        <is>
          <t>FAIXA REFLETIVA PARACHOQUE</t>
        </is>
      </c>
      <c r="M106" t="n">
        <v>75.63</v>
      </c>
      <c r="N106" t="inlineStr"/>
      <c r="O106" t="n">
        <v>99689</v>
      </c>
      <c r="P106" t="n">
        <v>0</v>
      </c>
      <c r="Q106" t="n">
        <v>75.63</v>
      </c>
      <c r="R106" s="388" t="n">
        <v>75.63</v>
      </c>
      <c r="S106" t="n">
        <v>78</v>
      </c>
      <c r="T106" t="inlineStr">
        <is>
          <t>ACESSORIOS</t>
        </is>
      </c>
      <c r="U106" t="inlineStr">
        <is>
          <t>PREVENTIVA</t>
        </is>
      </c>
      <c r="V106" t="inlineStr">
        <is>
          <t>BOLETO</t>
        </is>
      </c>
      <c r="W106" s="388" t="n">
        <v>45197</v>
      </c>
      <c r="X106" t="inlineStr"/>
    </row>
    <row r="107">
      <c r="A107" s="387" t="n">
        <v>105</v>
      </c>
      <c r="B107" t="inlineStr">
        <is>
          <t>AGOSTO</t>
        </is>
      </c>
      <c r="C107" s="388" t="n">
        <v>45169</v>
      </c>
      <c r="D107" s="388" t="n">
        <v>45166</v>
      </c>
      <c r="E107" t="inlineStr">
        <is>
          <t>NATTO</t>
        </is>
      </c>
      <c r="F107" t="inlineStr">
        <is>
          <t>DISTRIBUIDORA AUTOMOTIVA S.A.</t>
        </is>
      </c>
      <c r="G107" t="inlineStr">
        <is>
          <t>SAMA</t>
        </is>
      </c>
      <c r="H107" t="inlineStr">
        <is>
          <t>LISTAR</t>
        </is>
      </c>
      <c r="I107" t="inlineStr"/>
      <c r="J107" t="inlineStr"/>
      <c r="K107" t="n">
        <v>1</v>
      </c>
      <c r="L107" t="inlineStr">
        <is>
          <t>FAIXA REFLETIVA PARACHOQUE</t>
        </is>
      </c>
      <c r="M107" t="n">
        <v>75.63</v>
      </c>
      <c r="N107" t="inlineStr"/>
      <c r="O107" t="n">
        <v>99689</v>
      </c>
      <c r="P107" t="n">
        <v>0</v>
      </c>
      <c r="Q107" t="n">
        <v>75.63</v>
      </c>
      <c r="R107" s="388" t="n">
        <v>75.63</v>
      </c>
      <c r="S107" t="n">
        <v>79</v>
      </c>
      <c r="T107" t="inlineStr">
        <is>
          <t>ACESSORIOS</t>
        </is>
      </c>
      <c r="U107" t="inlineStr">
        <is>
          <t>PREVENTIVA</t>
        </is>
      </c>
      <c r="V107" t="inlineStr">
        <is>
          <t>BOLETO</t>
        </is>
      </c>
      <c r="W107" s="388" t="n">
        <v>45197</v>
      </c>
      <c r="X107" t="inlineStr"/>
    </row>
    <row r="108">
      <c r="A108" s="387" t="n">
        <v>106</v>
      </c>
      <c r="B108" t="inlineStr">
        <is>
          <t>AGOSTO</t>
        </is>
      </c>
      <c r="C108" s="388" t="n">
        <v>45169</v>
      </c>
      <c r="D108" s="388" t="n">
        <v>45166</v>
      </c>
      <c r="E108" t="inlineStr">
        <is>
          <t>NATTO</t>
        </is>
      </c>
      <c r="F108" t="inlineStr">
        <is>
          <t>DISTRIBUIDORA AUTOMOTIVA S.A.</t>
        </is>
      </c>
      <c r="G108" t="inlineStr">
        <is>
          <t>SAMA</t>
        </is>
      </c>
      <c r="H108" t="inlineStr">
        <is>
          <t>LISTAR</t>
        </is>
      </c>
      <c r="I108" t="inlineStr"/>
      <c r="J108" t="inlineStr"/>
      <c r="K108" t="n">
        <v>1</v>
      </c>
      <c r="L108" t="inlineStr">
        <is>
          <t>FAIXA REFLETIVA PARACHOQUE</t>
        </is>
      </c>
      <c r="M108" t="n">
        <v>75.63</v>
      </c>
      <c r="N108" t="inlineStr"/>
      <c r="O108" t="n">
        <v>99689</v>
      </c>
      <c r="P108" t="n">
        <v>0</v>
      </c>
      <c r="Q108" t="n">
        <v>75.63</v>
      </c>
      <c r="R108" s="388" t="n">
        <v>75.63</v>
      </c>
      <c r="S108" t="n">
        <v>80</v>
      </c>
      <c r="T108" t="inlineStr">
        <is>
          <t>ACESSORIOS</t>
        </is>
      </c>
      <c r="U108" t="inlineStr">
        <is>
          <t>PREVENTIVA</t>
        </is>
      </c>
      <c r="V108" t="inlineStr">
        <is>
          <t>BOLETO</t>
        </is>
      </c>
      <c r="W108" s="388" t="n">
        <v>45197</v>
      </c>
      <c r="X108" t="inlineStr"/>
    </row>
    <row r="109">
      <c r="A109" s="387" t="n">
        <v>107</v>
      </c>
      <c r="B109" t="inlineStr">
        <is>
          <t>AGOSTO</t>
        </is>
      </c>
      <c r="C109" s="388" t="n">
        <v>45169</v>
      </c>
      <c r="D109" s="388" t="n">
        <v>45166</v>
      </c>
      <c r="E109" t="inlineStr">
        <is>
          <t>PB FOODS</t>
        </is>
      </c>
      <c r="F109" t="inlineStr">
        <is>
          <t>DISTRIBUIDORA AUTOMOTIVA S.A.</t>
        </is>
      </c>
      <c r="G109" t="inlineStr">
        <is>
          <t>SAMA</t>
        </is>
      </c>
      <c r="H109" t="inlineStr">
        <is>
          <t>PFG9B37</t>
        </is>
      </c>
      <c r="I109" t="inlineStr">
        <is>
          <t>FORD</t>
        </is>
      </c>
      <c r="J109" t="inlineStr">
        <is>
          <t>FORD CARGO 816 S</t>
        </is>
      </c>
      <c r="K109" t="n">
        <v>1</v>
      </c>
      <c r="L109" t="inlineStr">
        <is>
          <t>CORREIA POLI V</t>
        </is>
      </c>
      <c r="M109" t="n">
        <v>91.05</v>
      </c>
      <c r="N109" t="inlineStr"/>
      <c r="O109" t="n">
        <v>99689</v>
      </c>
      <c r="P109" t="n">
        <v>0</v>
      </c>
      <c r="Q109" t="n">
        <v>91.05</v>
      </c>
      <c r="R109" s="388" t="n">
        <v>91.05</v>
      </c>
      <c r="S109" t="n">
        <v>81</v>
      </c>
      <c r="T109" t="inlineStr">
        <is>
          <t>ACESSORIOS</t>
        </is>
      </c>
      <c r="U109" t="inlineStr">
        <is>
          <t>PREVENTIVA</t>
        </is>
      </c>
      <c r="V109" t="inlineStr">
        <is>
          <t>BOLETO</t>
        </is>
      </c>
      <c r="W109" s="388" t="n">
        <v>45197</v>
      </c>
      <c r="X109" t="inlineStr"/>
    </row>
    <row r="110">
      <c r="A110" s="387" t="n">
        <v>108</v>
      </c>
      <c r="B110" t="inlineStr">
        <is>
          <t>AGOSTO</t>
        </is>
      </c>
      <c r="C110" s="388" t="n">
        <v>45169</v>
      </c>
      <c r="D110" s="388" t="n">
        <v>45166</v>
      </c>
      <c r="E110" t="inlineStr">
        <is>
          <t>PB FOODS</t>
        </is>
      </c>
      <c r="F110" t="inlineStr">
        <is>
          <t>COMPECE - DISTRIBUIDORA E IMPORTADORA DE PECAS</t>
        </is>
      </c>
      <c r="G110" t="inlineStr">
        <is>
          <t>ADEMAR AUTOPEÇAS</t>
        </is>
      </c>
      <c r="H110" t="inlineStr">
        <is>
          <t>ONI5212</t>
        </is>
      </c>
      <c r="I110" t="inlineStr">
        <is>
          <t xml:space="preserve">VOLKSWAGEM </t>
        </is>
      </c>
      <c r="J110" t="inlineStr">
        <is>
          <t>VW 9-160 DRC 4X2</t>
        </is>
      </c>
      <c r="K110" t="n">
        <v>1</v>
      </c>
      <c r="L110" t="inlineStr">
        <is>
          <t>MOLA ESTACIONAMENTO CUICA 16X24</t>
        </is>
      </c>
      <c r="M110" t="n">
        <v>156</v>
      </c>
      <c r="N110" t="inlineStr"/>
      <c r="O110" t="n">
        <v>17934</v>
      </c>
      <c r="P110" t="n">
        <v>0</v>
      </c>
      <c r="Q110" t="n">
        <v>156</v>
      </c>
      <c r="R110" s="388" t="n">
        <v>156</v>
      </c>
      <c r="S110" t="n">
        <v>82</v>
      </c>
      <c r="T110" t="inlineStr">
        <is>
          <t>ACESSORIOS</t>
        </is>
      </c>
      <c r="U110" t="inlineStr">
        <is>
          <t>CORRETIVA</t>
        </is>
      </c>
      <c r="V110" t="inlineStr">
        <is>
          <t>BOLETO</t>
        </is>
      </c>
      <c r="W110" s="388" t="n">
        <v>45198</v>
      </c>
      <c r="X110" t="inlineStr"/>
    </row>
    <row r="111">
      <c r="A111" s="387" t="n">
        <v>109</v>
      </c>
      <c r="B111" t="inlineStr">
        <is>
          <t>AGOSTO</t>
        </is>
      </c>
      <c r="C111" s="388" t="n">
        <v>45169</v>
      </c>
      <c r="D111" s="388" t="n">
        <v>45166</v>
      </c>
      <c r="E111" t="inlineStr">
        <is>
          <t>PB FOODS</t>
        </is>
      </c>
      <c r="F111" t="inlineStr">
        <is>
          <t>DISTRIBUIDORA AUTOMOTIVA S.A.</t>
        </is>
      </c>
      <c r="G111" t="inlineStr">
        <is>
          <t>SAMA</t>
        </is>
      </c>
      <c r="H111" t="inlineStr">
        <is>
          <t>QSA6209</t>
        </is>
      </c>
      <c r="I111" t="inlineStr">
        <is>
          <t xml:space="preserve">VOLKSWAGEM </t>
        </is>
      </c>
      <c r="J111" t="inlineStr">
        <is>
          <t>VW EXPRESS DRC 4X2</t>
        </is>
      </c>
      <c r="K111" t="n">
        <v>1</v>
      </c>
      <c r="L111" t="inlineStr">
        <is>
          <t xml:space="preserve">KIT FILTRO UREIA - MAN + FILTRO SEPARADOR + FILTRO OLEO + FILTRO AR </t>
        </is>
      </c>
      <c r="M111" t="n">
        <v>537.8966666666666</v>
      </c>
      <c r="N111" t="inlineStr"/>
      <c r="O111" t="n">
        <v>826465</v>
      </c>
      <c r="P111" t="n">
        <v>0</v>
      </c>
      <c r="Q111" t="n">
        <v>537.8966666666666</v>
      </c>
      <c r="R111" s="388" t="n">
        <v>537.8966666666666</v>
      </c>
      <c r="S111" t="n">
        <v>83</v>
      </c>
      <c r="T111" t="inlineStr">
        <is>
          <t>MECANICA</t>
        </is>
      </c>
      <c r="U111" t="inlineStr">
        <is>
          <t>CORRETIVA</t>
        </is>
      </c>
      <c r="V111" t="inlineStr">
        <is>
          <t>BOLETO</t>
        </is>
      </c>
      <c r="W111" s="388" t="n">
        <v>45165</v>
      </c>
      <c r="X111" t="inlineStr"/>
    </row>
    <row r="112">
      <c r="A112" s="387" t="n">
        <v>110</v>
      </c>
      <c r="B112" t="inlineStr">
        <is>
          <t>AGOSTO</t>
        </is>
      </c>
      <c r="C112" s="388" t="n">
        <v>45169</v>
      </c>
      <c r="D112" s="388" t="n">
        <v>45166</v>
      </c>
      <c r="E112" t="inlineStr">
        <is>
          <t>PB FOODS</t>
        </is>
      </c>
      <c r="F112" t="inlineStr">
        <is>
          <t>DISTRIBUIDORA AUTOMOTIVA S.A.</t>
        </is>
      </c>
      <c r="G112" t="inlineStr">
        <is>
          <t>SAMA</t>
        </is>
      </c>
      <c r="H112" t="inlineStr">
        <is>
          <t>LISTAR</t>
        </is>
      </c>
      <c r="I112" t="inlineStr"/>
      <c r="J112" t="inlineStr"/>
      <c r="K112" t="n">
        <v>1</v>
      </c>
      <c r="L112" t="inlineStr">
        <is>
          <t>100 FAIXA REFLETIVA PEQUENA</t>
        </is>
      </c>
      <c r="M112" t="n">
        <v>382.0166666666667</v>
      </c>
      <c r="N112" t="inlineStr"/>
      <c r="O112" t="n">
        <v>826465</v>
      </c>
      <c r="P112" t="n">
        <v>0</v>
      </c>
      <c r="Q112" t="n">
        <v>382.0166666666667</v>
      </c>
      <c r="R112" s="388" t="n">
        <v>382.0166666666667</v>
      </c>
      <c r="S112" t="n">
        <v>84</v>
      </c>
      <c r="T112" t="inlineStr">
        <is>
          <t>MECANICA</t>
        </is>
      </c>
      <c r="U112" t="inlineStr">
        <is>
          <t>CORRETIVA</t>
        </is>
      </c>
      <c r="V112" t="inlineStr">
        <is>
          <t>BOLETO</t>
        </is>
      </c>
      <c r="W112" s="388" t="n">
        <v>45165</v>
      </c>
      <c r="X112" t="inlineStr"/>
    </row>
    <row r="113">
      <c r="A113" s="387" t="n">
        <v>111</v>
      </c>
      <c r="B113" t="inlineStr">
        <is>
          <t>AGOSTO</t>
        </is>
      </c>
      <c r="C113" s="388" t="n">
        <v>45169</v>
      </c>
      <c r="D113" s="388" t="n">
        <v>45166</v>
      </c>
      <c r="E113" t="inlineStr">
        <is>
          <t>PB FOODS</t>
        </is>
      </c>
      <c r="F113" t="inlineStr">
        <is>
          <t>DISTRIBUIDORA AUTOMOTIVA S.A.</t>
        </is>
      </c>
      <c r="G113" t="inlineStr">
        <is>
          <t>SAMA</t>
        </is>
      </c>
      <c r="H113" t="inlineStr">
        <is>
          <t>LISTAR</t>
        </is>
      </c>
      <c r="I113" t="inlineStr"/>
      <c r="J113" t="inlineStr"/>
      <c r="K113" t="n">
        <v>1</v>
      </c>
      <c r="L113" t="inlineStr">
        <is>
          <t>BUZINA</t>
        </is>
      </c>
      <c r="M113" t="n">
        <v>69.48166666666665</v>
      </c>
      <c r="N113" t="inlineStr"/>
      <c r="O113" t="n">
        <v>826465</v>
      </c>
      <c r="P113" t="n">
        <v>0</v>
      </c>
      <c r="Q113" t="n">
        <v>69.48166666666665</v>
      </c>
      <c r="R113" s="388" t="n">
        <v>69.48166666666667</v>
      </c>
      <c r="S113" t="n">
        <v>83</v>
      </c>
      <c r="T113" t="inlineStr">
        <is>
          <t>MECANICA</t>
        </is>
      </c>
      <c r="U113" t="inlineStr">
        <is>
          <t>CORRETIVA</t>
        </is>
      </c>
      <c r="V113" t="inlineStr">
        <is>
          <t>BOLETO</t>
        </is>
      </c>
      <c r="W113" s="388" t="n">
        <v>45165</v>
      </c>
      <c r="X113" t="inlineStr"/>
    </row>
    <row r="114">
      <c r="A114" s="387" t="n">
        <v>112</v>
      </c>
      <c r="B114" t="inlineStr">
        <is>
          <t>AGOSTO</t>
        </is>
      </c>
      <c r="C114" s="388" t="n">
        <v>45169</v>
      </c>
      <c r="D114" s="388" t="n">
        <v>45166</v>
      </c>
      <c r="E114" t="inlineStr">
        <is>
          <t>PB FOODS</t>
        </is>
      </c>
      <c r="F114" t="inlineStr">
        <is>
          <t>DISTRIBUIDORA AUTOMOTIVA S.A.</t>
        </is>
      </c>
      <c r="G114" t="inlineStr">
        <is>
          <t>SAMA</t>
        </is>
      </c>
      <c r="H114" t="inlineStr">
        <is>
          <t>LISTAR</t>
        </is>
      </c>
      <c r="I114" t="inlineStr"/>
      <c r="J114" t="inlineStr"/>
      <c r="K114" t="n">
        <v>1</v>
      </c>
      <c r="L114" t="inlineStr">
        <is>
          <t>BUZINA</t>
        </is>
      </c>
      <c r="M114" t="n">
        <v>69.48166666666665</v>
      </c>
      <c r="N114" t="inlineStr"/>
      <c r="O114" t="n">
        <v>826465</v>
      </c>
      <c r="P114" t="n">
        <v>0</v>
      </c>
      <c r="Q114" t="n">
        <v>69.48166666666665</v>
      </c>
      <c r="R114" s="388" t="n">
        <v>69.48166666666667</v>
      </c>
      <c r="S114" t="n">
        <v>83</v>
      </c>
      <c r="T114" t="inlineStr">
        <is>
          <t>MECANICA</t>
        </is>
      </c>
      <c r="U114" t="inlineStr">
        <is>
          <t>CORRETIVA</t>
        </is>
      </c>
      <c r="V114" t="inlineStr">
        <is>
          <t>BOLETO</t>
        </is>
      </c>
      <c r="W114" s="388" t="n">
        <v>45165</v>
      </c>
      <c r="X114" t="inlineStr"/>
    </row>
    <row r="115">
      <c r="A115" s="387" t="n">
        <v>113</v>
      </c>
      <c r="B115" t="inlineStr">
        <is>
          <t>AGOSTO</t>
        </is>
      </c>
      <c r="C115" s="388" t="n">
        <v>45169</v>
      </c>
      <c r="D115" s="388" t="n">
        <v>45166</v>
      </c>
      <c r="E115" t="inlineStr">
        <is>
          <t>PB FOODS</t>
        </is>
      </c>
      <c r="F115" t="inlineStr">
        <is>
          <t>DISTRIBUIDORA AUTOMOTIVA S.A.</t>
        </is>
      </c>
      <c r="G115" t="inlineStr">
        <is>
          <t>SAMA</t>
        </is>
      </c>
      <c r="H115" t="inlineStr">
        <is>
          <t>LISTAR</t>
        </is>
      </c>
      <c r="I115" t="inlineStr"/>
      <c r="J115" t="inlineStr"/>
      <c r="K115" t="n">
        <v>1</v>
      </c>
      <c r="L115" t="inlineStr">
        <is>
          <t>BUZINA</t>
        </is>
      </c>
      <c r="M115" t="n">
        <v>86.36166666666665</v>
      </c>
      <c r="N115" t="inlineStr"/>
      <c r="O115" t="n">
        <v>826465</v>
      </c>
      <c r="P115" t="n">
        <v>0</v>
      </c>
      <c r="Q115" t="n">
        <v>86.36166666666665</v>
      </c>
      <c r="R115" s="388" t="n">
        <v>86.36166666666666</v>
      </c>
      <c r="S115" t="n">
        <v>83</v>
      </c>
      <c r="T115" t="inlineStr">
        <is>
          <t>MECANICA</t>
        </is>
      </c>
      <c r="U115" t="inlineStr">
        <is>
          <t>CORRETIVA</t>
        </is>
      </c>
      <c r="V115" t="inlineStr">
        <is>
          <t>BOLETO</t>
        </is>
      </c>
      <c r="W115" s="388" t="n">
        <v>45165</v>
      </c>
      <c r="X115" t="inlineStr"/>
    </row>
    <row r="116">
      <c r="A116" s="387" t="n">
        <v>114</v>
      </c>
      <c r="B116" t="inlineStr">
        <is>
          <t>AGOSTO</t>
        </is>
      </c>
      <c r="C116" s="388" t="n">
        <v>45169</v>
      </c>
      <c r="D116" s="388" t="n">
        <v>45166</v>
      </c>
      <c r="E116" t="inlineStr">
        <is>
          <t>PB FOODS</t>
        </is>
      </c>
      <c r="F116" t="inlineStr">
        <is>
          <t>DISTRIBUIDORA AUTOMOTIVA S.A.</t>
        </is>
      </c>
      <c r="G116" t="inlineStr">
        <is>
          <t>SAMA</t>
        </is>
      </c>
      <c r="H116" t="inlineStr">
        <is>
          <t>LISTAR</t>
        </is>
      </c>
      <c r="I116" t="inlineStr"/>
      <c r="J116" t="inlineStr"/>
      <c r="K116" t="n">
        <v>1</v>
      </c>
      <c r="L116" t="inlineStr">
        <is>
          <t>BUZINA</t>
        </is>
      </c>
      <c r="M116" t="n">
        <v>86.36166666666665</v>
      </c>
      <c r="N116" t="inlineStr"/>
      <c r="O116" t="n">
        <v>826465</v>
      </c>
      <c r="P116" t="n">
        <v>0</v>
      </c>
      <c r="Q116" t="n">
        <v>86.36166666666665</v>
      </c>
      <c r="R116" s="388" t="n">
        <v>86.36166666666666</v>
      </c>
      <c r="S116" t="n">
        <v>83</v>
      </c>
      <c r="T116" t="inlineStr">
        <is>
          <t>MECANICA</t>
        </is>
      </c>
      <c r="U116" t="inlineStr">
        <is>
          <t>CORRETIVA</t>
        </is>
      </c>
      <c r="V116" t="inlineStr">
        <is>
          <t>BOLETO</t>
        </is>
      </c>
      <c r="W116" s="388" t="n">
        <v>45165</v>
      </c>
      <c r="X116" t="inlineStr"/>
    </row>
    <row r="117">
      <c r="A117" s="387" t="n">
        <v>115</v>
      </c>
      <c r="B117" t="inlineStr">
        <is>
          <t>AGOSTO</t>
        </is>
      </c>
      <c r="C117" s="388" t="n">
        <v>45169</v>
      </c>
      <c r="D117" s="388" t="n">
        <v>45167</v>
      </c>
      <c r="E117" t="inlineStr">
        <is>
          <t>PB FOODS</t>
        </is>
      </c>
      <c r="F117" t="inlineStr">
        <is>
          <t>DISTRIBUIDORA AUTOMOTIVA S.A.</t>
        </is>
      </c>
      <c r="G117" t="inlineStr">
        <is>
          <t>SAMA</t>
        </is>
      </c>
      <c r="H117" t="inlineStr">
        <is>
          <t>OFICINA</t>
        </is>
      </c>
      <c r="I117" t="inlineStr"/>
      <c r="J117" t="inlineStr"/>
      <c r="K117" t="n">
        <v>1</v>
      </c>
      <c r="L117" t="inlineStr">
        <is>
          <t>4 DIAFRAGMA CUICA 24 + 2 DIAFRAGMA CUICA 16 + 2 DIAFRAGMA CUICA 30</t>
        </is>
      </c>
      <c r="M117" t="n">
        <v>156.7</v>
      </c>
      <c r="N117" t="inlineStr"/>
      <c r="O117" t="n">
        <v>99632</v>
      </c>
      <c r="P117" t="n">
        <v>0</v>
      </c>
      <c r="Q117" t="n">
        <v>156.7</v>
      </c>
      <c r="R117" s="388" t="n">
        <v>156.7</v>
      </c>
      <c r="S117" t="n">
        <v>85</v>
      </c>
      <c r="T117" t="inlineStr">
        <is>
          <t>MECANICA</t>
        </is>
      </c>
      <c r="U117" t="inlineStr">
        <is>
          <t>PREVENTIVA</t>
        </is>
      </c>
      <c r="V117" t="inlineStr">
        <is>
          <t>BOLETO</t>
        </is>
      </c>
      <c r="W117" s="388" t="n">
        <v>45197</v>
      </c>
      <c r="X117" t="inlineStr"/>
    </row>
    <row r="118">
      <c r="A118" s="387" t="n">
        <v>116</v>
      </c>
      <c r="B118" t="inlineStr">
        <is>
          <t>AGOSTO</t>
        </is>
      </c>
      <c r="C118" s="388" t="n">
        <v>45169</v>
      </c>
      <c r="D118" s="388" t="n">
        <v>45163</v>
      </c>
      <c r="E118" t="inlineStr">
        <is>
          <t>PB FOODS</t>
        </is>
      </c>
      <c r="F118" t="inlineStr">
        <is>
          <t>JOSE EUSTAQUIO DE OLIVEIRA</t>
        </is>
      </c>
      <c r="G118" t="inlineStr">
        <is>
          <t>ACESSORIOS EUSTAQUIO</t>
        </is>
      </c>
      <c r="H118" t="inlineStr">
        <is>
          <t>MOF6761</t>
        </is>
      </c>
      <c r="I118" t="inlineStr">
        <is>
          <t>MERCEDES</t>
        </is>
      </c>
      <c r="J118" t="inlineStr">
        <is>
          <t xml:space="preserve">MB 710 </t>
        </is>
      </c>
      <c r="K118" t="n">
        <v>2</v>
      </c>
      <c r="L118" t="inlineStr">
        <is>
          <t>MACANETA EXT C/CHAVE MB 709 AP 94 AA</t>
        </is>
      </c>
      <c r="M118" t="n">
        <v>182.44</v>
      </c>
      <c r="N118" t="inlineStr"/>
      <c r="O118" t="n">
        <v>63009</v>
      </c>
      <c r="P118" t="n">
        <v>0</v>
      </c>
      <c r="Q118" t="n">
        <v>182.44</v>
      </c>
      <c r="R118" s="388" t="n">
        <v>182.44</v>
      </c>
      <c r="S118" t="n">
        <v>86</v>
      </c>
      <c r="T118" t="inlineStr">
        <is>
          <t>ACESSORIOS</t>
        </is>
      </c>
      <c r="U118" t="inlineStr">
        <is>
          <t>CORRETIVA</t>
        </is>
      </c>
      <c r="V118" t="inlineStr">
        <is>
          <t>BOLETO</t>
        </is>
      </c>
      <c r="W118" s="388" t="n">
        <v>45192</v>
      </c>
      <c r="X118" t="inlineStr"/>
    </row>
    <row r="119">
      <c r="A119" s="387" t="n">
        <v>117</v>
      </c>
      <c r="B119" t="inlineStr">
        <is>
          <t>AGOSTO</t>
        </is>
      </c>
      <c r="C119" s="388" t="n">
        <v>45169</v>
      </c>
      <c r="D119" s="388" t="n">
        <v>45166</v>
      </c>
      <c r="E119" t="inlineStr">
        <is>
          <t>PB FOODS</t>
        </is>
      </c>
      <c r="F119" t="inlineStr">
        <is>
          <t>COMERCIAL DE PECAS E SERVICOS PARA AUTOS PROGRESSO LTDA</t>
        </is>
      </c>
      <c r="G119" t="inlineStr">
        <is>
          <t>MOLARIA PROGRESSO</t>
        </is>
      </c>
      <c r="H119" t="inlineStr">
        <is>
          <t>PFG9B37</t>
        </is>
      </c>
      <c r="I119" t="inlineStr">
        <is>
          <t>FORD</t>
        </is>
      </c>
      <c r="J119" t="inlineStr">
        <is>
          <t>FORD CARGO 816 S</t>
        </is>
      </c>
      <c r="K119" t="n">
        <v>1</v>
      </c>
      <c r="L119" t="inlineStr">
        <is>
          <t>MOLA 2 DIANT PARABOLICA + MOLA 3 DIANTEIRA + BUCHA MOLA DIANTEIRA + PARAFUSO CENTRO</t>
        </is>
      </c>
      <c r="M119" t="n">
        <v>2250</v>
      </c>
      <c r="N119" t="inlineStr"/>
      <c r="O119" t="n">
        <v>1254</v>
      </c>
      <c r="P119" t="n">
        <v>0</v>
      </c>
      <c r="Q119" t="n">
        <v>2250</v>
      </c>
      <c r="R119" s="388" t="n">
        <v>2250</v>
      </c>
      <c r="S119" t="n">
        <v>87</v>
      </c>
      <c r="T119" t="inlineStr">
        <is>
          <t>MECANICA</t>
        </is>
      </c>
      <c r="U119" t="inlineStr">
        <is>
          <t>CORRETIVA</t>
        </is>
      </c>
      <c r="V119" t="inlineStr">
        <is>
          <t>BOLETO</t>
        </is>
      </c>
      <c r="W119" t="inlineStr">
        <is>
          <t>COBRAR</t>
        </is>
      </c>
      <c r="X119" t="inlineStr"/>
    </row>
    <row r="120">
      <c r="A120" s="387" t="n">
        <v>118</v>
      </c>
      <c r="B120" t="inlineStr">
        <is>
          <t>AGOSTO</t>
        </is>
      </c>
      <c r="C120" s="388" t="n">
        <v>45169</v>
      </c>
      <c r="D120" s="388" t="n">
        <v>45163</v>
      </c>
      <c r="E120" t="inlineStr">
        <is>
          <t>PB FOODS</t>
        </is>
      </c>
      <c r="F120" t="inlineStr">
        <is>
          <t>BORRACHARIA</t>
        </is>
      </c>
      <c r="G120" t="inlineStr">
        <is>
          <t>BORRACHARIA</t>
        </is>
      </c>
      <c r="H120" t="inlineStr">
        <is>
          <t>QGB5J95</t>
        </is>
      </c>
      <c r="I120" t="inlineStr">
        <is>
          <t>FIAT</t>
        </is>
      </c>
      <c r="J120" t="inlineStr">
        <is>
          <t>FIAT STRADA WORKING</t>
        </is>
      </c>
      <c r="K120" t="n">
        <v>1</v>
      </c>
      <c r="L120" t="inlineStr">
        <is>
          <t>RODA DE FERRO</t>
        </is>
      </c>
      <c r="M120" t="n">
        <v>150</v>
      </c>
      <c r="N120" t="inlineStr"/>
      <c r="O120" t="inlineStr">
        <is>
          <t>SEM NOTA</t>
        </is>
      </c>
      <c r="P120" t="n">
        <v>0</v>
      </c>
      <c r="Q120" t="n">
        <v>150</v>
      </c>
      <c r="R120" s="388" t="n">
        <v>150</v>
      </c>
      <c r="S120" t="n">
        <v>88</v>
      </c>
      <c r="T120" t="inlineStr">
        <is>
          <t>PNEU</t>
        </is>
      </c>
      <c r="U120" t="inlineStr">
        <is>
          <t>CORRETIVA</t>
        </is>
      </c>
      <c r="V120" t="inlineStr">
        <is>
          <t>PIX</t>
        </is>
      </c>
      <c r="W120" t="inlineStr"/>
      <c r="X120" t="inlineStr"/>
    </row>
    <row r="121">
      <c r="A121" s="387" t="n">
        <v>119</v>
      </c>
      <c r="B121" t="inlineStr">
        <is>
          <t>AGOSTO</t>
        </is>
      </c>
      <c r="C121" s="388" t="n">
        <v>45169</v>
      </c>
      <c r="D121" s="388" t="n">
        <v>45162</v>
      </c>
      <c r="E121" t="inlineStr">
        <is>
          <t>NATTO</t>
        </is>
      </c>
      <c r="F121" t="inlineStr">
        <is>
          <t>RODOTEC LTDA</t>
        </is>
      </c>
      <c r="G121" t="inlineStr">
        <is>
          <t>RODOTEC</t>
        </is>
      </c>
      <c r="H121" t="inlineStr">
        <is>
          <t>RLT0B77</t>
        </is>
      </c>
      <c r="I121" t="inlineStr">
        <is>
          <t xml:space="preserve">VOLKSWAGEM </t>
        </is>
      </c>
      <c r="J121" t="inlineStr">
        <is>
          <t>VW 11.180 DRC 4X2</t>
        </is>
      </c>
      <c r="K121" t="n">
        <v>1</v>
      </c>
      <c r="L121" t="inlineStr">
        <is>
          <t>AFERIÇÃO DE TACOGRAFO</t>
        </is>
      </c>
      <c r="M121" t="n">
        <v>416</v>
      </c>
      <c r="N121" t="inlineStr"/>
      <c r="O121" t="n">
        <v>45296</v>
      </c>
      <c r="P121" t="n">
        <v>0</v>
      </c>
      <c r="Q121" t="n">
        <v>416</v>
      </c>
      <c r="R121" s="388" t="n">
        <v>416</v>
      </c>
      <c r="S121" t="n">
        <v>89</v>
      </c>
      <c r="T121" t="inlineStr">
        <is>
          <t>TACOGRAFO</t>
        </is>
      </c>
      <c r="U121" t="inlineStr">
        <is>
          <t>CORRETIVA</t>
        </is>
      </c>
      <c r="V121" t="inlineStr">
        <is>
          <t>BOLETO</t>
        </is>
      </c>
      <c r="W121" s="388" t="n">
        <v>45183</v>
      </c>
      <c r="X121" t="inlineStr"/>
    </row>
    <row r="122">
      <c r="A122" s="387" t="n">
        <v>120</v>
      </c>
      <c r="B122" t="inlineStr">
        <is>
          <t>AGOSTO</t>
        </is>
      </c>
      <c r="C122" s="388" t="n">
        <v>45169</v>
      </c>
      <c r="D122" s="388" t="n">
        <v>45162</v>
      </c>
      <c r="E122" t="inlineStr">
        <is>
          <t>NATTO</t>
        </is>
      </c>
      <c r="F122" t="inlineStr">
        <is>
          <t>RODOTEC LTDA</t>
        </is>
      </c>
      <c r="G122" t="inlineStr">
        <is>
          <t>RODOTEC</t>
        </is>
      </c>
      <c r="H122" t="inlineStr">
        <is>
          <t>RLT0B77</t>
        </is>
      </c>
      <c r="I122" t="inlineStr">
        <is>
          <t xml:space="preserve">VOLKSWAGEM </t>
        </is>
      </c>
      <c r="J122" t="inlineStr">
        <is>
          <t>VW 11.180 DRC 4X2</t>
        </is>
      </c>
      <c r="K122" t="n">
        <v>1</v>
      </c>
      <c r="L122" t="inlineStr">
        <is>
          <t>TARIFA DE AFERIÇÃO</t>
        </is>
      </c>
      <c r="M122" t="n">
        <v>90.09</v>
      </c>
      <c r="N122" t="inlineStr"/>
      <c r="O122" t="inlineStr">
        <is>
          <t>SEM NOTA</t>
        </is>
      </c>
      <c r="P122" t="n">
        <v>0</v>
      </c>
      <c r="Q122" t="n">
        <v>90.09</v>
      </c>
      <c r="R122" s="388" t="n">
        <v>90.09</v>
      </c>
      <c r="S122" t="n">
        <v>89</v>
      </c>
      <c r="T122" t="inlineStr">
        <is>
          <t>TACOGRAFO</t>
        </is>
      </c>
      <c r="U122" t="inlineStr">
        <is>
          <t>CORRETIVA</t>
        </is>
      </c>
      <c r="V122" t="inlineStr">
        <is>
          <t>PIX</t>
        </is>
      </c>
      <c r="W122" t="inlineStr"/>
      <c r="X122" t="inlineStr"/>
    </row>
    <row r="123">
      <c r="A123" s="387" t="n">
        <v>121</v>
      </c>
      <c r="B123" t="inlineStr">
        <is>
          <t>AGOSTO</t>
        </is>
      </c>
      <c r="C123" s="388" t="n">
        <v>45169</v>
      </c>
      <c r="D123" s="388" t="n">
        <v>45167</v>
      </c>
      <c r="E123" t="inlineStr">
        <is>
          <t>NATTO</t>
        </is>
      </c>
      <c r="F123" t="inlineStr">
        <is>
          <t>DANIEL JOAQUIM DO NASCIMENTO-ME</t>
        </is>
      </c>
      <c r="G123" t="inlineStr">
        <is>
          <t>MECANICO RECIFE</t>
        </is>
      </c>
      <c r="H123" t="inlineStr">
        <is>
          <t>RLT0B77</t>
        </is>
      </c>
      <c r="I123" t="inlineStr">
        <is>
          <t xml:space="preserve">VOLKSWAGEM </t>
        </is>
      </c>
      <c r="J123" t="inlineStr">
        <is>
          <t>VW 11.180 DRC 4X2</t>
        </is>
      </c>
      <c r="K123" t="n">
        <v>1</v>
      </c>
      <c r="L123" t="inlineStr">
        <is>
          <t>SERVIÇO DE REMOÇÃO CORREÇÃO E RECUPERAÇÃO DO CARTER DO MOTOR + SERVIÇO DE REPARO DE MANGA DE EIXO DIANTEIRO EMBUCHAMENTO + SERVIÇO DE TROCA DE OLEO TODOS OS FILTROS</t>
        </is>
      </c>
      <c r="M123" t="n">
        <v>2300</v>
      </c>
      <c r="N123" t="inlineStr"/>
      <c r="O123" t="n">
        <v>447</v>
      </c>
      <c r="P123" t="n">
        <v>0</v>
      </c>
      <c r="Q123" t="n">
        <v>2300</v>
      </c>
      <c r="R123" s="388" t="n">
        <v>2300</v>
      </c>
      <c r="S123" t="n">
        <v>90</v>
      </c>
      <c r="T123" t="inlineStr">
        <is>
          <t>MECANICA</t>
        </is>
      </c>
      <c r="U123" t="inlineStr">
        <is>
          <t>CORRETIVA</t>
        </is>
      </c>
      <c r="V123" t="inlineStr">
        <is>
          <t>BOLETO</t>
        </is>
      </c>
      <c r="W123" t="inlineStr">
        <is>
          <t>COBRAR</t>
        </is>
      </c>
      <c r="X123" t="inlineStr"/>
    </row>
    <row r="124">
      <c r="A124" s="387" t="n">
        <v>122</v>
      </c>
      <c r="B124" t="inlineStr">
        <is>
          <t>AGOSTO</t>
        </is>
      </c>
      <c r="C124" s="388" t="n">
        <v>45169</v>
      </c>
      <c r="D124" s="388" t="n">
        <v>45168</v>
      </c>
      <c r="E124" t="inlineStr">
        <is>
          <t>PB FOODS</t>
        </is>
      </c>
      <c r="F124" t="inlineStr">
        <is>
          <t>EASY REFRIGERAÇÃO SERVIÇOS E MANUTENÇÃO ÉLETRICA LTDA</t>
        </is>
      </c>
      <c r="G124" t="inlineStr">
        <is>
          <t>EASY REFRIGERAÇÃO</t>
        </is>
      </c>
      <c r="H124" t="inlineStr">
        <is>
          <t>ONI5212</t>
        </is>
      </c>
      <c r="I124" t="inlineStr">
        <is>
          <t xml:space="preserve">VOLKSWAGEM </t>
        </is>
      </c>
      <c r="J124" t="inlineStr">
        <is>
          <t>VW 9-160 DRC 4X2</t>
        </is>
      </c>
      <c r="K124" t="n">
        <v>1</v>
      </c>
      <c r="L124" t="inlineStr">
        <is>
          <t>2 CORREIAS 13X1395</t>
        </is>
      </c>
      <c r="M124" t="n">
        <v>140</v>
      </c>
      <c r="N124" t="inlineStr"/>
      <c r="O124" t="n">
        <v>482</v>
      </c>
      <c r="P124" t="n">
        <v>0</v>
      </c>
      <c r="Q124" t="n">
        <v>140</v>
      </c>
      <c r="R124" s="388" t="n">
        <v>140</v>
      </c>
      <c r="S124" t="n">
        <v>91</v>
      </c>
      <c r="T124" t="inlineStr">
        <is>
          <t>MECANICA</t>
        </is>
      </c>
      <c r="U124" t="inlineStr">
        <is>
          <t>CORRETIVA</t>
        </is>
      </c>
      <c r="V124" t="inlineStr">
        <is>
          <t>BOLETO</t>
        </is>
      </c>
      <c r="W124" s="388" t="n">
        <v>45168</v>
      </c>
      <c r="X124" t="inlineStr"/>
    </row>
    <row r="125">
      <c r="A125" s="387" t="n">
        <v>123</v>
      </c>
      <c r="B125" t="inlineStr">
        <is>
          <t>AGOSTO</t>
        </is>
      </c>
      <c r="C125" s="388" t="n">
        <v>45169</v>
      </c>
      <c r="D125" s="388" t="n">
        <v>45146</v>
      </c>
      <c r="E125" t="inlineStr">
        <is>
          <t>PB FOODS</t>
        </is>
      </c>
      <c r="F125" t="inlineStr">
        <is>
          <t>EDNALDO ROSENDO DE OLIVEIRA ME</t>
        </is>
      </c>
      <c r="G125" t="inlineStr">
        <is>
          <t>ROSENDO</t>
        </is>
      </c>
      <c r="H125" t="inlineStr">
        <is>
          <t>OFICINA</t>
        </is>
      </c>
      <c r="I125" t="inlineStr"/>
      <c r="J125" t="inlineStr"/>
      <c r="K125" t="n">
        <v>1</v>
      </c>
      <c r="L125" t="inlineStr">
        <is>
          <t>MARTELETE REBARBADOR PRO 310 3500BPM + ENGATE RAPIDO CAPA NYLON FEMEA + ENGATE RAPIDO MACHO 1/4 + PINO P/ENGATE 1/4 + ESPIGÃO MACHO 1/4 P/MANG X 5/16 + PISTOLA GRAVIDADE PRO 500 1,5MM + ABRACADEIRA ACO 9-13</t>
        </is>
      </c>
      <c r="M125" t="n">
        <v>496</v>
      </c>
      <c r="N125" t="inlineStr"/>
      <c r="O125" t="n">
        <v>4843</v>
      </c>
      <c r="P125" t="n">
        <v>0</v>
      </c>
      <c r="Q125" t="n">
        <v>496</v>
      </c>
      <c r="R125" s="388" t="n">
        <v>496</v>
      </c>
      <c r="S125" t="n">
        <v>92</v>
      </c>
      <c r="T125" t="inlineStr">
        <is>
          <t>OFICINA</t>
        </is>
      </c>
      <c r="U125" t="inlineStr">
        <is>
          <t>PREVENTIVA</t>
        </is>
      </c>
      <c r="V125" t="inlineStr">
        <is>
          <t>BOLETO</t>
        </is>
      </c>
      <c r="W125" s="388" t="n">
        <v>45176</v>
      </c>
      <c r="X125" t="inlineStr"/>
    </row>
    <row r="126">
      <c r="A126" s="387" t="n">
        <v>124</v>
      </c>
      <c r="B126" t="inlineStr">
        <is>
          <t>AGOSTO</t>
        </is>
      </c>
      <c r="C126" s="388" t="n">
        <v>45172</v>
      </c>
      <c r="D126" s="388" t="n">
        <v>45162</v>
      </c>
      <c r="E126" t="inlineStr">
        <is>
          <t>PB FOODS</t>
        </is>
      </c>
      <c r="F126" t="inlineStr">
        <is>
          <t>UNITRUCK COMERCIO VAREGISTA DE PECAS E ACESSORIOS LTDA ME</t>
        </is>
      </c>
      <c r="G126" t="inlineStr">
        <is>
          <t>FRIGELAR</t>
        </is>
      </c>
      <c r="H126" t="inlineStr">
        <is>
          <t>OFICINA</t>
        </is>
      </c>
      <c r="I126" t="inlineStr"/>
      <c r="J126" t="inlineStr"/>
      <c r="K126" t="n">
        <v>1</v>
      </c>
      <c r="L126" t="inlineStr">
        <is>
          <t>10,9KG DE GÁS LIQUEFEITO EOS R404A + FILTRO SECADOR DML303FS</t>
        </is>
      </c>
      <c r="M126" t="n">
        <v>740.49</v>
      </c>
      <c r="N126" t="inlineStr"/>
      <c r="O126" t="n">
        <v>513889</v>
      </c>
      <c r="P126" t="n">
        <v>0</v>
      </c>
      <c r="Q126" t="n">
        <v>740.49</v>
      </c>
      <c r="R126" s="388" t="n">
        <v>740.49</v>
      </c>
      <c r="S126" t="n">
        <v>93</v>
      </c>
      <c r="T126" t="inlineStr">
        <is>
          <t>OFICINA</t>
        </is>
      </c>
      <c r="U126" t="inlineStr">
        <is>
          <t>PREVENTIVA</t>
        </is>
      </c>
      <c r="V126" t="inlineStr">
        <is>
          <t>BOLETO</t>
        </is>
      </c>
      <c r="W126" s="388" t="n">
        <v>45190</v>
      </c>
      <c r="X126" t="inlineStr"/>
    </row>
    <row r="127">
      <c r="A127" s="387" t="n">
        <v>125</v>
      </c>
      <c r="B127" t="inlineStr">
        <is>
          <t>AGOSTO</t>
        </is>
      </c>
      <c r="C127" s="388" t="n">
        <v>45172</v>
      </c>
      <c r="D127" s="388" t="n">
        <v>45162</v>
      </c>
      <c r="E127" t="inlineStr">
        <is>
          <t>PB FOODS</t>
        </is>
      </c>
      <c r="F127" t="inlineStr">
        <is>
          <t>REFRIGERACAO DUFRIO COMERCIO E IMPORTAÇÃO S.A.</t>
        </is>
      </c>
      <c r="G127" t="inlineStr">
        <is>
          <t>DUFRIO</t>
        </is>
      </c>
      <c r="H127" t="inlineStr">
        <is>
          <t>OFICINA</t>
        </is>
      </c>
      <c r="I127" t="inlineStr"/>
      <c r="J127" t="inlineStr"/>
      <c r="K127" t="n">
        <v>1</v>
      </c>
      <c r="L127" t="inlineStr">
        <is>
          <t xml:space="preserve">OLEO MONTREAL B5.2 1LT + FLANGEADOR 1/8 - 3/4 </t>
        </is>
      </c>
      <c r="M127" t="n">
        <v>411.56</v>
      </c>
      <c r="N127" t="inlineStr"/>
      <c r="O127" t="n">
        <v>151237</v>
      </c>
      <c r="P127" t="n">
        <v>0</v>
      </c>
      <c r="Q127" t="n">
        <v>411.56</v>
      </c>
      <c r="R127" s="388" t="n">
        <v>411.56</v>
      </c>
      <c r="S127" t="n">
        <v>94</v>
      </c>
      <c r="T127" t="inlineStr">
        <is>
          <t>OFICINA</t>
        </is>
      </c>
      <c r="U127" t="inlineStr">
        <is>
          <t>PREVENTIVA</t>
        </is>
      </c>
      <c r="V127" t="inlineStr">
        <is>
          <t>BOLETO</t>
        </is>
      </c>
      <c r="W127" s="388" t="n">
        <v>45190</v>
      </c>
      <c r="X127" t="inlineStr"/>
    </row>
    <row r="128">
      <c r="A128" s="387" t="n">
        <v>126</v>
      </c>
      <c r="B128" t="inlineStr">
        <is>
          <t>SETEMBRO</t>
        </is>
      </c>
      <c r="C128" s="388" t="n">
        <v>45172</v>
      </c>
      <c r="D128" s="388" t="n">
        <v>45170</v>
      </c>
      <c r="E128" t="inlineStr">
        <is>
          <t>PB FOODS</t>
        </is>
      </c>
      <c r="F128" t="inlineStr">
        <is>
          <t>DISTRIBUIDORA AUTOMOTIVA S.A.</t>
        </is>
      </c>
      <c r="G128" t="inlineStr">
        <is>
          <t>SAMA</t>
        </is>
      </c>
      <c r="H128" t="inlineStr">
        <is>
          <t>PFG9C57</t>
        </is>
      </c>
      <c r="I128" t="inlineStr">
        <is>
          <t>FORD</t>
        </is>
      </c>
      <c r="J128" t="inlineStr">
        <is>
          <t>FORD CARGO 816 S</t>
        </is>
      </c>
      <c r="K128" t="n">
        <v>1</v>
      </c>
      <c r="L128" t="inlineStr">
        <is>
          <t>KIT DE EMBREAGEM SAC</t>
        </is>
      </c>
      <c r="M128" t="n">
        <v>1714.03</v>
      </c>
      <c r="N128" t="inlineStr"/>
      <c r="O128" t="n">
        <v>100108</v>
      </c>
      <c r="P128" t="n">
        <v>0</v>
      </c>
      <c r="Q128" t="n">
        <v>1714.03</v>
      </c>
      <c r="R128" s="388" t="n">
        <v>1714.03</v>
      </c>
      <c r="S128" t="n">
        <v>95</v>
      </c>
      <c r="T128" t="inlineStr">
        <is>
          <t>MECANICA</t>
        </is>
      </c>
      <c r="U128" t="inlineStr">
        <is>
          <t>CORRETIVA</t>
        </is>
      </c>
      <c r="V128" t="inlineStr">
        <is>
          <t>BOLETO</t>
        </is>
      </c>
      <c r="W128" s="388" t="n">
        <v>45191</v>
      </c>
      <c r="X128" t="inlineStr"/>
    </row>
    <row r="129">
      <c r="A129" s="387" t="n">
        <v>127</v>
      </c>
      <c r="B129" t="inlineStr">
        <is>
          <t>AGOSTO</t>
        </is>
      </c>
      <c r="C129" s="388" t="n">
        <v>45172</v>
      </c>
      <c r="D129" s="388" t="n">
        <v>45166</v>
      </c>
      <c r="E129" t="inlineStr">
        <is>
          <t>COMERCIAL</t>
        </is>
      </c>
      <c r="F129" t="inlineStr">
        <is>
          <t>HDS REFRIGERAÇÃO LTDA</t>
        </is>
      </c>
      <c r="G129" t="inlineStr">
        <is>
          <t>HDS REFRIGERAÇÃO</t>
        </is>
      </c>
      <c r="H129" t="inlineStr">
        <is>
          <t>VOYAGE</t>
        </is>
      </c>
      <c r="I129" t="inlineStr">
        <is>
          <t xml:space="preserve">VOLKSWAGEM </t>
        </is>
      </c>
      <c r="J129" t="inlineStr">
        <is>
          <t>VOYAGE</t>
        </is>
      </c>
      <c r="K129" t="n">
        <v>1</v>
      </c>
      <c r="L129" t="inlineStr">
        <is>
          <t>CM MAHLE 12V 3PK GOL</t>
        </is>
      </c>
      <c r="M129" t="n">
        <v>1520</v>
      </c>
      <c r="N129" t="inlineStr"/>
      <c r="O129" t="n">
        <v>9412</v>
      </c>
      <c r="P129" t="n">
        <v>0</v>
      </c>
      <c r="Q129" t="n">
        <v>1520</v>
      </c>
      <c r="R129" s="388" t="n">
        <v>1520</v>
      </c>
      <c r="S129" t="n">
        <v>96</v>
      </c>
      <c r="T129" t="inlineStr">
        <is>
          <t>REFRIGERAÇÃO</t>
        </is>
      </c>
      <c r="U129" t="inlineStr">
        <is>
          <t>CORRETIVA</t>
        </is>
      </c>
      <c r="V129" t="inlineStr">
        <is>
          <t>BOLETO</t>
        </is>
      </c>
      <c r="W129" s="388" t="n">
        <v>45196</v>
      </c>
      <c r="X129" t="inlineStr"/>
    </row>
    <row r="130">
      <c r="A130" s="387" t="n">
        <v>128</v>
      </c>
      <c r="B130" t="inlineStr">
        <is>
          <t>AGOSTO</t>
        </is>
      </c>
      <c r="C130" s="388" t="n">
        <v>45174</v>
      </c>
      <c r="D130" s="388" t="n">
        <v>45156</v>
      </c>
      <c r="E130" t="inlineStr">
        <is>
          <t>PB FOODS</t>
        </is>
      </c>
      <c r="F130" t="inlineStr">
        <is>
          <t>VALCELIO FERREIRA SILVA-ME</t>
        </is>
      </c>
      <c r="G130" t="inlineStr">
        <is>
          <t>SÓ HIDRAULICA</t>
        </is>
      </c>
      <c r="H130" t="inlineStr">
        <is>
          <t>MZC3C31</t>
        </is>
      </c>
      <c r="I130" t="inlineStr">
        <is>
          <t>MERCEDES</t>
        </is>
      </c>
      <c r="J130" t="inlineStr">
        <is>
          <t>MB 915C</t>
        </is>
      </c>
      <c r="K130" t="n">
        <v>1</v>
      </c>
      <c r="L130" t="inlineStr">
        <is>
          <t>(SERVIÇO) REVISÃO DA CAIXA DE DIREÇÃO</t>
        </is>
      </c>
      <c r="M130" t="n">
        <v>940</v>
      </c>
      <c r="N130" t="inlineStr"/>
      <c r="O130" t="n">
        <v>1002341</v>
      </c>
      <c r="P130" t="n">
        <v>0</v>
      </c>
      <c r="Q130" t="n">
        <v>940</v>
      </c>
      <c r="R130" s="388" t="n">
        <v>940</v>
      </c>
      <c r="S130" t="n">
        <v>97</v>
      </c>
      <c r="T130" t="inlineStr">
        <is>
          <t>MECANICA</t>
        </is>
      </c>
      <c r="U130" t="inlineStr">
        <is>
          <t>CORRETIVA</t>
        </is>
      </c>
      <c r="V130" t="inlineStr">
        <is>
          <t>BOLETO</t>
        </is>
      </c>
      <c r="W130" s="388" t="n">
        <v>45187</v>
      </c>
      <c r="X130" t="inlineStr"/>
    </row>
    <row r="131">
      <c r="A131" s="387" t="n">
        <v>129</v>
      </c>
      <c r="B131" t="inlineStr">
        <is>
          <t>AGOSTO</t>
        </is>
      </c>
      <c r="C131" s="388" t="n">
        <v>45176</v>
      </c>
      <c r="D131" s="388" t="n">
        <v>45169</v>
      </c>
      <c r="E131" t="inlineStr">
        <is>
          <t>NATTO</t>
        </is>
      </c>
      <c r="F131" t="inlineStr">
        <is>
          <t>COMERCIO DE PEÇAS PESADAS E SERVIÇOS LTDA</t>
        </is>
      </c>
      <c r="G131" t="inlineStr">
        <is>
          <t>UNIDAS JABOATÃO</t>
        </is>
      </c>
      <c r="H131" t="inlineStr">
        <is>
          <t>RLV3F00</t>
        </is>
      </c>
      <c r="I131" t="inlineStr">
        <is>
          <t xml:space="preserve">VOLKSWAGEM </t>
        </is>
      </c>
      <c r="J131" t="inlineStr">
        <is>
          <t>VW 11.180 DRC 4X2</t>
        </is>
      </c>
      <c r="K131" t="n">
        <v>2</v>
      </c>
      <c r="L131" t="inlineStr">
        <is>
          <t>RACAPAGEM DE 2 PENEUS</t>
        </is>
      </c>
      <c r="M131" t="n">
        <v>990</v>
      </c>
      <c r="N131" t="inlineStr"/>
      <c r="O131" t="n">
        <v>22701</v>
      </c>
      <c r="P131" t="n">
        <v>0</v>
      </c>
      <c r="Q131" t="n">
        <v>990</v>
      </c>
      <c r="R131" t="inlineStr"/>
      <c r="S131" t="n">
        <v>98</v>
      </c>
      <c r="T131" t="inlineStr">
        <is>
          <t>PNEU</t>
        </is>
      </c>
      <c r="U131" t="inlineStr">
        <is>
          <t>PREVENTIVA</t>
        </is>
      </c>
      <c r="V131" t="inlineStr">
        <is>
          <t>BOLETO</t>
        </is>
      </c>
      <c r="W131" s="388" t="n">
        <v>45190</v>
      </c>
      <c r="X131" t="inlineStr"/>
    </row>
    <row r="132">
      <c r="A132" s="387" t="n">
        <v>130</v>
      </c>
      <c r="B132" t="inlineStr">
        <is>
          <t>SETEMBRO</t>
        </is>
      </c>
      <c r="C132" s="388" t="n">
        <v>45176</v>
      </c>
      <c r="D132" s="388" t="n">
        <v>45175</v>
      </c>
      <c r="E132" t="inlineStr">
        <is>
          <t>PB FOODS</t>
        </is>
      </c>
      <c r="F132" t="inlineStr">
        <is>
          <t>NORDESTE SERV E COM DE FERR MAD E BOR EIRELI</t>
        </is>
      </c>
      <c r="G132" t="inlineStr">
        <is>
          <t>O BORRACHÃO</t>
        </is>
      </c>
      <c r="H132" t="inlineStr">
        <is>
          <t>QGB5J95</t>
        </is>
      </c>
      <c r="I132" t="inlineStr">
        <is>
          <t>FIAT</t>
        </is>
      </c>
      <c r="J132" t="inlineStr">
        <is>
          <t>FIAT STRADA WORKING</t>
        </is>
      </c>
      <c r="K132" t="n">
        <v>2</v>
      </c>
      <c r="L132" t="inlineStr">
        <is>
          <t>CATRACA COMPLETA 1,5T</t>
        </is>
      </c>
      <c r="M132" t="n">
        <v>165.28</v>
      </c>
      <c r="N132" t="inlineStr"/>
      <c r="O132" t="n">
        <v>12188</v>
      </c>
      <c r="P132" t="n">
        <v>0</v>
      </c>
      <c r="Q132" t="n">
        <v>165.28</v>
      </c>
      <c r="R132" t="inlineStr"/>
      <c r="S132" t="n">
        <v>99</v>
      </c>
      <c r="T132" t="inlineStr">
        <is>
          <t>ACESSORIOS</t>
        </is>
      </c>
      <c r="U132" t="inlineStr">
        <is>
          <t>PREVENTIVA</t>
        </is>
      </c>
      <c r="V132" t="inlineStr">
        <is>
          <t>BOLETO</t>
        </is>
      </c>
      <c r="W132" s="388" t="n">
        <v>45205</v>
      </c>
      <c r="X132" t="inlineStr"/>
    </row>
    <row r="133">
      <c r="A133" s="387" t="n">
        <v>131</v>
      </c>
      <c r="B133" t="inlineStr">
        <is>
          <t>SETEMBRO</t>
        </is>
      </c>
      <c r="C133" s="388" t="n">
        <v>45176</v>
      </c>
      <c r="D133" s="388" t="n">
        <v>45171</v>
      </c>
      <c r="E133" t="inlineStr">
        <is>
          <t>PB FOODS</t>
        </is>
      </c>
      <c r="F133" t="inlineStr">
        <is>
          <t>JS DISTRIBUIDORA DE PECAS S/A</t>
        </is>
      </c>
      <c r="G133" t="inlineStr">
        <is>
          <t>JS PEÇAS</t>
        </is>
      </c>
      <c r="H133" t="inlineStr">
        <is>
          <t>PFG9C57</t>
        </is>
      </c>
      <c r="I133" t="inlineStr">
        <is>
          <t>FORD</t>
        </is>
      </c>
      <c r="J133" t="inlineStr">
        <is>
          <t>FORD CARGO 816 S</t>
        </is>
      </c>
      <c r="K133" t="n">
        <v>1</v>
      </c>
      <c r="L133" t="inlineStr">
        <is>
          <t>RETENTOR MORINGA</t>
        </is>
      </c>
      <c r="M133" t="n">
        <v>160</v>
      </c>
      <c r="N133" t="inlineStr"/>
      <c r="O133" t="n">
        <v>165377</v>
      </c>
      <c r="P133" t="n">
        <v>0</v>
      </c>
      <c r="Q133" t="n">
        <v>160</v>
      </c>
      <c r="R133" t="inlineStr"/>
      <c r="S133" t="n">
        <v>95</v>
      </c>
      <c r="T133" t="inlineStr">
        <is>
          <t>MECANICA</t>
        </is>
      </c>
      <c r="U133" t="inlineStr">
        <is>
          <t>CORRETIVA</t>
        </is>
      </c>
      <c r="V133" t="inlineStr">
        <is>
          <t>BOLETO</t>
        </is>
      </c>
      <c r="W133" s="388" t="n">
        <v>45201</v>
      </c>
      <c r="X133" t="inlineStr"/>
    </row>
    <row r="134">
      <c r="A134" s="387" t="n">
        <v>132</v>
      </c>
      <c r="B134" t="inlineStr">
        <is>
          <t>SETEMBRO</t>
        </is>
      </c>
      <c r="C134" s="388" t="n">
        <v>45176</v>
      </c>
      <c r="D134" s="388" t="n">
        <v>45171</v>
      </c>
      <c r="E134" t="inlineStr">
        <is>
          <t>TERRENO</t>
        </is>
      </c>
      <c r="F134" t="inlineStr">
        <is>
          <t>JS DISTRIBUIDORA DE PECAS S/A</t>
        </is>
      </c>
      <c r="G134" t="inlineStr">
        <is>
          <t>JS PEÇAS</t>
        </is>
      </c>
      <c r="H134" t="inlineStr">
        <is>
          <t>TERRENO</t>
        </is>
      </c>
      <c r="I134" t="inlineStr">
        <is>
          <t>TERRENO</t>
        </is>
      </c>
      <c r="J134" t="inlineStr"/>
      <c r="K134" t="n">
        <v>1</v>
      </c>
      <c r="L134" t="inlineStr">
        <is>
          <t>JG LONA FREIO TRS STD + REBITE 10X10</t>
        </is>
      </c>
      <c r="M134" t="n">
        <v>173.07</v>
      </c>
      <c r="N134" t="inlineStr"/>
      <c r="O134" t="n">
        <v>165432</v>
      </c>
      <c r="P134" t="n">
        <v>0</v>
      </c>
      <c r="Q134" t="n">
        <v>173.07</v>
      </c>
      <c r="R134" t="inlineStr"/>
      <c r="S134" t="n">
        <v>101</v>
      </c>
      <c r="T134" t="inlineStr">
        <is>
          <t>TERRENO</t>
        </is>
      </c>
      <c r="U134" t="inlineStr">
        <is>
          <t>TERRENO</t>
        </is>
      </c>
      <c r="V134" t="inlineStr">
        <is>
          <t>BOLETO</t>
        </is>
      </c>
      <c r="W134" s="388" t="n">
        <v>45201</v>
      </c>
      <c r="X134" t="inlineStr"/>
    </row>
    <row r="135">
      <c r="A135" s="387" t="n">
        <v>133</v>
      </c>
      <c r="B135" t="inlineStr">
        <is>
          <t>SETEMBRO</t>
        </is>
      </c>
      <c r="C135" s="388" t="n">
        <v>45176</v>
      </c>
      <c r="D135" s="388" t="n">
        <v>45170</v>
      </c>
      <c r="E135" t="inlineStr">
        <is>
          <t>COMERCIAL</t>
        </is>
      </c>
      <c r="F135" t="inlineStr">
        <is>
          <t>PNEU CENTER AUTOMOTIVO LTDA</t>
        </is>
      </c>
      <c r="G135" t="inlineStr">
        <is>
          <t>TOP PNEUS</t>
        </is>
      </c>
      <c r="H135" t="inlineStr">
        <is>
          <t>OGF5512</t>
        </is>
      </c>
      <c r="I135" t="inlineStr">
        <is>
          <t xml:space="preserve">VOLKSWAGEM </t>
        </is>
      </c>
      <c r="J135" t="inlineStr">
        <is>
          <t>GOL</t>
        </is>
      </c>
      <c r="K135" t="n">
        <v>1</v>
      </c>
      <c r="L135" t="inlineStr">
        <is>
          <t>2 PNEUS 195-55 R15 85V FRD16FAR + 2 VALVULA PNEU SEM CAMARA</t>
        </is>
      </c>
      <c r="M135" t="n">
        <v>620</v>
      </c>
      <c r="N135" t="inlineStr"/>
      <c r="O135" t="n">
        <v>11689</v>
      </c>
      <c r="P135" t="n">
        <v>0</v>
      </c>
      <c r="Q135" t="n">
        <v>620</v>
      </c>
      <c r="R135" t="inlineStr"/>
      <c r="S135" t="n">
        <v>102</v>
      </c>
      <c r="T135" t="inlineStr">
        <is>
          <t>PNEU</t>
        </is>
      </c>
      <c r="U135" t="inlineStr">
        <is>
          <t>CORRETIVA</t>
        </is>
      </c>
      <c r="V135" t="inlineStr">
        <is>
          <t>BOLETO</t>
        </is>
      </c>
      <c r="W135" s="388" t="n">
        <v>45170</v>
      </c>
      <c r="X135" t="inlineStr"/>
    </row>
    <row r="136">
      <c r="A136" s="387" t="n">
        <v>134</v>
      </c>
      <c r="B136" t="inlineStr">
        <is>
          <t>SETEMBRO</t>
        </is>
      </c>
      <c r="C136" s="388" t="n">
        <v>45176</v>
      </c>
      <c r="D136" s="388" t="n">
        <v>45170</v>
      </c>
      <c r="E136" t="inlineStr">
        <is>
          <t>COMERCIAL</t>
        </is>
      </c>
      <c r="F136" t="inlineStr">
        <is>
          <t>PNEU CENTER AUTOMOTIVO LTDA</t>
        </is>
      </c>
      <c r="G136" t="inlineStr">
        <is>
          <t>TOP PNEUS</t>
        </is>
      </c>
      <c r="H136" t="inlineStr">
        <is>
          <t>OGF5512</t>
        </is>
      </c>
      <c r="I136" t="inlineStr">
        <is>
          <t xml:space="preserve">VOLKSWAGEM </t>
        </is>
      </c>
      <c r="J136" t="inlineStr">
        <is>
          <t>GOL</t>
        </is>
      </c>
      <c r="K136" t="n">
        <v>1</v>
      </c>
      <c r="L136" t="inlineStr">
        <is>
          <t>ALINHAMENTO PASSEIO DIANTEIRO + BALANCIAMENTO PASSEIO + CAMBAGEM L/D + CAMBAGEM L/E</t>
        </is>
      </c>
      <c r="M136" t="n">
        <v>200</v>
      </c>
      <c r="N136" t="inlineStr"/>
      <c r="O136" t="n">
        <v>1021136</v>
      </c>
      <c r="P136" t="n">
        <v>0</v>
      </c>
      <c r="Q136" t="n">
        <v>200</v>
      </c>
      <c r="R136" t="inlineStr"/>
      <c r="S136" t="n">
        <v>102</v>
      </c>
      <c r="T136" t="inlineStr">
        <is>
          <t>PNEU</t>
        </is>
      </c>
      <c r="U136" t="inlineStr">
        <is>
          <t>CORRETIVA</t>
        </is>
      </c>
      <c r="V136" t="inlineStr">
        <is>
          <t>BOLETO</t>
        </is>
      </c>
      <c r="W136" s="388" t="n">
        <v>45170</v>
      </c>
      <c r="X136" t="inlineStr"/>
    </row>
    <row r="137">
      <c r="A137" s="387" t="n">
        <v>135</v>
      </c>
      <c r="B137" t="inlineStr">
        <is>
          <t>SETEMBRO</t>
        </is>
      </c>
      <c r="C137" s="388" t="n">
        <v>45176</v>
      </c>
      <c r="D137" s="388" t="n">
        <v>45175</v>
      </c>
      <c r="E137" t="inlineStr">
        <is>
          <t>PB FOODS</t>
        </is>
      </c>
      <c r="F137" t="inlineStr">
        <is>
          <t>STA CAMINHOES VEICULOS E SERVIÇOS</t>
        </is>
      </c>
      <c r="G137" t="inlineStr">
        <is>
          <t>UNIDAS</t>
        </is>
      </c>
      <c r="H137" t="inlineStr">
        <is>
          <t>OFD1650</t>
        </is>
      </c>
      <c r="I137" t="inlineStr">
        <is>
          <t xml:space="preserve">VOLKSWAGEM </t>
        </is>
      </c>
      <c r="J137" t="inlineStr">
        <is>
          <t>VW 24.250 CLC 6X2</t>
        </is>
      </c>
      <c r="K137" t="n">
        <v>8</v>
      </c>
      <c r="L137" t="inlineStr">
        <is>
          <t>5 RECAPAGEM 295/80 R22 + 2 RECAPAGEM 235/75 R17 + 1 RECAPAGEM 275/80 R22,5</t>
        </is>
      </c>
      <c r="M137" t="n">
        <v>4820</v>
      </c>
      <c r="N137" t="inlineStr"/>
      <c r="O137" t="n">
        <v>1070226</v>
      </c>
      <c r="P137" t="n">
        <v>0</v>
      </c>
      <c r="Q137" t="n">
        <v>4820</v>
      </c>
      <c r="R137" t="inlineStr"/>
      <c r="S137" t="n">
        <v>103</v>
      </c>
      <c r="T137" t="inlineStr">
        <is>
          <t>PNEU</t>
        </is>
      </c>
      <c r="U137" t="inlineStr">
        <is>
          <t>CORRETIVA</t>
        </is>
      </c>
      <c r="V137" t="inlineStr">
        <is>
          <t>BOLETO</t>
        </is>
      </c>
      <c r="W137" s="388" t="n">
        <v>45175</v>
      </c>
      <c r="X137" t="inlineStr"/>
    </row>
    <row r="138">
      <c r="A138" s="387" t="n">
        <v>136</v>
      </c>
      <c r="B138" t="inlineStr">
        <is>
          <t>SETEMBRO</t>
        </is>
      </c>
      <c r="C138" s="388" t="n">
        <v>45176</v>
      </c>
      <c r="D138" s="388" t="n">
        <v>45174</v>
      </c>
      <c r="E138" t="inlineStr">
        <is>
          <t>TERRENO</t>
        </is>
      </c>
      <c r="F138" t="inlineStr">
        <is>
          <t>JS DISTRIBUIDORA DE PECAS S/A</t>
        </is>
      </c>
      <c r="G138" t="inlineStr">
        <is>
          <t>JS PEÇAS</t>
        </is>
      </c>
      <c r="H138" t="inlineStr">
        <is>
          <t>TERRENO</t>
        </is>
      </c>
      <c r="I138" t="inlineStr">
        <is>
          <t>TERRENO</t>
        </is>
      </c>
      <c r="J138" t="inlineStr"/>
      <c r="K138" t="n">
        <v>1</v>
      </c>
      <c r="L138" t="inlineStr">
        <is>
          <t>MOLA PATIM PEQUENA VW + MOLA RETORNO PATIM + ROLETE DE FREIO HD</t>
        </is>
      </c>
      <c r="M138" t="n">
        <v>99</v>
      </c>
      <c r="N138" t="inlineStr"/>
      <c r="O138" t="n">
        <v>165465</v>
      </c>
      <c r="P138" t="n">
        <v>0</v>
      </c>
      <c r="Q138" t="n">
        <v>99</v>
      </c>
      <c r="R138" t="inlineStr"/>
      <c r="S138" t="n">
        <v>101</v>
      </c>
      <c r="T138" t="inlineStr">
        <is>
          <t>TERRENO</t>
        </is>
      </c>
      <c r="U138" t="inlineStr">
        <is>
          <t>TERRENO</t>
        </is>
      </c>
      <c r="V138" t="inlineStr">
        <is>
          <t>BOLETO</t>
        </is>
      </c>
      <c r="W138" s="388" t="n">
        <v>45202</v>
      </c>
      <c r="X138" t="inlineStr"/>
    </row>
    <row r="139">
      <c r="A139" s="387" t="n">
        <v>137</v>
      </c>
      <c r="B139" t="inlineStr">
        <is>
          <t>SETEMBRO</t>
        </is>
      </c>
      <c r="C139" s="388" t="n">
        <v>45177</v>
      </c>
      <c r="D139" s="388" t="n">
        <v>45174</v>
      </c>
      <c r="E139" t="inlineStr">
        <is>
          <t>TERRENO</t>
        </is>
      </c>
      <c r="F139" t="inlineStr">
        <is>
          <t>GAMA DIESEL LTDA</t>
        </is>
      </c>
      <c r="G139" t="inlineStr">
        <is>
          <t>GAMA</t>
        </is>
      </c>
      <c r="H139" t="inlineStr">
        <is>
          <t>TERRENO</t>
        </is>
      </c>
      <c r="I139" t="inlineStr">
        <is>
          <t>TERRENO</t>
        </is>
      </c>
      <c r="J139" t="inlineStr"/>
      <c r="K139" t="n">
        <v>2</v>
      </c>
      <c r="L139" t="inlineStr">
        <is>
          <t>SAPATA DO FREIO</t>
        </is>
      </c>
      <c r="M139" t="n">
        <v>510.1</v>
      </c>
      <c r="N139" t="inlineStr"/>
      <c r="O139" t="n">
        <v>65280</v>
      </c>
      <c r="P139" t="n">
        <v>130.1</v>
      </c>
      <c r="Q139" t="n">
        <v>380</v>
      </c>
      <c r="R139" t="inlineStr"/>
      <c r="S139" t="n">
        <v>101</v>
      </c>
      <c r="T139" t="inlineStr">
        <is>
          <t>TERRENO</t>
        </is>
      </c>
      <c r="U139" t="inlineStr">
        <is>
          <t>TERRENO</t>
        </is>
      </c>
      <c r="V139" t="inlineStr">
        <is>
          <t>BOLETO</t>
        </is>
      </c>
      <c r="W139" s="388" t="n">
        <v>45202</v>
      </c>
      <c r="X139" t="inlineStr"/>
    </row>
    <row r="140">
      <c r="A140" s="387" t="n">
        <v>138</v>
      </c>
      <c r="B140" t="inlineStr">
        <is>
          <t>SETEMBRO</t>
        </is>
      </c>
      <c r="C140" s="388" t="n">
        <v>45177</v>
      </c>
      <c r="D140" s="388" t="n">
        <v>45174</v>
      </c>
      <c r="E140" t="inlineStr">
        <is>
          <t>NATTO</t>
        </is>
      </c>
      <c r="F140" t="inlineStr">
        <is>
          <t>GAMA DIESEL LTDA</t>
        </is>
      </c>
      <c r="G140" t="inlineStr">
        <is>
          <t>GAMA</t>
        </is>
      </c>
      <c r="H140" t="inlineStr">
        <is>
          <t>RLV3F00</t>
        </is>
      </c>
      <c r="I140" t="inlineStr">
        <is>
          <t xml:space="preserve">VOLKSWAGEM </t>
        </is>
      </c>
      <c r="J140" t="inlineStr">
        <is>
          <t>VW 11.180 DRC 4X2</t>
        </is>
      </c>
      <c r="K140" t="n">
        <v>1</v>
      </c>
      <c r="L140" t="inlineStr">
        <is>
          <t>CABO DE CABINE INTERNO + CABO DE CABINE EXTERNO</t>
        </is>
      </c>
      <c r="M140" t="n">
        <v>396.41</v>
      </c>
      <c r="N140" t="inlineStr"/>
      <c r="O140" t="n">
        <v>65279</v>
      </c>
      <c r="P140" t="n">
        <v>76.41</v>
      </c>
      <c r="Q140" t="n">
        <v>320</v>
      </c>
      <c r="R140" t="inlineStr"/>
      <c r="S140" t="n">
        <v>104</v>
      </c>
      <c r="T140" t="inlineStr">
        <is>
          <t>ACESSORIOS</t>
        </is>
      </c>
      <c r="U140" t="inlineStr">
        <is>
          <t>CORRETIVA</t>
        </is>
      </c>
      <c r="V140" t="inlineStr">
        <is>
          <t>BOLETO</t>
        </is>
      </c>
      <c r="W140" s="388" t="n">
        <v>45202</v>
      </c>
      <c r="X140" t="inlineStr"/>
    </row>
    <row r="141">
      <c r="A141" s="387" t="n">
        <v>139</v>
      </c>
      <c r="B141" t="inlineStr">
        <is>
          <t>SETEMBRO</t>
        </is>
      </c>
      <c r="C141" s="388" t="n">
        <v>45177</v>
      </c>
      <c r="D141" s="388" t="n">
        <v>45177</v>
      </c>
      <c r="E141" t="inlineStr">
        <is>
          <t>PB FOODS</t>
        </is>
      </c>
      <c r="F141" t="inlineStr">
        <is>
          <t>EDNALDO ROSENDO DE OLIVEIRA ME</t>
        </is>
      </c>
      <c r="G141" t="inlineStr">
        <is>
          <t>ROSENDO</t>
        </is>
      </c>
      <c r="H141" t="inlineStr">
        <is>
          <t>OFICINA</t>
        </is>
      </c>
      <c r="I141" t="inlineStr">
        <is>
          <t>OFICINA</t>
        </is>
      </c>
      <c r="J141" t="inlineStr"/>
      <c r="K141" t="n">
        <v>1</v>
      </c>
      <c r="L141" t="inlineStr">
        <is>
          <t>CHAVE DE IMPACTO PNEUMATICA 68 KGFM 8000 RPM</t>
        </is>
      </c>
      <c r="M141" t="n">
        <v>600</v>
      </c>
      <c r="N141" t="inlineStr"/>
      <c r="O141" t="n">
        <v>4949</v>
      </c>
      <c r="P141" t="n">
        <v>0</v>
      </c>
      <c r="Q141" t="n">
        <v>600</v>
      </c>
      <c r="R141" t="inlineStr"/>
      <c r="S141" t="n">
        <v>105</v>
      </c>
      <c r="T141" t="inlineStr">
        <is>
          <t>OFICINA</t>
        </is>
      </c>
      <c r="U141" t="inlineStr">
        <is>
          <t>CORRETIVA</t>
        </is>
      </c>
      <c r="V141" t="inlineStr">
        <is>
          <t>BOLETO</t>
        </is>
      </c>
      <c r="W141" s="388" t="n">
        <v>45208</v>
      </c>
      <c r="X141" t="inlineStr"/>
    </row>
    <row r="142">
      <c r="A142" s="387" t="n">
        <v>140</v>
      </c>
      <c r="B142" t="inlineStr">
        <is>
          <t>SETEMBRO</t>
        </is>
      </c>
      <c r="C142" s="388" t="n">
        <v>45177</v>
      </c>
      <c r="D142" s="388" t="n">
        <v>45174</v>
      </c>
      <c r="E142" t="inlineStr">
        <is>
          <t>PB FOODS</t>
        </is>
      </c>
      <c r="F142" t="inlineStr">
        <is>
          <t>JS DISTRIBUIDORA DE PECAS S/A</t>
        </is>
      </c>
      <c r="G142" t="inlineStr">
        <is>
          <t>JS PEÇAS</t>
        </is>
      </c>
      <c r="H142" t="inlineStr">
        <is>
          <t>PFG9C57</t>
        </is>
      </c>
      <c r="I142" t="inlineStr">
        <is>
          <t>FORD</t>
        </is>
      </c>
      <c r="J142" t="inlineStr">
        <is>
          <t>FORD CARGO 816 S</t>
        </is>
      </c>
      <c r="K142" t="n">
        <v>1</v>
      </c>
      <c r="L142" t="inlineStr">
        <is>
          <t>BARRA DE DIREÇÃO CURTA</t>
        </is>
      </c>
      <c r="M142" t="n">
        <v>570</v>
      </c>
      <c r="N142" t="inlineStr"/>
      <c r="O142" t="n">
        <v>165471</v>
      </c>
      <c r="P142" t="n">
        <v>0</v>
      </c>
      <c r="Q142" t="n">
        <v>570</v>
      </c>
      <c r="R142" t="inlineStr"/>
      <c r="S142" t="n">
        <v>106</v>
      </c>
      <c r="T142" t="inlineStr">
        <is>
          <t>MECANICA</t>
        </is>
      </c>
      <c r="U142" t="inlineStr">
        <is>
          <t>CORRETIVA</t>
        </is>
      </c>
      <c r="V142" t="inlineStr">
        <is>
          <t>BOLETO</t>
        </is>
      </c>
      <c r="W142" s="388" t="n">
        <v>45202</v>
      </c>
      <c r="X142" t="inlineStr"/>
    </row>
    <row r="143">
      <c r="A143" s="387" t="n">
        <v>141</v>
      </c>
      <c r="B143" t="inlineStr">
        <is>
          <t>SETEMBRO</t>
        </is>
      </c>
      <c r="C143" s="388" t="n">
        <v>45177</v>
      </c>
      <c r="D143" s="388" t="n">
        <v>45175</v>
      </c>
      <c r="E143" t="inlineStr">
        <is>
          <t>PB FOODS</t>
        </is>
      </c>
      <c r="F143" t="inlineStr">
        <is>
          <t>JS DISTRIBUIDORA DE PECAS S/A</t>
        </is>
      </c>
      <c r="G143" t="inlineStr">
        <is>
          <t>JS PEÇAS</t>
        </is>
      </c>
      <c r="H143" t="inlineStr">
        <is>
          <t>QSK2F95</t>
        </is>
      </c>
      <c r="I143" t="inlineStr">
        <is>
          <t xml:space="preserve">VOLKSWAGEM </t>
        </is>
      </c>
      <c r="J143" t="inlineStr">
        <is>
          <t>VW 11.180 DRC 4X2</t>
        </is>
      </c>
      <c r="K143" t="n">
        <v>1</v>
      </c>
      <c r="L143" t="inlineStr">
        <is>
          <t>KIT DE EMBREAGEM 362MM</t>
        </is>
      </c>
      <c r="M143" t="n">
        <v>4800</v>
      </c>
      <c r="N143" t="inlineStr"/>
      <c r="O143" t="n">
        <v>165506</v>
      </c>
      <c r="P143" t="n">
        <v>0</v>
      </c>
      <c r="Q143" t="n">
        <v>4800</v>
      </c>
      <c r="R143" t="inlineStr"/>
      <c r="S143" t="n">
        <v>107</v>
      </c>
      <c r="T143" t="inlineStr">
        <is>
          <t>MECANICA</t>
        </is>
      </c>
      <c r="U143" t="inlineStr">
        <is>
          <t>CORRETIVA</t>
        </is>
      </c>
      <c r="V143" t="inlineStr">
        <is>
          <t>BOLETO</t>
        </is>
      </c>
      <c r="W143" s="388" t="n">
        <v>45203</v>
      </c>
      <c r="X143" t="inlineStr"/>
    </row>
    <row r="144">
      <c r="A144" s="387" t="n">
        <v>142</v>
      </c>
      <c r="B144" t="inlineStr">
        <is>
          <t>SETEMBRO</t>
        </is>
      </c>
      <c r="C144" s="388" t="n">
        <v>45182</v>
      </c>
      <c r="D144" s="388" t="n">
        <v>45181</v>
      </c>
      <c r="E144" t="inlineStr">
        <is>
          <t>PB FOODS</t>
        </is>
      </c>
      <c r="F144" t="inlineStr">
        <is>
          <t>FRIGELAR COMERCIO E INDUSTRIA LTDA</t>
        </is>
      </c>
      <c r="G144" t="inlineStr">
        <is>
          <t>FRIGELAR</t>
        </is>
      </c>
      <c r="H144" t="inlineStr">
        <is>
          <t>PEB3F25</t>
        </is>
      </c>
      <c r="I144" t="inlineStr">
        <is>
          <t>KIA</t>
        </is>
      </c>
      <c r="J144" t="inlineStr">
        <is>
          <t>KIA UK2500 HD</t>
        </is>
      </c>
      <c r="K144" t="n">
        <v>1</v>
      </c>
      <c r="L144" t="inlineStr">
        <is>
          <t>FILTRO SECADOR DANFOSS 1/2 ROSCA P/ R12 R22 R134A - DCL084/DML084 + CABO TRANSMISSOR FULL GAUGE SB19 NTC 2.5M C/PONTEIRA INOX - SB19</t>
        </is>
      </c>
      <c r="M144" t="n">
        <v>285.48</v>
      </c>
      <c r="N144" t="inlineStr"/>
      <c r="O144" t="n">
        <v>517367</v>
      </c>
      <c r="P144" t="n">
        <v>0</v>
      </c>
      <c r="Q144" t="n">
        <v>285.48</v>
      </c>
      <c r="R144" t="inlineStr"/>
      <c r="S144" t="n">
        <v>108</v>
      </c>
      <c r="T144" t="inlineStr">
        <is>
          <t>REFRIGERAÇÃO</t>
        </is>
      </c>
      <c r="U144" t="inlineStr">
        <is>
          <t>CORRETIVA</t>
        </is>
      </c>
      <c r="V144" t="inlineStr">
        <is>
          <t>BOLETO</t>
        </is>
      </c>
      <c r="W144" s="388" t="n">
        <v>45212</v>
      </c>
      <c r="X144" t="inlineStr"/>
    </row>
    <row r="145">
      <c r="A145" s="387" t="n">
        <v>143</v>
      </c>
      <c r="B145" t="inlineStr">
        <is>
          <t>AGOSTO</t>
        </is>
      </c>
      <c r="C145" s="388" t="n">
        <v>45182</v>
      </c>
      <c r="D145" s="388" t="n">
        <v>45169</v>
      </c>
      <c r="E145" t="inlineStr">
        <is>
          <t>PB FOODS</t>
        </is>
      </c>
      <c r="F145" t="inlineStr">
        <is>
          <t xml:space="preserve">E. G. DE FREITAS JUNIOR COMERCIO E SERVIÇOS AUTOMOTIVOS </t>
        </is>
      </c>
      <c r="G145" t="inlineStr">
        <is>
          <t>CARVALHO AUTO CENTER</t>
        </is>
      </c>
      <c r="H145" t="inlineStr">
        <is>
          <t>QFH4E12</t>
        </is>
      </c>
      <c r="I145" t="inlineStr">
        <is>
          <t xml:space="preserve">VOLKSWAGEM </t>
        </is>
      </c>
      <c r="J145" t="inlineStr">
        <is>
          <t>VW 11.180 DRC 4X2</t>
        </is>
      </c>
      <c r="K145" t="n">
        <v>1</v>
      </c>
      <c r="L145" t="inlineStr">
        <is>
          <t>MANUTENÇÃO ELETRICA</t>
        </is>
      </c>
      <c r="M145" t="n">
        <v>110</v>
      </c>
      <c r="N145" t="inlineStr"/>
      <c r="O145" t="n">
        <v>3328</v>
      </c>
      <c r="P145" t="n">
        <v>0</v>
      </c>
      <c r="Q145" t="n">
        <v>110</v>
      </c>
      <c r="R145" t="inlineStr"/>
      <c r="S145" t="n">
        <v>109</v>
      </c>
      <c r="T145" t="inlineStr">
        <is>
          <t>ELETRICA</t>
        </is>
      </c>
      <c r="U145" t="inlineStr">
        <is>
          <t>CORRETIVA</t>
        </is>
      </c>
      <c r="V145" t="inlineStr">
        <is>
          <t>BOLETO</t>
        </is>
      </c>
      <c r="W145" s="388" t="n">
        <v>45170</v>
      </c>
      <c r="X145" t="inlineStr"/>
    </row>
    <row r="146">
      <c r="A146" s="387" t="n">
        <v>144</v>
      </c>
      <c r="B146" t="inlineStr">
        <is>
          <t>SETEMBRO</t>
        </is>
      </c>
      <c r="C146" s="388" t="n">
        <v>45189</v>
      </c>
      <c r="D146" s="388" t="n">
        <v>45171</v>
      </c>
      <c r="E146" t="inlineStr">
        <is>
          <t>NATTO</t>
        </is>
      </c>
      <c r="F146" t="inlineStr">
        <is>
          <t>DANIEL JOAQUIM DO NASCIMENTO-ME</t>
        </is>
      </c>
      <c r="G146" t="inlineStr">
        <is>
          <t>MECANICO RECIFE</t>
        </is>
      </c>
      <c r="H146" t="inlineStr">
        <is>
          <t>RLV3F00</t>
        </is>
      </c>
      <c r="I146" t="inlineStr">
        <is>
          <t xml:space="preserve">VOLKSWAGEM </t>
        </is>
      </c>
      <c r="J146" t="inlineStr">
        <is>
          <t>VW 11.180 DRC 4X2</t>
        </is>
      </c>
      <c r="K146" t="n">
        <v>1</v>
      </c>
      <c r="L146" t="inlineStr">
        <is>
          <t>SERVIÇO DE EMBUCHAMENTO COMPLETO DO EIXO DIANTEIRO</t>
        </is>
      </c>
      <c r="M146" t="n">
        <v>1300</v>
      </c>
      <c r="N146" t="inlineStr"/>
      <c r="O146" t="n">
        <v>448</v>
      </c>
      <c r="P146" t="inlineStr"/>
      <c r="Q146" t="n">
        <v>1300</v>
      </c>
      <c r="R146" t="inlineStr"/>
      <c r="S146" t="n">
        <v>110</v>
      </c>
      <c r="T146" t="inlineStr">
        <is>
          <t>MECANICA</t>
        </is>
      </c>
      <c r="U146" t="inlineStr">
        <is>
          <t>CORRETIVA</t>
        </is>
      </c>
      <c r="V146" t="inlineStr">
        <is>
          <t>BOLETO</t>
        </is>
      </c>
      <c r="W146" s="388" t="n">
        <v>45189</v>
      </c>
      <c r="X146" t="inlineStr"/>
    </row>
    <row r="147">
      <c r="A147" s="387" t="n">
        <v>145</v>
      </c>
      <c r="B147" t="inlineStr">
        <is>
          <t>SETEMBRO</t>
        </is>
      </c>
      <c r="C147" s="388" t="n">
        <v>45189</v>
      </c>
      <c r="D147" s="388" t="n">
        <v>45171</v>
      </c>
      <c r="E147" t="inlineStr">
        <is>
          <t>NATTO</t>
        </is>
      </c>
      <c r="F147" t="inlineStr">
        <is>
          <t>DANIEL JOAQUIM DO NASCIMENTO-ME</t>
        </is>
      </c>
      <c r="G147" t="inlineStr">
        <is>
          <t>MECANICO RECIFE</t>
        </is>
      </c>
      <c r="H147" t="inlineStr">
        <is>
          <t>RLT1H16</t>
        </is>
      </c>
      <c r="I147" t="inlineStr">
        <is>
          <t xml:space="preserve">VOLKSWAGEM </t>
        </is>
      </c>
      <c r="J147" t="inlineStr">
        <is>
          <t>VW 11.180 DRC 4X2</t>
        </is>
      </c>
      <c r="K147" t="n">
        <v>2</v>
      </c>
      <c r="L147" t="inlineStr">
        <is>
          <t>SERVIÇO DE TROCA DE LONAS DE FREIOS TRASEIRA</t>
        </is>
      </c>
      <c r="M147" t="n">
        <v>300</v>
      </c>
      <c r="N147" t="inlineStr"/>
      <c r="O147" t="n">
        <v>449</v>
      </c>
      <c r="P147" t="inlineStr"/>
      <c r="Q147" t="n">
        <v>300</v>
      </c>
      <c r="R147" t="inlineStr"/>
      <c r="S147" t="n">
        <v>111</v>
      </c>
      <c r="T147" t="inlineStr">
        <is>
          <t>MECANICA</t>
        </is>
      </c>
      <c r="U147" t="inlineStr">
        <is>
          <t>CORRETIVA</t>
        </is>
      </c>
      <c r="V147" t="inlineStr">
        <is>
          <t>BOLETO</t>
        </is>
      </c>
      <c r="W147" s="388" t="n">
        <v>45189</v>
      </c>
      <c r="X147" t="inlineStr"/>
    </row>
    <row r="148">
      <c r="A148" s="387" t="n">
        <v>146</v>
      </c>
      <c r="B148" t="inlineStr">
        <is>
          <t>SETEMBRO</t>
        </is>
      </c>
      <c r="C148" s="388" t="n">
        <v>45189</v>
      </c>
      <c r="D148" s="388" t="n">
        <v>45171</v>
      </c>
      <c r="E148" t="inlineStr">
        <is>
          <t>NATTO</t>
        </is>
      </c>
      <c r="F148" t="inlineStr">
        <is>
          <t>DANIEL JOAQUIM DO NASCIMENTO-ME</t>
        </is>
      </c>
      <c r="G148" t="inlineStr">
        <is>
          <t>MECANICO RECIFE</t>
        </is>
      </c>
      <c r="H148" t="inlineStr">
        <is>
          <t>RLT0B77</t>
        </is>
      </c>
      <c r="I148" t="inlineStr">
        <is>
          <t xml:space="preserve">VOLKSWAGEM </t>
        </is>
      </c>
      <c r="J148" t="inlineStr">
        <is>
          <t>VW 11.180 DRC 4X2</t>
        </is>
      </c>
      <c r="K148" t="n">
        <v>1</v>
      </c>
      <c r="L148" t="inlineStr">
        <is>
          <t>SERVIÇO DE TROCA DE LONAS DE FREIOS TRASEIRA + SERVIÇO DE TROCA DE REPARO DE CUÍCA TRASEIRA</t>
        </is>
      </c>
      <c r="M148" t="n">
        <v>450</v>
      </c>
      <c r="N148" t="inlineStr"/>
      <c r="O148" t="n">
        <v>450</v>
      </c>
      <c r="P148" t="inlineStr"/>
      <c r="Q148" t="n">
        <v>450</v>
      </c>
      <c r="R148" t="inlineStr"/>
      <c r="S148" t="n">
        <v>112</v>
      </c>
      <c r="T148" t="inlineStr">
        <is>
          <t>MECANICA</t>
        </is>
      </c>
      <c r="U148" t="inlineStr">
        <is>
          <t>CORRETIVA</t>
        </is>
      </c>
      <c r="V148" t="inlineStr">
        <is>
          <t>BOLETO</t>
        </is>
      </c>
      <c r="W148" s="388" t="n">
        <v>45189</v>
      </c>
      <c r="X148" t="inlineStr"/>
    </row>
    <row r="149">
      <c r="A149" s="387" t="n">
        <v>147</v>
      </c>
      <c r="B149" t="inlineStr">
        <is>
          <t>SETEMBRO</t>
        </is>
      </c>
      <c r="C149" s="388" t="n">
        <v>45189</v>
      </c>
      <c r="D149" s="388" t="n">
        <v>45184</v>
      </c>
      <c r="E149" t="inlineStr">
        <is>
          <t>PB FOODS</t>
        </is>
      </c>
      <c r="F149" t="inlineStr">
        <is>
          <t>MARCOS FERREIRA TAVORA</t>
        </is>
      </c>
      <c r="G149" t="inlineStr">
        <is>
          <t>LEMACK PEÇAS INDUSTRIAIS</t>
        </is>
      </c>
      <c r="H149" t="inlineStr"/>
      <c r="I149" t="inlineStr"/>
      <c r="J149" t="inlineStr"/>
      <c r="K149" t="inlineStr"/>
      <c r="L149" t="inlineStr">
        <is>
          <t>CORREIA A-50 TRANSPOWER 1 PC + CORREIA A-51 TRANSPOWER 2 PC + CORREIA A-52 TRANSPOWER/CONDOR 2 PC + CORREIA A-54 TRANSPOWER 2 PC + CORREIA A-53 TRANSPOWER 1 PC</t>
        </is>
      </c>
      <c r="M149" t="n">
        <v>160</v>
      </c>
      <c r="N149" t="inlineStr"/>
      <c r="O149" t="n">
        <v>12349</v>
      </c>
      <c r="P149" t="inlineStr"/>
      <c r="Q149" t="n">
        <v>160</v>
      </c>
      <c r="R149" t="inlineStr"/>
      <c r="S149" t="n">
        <v>113</v>
      </c>
      <c r="T149" t="inlineStr">
        <is>
          <t>OFICINA</t>
        </is>
      </c>
      <c r="U149" t="inlineStr">
        <is>
          <t>PREVENTIVA</t>
        </is>
      </c>
      <c r="V149" t="inlineStr">
        <is>
          <t>BOLETO</t>
        </is>
      </c>
      <c r="W149" s="388" t="n">
        <v>45201</v>
      </c>
      <c r="X149" t="inlineStr"/>
    </row>
    <row r="150">
      <c r="A150" s="387" t="n">
        <v>148</v>
      </c>
      <c r="B150" t="inlineStr">
        <is>
          <t>AGOSTO</t>
        </is>
      </c>
      <c r="C150" s="388" t="n">
        <v>45189</v>
      </c>
      <c r="D150" s="388" t="n">
        <v>45169</v>
      </c>
      <c r="E150" t="inlineStr">
        <is>
          <t>NATTO</t>
        </is>
      </c>
      <c r="F150" t="inlineStr">
        <is>
          <t xml:space="preserve">E. G. DE FREITAS JUNIOR COMERCIO E SERVIÇOS AUTOMOTIVOS </t>
        </is>
      </c>
      <c r="G150" t="inlineStr">
        <is>
          <t>CARVALHO AUTO CENTER</t>
        </is>
      </c>
      <c r="H150" t="inlineStr">
        <is>
          <t>RLV3F00</t>
        </is>
      </c>
      <c r="I150" t="inlineStr">
        <is>
          <t xml:space="preserve">VOLKSWAGEM </t>
        </is>
      </c>
      <c r="J150" t="inlineStr">
        <is>
          <t>VW 11.180 DRC 4X2</t>
        </is>
      </c>
      <c r="K150" t="n">
        <v>1</v>
      </c>
      <c r="L150" t="inlineStr">
        <is>
          <t>SERVIÇO DE MANUTENÇÃO E REPARAÇÃO ELETRICA DE VEICULOS</t>
        </is>
      </c>
      <c r="M150" t="n">
        <v>50</v>
      </c>
      <c r="N150" t="inlineStr"/>
      <c r="O150" t="n">
        <v>3328</v>
      </c>
      <c r="P150" t="inlineStr"/>
      <c r="Q150" t="n">
        <v>50</v>
      </c>
      <c r="R150" t="inlineStr"/>
      <c r="S150" t="n">
        <v>114</v>
      </c>
      <c r="T150" t="inlineStr">
        <is>
          <t>ELETRICA</t>
        </is>
      </c>
      <c r="U150" t="inlineStr">
        <is>
          <t>CORRETIVA</t>
        </is>
      </c>
      <c r="V150" t="inlineStr">
        <is>
          <t>BOLETO</t>
        </is>
      </c>
      <c r="W150" s="388" t="n">
        <v>45174</v>
      </c>
      <c r="X150" t="inlineStr"/>
    </row>
    <row r="151">
      <c r="A151" s="387" t="n">
        <v>149</v>
      </c>
      <c r="B151" t="inlineStr">
        <is>
          <t>AGOSTO</t>
        </is>
      </c>
      <c r="C151" s="388" t="n">
        <v>45189</v>
      </c>
      <c r="D151" s="388" t="n">
        <v>45169</v>
      </c>
      <c r="E151" t="inlineStr">
        <is>
          <t>NATTO</t>
        </is>
      </c>
      <c r="F151" t="inlineStr">
        <is>
          <t xml:space="preserve">E. G. DE FREITAS JUNIOR COMERCIO E SERVIÇOS AUTOMOTIVOS </t>
        </is>
      </c>
      <c r="G151" t="inlineStr">
        <is>
          <t>CARVALHO AUTO CENTER</t>
        </is>
      </c>
      <c r="H151" t="inlineStr">
        <is>
          <t>RLV3F00</t>
        </is>
      </c>
      <c r="I151" t="inlineStr">
        <is>
          <t xml:space="preserve">VOLKSWAGEM </t>
        </is>
      </c>
      <c r="J151" t="inlineStr">
        <is>
          <t>VW 11.180 DRC 4X2</t>
        </is>
      </c>
      <c r="K151" t="inlineStr"/>
      <c r="L151" t="inlineStr">
        <is>
          <t xml:space="preserve">LÂMPADA H4 24V PHILIPS 1UNI + LÂMPADA 67 LED 24V 1UNI + LÂMPADA H7 24V PHILIPS 2UNI + FITA ISOLANTE 5MT 1 UNI + SILICONE INCOLOR-BISNACA (50G) 1UNI + SOQUETE LÂMPADA H7 1UNI + FUSIVEL DE LAMINA 15AMP 2UNI + SOQUETE LÂMPADA H7 1UNI </t>
        </is>
      </c>
      <c r="M151" t="n">
        <v>170.52</v>
      </c>
      <c r="N151" t="inlineStr"/>
      <c r="O151" t="n">
        <v>4358</v>
      </c>
      <c r="P151" t="inlineStr"/>
      <c r="Q151" t="n">
        <v>170.52</v>
      </c>
      <c r="R151" t="inlineStr"/>
      <c r="S151" t="n">
        <v>114</v>
      </c>
      <c r="T151" t="inlineStr">
        <is>
          <t>ELETRICA</t>
        </is>
      </c>
      <c r="U151" t="inlineStr">
        <is>
          <t>CORRETIVA</t>
        </is>
      </c>
      <c r="V151" t="inlineStr">
        <is>
          <t>BOLETO</t>
        </is>
      </c>
      <c r="W151" s="388" t="n">
        <v>45174</v>
      </c>
      <c r="X151" t="inlineStr"/>
    </row>
    <row r="152">
      <c r="A152" s="387" t="n">
        <v>150</v>
      </c>
      <c r="B152" t="inlineStr">
        <is>
          <t>AGOSTO</t>
        </is>
      </c>
      <c r="C152" s="388" t="n">
        <v>45189</v>
      </c>
      <c r="D152" s="388" t="n">
        <v>45169</v>
      </c>
      <c r="E152" t="inlineStr">
        <is>
          <t>NATTO</t>
        </is>
      </c>
      <c r="F152" t="inlineStr">
        <is>
          <t xml:space="preserve">E. G. DE FREITAS JUNIOR COMERCIO E SERVIÇOS AUTOMOTIVOS </t>
        </is>
      </c>
      <c r="G152" t="inlineStr">
        <is>
          <t>CARVALHO AUTO CENTER</t>
        </is>
      </c>
      <c r="H152" t="inlineStr">
        <is>
          <t>RLV3F20</t>
        </is>
      </c>
      <c r="I152" t="inlineStr">
        <is>
          <t xml:space="preserve">VOLKSWAGEM </t>
        </is>
      </c>
      <c r="J152" t="inlineStr">
        <is>
          <t>VW 11.180 DRC 4X2</t>
        </is>
      </c>
      <c r="K152" t="n">
        <v>1</v>
      </c>
      <c r="L152" t="inlineStr">
        <is>
          <t>SERVIÇO DE MANUTENÇÃO E REPARAÇÃO ELETRICA DE VEICULOS</t>
        </is>
      </c>
      <c r="M152" t="n">
        <v>30</v>
      </c>
      <c r="N152" t="inlineStr"/>
      <c r="O152" t="n">
        <v>3328</v>
      </c>
      <c r="P152" t="inlineStr"/>
      <c r="Q152" t="n">
        <v>30</v>
      </c>
      <c r="R152" t="inlineStr"/>
      <c r="S152" t="n">
        <v>115</v>
      </c>
      <c r="T152" t="inlineStr">
        <is>
          <t>ELETRICA</t>
        </is>
      </c>
      <c r="U152" t="inlineStr">
        <is>
          <t>CORRETIVA</t>
        </is>
      </c>
      <c r="V152" t="inlineStr">
        <is>
          <t>BOLETO</t>
        </is>
      </c>
      <c r="W152" s="388" t="n">
        <v>45174</v>
      </c>
      <c r="X152" t="inlineStr"/>
    </row>
    <row r="153">
      <c r="A153" s="387" t="n">
        <v>151</v>
      </c>
      <c r="B153" t="inlineStr">
        <is>
          <t>AGOSTO</t>
        </is>
      </c>
      <c r="C153" s="388" t="n">
        <v>45189</v>
      </c>
      <c r="D153" s="388" t="n">
        <v>45169</v>
      </c>
      <c r="E153" t="inlineStr">
        <is>
          <t>NATTO</t>
        </is>
      </c>
      <c r="F153" t="inlineStr">
        <is>
          <t xml:space="preserve">E. G. DE FREITAS JUNIOR COMERCIO E SERVIÇOS AUTOMOTIVOS </t>
        </is>
      </c>
      <c r="G153" t="inlineStr">
        <is>
          <t>CARVALHO AUTO CENTER</t>
        </is>
      </c>
      <c r="H153" t="inlineStr">
        <is>
          <t>RLV3F20</t>
        </is>
      </c>
      <c r="I153" t="inlineStr">
        <is>
          <t xml:space="preserve">VOLKSWAGEM </t>
        </is>
      </c>
      <c r="J153" t="inlineStr">
        <is>
          <t>VW 11.180 DRC 4X2</t>
        </is>
      </c>
      <c r="K153" t="inlineStr"/>
      <c r="L153" t="inlineStr">
        <is>
          <t>LÂMPADA 67 LED 24V 2UNI + LÂMPADA 1141 24V 24/5W 1UNI</t>
        </is>
      </c>
      <c r="M153" t="n">
        <v>15.87</v>
      </c>
      <c r="N153" t="inlineStr"/>
      <c r="O153" t="n">
        <v>4358</v>
      </c>
      <c r="P153" t="inlineStr"/>
      <c r="Q153" t="n">
        <v>15.87</v>
      </c>
      <c r="R153" t="inlineStr"/>
      <c r="S153" t="n">
        <v>115</v>
      </c>
      <c r="T153" t="inlineStr">
        <is>
          <t>ELETRICA</t>
        </is>
      </c>
      <c r="U153" t="inlineStr">
        <is>
          <t>CORRETIVA</t>
        </is>
      </c>
      <c r="V153" t="inlineStr">
        <is>
          <t>BOLETO</t>
        </is>
      </c>
      <c r="W153" s="388" t="n">
        <v>45174</v>
      </c>
      <c r="X153" t="inlineStr"/>
    </row>
    <row r="154">
      <c r="A154" s="387" t="n">
        <v>152</v>
      </c>
      <c r="B154" t="inlineStr">
        <is>
          <t>AGOSTO</t>
        </is>
      </c>
      <c r="C154" s="388" t="n">
        <v>45189</v>
      </c>
      <c r="D154" s="388" t="n">
        <v>45169</v>
      </c>
      <c r="E154" t="inlineStr">
        <is>
          <t>NATTO</t>
        </is>
      </c>
      <c r="F154" t="inlineStr">
        <is>
          <t xml:space="preserve">E. G. DE FREITAS JUNIOR COMERCIO E SERVIÇOS AUTOMOTIVOS </t>
        </is>
      </c>
      <c r="G154" t="inlineStr">
        <is>
          <t>CARVALHO AUTO CENTER</t>
        </is>
      </c>
      <c r="H154" t="inlineStr">
        <is>
          <t>QFH4E12</t>
        </is>
      </c>
      <c r="I154" t="inlineStr">
        <is>
          <t xml:space="preserve">VOLKSWAGEM </t>
        </is>
      </c>
      <c r="J154" t="inlineStr">
        <is>
          <t>VW 11.180 DRC 4X2</t>
        </is>
      </c>
      <c r="K154" t="n">
        <v>1</v>
      </c>
      <c r="L154" t="inlineStr">
        <is>
          <t>SERVIÇO DE MANUTENÇÃO E REPARAÇÃO ELETRICA DE VEICULOS</t>
        </is>
      </c>
      <c r="M154" t="n">
        <v>30</v>
      </c>
      <c r="N154" t="inlineStr"/>
      <c r="O154" t="n">
        <v>3328</v>
      </c>
      <c r="P154" t="inlineStr"/>
      <c r="Q154" t="n">
        <v>30</v>
      </c>
      <c r="R154" t="inlineStr"/>
      <c r="S154" t="n">
        <v>116</v>
      </c>
      <c r="T154" t="inlineStr">
        <is>
          <t>ELETRICA</t>
        </is>
      </c>
      <c r="U154" t="inlineStr">
        <is>
          <t>CORRETIVA</t>
        </is>
      </c>
      <c r="V154" t="inlineStr">
        <is>
          <t>BOLETO</t>
        </is>
      </c>
      <c r="W154" s="388" t="n">
        <v>45174</v>
      </c>
      <c r="X154" t="inlineStr"/>
    </row>
    <row r="155">
      <c r="A155" s="387" t="n">
        <v>153</v>
      </c>
      <c r="B155" t="inlineStr">
        <is>
          <t>AGOSTO</t>
        </is>
      </c>
      <c r="C155" s="388" t="n">
        <v>45189</v>
      </c>
      <c r="D155" s="388" t="n">
        <v>45169</v>
      </c>
      <c r="E155" t="inlineStr">
        <is>
          <t>NATTO</t>
        </is>
      </c>
      <c r="F155" t="inlineStr">
        <is>
          <t xml:space="preserve">E. G. DE FREITAS JUNIOR COMERCIO E SERVIÇOS AUTOMOTIVOS </t>
        </is>
      </c>
      <c r="G155" t="inlineStr">
        <is>
          <t>CARVALHO AUTO CENTER</t>
        </is>
      </c>
      <c r="H155" t="inlineStr">
        <is>
          <t>QFH4E12</t>
        </is>
      </c>
      <c r="I155" t="inlineStr">
        <is>
          <t xml:space="preserve">VOLKSWAGEM </t>
        </is>
      </c>
      <c r="J155" t="inlineStr">
        <is>
          <t>VW 11.180 DRC 4X2</t>
        </is>
      </c>
      <c r="K155" t="inlineStr"/>
      <c r="L155" t="inlineStr">
        <is>
          <t>LÂMPADA H4 24V PHILIPS 1UNI + LÂMPADA H7 24V PHILIPS 1UNI + FUSIVEL DE LAMINA 10AMP 3UNI</t>
        </is>
      </c>
      <c r="M155" t="n">
        <v>88.84</v>
      </c>
      <c r="N155" t="inlineStr"/>
      <c r="O155" t="n">
        <v>4358</v>
      </c>
      <c r="P155" t="inlineStr"/>
      <c r="Q155" t="n">
        <v>88.84</v>
      </c>
      <c r="R155" t="inlineStr"/>
      <c r="S155" t="n">
        <v>116</v>
      </c>
      <c r="T155" t="inlineStr">
        <is>
          <t>ELETRICA</t>
        </is>
      </c>
      <c r="U155" t="inlineStr">
        <is>
          <t>CORRETIVA</t>
        </is>
      </c>
      <c r="V155" t="inlineStr">
        <is>
          <t>BOLETO</t>
        </is>
      </c>
      <c r="W155" s="388" t="n">
        <v>45174</v>
      </c>
      <c r="X155" t="inlineStr"/>
    </row>
    <row r="156">
      <c r="A156" s="387" t="n">
        <v>154</v>
      </c>
      <c r="B156" t="inlineStr">
        <is>
          <t>SETEMBRO</t>
        </is>
      </c>
      <c r="C156" s="388" t="n">
        <v>45189</v>
      </c>
      <c r="D156" s="388" t="n">
        <v>45180</v>
      </c>
      <c r="E156" t="inlineStr">
        <is>
          <t>PB FOODS</t>
        </is>
      </c>
      <c r="F156" t="inlineStr">
        <is>
          <t>COMERCIAL DE PECAS E SERVICOS PARA AUTOS PROGRESSO LTDA</t>
        </is>
      </c>
      <c r="G156" t="inlineStr">
        <is>
          <t>MOLARIA PROGRESSO</t>
        </is>
      </c>
      <c r="H156" t="inlineStr">
        <is>
          <t>PFG9B37</t>
        </is>
      </c>
      <c r="I156" t="inlineStr">
        <is>
          <t>FORD</t>
        </is>
      </c>
      <c r="J156" t="inlineStr">
        <is>
          <t>FORD CARGO 816 S</t>
        </is>
      </c>
      <c r="K156" t="n">
        <v>1</v>
      </c>
      <c r="L156" t="inlineStr">
        <is>
          <t>SERVIÇO DE SUSPENSÃO</t>
        </is>
      </c>
      <c r="M156" t="n">
        <v>150</v>
      </c>
      <c r="N156" t="inlineStr"/>
      <c r="O156" t="n">
        <v>1339</v>
      </c>
      <c r="P156" t="inlineStr"/>
      <c r="Q156" t="n">
        <v>150</v>
      </c>
      <c r="R156" t="inlineStr"/>
      <c r="S156" t="n">
        <v>117</v>
      </c>
      <c r="T156" t="inlineStr">
        <is>
          <t>MECANICA</t>
        </is>
      </c>
      <c r="U156" t="inlineStr">
        <is>
          <t>CORRETIVA</t>
        </is>
      </c>
      <c r="V156" t="inlineStr">
        <is>
          <t>BOLETO</t>
        </is>
      </c>
      <c r="W156" s="388" t="n">
        <v>45208</v>
      </c>
      <c r="X156" t="inlineStr"/>
    </row>
    <row r="157">
      <c r="A157" s="387" t="n">
        <v>155</v>
      </c>
      <c r="B157" t="inlineStr">
        <is>
          <t>SETEMBRO</t>
        </is>
      </c>
      <c r="C157" s="388" t="n">
        <v>45189</v>
      </c>
      <c r="D157" s="388" t="n">
        <v>45180</v>
      </c>
      <c r="E157" t="inlineStr">
        <is>
          <t>PB FOODS</t>
        </is>
      </c>
      <c r="F157" t="inlineStr">
        <is>
          <t>COMERCIAL DE PECAS E SERVICOS PARA AUTOS PROGRESSO LTDA</t>
        </is>
      </c>
      <c r="G157" t="inlineStr">
        <is>
          <t>MOLARIA PROGRESSO</t>
        </is>
      </c>
      <c r="H157" t="inlineStr">
        <is>
          <t>PFG9B37</t>
        </is>
      </c>
      <c r="I157" t="inlineStr">
        <is>
          <t>FORD</t>
        </is>
      </c>
      <c r="J157" t="inlineStr">
        <is>
          <t>FORD CARGO 816 S</t>
        </is>
      </c>
      <c r="K157" t="inlineStr"/>
      <c r="L157" t="inlineStr">
        <is>
          <t>MOLA 1 DIANT 915 1UND + BUCHA DA MOLA 2PCA + PARAFUSO DE CENTRO 9/16X6 1UND</t>
        </is>
      </c>
      <c r="M157" t="n">
        <v>1250</v>
      </c>
      <c r="N157" t="inlineStr"/>
      <c r="O157" t="n">
        <v>1260</v>
      </c>
      <c r="P157" t="inlineStr"/>
      <c r="Q157" t="n">
        <v>1250</v>
      </c>
      <c r="R157" t="inlineStr"/>
      <c r="S157" t="n">
        <v>117</v>
      </c>
      <c r="T157" t="inlineStr">
        <is>
          <t>MECANICA</t>
        </is>
      </c>
      <c r="U157" t="inlineStr">
        <is>
          <t>CORRETIVA</t>
        </is>
      </c>
      <c r="V157" t="inlineStr">
        <is>
          <t>BOLETO</t>
        </is>
      </c>
      <c r="W157" s="388" t="n">
        <v>45208</v>
      </c>
      <c r="X157" t="inlineStr"/>
    </row>
    <row r="158">
      <c r="A158" s="387" t="n">
        <v>156</v>
      </c>
      <c r="B158" t="inlineStr">
        <is>
          <t>SETEMBRO</t>
        </is>
      </c>
      <c r="C158" s="388" t="n">
        <v>45189</v>
      </c>
      <c r="D158" s="388" t="n">
        <v>45184</v>
      </c>
      <c r="E158" t="inlineStr">
        <is>
          <t>NATTO</t>
        </is>
      </c>
      <c r="F158" t="inlineStr">
        <is>
          <t>GAMA DIESEL LTDA</t>
        </is>
      </c>
      <c r="G158" t="inlineStr">
        <is>
          <t>GAMA</t>
        </is>
      </c>
      <c r="H158" t="inlineStr">
        <is>
          <t>RLV3F00</t>
        </is>
      </c>
      <c r="I158" t="inlineStr">
        <is>
          <t xml:space="preserve">VOLKSWAGEM </t>
        </is>
      </c>
      <c r="J158" t="inlineStr">
        <is>
          <t>VW 11.180 DRC 4X2</t>
        </is>
      </c>
      <c r="K158" t="n">
        <v>1</v>
      </c>
      <c r="L158" t="inlineStr">
        <is>
          <t>RESERVATOR</t>
        </is>
      </c>
      <c r="M158" t="n">
        <v>657.98</v>
      </c>
      <c r="N158" t="inlineStr"/>
      <c r="O158" t="n">
        <v>65416</v>
      </c>
      <c r="P158" t="n">
        <v>164.49</v>
      </c>
      <c r="Q158" t="n">
        <v>493.49</v>
      </c>
      <c r="R158" t="inlineStr"/>
      <c r="S158" t="n">
        <v>118</v>
      </c>
      <c r="T158" t="inlineStr">
        <is>
          <t>MECANICA</t>
        </is>
      </c>
      <c r="U158" t="inlineStr">
        <is>
          <t>CORRETIVA</t>
        </is>
      </c>
      <c r="V158" t="inlineStr">
        <is>
          <t>BOLETO</t>
        </is>
      </c>
      <c r="W158" s="388" t="n">
        <v>45212</v>
      </c>
      <c r="X158" t="inlineStr"/>
    </row>
    <row r="159">
      <c r="A159" s="387" t="n">
        <v>157</v>
      </c>
      <c r="B159" t="inlineStr">
        <is>
          <t>SETEMBRO</t>
        </is>
      </c>
      <c r="C159" s="388" t="n">
        <v>45189</v>
      </c>
      <c r="D159" s="388" t="n">
        <v>45175</v>
      </c>
      <c r="E159" t="inlineStr">
        <is>
          <t>PB FOODS</t>
        </is>
      </c>
      <c r="F159" t="inlineStr">
        <is>
          <t>JS DISTRIBUIDORA DE PECAS S/A</t>
        </is>
      </c>
      <c r="G159" t="inlineStr">
        <is>
          <t>JS PEÇAS</t>
        </is>
      </c>
      <c r="H159" t="inlineStr">
        <is>
          <t>QSK2F95</t>
        </is>
      </c>
      <c r="I159" t="inlineStr">
        <is>
          <t xml:space="preserve">VOLKSWAGEM </t>
        </is>
      </c>
      <c r="J159" t="inlineStr">
        <is>
          <t>VW 11.180 DRC 4X2</t>
        </is>
      </c>
      <c r="K159" t="n">
        <v>1</v>
      </c>
      <c r="L159" t="inlineStr">
        <is>
          <t>KIT EMBREAGEM 362MM 0061340</t>
        </is>
      </c>
      <c r="M159" t="n">
        <v>4800</v>
      </c>
      <c r="N159" t="inlineStr"/>
      <c r="O159" t="n">
        <v>165506</v>
      </c>
      <c r="P159" t="inlineStr"/>
      <c r="Q159" t="n">
        <v>4800</v>
      </c>
      <c r="R159" t="inlineStr"/>
      <c r="S159" t="n">
        <v>119</v>
      </c>
      <c r="T159" t="inlineStr">
        <is>
          <t>MECANICA</t>
        </is>
      </c>
      <c r="U159" t="inlineStr">
        <is>
          <t>CORRETIVA</t>
        </is>
      </c>
      <c r="V159" t="inlineStr">
        <is>
          <t>BOLETO</t>
        </is>
      </c>
      <c r="W159" s="388" t="n">
        <v>45203</v>
      </c>
      <c r="X159" t="inlineStr"/>
    </row>
    <row r="160">
      <c r="A160" s="387" t="n">
        <v>158</v>
      </c>
      <c r="B160" t="inlineStr">
        <is>
          <t>AGOSTO</t>
        </is>
      </c>
      <c r="C160" s="388" t="n">
        <v>45189</v>
      </c>
      <c r="D160" s="388" t="n">
        <v>45155</v>
      </c>
      <c r="E160" t="inlineStr">
        <is>
          <t>NATTO</t>
        </is>
      </c>
      <c r="F160" t="inlineStr">
        <is>
          <t>DANIEL JOAQUIM DO NASCIMENTO-ME</t>
        </is>
      </c>
      <c r="G160" t="inlineStr">
        <is>
          <t>MECANICO RECIFE</t>
        </is>
      </c>
      <c r="H160" t="inlineStr">
        <is>
          <t>RLT0B77</t>
        </is>
      </c>
      <c r="I160" t="inlineStr">
        <is>
          <t xml:space="preserve">VOLKSWAGEM </t>
        </is>
      </c>
      <c r="J160" t="inlineStr">
        <is>
          <t>VW 11.180 DRC 4X2</t>
        </is>
      </c>
      <c r="K160" t="inlineStr"/>
      <c r="L160" t="inlineStr">
        <is>
          <t>SERVIÇO DE TROCA DE ÓLEO E TODOS OS FILTROS DO MOTOR E ARLA 32. + SERVIÇO DE REMOÇÃO RECUPERAÇÃO E COLOCAÇÃO DO CARTER DO MOTOR</t>
        </is>
      </c>
      <c r="M160" t="n">
        <v>1100</v>
      </c>
      <c r="N160" t="inlineStr"/>
      <c r="O160" t="n">
        <v>444</v>
      </c>
      <c r="P160" t="inlineStr"/>
      <c r="Q160" t="n">
        <v>1100</v>
      </c>
      <c r="R160" t="inlineStr"/>
      <c r="S160" t="n">
        <v>120</v>
      </c>
      <c r="T160" t="inlineStr">
        <is>
          <t>MECANICA</t>
        </is>
      </c>
      <c r="U160" t="inlineStr">
        <is>
          <t>PREVENTIVA</t>
        </is>
      </c>
      <c r="V160" t="inlineStr">
        <is>
          <t>BOLETO</t>
        </is>
      </c>
      <c r="W160" t="inlineStr"/>
      <c r="X160" t="inlineStr"/>
    </row>
    <row r="161">
      <c r="A161" s="387" t="n">
        <v>159</v>
      </c>
      <c r="B161" t="inlineStr">
        <is>
          <t>JULHO</t>
        </is>
      </c>
      <c r="C161" s="388" t="n">
        <v>45189</v>
      </c>
      <c r="D161" s="388" t="n">
        <v>45127</v>
      </c>
      <c r="E161" t="inlineStr">
        <is>
          <t>NATTO</t>
        </is>
      </c>
      <c r="F161" t="inlineStr">
        <is>
          <t>DANIEL JOAQUIM DO NASCIMENTO-ME</t>
        </is>
      </c>
      <c r="G161" t="inlineStr">
        <is>
          <t>MECANICO RECIFE</t>
        </is>
      </c>
      <c r="H161" t="inlineStr">
        <is>
          <t>RLT1H16</t>
        </is>
      </c>
      <c r="I161" t="inlineStr">
        <is>
          <t xml:space="preserve">VOLKSWAGEM </t>
        </is>
      </c>
      <c r="J161" t="inlineStr">
        <is>
          <t>VW 11.180 DRC 4X2</t>
        </is>
      </c>
      <c r="K161" t="inlineStr"/>
      <c r="L161" t="inlineStr">
        <is>
          <t>SERVIÇO DE REPARO GERAL DO EMBUCHAMENTO DIANTEIRAS (MANGAS DE EIXOS RECUPERAÇÃO EM TORNO) + SERVIÇO DE TROCA DE ÓLEO E TODOS OS FILTROS COM REMOÇÃO E COLOCAÇÃO DO CARTEER</t>
        </is>
      </c>
      <c r="M161" t="n">
        <v>1600</v>
      </c>
      <c r="N161" t="inlineStr"/>
      <c r="O161" t="n">
        <v>442</v>
      </c>
      <c r="P161" t="inlineStr"/>
      <c r="Q161" t="n">
        <v>1600</v>
      </c>
      <c r="R161" t="inlineStr"/>
      <c r="S161" t="n">
        <v>121</v>
      </c>
      <c r="T161" t="inlineStr">
        <is>
          <t>MECANICA</t>
        </is>
      </c>
      <c r="U161" t="inlineStr">
        <is>
          <t>CORRETIVA</t>
        </is>
      </c>
      <c r="V161" t="inlineStr">
        <is>
          <t>BOLETO</t>
        </is>
      </c>
      <c r="W161" s="388" t="n">
        <v>45148</v>
      </c>
      <c r="X161" t="inlineStr"/>
    </row>
    <row r="162">
      <c r="A162" s="387" t="n">
        <v>160</v>
      </c>
      <c r="B162" t="inlineStr">
        <is>
          <t>SETEMBRO</t>
        </is>
      </c>
      <c r="C162" s="388" t="n">
        <v>45189</v>
      </c>
      <c r="D162" s="388" t="n">
        <v>45189</v>
      </c>
      <c r="E162" t="inlineStr"/>
      <c r="F162" t="inlineStr">
        <is>
          <t>FERGE COMERCIO DE PRODUTOS INDUSTRIAIS LTDA</t>
        </is>
      </c>
      <c r="G162" t="inlineStr">
        <is>
          <t>FERGE</t>
        </is>
      </c>
      <c r="H162" t="inlineStr"/>
      <c r="I162" t="inlineStr"/>
      <c r="J162" t="inlineStr"/>
      <c r="K162" t="inlineStr"/>
      <c r="L162" t="inlineStr">
        <is>
          <t>TUBO NYLON-6 8,00X6,00 PRETO 5/16 4UND + TUBO NYLON-6 10,00X8,00 PRETO 4UND + MANGUEIRA 100R6-08 1/2 TRNSP.ISO 4079 28BAR + CAPA SANTA GRAÇA 16 MM 20X16X10 2UND</t>
        </is>
      </c>
      <c r="M162" t="n">
        <v>74.90000000000001</v>
      </c>
      <c r="N162" t="inlineStr"/>
      <c r="O162" t="n">
        <v>78371</v>
      </c>
      <c r="P162" t="inlineStr"/>
      <c r="Q162" t="n">
        <v>74.90000000000001</v>
      </c>
      <c r="R162" t="inlineStr"/>
      <c r="S162" t="n">
        <v>122</v>
      </c>
      <c r="T162" t="inlineStr">
        <is>
          <t>OFICINA</t>
        </is>
      </c>
      <c r="U162" t="inlineStr">
        <is>
          <t>PREVENTIVA</t>
        </is>
      </c>
      <c r="V162" t="inlineStr">
        <is>
          <t>BOLETO</t>
        </is>
      </c>
      <c r="W162" s="388" t="n">
        <v>45219</v>
      </c>
      <c r="X162" t="inlineStr"/>
    </row>
    <row r="163">
      <c r="A163" s="387" t="n">
        <v>161</v>
      </c>
      <c r="B163" t="inlineStr">
        <is>
          <t>SETEMBRO</t>
        </is>
      </c>
      <c r="C163" s="388" t="n">
        <v>45189</v>
      </c>
      <c r="D163" s="388" t="n">
        <v>45174</v>
      </c>
      <c r="E163" t="inlineStr"/>
      <c r="F163" t="inlineStr">
        <is>
          <t>JS DISTRIBUIDORA DE PECAS S/A</t>
        </is>
      </c>
      <c r="G163" t="inlineStr">
        <is>
          <t>JS PEÇAS</t>
        </is>
      </c>
      <c r="H163" t="inlineStr"/>
      <c r="I163" t="inlineStr"/>
      <c r="J163" t="inlineStr"/>
      <c r="K163" t="n">
        <v>1</v>
      </c>
      <c r="L163" t="inlineStr">
        <is>
          <t>BARRA DE DIREÇÃO CURTA</t>
        </is>
      </c>
      <c r="M163" t="n">
        <v>570</v>
      </c>
      <c r="N163" t="inlineStr"/>
      <c r="O163" t="n">
        <v>165471</v>
      </c>
      <c r="P163" t="inlineStr"/>
      <c r="Q163" t="n">
        <v>570</v>
      </c>
      <c r="R163" t="inlineStr"/>
      <c r="S163" t="n">
        <v>123</v>
      </c>
      <c r="T163" t="inlineStr">
        <is>
          <t>MECANICA</t>
        </is>
      </c>
      <c r="U163" t="inlineStr">
        <is>
          <t>CORRETIVA</t>
        </is>
      </c>
      <c r="V163" t="inlineStr">
        <is>
          <t>BOLETO</t>
        </is>
      </c>
      <c r="W163" s="388" t="n">
        <v>45202</v>
      </c>
      <c r="X163" t="inlineStr"/>
    </row>
    <row r="164">
      <c r="A164" s="387" t="n">
        <v>162</v>
      </c>
      <c r="B164" t="inlineStr">
        <is>
          <t>SETEMBRO</t>
        </is>
      </c>
      <c r="C164" s="388" t="n">
        <v>45189</v>
      </c>
      <c r="D164" s="388" t="n">
        <v>45174</v>
      </c>
      <c r="E164" t="inlineStr"/>
      <c r="F164" t="inlineStr">
        <is>
          <t>JS DISTRIBUIDORA DE PECAS S/A</t>
        </is>
      </c>
      <c r="G164" t="inlineStr">
        <is>
          <t>JS PEÇAS</t>
        </is>
      </c>
      <c r="H164" t="inlineStr"/>
      <c r="I164" t="inlineStr"/>
      <c r="J164" t="inlineStr"/>
      <c r="K164" t="inlineStr"/>
      <c r="L164" t="inlineStr">
        <is>
          <t>MOLA PATIM PEQUENA VW 2UND + MOLA RETORNO PATIM 1UND + ROLETE DE FREIO HD 2UND</t>
        </is>
      </c>
      <c r="M164" t="n">
        <v>99</v>
      </c>
      <c r="N164" t="inlineStr"/>
      <c r="O164" t="n">
        <v>165465</v>
      </c>
      <c r="P164" t="inlineStr"/>
      <c r="Q164" t="n">
        <v>99</v>
      </c>
      <c r="R164" t="inlineStr"/>
      <c r="S164" t="n">
        <v>124</v>
      </c>
      <c r="T164" t="inlineStr">
        <is>
          <t>MECANICA</t>
        </is>
      </c>
      <c r="U164" t="inlineStr">
        <is>
          <t>CORRETIVA</t>
        </is>
      </c>
      <c r="V164" t="inlineStr">
        <is>
          <t>BOLETO</t>
        </is>
      </c>
      <c r="W164" s="388" t="n">
        <v>45202</v>
      </c>
      <c r="X164" t="inlineStr"/>
    </row>
    <row r="165">
      <c r="A165" s="387" t="n">
        <v>163</v>
      </c>
      <c r="B165" t="inlineStr">
        <is>
          <t>SETEMBRO</t>
        </is>
      </c>
      <c r="C165" s="388" t="n">
        <v>45189</v>
      </c>
      <c r="D165" s="388" t="n">
        <v>45189</v>
      </c>
      <c r="E165" t="inlineStr"/>
      <c r="F165" t="inlineStr">
        <is>
          <t>CHELLER &amp; BRUM LTDA LJ07</t>
        </is>
      </c>
      <c r="G165" t="inlineStr">
        <is>
          <t>ELETROGERAL</t>
        </is>
      </c>
      <c r="H165" t="inlineStr"/>
      <c r="I165" t="inlineStr"/>
      <c r="J165" t="inlineStr"/>
      <c r="K165" t="inlineStr"/>
      <c r="L165" t="inlineStr">
        <is>
          <t>SOQUETE LANTERNA DIANT. PISCA FORD 2PC + FITA ISOLANTE 10MTS PRETA 3PC</t>
        </is>
      </c>
      <c r="M165" t="n">
        <v>203.24</v>
      </c>
      <c r="N165" t="inlineStr"/>
      <c r="O165" t="n">
        <v>155050</v>
      </c>
      <c r="P165" t="inlineStr"/>
      <c r="Q165" t="n">
        <v>203.24</v>
      </c>
      <c r="R165" t="inlineStr"/>
      <c r="S165" t="n">
        <v>125</v>
      </c>
      <c r="T165" t="inlineStr">
        <is>
          <t>MECANICA</t>
        </is>
      </c>
      <c r="U165" t="inlineStr">
        <is>
          <t>CORRETIVA</t>
        </is>
      </c>
      <c r="V165" t="inlineStr">
        <is>
          <t>BOLETO</t>
        </is>
      </c>
      <c r="W165" s="388" t="n">
        <v>45204</v>
      </c>
      <c r="X165" t="inlineStr"/>
    </row>
    <row r="166">
      <c r="A166" s="387" t="n">
        <v>164</v>
      </c>
      <c r="B166" t="inlineStr">
        <is>
          <t>SETEMBRO</t>
        </is>
      </c>
      <c r="C166" s="388" t="n">
        <v>45199</v>
      </c>
      <c r="D166" s="388" t="n">
        <v>45194</v>
      </c>
      <c r="E166" t="inlineStr"/>
      <c r="F166" t="inlineStr">
        <is>
          <t>LUGAR DAS TINTAS COMERCIO LTDA</t>
        </is>
      </c>
      <c r="G166" t="inlineStr">
        <is>
          <t>LUGAR DAS TINTAS</t>
        </is>
      </c>
      <c r="H166" t="inlineStr"/>
      <c r="I166" t="inlineStr"/>
      <c r="J166" t="inlineStr"/>
      <c r="K166" t="n">
        <v>106.738</v>
      </c>
      <c r="L166" t="inlineStr">
        <is>
          <t>PRETO CADILAC PU 675 ML LAZZ + CATALIZ. P/ PU 061 LAZZUR.225ML + VERNIZ HS 08937+065 COMP A+B + CAT. PRIMER PU 811 MAXI RUBBER 100 ML + PRIMER PU 811 MAXI RUBBER + DILUENTE PU 454 5L + TRAPO BRANCO GRANDE + FITA CREPE ADELBRAS VERDE 18X50M + MASSA DE POLIR AUTOAMERICA + BOINA DUPLA FACE  BRANCA FIO -  LINCOLN + PAPEL DE MASCARAMENTO 90 CM + MASSA POLIESTER LAZZURIL 1 1/2 KG + KOMBIFILLER LAZZURIL + PRATA GEADA LAZZ + THINNER MAZA SM 800 5L + LIXA 1200 3M + LIXA D`AGUA 180 + LIXA D`AGUA 320 + LM 408 LAZZUMIX POLIESTER AZUL + KPO MAX RUBBER</t>
        </is>
      </c>
      <c r="M166" t="n">
        <v>10974.74</v>
      </c>
      <c r="N166" t="inlineStr"/>
      <c r="O166" t="inlineStr">
        <is>
          <t>1369</t>
        </is>
      </c>
      <c r="P166" t="n">
        <v>774.74</v>
      </c>
      <c r="Q166" t="inlineStr">
        <is>
          <t>5100.00</t>
        </is>
      </c>
      <c r="R166" t="inlineStr"/>
      <c r="S166" t="inlineStr"/>
      <c r="T166" t="inlineStr"/>
      <c r="U166" t="inlineStr"/>
      <c r="V166" t="inlineStr"/>
      <c r="W166" t="inlineStr"/>
      <c r="X16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 codeName="Planilha9">
    <tabColor rgb="FF002060"/>
    <outlinePr summaryBelow="1" summaryRight="1"/>
    <pageSetUpPr fitToPage="1"/>
  </sheetPr>
  <dimension ref="A3:Q85"/>
  <sheetViews>
    <sheetView showGridLines="0" zoomScale="90" zoomScaleNormal="90" workbookViewId="0">
      <pane ySplit="7" topLeftCell="A65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88671875" customWidth="1" style="4" min="1" max="1"/>
    <col width="14" bestFit="1" customWidth="1" style="4" min="2" max="2"/>
    <col width="13.109375" customWidth="1" style="4" min="3" max="3"/>
    <col width="32.88671875" customWidth="1" style="4" min="4" max="4"/>
    <col width="10.3320312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65.88671875" customWidth="1" style="4" min="11" max="11"/>
    <col width="12.88671875" bestFit="1" customWidth="1" style="22" min="12" max="12"/>
    <col width="19.109375" bestFit="1" customWidth="1" style="22" min="13" max="13"/>
    <col width="11.6640625" customWidth="1" style="22" min="14" max="14"/>
    <col width="12" customWidth="1" style="22" min="15" max="15"/>
    <col width="15.88671875" customWidth="1" style="22" min="16" max="16"/>
    <col width="31" customWidth="1" style="22" min="17" max="17"/>
    <col width="9.109375" customWidth="1" style="4" min="18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</row>
    <row r="4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</row>
    <row r="6" ht="23.25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9" t="inlineStr">
        <is>
          <t xml:space="preserve">VALOR PREVISTO </t>
        </is>
      </c>
      <c r="M6" s="410" t="n"/>
      <c r="N6" s="411" t="n"/>
      <c r="O6" s="412" t="inlineStr">
        <is>
          <t>NEGOCIAÇÃO</t>
        </is>
      </c>
      <c r="P6" s="411" t="n"/>
      <c r="Q6" s="89" t="n"/>
    </row>
    <row r="7" ht="28.8" customHeight="1">
      <c r="A7" s="40" t="n"/>
      <c r="B7" s="166" t="inlineStr">
        <is>
          <t>COMPETENCIA FINANCEIRA</t>
        </is>
      </c>
      <c r="C7" s="84" t="inlineStr">
        <is>
          <t xml:space="preserve">DATA lançamento </t>
        </is>
      </c>
      <c r="D7" s="85" t="inlineStr">
        <is>
          <t xml:space="preserve">FORNECEDOR </t>
        </is>
      </c>
      <c r="E7" s="85" t="inlineStr">
        <is>
          <t xml:space="preserve">PLACA </t>
        </is>
      </c>
      <c r="F7" s="85" t="inlineStr">
        <is>
          <t>MARCA</t>
        </is>
      </c>
      <c r="G7" s="86" t="inlineStr">
        <is>
          <t>Tipo de Manutenção</t>
        </is>
      </c>
      <c r="H7" s="86" t="inlineStr">
        <is>
          <t>Área de Manutenção</t>
        </is>
      </c>
      <c r="I7" s="86" t="inlineStr">
        <is>
          <t>Tipo de Despsa</t>
        </is>
      </c>
      <c r="J7" s="85" t="inlineStr">
        <is>
          <t>QTDE</t>
        </is>
      </c>
      <c r="K7" s="85" t="inlineStr">
        <is>
          <t>PEÇAS</t>
        </is>
      </c>
      <c r="L7" s="87" t="inlineStr">
        <is>
          <t>VALOR UNI.</t>
        </is>
      </c>
      <c r="M7" s="88" t="inlineStr">
        <is>
          <t>VALOR  TOTAL</t>
        </is>
      </c>
      <c r="N7" s="88" t="inlineStr">
        <is>
          <t>NFE / RECIBO</t>
        </is>
      </c>
      <c r="O7" s="87" t="inlineStr">
        <is>
          <t>DESCONTO</t>
        </is>
      </c>
      <c r="P7" s="87" t="inlineStr">
        <is>
          <t>VALOR FINAL</t>
        </is>
      </c>
      <c r="Q7" s="87" t="inlineStr">
        <is>
          <t>STATUS</t>
        </is>
      </c>
    </row>
    <row r="8" ht="20.1" customFormat="1" customHeight="1" s="90">
      <c r="B8" s="155" t="inlineStr">
        <is>
          <t>JUNHO</t>
        </is>
      </c>
      <c r="C8" s="176" t="n">
        <v>44349</v>
      </c>
      <c r="D8" s="127" t="inlineStr">
        <is>
          <t>ASSITEMARCOS</t>
        </is>
      </c>
      <c r="E8" s="127" t="inlineStr">
        <is>
          <t>PGW-3267</t>
        </is>
      </c>
      <c r="F8" s="127" t="inlineStr">
        <is>
          <t>FORD</t>
        </is>
      </c>
      <c r="G8" s="127" t="inlineStr">
        <is>
          <t>CORRETIVA</t>
        </is>
      </c>
      <c r="H8" s="145" t="inlineStr">
        <is>
          <t>MECÂNICA</t>
        </is>
      </c>
      <c r="I8" s="127" t="inlineStr">
        <is>
          <t>MÃO DE OBRA</t>
        </is>
      </c>
      <c r="J8" s="127" t="n">
        <v>1</v>
      </c>
      <c r="K8" s="127" t="inlineStr">
        <is>
          <t>REBOQUE DE CARRO EM ROTA DE JOÃO ALFREDO</t>
        </is>
      </c>
      <c r="L8" s="129" t="n">
        <v>1000</v>
      </c>
      <c r="M8" s="129">
        <f>L8*J8</f>
        <v/>
      </c>
      <c r="N8" s="152" t="inlineStr">
        <is>
          <t>Nfe: 9394</t>
        </is>
      </c>
      <c r="O8" s="151" t="n"/>
      <c r="P8" s="129" t="n">
        <v>1000</v>
      </c>
      <c r="Q8" s="153" t="inlineStr">
        <is>
          <t>PAGO em 04/06/2021</t>
        </is>
      </c>
    </row>
    <row r="9" ht="20.1" customFormat="1" customHeight="1" s="6">
      <c r="B9" s="155" t="inlineStr">
        <is>
          <t>JUNHO</t>
        </is>
      </c>
      <c r="C9" s="176" t="n">
        <v>44348</v>
      </c>
      <c r="D9" s="127" t="inlineStr">
        <is>
          <t>ASSITEMARCOS</t>
        </is>
      </c>
      <c r="E9" s="127" t="inlineStr">
        <is>
          <t>PGW-3267</t>
        </is>
      </c>
      <c r="F9" s="127" t="inlineStr">
        <is>
          <t>FORD</t>
        </is>
      </c>
      <c r="G9" s="127" t="inlineStr">
        <is>
          <t>CORRETIVA</t>
        </is>
      </c>
      <c r="H9" s="145" t="inlineStr">
        <is>
          <t>MECÂNICA</t>
        </is>
      </c>
      <c r="I9" s="127" t="inlineStr">
        <is>
          <t>MÃO DE OBRA</t>
        </is>
      </c>
      <c r="J9" s="127" t="n">
        <v>1</v>
      </c>
      <c r="K9" s="127" t="inlineStr">
        <is>
          <t>REBOQUE DE CARRO EM ROTA DE JOÃO ALFREDO</t>
        </is>
      </c>
      <c r="L9" s="129" t="n">
        <v>720</v>
      </c>
      <c r="M9" s="129">
        <f>L9*J9</f>
        <v/>
      </c>
      <c r="N9" s="152" t="inlineStr">
        <is>
          <t>NfSe: 9378</t>
        </is>
      </c>
      <c r="O9" s="151" t="n"/>
      <c r="P9" s="129" t="n">
        <v>720</v>
      </c>
      <c r="Q9" s="153" t="inlineStr">
        <is>
          <t>PAGO em 31/05/2021</t>
        </is>
      </c>
    </row>
    <row r="10" ht="20.1" customFormat="1" customHeight="1" s="6">
      <c r="B10" s="155" t="inlineStr">
        <is>
          <t>JUNHO</t>
        </is>
      </c>
      <c r="C10" s="176" t="n">
        <v>44348</v>
      </c>
      <c r="D10" s="127" t="inlineStr">
        <is>
          <t>BAU REFRIGERAÇÃO</t>
        </is>
      </c>
      <c r="E10" s="127" t="inlineStr">
        <is>
          <t>PEB-7253</t>
        </is>
      </c>
      <c r="F10" s="127" t="inlineStr">
        <is>
          <t>FORD</t>
        </is>
      </c>
      <c r="G10" s="127" t="inlineStr">
        <is>
          <t>CORRETIVA</t>
        </is>
      </c>
      <c r="H10" s="145" t="inlineStr">
        <is>
          <t>REFRIGERAÇÃO</t>
        </is>
      </c>
      <c r="I10" s="127" t="inlineStr">
        <is>
          <t>MÃO DE OBRA</t>
        </is>
      </c>
      <c r="J10" s="127" t="n">
        <v>1</v>
      </c>
      <c r="K10" s="127" t="inlineStr">
        <is>
          <t>LIMPEZA DO SISTEMA GERAL</t>
        </is>
      </c>
      <c r="L10" s="129" t="n">
        <v>600</v>
      </c>
      <c r="M10" s="129">
        <f>L10*J10</f>
        <v/>
      </c>
      <c r="N10" s="152" t="inlineStr">
        <is>
          <t>NFSe: 379</t>
        </is>
      </c>
      <c r="O10" s="151" t="n"/>
      <c r="P10" s="129" t="n">
        <v>600</v>
      </c>
      <c r="Q10" s="153" t="inlineStr">
        <is>
          <t>PAGO em 01/06/2021</t>
        </is>
      </c>
    </row>
    <row r="11" ht="20.1" customFormat="1" customHeight="1" s="6">
      <c r="B11" s="155" t="inlineStr">
        <is>
          <t>JUNHO</t>
        </is>
      </c>
      <c r="C11" s="176" t="n">
        <v>44348</v>
      </c>
      <c r="D11" s="127" t="inlineStr">
        <is>
          <t>BAU REFRIGERAÇÃO</t>
        </is>
      </c>
      <c r="E11" s="127" t="inlineStr">
        <is>
          <t>PEB-7253</t>
        </is>
      </c>
      <c r="F11" s="127" t="inlineStr">
        <is>
          <t>FORD</t>
        </is>
      </c>
      <c r="G11" s="127" t="inlineStr">
        <is>
          <t>CORRETIVA</t>
        </is>
      </c>
      <c r="H11" s="145" t="inlineStr">
        <is>
          <t>REFRIGERAÇÃO</t>
        </is>
      </c>
      <c r="I11" s="127" t="inlineStr">
        <is>
          <t>PEÇAS</t>
        </is>
      </c>
      <c r="J11" s="127" t="n">
        <v>1</v>
      </c>
      <c r="K11" s="127" t="inlineStr">
        <is>
          <t>FILTRO GETI LUBRI</t>
        </is>
      </c>
      <c r="L11" s="129" t="n">
        <v>850</v>
      </c>
      <c r="M11" s="129">
        <f>L11*J11</f>
        <v/>
      </c>
      <c r="N11" s="152" t="inlineStr">
        <is>
          <t>NFSe: 379</t>
        </is>
      </c>
      <c r="O11" s="151" t="n"/>
      <c r="P11" s="129" t="n">
        <v>850</v>
      </c>
      <c r="Q11" s="153" t="inlineStr">
        <is>
          <t>PAGO em 01/06/2021</t>
        </is>
      </c>
    </row>
    <row r="12" ht="20.1" customFormat="1" customHeight="1" s="6">
      <c r="B12" s="155" t="inlineStr">
        <is>
          <t>JUNHO</t>
        </is>
      </c>
      <c r="C12" s="176" t="n">
        <v>44348</v>
      </c>
      <c r="D12" s="127" t="inlineStr">
        <is>
          <t>BAU REFRIGERAÇÃO</t>
        </is>
      </c>
      <c r="E12" s="127" t="inlineStr">
        <is>
          <t>PEB-7253</t>
        </is>
      </c>
      <c r="F12" s="127" t="inlineStr">
        <is>
          <t>FORD</t>
        </is>
      </c>
      <c r="G12" s="127" t="inlineStr">
        <is>
          <t>CORRETIVA</t>
        </is>
      </c>
      <c r="H12" s="145" t="inlineStr">
        <is>
          <t>REFRIGERAÇÃO</t>
        </is>
      </c>
      <c r="I12" s="127" t="inlineStr">
        <is>
          <t>PEÇAS</t>
        </is>
      </c>
      <c r="J12" s="127" t="n">
        <v>1</v>
      </c>
      <c r="K12" s="127" t="inlineStr">
        <is>
          <t>FILTRO SECADOR</t>
        </is>
      </c>
      <c r="L12" s="129" t="n">
        <v>250</v>
      </c>
      <c r="M12" s="129">
        <f>L12*J12</f>
        <v/>
      </c>
      <c r="N12" s="152" t="inlineStr">
        <is>
          <t>NFSe: 379</t>
        </is>
      </c>
      <c r="O12" s="151" t="n"/>
      <c r="P12" s="129" t="n">
        <v>250</v>
      </c>
      <c r="Q12" s="153" t="inlineStr">
        <is>
          <t>PAGO em 01/06/2021</t>
        </is>
      </c>
    </row>
    <row r="13" ht="20.1" customFormat="1" customHeight="1" s="6">
      <c r="B13" s="155" t="inlineStr">
        <is>
          <t>JUNHO</t>
        </is>
      </c>
      <c r="C13" s="176" t="n">
        <v>44348</v>
      </c>
      <c r="D13" s="127" t="inlineStr">
        <is>
          <t>BAU REFRIGERAÇÃO</t>
        </is>
      </c>
      <c r="E13" s="127" t="inlineStr">
        <is>
          <t>PEB-7253</t>
        </is>
      </c>
      <c r="F13" s="127" t="inlineStr">
        <is>
          <t>FORD</t>
        </is>
      </c>
      <c r="G13" s="127" t="inlineStr">
        <is>
          <t>CORRETIVA</t>
        </is>
      </c>
      <c r="H13" s="145" t="inlineStr">
        <is>
          <t>REFRIGERAÇÃO</t>
        </is>
      </c>
      <c r="I13" s="127" t="inlineStr">
        <is>
          <t>PEÇAS</t>
        </is>
      </c>
      <c r="J13" s="127" t="n">
        <v>1</v>
      </c>
      <c r="K13" s="127" t="inlineStr">
        <is>
          <t>OLEO DO SISTEMA</t>
        </is>
      </c>
      <c r="L13" s="129" t="n">
        <v>300</v>
      </c>
      <c r="M13" s="129">
        <f>L13*J13</f>
        <v/>
      </c>
      <c r="N13" s="152" t="inlineStr">
        <is>
          <t>NFSe: 379</t>
        </is>
      </c>
      <c r="O13" s="151" t="n"/>
      <c r="P13" s="129" t="n">
        <v>300</v>
      </c>
      <c r="Q13" s="153" t="inlineStr">
        <is>
          <t>PAGO em 01/06/2021</t>
        </is>
      </c>
    </row>
    <row r="14" ht="20.1" customFormat="1" customHeight="1" s="6">
      <c r="B14" s="155" t="inlineStr">
        <is>
          <t>JUNHO</t>
        </is>
      </c>
      <c r="C14" s="176" t="n">
        <v>44348</v>
      </c>
      <c r="D14" s="127" t="inlineStr">
        <is>
          <t>BAU REFRIGERAÇÃO</t>
        </is>
      </c>
      <c r="E14" s="127" t="inlineStr">
        <is>
          <t>PEB-7253</t>
        </is>
      </c>
      <c r="F14" s="127" t="inlineStr">
        <is>
          <t>FORD</t>
        </is>
      </c>
      <c r="G14" s="127" t="inlineStr">
        <is>
          <t>CORRETIVA</t>
        </is>
      </c>
      <c r="H14" s="145" t="inlineStr">
        <is>
          <t>REFRIGERAÇÃO</t>
        </is>
      </c>
      <c r="I14" s="127" t="inlineStr">
        <is>
          <t>PEÇAS</t>
        </is>
      </c>
      <c r="J14" s="127" t="n">
        <v>1</v>
      </c>
      <c r="K14" s="127" t="inlineStr">
        <is>
          <t>CARGA DE GÁS 404A</t>
        </is>
      </c>
      <c r="L14" s="129" t="n">
        <v>480</v>
      </c>
      <c r="M14" s="129">
        <f>L14*J14</f>
        <v/>
      </c>
      <c r="N14" s="152" t="inlineStr">
        <is>
          <t>NFSe: 379</t>
        </is>
      </c>
      <c r="O14" s="151" t="n"/>
      <c r="P14" s="129" t="n">
        <v>480</v>
      </c>
      <c r="Q14" s="153" t="inlineStr">
        <is>
          <t>PAGO em 01/06/2021</t>
        </is>
      </c>
    </row>
    <row r="15" ht="20.1" customFormat="1" customHeight="1" s="6">
      <c r="B15" s="155" t="inlineStr">
        <is>
          <t>JUNHO</t>
        </is>
      </c>
      <c r="C15" s="176" t="n">
        <v>44348</v>
      </c>
      <c r="D15" s="127" t="inlineStr">
        <is>
          <t>BAU REFRIGERAÇÃO</t>
        </is>
      </c>
      <c r="E15" s="127" t="inlineStr">
        <is>
          <t>PEB-7253</t>
        </is>
      </c>
      <c r="F15" s="127" t="inlineStr">
        <is>
          <t>FORD</t>
        </is>
      </c>
      <c r="G15" s="127" t="inlineStr">
        <is>
          <t>CORRETIVA</t>
        </is>
      </c>
      <c r="H15" s="145" t="inlineStr">
        <is>
          <t>REFRIGERAÇÃO</t>
        </is>
      </c>
      <c r="I15" s="127" t="inlineStr">
        <is>
          <t>PEÇAS</t>
        </is>
      </c>
      <c r="J15" s="127" t="n">
        <v>2</v>
      </c>
      <c r="K15" s="127" t="inlineStr">
        <is>
          <t>VENTILADORES SPAL ASPIRANTE 12V</t>
        </is>
      </c>
      <c r="L15" s="129" t="n">
        <v>600</v>
      </c>
      <c r="M15" s="129">
        <f>L15*J15</f>
        <v/>
      </c>
      <c r="N15" s="152" t="inlineStr">
        <is>
          <t>NFSe: 379</t>
        </is>
      </c>
      <c r="O15" s="151" t="n"/>
      <c r="P15" s="129" t="n">
        <v>1200</v>
      </c>
      <c r="Q15" s="153" t="inlineStr">
        <is>
          <t>PAGO em 01/06/2021</t>
        </is>
      </c>
    </row>
    <row r="16" ht="20.1" customFormat="1" customHeight="1" s="6">
      <c r="B16" s="155" t="inlineStr">
        <is>
          <t>JUNHO</t>
        </is>
      </c>
      <c r="C16" s="176" t="n">
        <v>44348</v>
      </c>
      <c r="D16" s="127" t="inlineStr">
        <is>
          <t>BAU REFRIGERAÇÃO</t>
        </is>
      </c>
      <c r="E16" s="127" t="inlineStr">
        <is>
          <t>PEB-7253</t>
        </is>
      </c>
      <c r="F16" s="127" t="inlineStr">
        <is>
          <t>FORD</t>
        </is>
      </c>
      <c r="G16" s="127" t="inlineStr">
        <is>
          <t>CORRETIVA</t>
        </is>
      </c>
      <c r="H16" s="145" t="inlineStr">
        <is>
          <t>REFRIGERAÇÃO</t>
        </is>
      </c>
      <c r="I16" s="127" t="inlineStr">
        <is>
          <t>PEÇAS</t>
        </is>
      </c>
      <c r="J16" s="127" t="n">
        <v>1</v>
      </c>
      <c r="K16" s="127" t="inlineStr">
        <is>
          <t>COMPRESSOR ORIGINAL</t>
        </is>
      </c>
      <c r="L16" s="129" t="n">
        <v>1950</v>
      </c>
      <c r="M16" s="129">
        <f>L16*J16</f>
        <v/>
      </c>
      <c r="N16" s="152" t="inlineStr">
        <is>
          <t>NFSe: 379</t>
        </is>
      </c>
      <c r="O16" s="151" t="n">
        <v>610</v>
      </c>
      <c r="P16" s="129" t="n">
        <v>1340</v>
      </c>
      <c r="Q16" s="153" t="inlineStr">
        <is>
          <t>PAGO em 01/06/2021</t>
        </is>
      </c>
    </row>
    <row r="17" ht="20.1" customFormat="1" customHeight="1" s="6">
      <c r="B17" s="155" t="inlineStr">
        <is>
          <t>JUNHO</t>
        </is>
      </c>
      <c r="C17" s="176" t="n">
        <v>44348</v>
      </c>
      <c r="D17" s="127" t="inlineStr">
        <is>
          <t>BAU REFRIGERAÇÃO</t>
        </is>
      </c>
      <c r="E17" s="127" t="inlineStr">
        <is>
          <t>PEB-7253</t>
        </is>
      </c>
      <c r="F17" s="127" t="inlineStr">
        <is>
          <t>FORD</t>
        </is>
      </c>
      <c r="G17" s="127" t="inlineStr">
        <is>
          <t>CORRETIVA</t>
        </is>
      </c>
      <c r="H17" s="145" t="inlineStr">
        <is>
          <t>REFRIGERAÇÃO</t>
        </is>
      </c>
      <c r="I17" s="127" t="inlineStr">
        <is>
          <t>MÃO DE OBRA</t>
        </is>
      </c>
      <c r="J17" s="127" t="n">
        <v>1</v>
      </c>
      <c r="K17" s="127" t="inlineStr">
        <is>
          <t xml:space="preserve">MÃO DE OBRA GERAL </t>
        </is>
      </c>
      <c r="L17" s="129" t="n">
        <v>480</v>
      </c>
      <c r="M17" s="129">
        <f>L17*J17</f>
        <v/>
      </c>
      <c r="N17" s="152" t="inlineStr">
        <is>
          <t>NFSe: 379</t>
        </is>
      </c>
      <c r="O17" s="151" t="n"/>
      <c r="P17" s="129">
        <f>M17-O17</f>
        <v/>
      </c>
      <c r="Q17" s="153" t="inlineStr">
        <is>
          <t>PAGO em 01/06/2021</t>
        </is>
      </c>
    </row>
    <row r="18" ht="20.1" customFormat="1" customHeight="1" s="6">
      <c r="B18" s="155" t="inlineStr">
        <is>
          <t>JUNHO</t>
        </is>
      </c>
      <c r="C18" s="176" t="n">
        <v>44364</v>
      </c>
      <c r="D18" s="127" t="inlineStr">
        <is>
          <t>BAU REFRIGERAÇÃO</t>
        </is>
      </c>
      <c r="E18" s="127" t="inlineStr">
        <is>
          <t>PGW-5799</t>
        </is>
      </c>
      <c r="F18" s="127" t="inlineStr">
        <is>
          <t>FORD</t>
        </is>
      </c>
      <c r="G18" s="127" t="inlineStr">
        <is>
          <t>CORRETIVA</t>
        </is>
      </c>
      <c r="H18" s="145" t="inlineStr">
        <is>
          <t>REFRIGERAÇÃO</t>
        </is>
      </c>
      <c r="I18" s="127" t="inlineStr">
        <is>
          <t>MÃO DE OBRA</t>
        </is>
      </c>
      <c r="J18" s="127" t="n">
        <v>1</v>
      </c>
      <c r="K18" s="127" t="inlineStr">
        <is>
          <t>LIMPEZA DO SISTEMA GERAL</t>
        </is>
      </c>
      <c r="L18" s="129" t="n">
        <v>780</v>
      </c>
      <c r="M18" s="129">
        <f>L18*J18</f>
        <v/>
      </c>
      <c r="N18" s="152" t="inlineStr">
        <is>
          <t>NFS-e: 386</t>
        </is>
      </c>
      <c r="O18" s="129" t="n"/>
      <c r="P18" s="129">
        <f>M18-O18</f>
        <v/>
      </c>
      <c r="Q18" s="153" t="inlineStr">
        <is>
          <t>PAGO em 18/06/2021</t>
        </is>
      </c>
    </row>
    <row r="19" ht="20.1" customFormat="1" customHeight="1" s="6">
      <c r="B19" s="155" t="inlineStr">
        <is>
          <t>JUNHO</t>
        </is>
      </c>
      <c r="C19" s="176" t="n">
        <v>44364</v>
      </c>
      <c r="D19" s="127" t="inlineStr">
        <is>
          <t>BAU REFRIGERAÇÃO</t>
        </is>
      </c>
      <c r="E19" s="127" t="inlineStr">
        <is>
          <t>PGW-5799</t>
        </is>
      </c>
      <c r="F19" s="150" t="inlineStr">
        <is>
          <t>FORD</t>
        </is>
      </c>
      <c r="G19" s="127" t="inlineStr">
        <is>
          <t>CORRETIVA</t>
        </is>
      </c>
      <c r="H19" s="145" t="inlineStr">
        <is>
          <t>REFRIGERAÇÃO</t>
        </is>
      </c>
      <c r="I19" s="127" t="inlineStr">
        <is>
          <t>PEÇAS</t>
        </is>
      </c>
      <c r="J19" s="127" t="n">
        <v>1</v>
      </c>
      <c r="K19" s="127" t="inlineStr">
        <is>
          <t>FILTRO GETI LUBRI</t>
        </is>
      </c>
      <c r="L19" s="129" t="n">
        <v>850</v>
      </c>
      <c r="M19" s="129">
        <f>L19*J19</f>
        <v/>
      </c>
      <c r="N19" s="152" t="inlineStr">
        <is>
          <t>NFS-e: 386</t>
        </is>
      </c>
      <c r="O19" s="129" t="n"/>
      <c r="P19" s="129">
        <f>M19-O19</f>
        <v/>
      </c>
      <c r="Q19" s="153" t="inlineStr">
        <is>
          <t>PAGO em 18/06/2021</t>
        </is>
      </c>
    </row>
    <row r="20" ht="20.1" customFormat="1" customHeight="1" s="6">
      <c r="B20" s="155" t="inlineStr">
        <is>
          <t>JUNHO</t>
        </is>
      </c>
      <c r="C20" s="176" t="n">
        <v>44364</v>
      </c>
      <c r="D20" s="127" t="inlineStr">
        <is>
          <t>BAU REFRIGERAÇÃO</t>
        </is>
      </c>
      <c r="E20" s="127" t="inlineStr">
        <is>
          <t>PGW-5799</t>
        </is>
      </c>
      <c r="F20" s="150" t="inlineStr">
        <is>
          <t>FORD</t>
        </is>
      </c>
      <c r="G20" s="127" t="inlineStr">
        <is>
          <t>CORRETIVA</t>
        </is>
      </c>
      <c r="H20" s="145" t="inlineStr">
        <is>
          <t>REFRIGERAÇÃO</t>
        </is>
      </c>
      <c r="I20" s="127" t="inlineStr">
        <is>
          <t>PEÇAS</t>
        </is>
      </c>
      <c r="J20" s="127" t="n">
        <v>1</v>
      </c>
      <c r="K20" s="127" t="inlineStr">
        <is>
          <t>FILTRO SECADOR</t>
        </is>
      </c>
      <c r="L20" s="129" t="n">
        <v>250</v>
      </c>
      <c r="M20" s="129">
        <f>L20*J20</f>
        <v/>
      </c>
      <c r="N20" s="152" t="inlineStr">
        <is>
          <t>NFS-e: 386</t>
        </is>
      </c>
      <c r="O20" s="129" t="n"/>
      <c r="P20" s="129">
        <f>M20-O20</f>
        <v/>
      </c>
      <c r="Q20" s="153" t="inlineStr">
        <is>
          <t>PAGO em 18/06/2021</t>
        </is>
      </c>
    </row>
    <row r="21" ht="20.1" customFormat="1" customHeight="1" s="6">
      <c r="B21" s="155" t="inlineStr">
        <is>
          <t>JUNHO</t>
        </is>
      </c>
      <c r="C21" s="176" t="n">
        <v>44364</v>
      </c>
      <c r="D21" s="127" t="inlineStr">
        <is>
          <t>BAU REFRIGERAÇÃO</t>
        </is>
      </c>
      <c r="E21" s="127" t="inlineStr">
        <is>
          <t>PGW-5799</t>
        </is>
      </c>
      <c r="F21" s="150" t="inlineStr">
        <is>
          <t>FORD</t>
        </is>
      </c>
      <c r="G21" s="127" t="inlineStr">
        <is>
          <t>CORRETIVA</t>
        </is>
      </c>
      <c r="H21" s="145" t="inlineStr">
        <is>
          <t>REFRIGERAÇÃO</t>
        </is>
      </c>
      <c r="I21" s="127" t="inlineStr">
        <is>
          <t>PEÇAS</t>
        </is>
      </c>
      <c r="J21" s="127" t="n">
        <v>1</v>
      </c>
      <c r="K21" s="127" t="inlineStr">
        <is>
          <t>OLEO DO SISTEMA</t>
        </is>
      </c>
      <c r="L21" s="129" t="n">
        <v>300</v>
      </c>
      <c r="M21" s="129">
        <f>L21*J21</f>
        <v/>
      </c>
      <c r="N21" s="152" t="inlineStr">
        <is>
          <t>NFS-e: 386</t>
        </is>
      </c>
      <c r="O21" s="129" t="n"/>
      <c r="P21" s="129">
        <f>M21-O21</f>
        <v/>
      </c>
      <c r="Q21" s="153" t="inlineStr">
        <is>
          <t>PAGO em 18/06/2021</t>
        </is>
      </c>
    </row>
    <row r="22" ht="20.1" customFormat="1" customHeight="1" s="6">
      <c r="B22" s="155" t="inlineStr">
        <is>
          <t>JUNHO</t>
        </is>
      </c>
      <c r="C22" s="176" t="n">
        <v>44364</v>
      </c>
      <c r="D22" s="127" t="inlineStr">
        <is>
          <t>BAU REFRIGERAÇÃO</t>
        </is>
      </c>
      <c r="E22" s="127" t="inlineStr">
        <is>
          <t>PGW-5799</t>
        </is>
      </c>
      <c r="F22" s="150" t="inlineStr">
        <is>
          <t>FORD</t>
        </is>
      </c>
      <c r="G22" s="127" t="inlineStr">
        <is>
          <t>CORRETIVA</t>
        </is>
      </c>
      <c r="H22" s="145" t="inlineStr">
        <is>
          <t>REFRIGERAÇÃO</t>
        </is>
      </c>
      <c r="I22" s="127" t="inlineStr">
        <is>
          <t>PEÇAS</t>
        </is>
      </c>
      <c r="J22" s="127" t="n">
        <v>1</v>
      </c>
      <c r="K22" s="127" t="inlineStr">
        <is>
          <t>CARGA DE GÁS 404A</t>
        </is>
      </c>
      <c r="L22" s="129" t="n">
        <v>480</v>
      </c>
      <c r="M22" s="129">
        <f>L22*J22</f>
        <v/>
      </c>
      <c r="N22" s="152" t="inlineStr">
        <is>
          <t>NFS-e: 386</t>
        </is>
      </c>
      <c r="O22" s="129" t="n"/>
      <c r="P22" s="129">
        <f>M22-O22</f>
        <v/>
      </c>
      <c r="Q22" s="153" t="inlineStr">
        <is>
          <t>PAGO em 18/06/2021</t>
        </is>
      </c>
    </row>
    <row r="23" ht="20.1" customFormat="1" customHeight="1" s="6">
      <c r="B23" s="155" t="inlineStr">
        <is>
          <t>JUNHO</t>
        </is>
      </c>
      <c r="C23" s="176" t="n">
        <v>44364</v>
      </c>
      <c r="D23" s="127" t="inlineStr">
        <is>
          <t>BAU REFRIGERAÇÃO</t>
        </is>
      </c>
      <c r="E23" s="127" t="inlineStr">
        <is>
          <t>PGW-5799</t>
        </is>
      </c>
      <c r="F23" s="150" t="inlineStr">
        <is>
          <t>FORD</t>
        </is>
      </c>
      <c r="G23" s="127" t="inlineStr">
        <is>
          <t>CORRETIVA</t>
        </is>
      </c>
      <c r="H23" s="145" t="inlineStr">
        <is>
          <t>REFRIGERAÇÃO</t>
        </is>
      </c>
      <c r="I23" s="127" t="inlineStr">
        <is>
          <t>PEÇAS</t>
        </is>
      </c>
      <c r="J23" s="127" t="n">
        <v>2</v>
      </c>
      <c r="K23" s="127" t="inlineStr">
        <is>
          <t>VENTILADORES SPAL ASPIRANTE 12V</t>
        </is>
      </c>
      <c r="L23" s="129" t="n">
        <v>600</v>
      </c>
      <c r="M23" s="129">
        <f>L23*J23</f>
        <v/>
      </c>
      <c r="N23" s="152" t="inlineStr">
        <is>
          <t>NFS-e: 386</t>
        </is>
      </c>
      <c r="O23" s="129" t="n"/>
      <c r="P23" s="129">
        <f>M23-O23</f>
        <v/>
      </c>
      <c r="Q23" s="153" t="inlineStr">
        <is>
          <t>PAGO em 18/06/2021</t>
        </is>
      </c>
    </row>
    <row r="24" ht="20.1" customFormat="1" customHeight="1" s="6">
      <c r="B24" s="155" t="inlineStr">
        <is>
          <t>JUNHO</t>
        </is>
      </c>
      <c r="C24" s="176" t="n">
        <v>44364</v>
      </c>
      <c r="D24" s="127" t="inlineStr">
        <is>
          <t>BAU REFRIGERAÇÃO</t>
        </is>
      </c>
      <c r="E24" s="127" t="inlineStr">
        <is>
          <t>PGW-5799</t>
        </is>
      </c>
      <c r="F24" s="150" t="inlineStr">
        <is>
          <t>FORD</t>
        </is>
      </c>
      <c r="G24" s="127" t="inlineStr">
        <is>
          <t>CORRETIVA</t>
        </is>
      </c>
      <c r="H24" s="145" t="inlineStr">
        <is>
          <t>REFRIGERAÇÃO</t>
        </is>
      </c>
      <c r="I24" s="127" t="inlineStr">
        <is>
          <t>PEÇAS</t>
        </is>
      </c>
      <c r="J24" s="127" t="n">
        <v>1</v>
      </c>
      <c r="K24" s="127" t="inlineStr">
        <is>
          <t>COMPRESSOR ORIGINAL</t>
        </is>
      </c>
      <c r="L24" s="129" t="n">
        <v>1950</v>
      </c>
      <c r="M24" s="129">
        <f>L24*J24</f>
        <v/>
      </c>
      <c r="N24" s="152" t="inlineStr">
        <is>
          <t>NFS-e: 386</t>
        </is>
      </c>
      <c r="O24" s="129" t="n">
        <v>637.5</v>
      </c>
      <c r="P24" s="129">
        <f>M24-O24</f>
        <v/>
      </c>
      <c r="Q24" s="153" t="inlineStr">
        <is>
          <t>PAGO em 18/06/2021</t>
        </is>
      </c>
    </row>
    <row r="25" ht="20.1" customFormat="1" customHeight="1" s="6">
      <c r="B25" s="155" t="inlineStr">
        <is>
          <t>JUNHO</t>
        </is>
      </c>
      <c r="C25" s="176" t="n">
        <v>44364</v>
      </c>
      <c r="D25" s="127" t="inlineStr">
        <is>
          <t>BAU REFRIGERAÇÃO</t>
        </is>
      </c>
      <c r="E25" s="127" t="inlineStr">
        <is>
          <t>PGW-5799</t>
        </is>
      </c>
      <c r="F25" s="150" t="inlineStr">
        <is>
          <t>FORD</t>
        </is>
      </c>
      <c r="G25" s="127" t="inlineStr">
        <is>
          <t>CORRETIVA</t>
        </is>
      </c>
      <c r="H25" s="145" t="inlineStr">
        <is>
          <t>REFRIGERAÇÃO</t>
        </is>
      </c>
      <c r="I25" s="127" t="inlineStr">
        <is>
          <t>PEÇAS</t>
        </is>
      </c>
      <c r="J25" s="127" t="n">
        <v>1</v>
      </c>
      <c r="K25" s="127" t="inlineStr">
        <is>
          <t>CORREIA A52</t>
        </is>
      </c>
      <c r="L25" s="129" t="n">
        <v>35</v>
      </c>
      <c r="M25" s="129">
        <f>L25*J25</f>
        <v/>
      </c>
      <c r="N25" s="152" t="inlineStr">
        <is>
          <t>NFS-e: 386</t>
        </is>
      </c>
      <c r="O25" s="129" t="n"/>
      <c r="P25" s="129">
        <f>M25-O25</f>
        <v/>
      </c>
      <c r="Q25" s="153" t="inlineStr">
        <is>
          <t>PAGO em 18/06/2021</t>
        </is>
      </c>
    </row>
    <row r="26" ht="20.1" customFormat="1" customHeight="1" s="6">
      <c r="B26" s="155" t="inlineStr">
        <is>
          <t>JUNHO</t>
        </is>
      </c>
      <c r="C26" s="176" t="n">
        <v>44364</v>
      </c>
      <c r="D26" s="127" t="inlineStr">
        <is>
          <t>BAU REFRIGERAÇÃO</t>
        </is>
      </c>
      <c r="E26" s="127" t="inlineStr">
        <is>
          <t>PGW-5799</t>
        </is>
      </c>
      <c r="F26" s="150" t="inlineStr">
        <is>
          <t>FORD</t>
        </is>
      </c>
      <c r="G26" s="127" t="inlineStr">
        <is>
          <t>CORRETIVA</t>
        </is>
      </c>
      <c r="H26" s="145" t="inlineStr">
        <is>
          <t>REFRIGERAÇÃO</t>
        </is>
      </c>
      <c r="I26" s="127" t="inlineStr">
        <is>
          <t>MÃO DE OBRA</t>
        </is>
      </c>
      <c r="J26" s="127" t="n">
        <v>1</v>
      </c>
      <c r="K26" s="127" t="inlineStr">
        <is>
          <t>SERVIÇO DO SUPORTE DE CICLISTA - SOLDA</t>
        </is>
      </c>
      <c r="L26" s="129" t="n">
        <v>50</v>
      </c>
      <c r="M26" s="129">
        <f>L26*J26</f>
        <v/>
      </c>
      <c r="N26" s="152" t="inlineStr">
        <is>
          <t>NFS-e: 386</t>
        </is>
      </c>
      <c r="O26" s="129" t="n"/>
      <c r="P26" s="129">
        <f>M26-O26</f>
        <v/>
      </c>
      <c r="Q26" s="153" t="inlineStr">
        <is>
          <t>PAGO em 18/06/2021</t>
        </is>
      </c>
    </row>
    <row r="27" ht="20.1" customFormat="1" customHeight="1" s="6">
      <c r="B27" s="155" t="inlineStr">
        <is>
          <t>JUNHO</t>
        </is>
      </c>
      <c r="C27" s="176" t="n">
        <v>44364</v>
      </c>
      <c r="D27" s="127" t="inlineStr">
        <is>
          <t>BAU REFRIGERAÇÃO</t>
        </is>
      </c>
      <c r="E27" s="127" t="inlineStr">
        <is>
          <t>PGW-5799</t>
        </is>
      </c>
      <c r="F27" s="150" t="inlineStr">
        <is>
          <t>FORD</t>
        </is>
      </c>
      <c r="G27" s="127" t="inlineStr">
        <is>
          <t>CORRETIVA</t>
        </is>
      </c>
      <c r="H27" s="145" t="inlineStr">
        <is>
          <t>REFRIGERAÇÃO</t>
        </is>
      </c>
      <c r="I27" s="127" t="inlineStr">
        <is>
          <t>MÃO DE OBRA</t>
        </is>
      </c>
      <c r="J27" s="127" t="n">
        <v>1</v>
      </c>
      <c r="K27" s="127" t="inlineStr">
        <is>
          <t>MÃO DE OBRA DE REFRIGERAÇÃO</t>
        </is>
      </c>
      <c r="L27" s="129" t="n">
        <v>480</v>
      </c>
      <c r="M27" s="129">
        <f>L27*J27</f>
        <v/>
      </c>
      <c r="N27" s="152" t="inlineStr">
        <is>
          <t>NFS-e: 387</t>
        </is>
      </c>
      <c r="O27" s="129" t="n"/>
      <c r="P27" s="129">
        <f>M27-O27</f>
        <v/>
      </c>
      <c r="Q27" s="153" t="inlineStr">
        <is>
          <t>PAGO em 18/06/2021</t>
        </is>
      </c>
    </row>
    <row r="28" ht="20.1" customFormat="1" customHeight="1" s="6">
      <c r="B28" s="155" t="inlineStr">
        <is>
          <t>JUNHO</t>
        </is>
      </c>
      <c r="C28" s="176" t="n">
        <v>44371</v>
      </c>
      <c r="D28" s="127" t="inlineStr">
        <is>
          <t>BAU REFRIGERAÇÃO - MATEUS</t>
        </is>
      </c>
      <c r="E28" s="150" t="inlineStr">
        <is>
          <t>PCM-6100</t>
        </is>
      </c>
      <c r="F28" s="150" t="inlineStr">
        <is>
          <t>FORD</t>
        </is>
      </c>
      <c r="G28" s="150" t="inlineStr">
        <is>
          <t>CORRETIVA</t>
        </is>
      </c>
      <c r="H28" s="150" t="inlineStr">
        <is>
          <t>REFRIGERAÇÃO</t>
        </is>
      </c>
      <c r="I28" s="150" t="inlineStr">
        <is>
          <t>MÃO DE OBRA</t>
        </is>
      </c>
      <c r="J28" s="150" t="n">
        <v>1</v>
      </c>
      <c r="K28" s="150" t="inlineStr">
        <is>
          <t xml:space="preserve">REPARO CABO DE COMUNICAÇÃO E REVISÃO ELETRICA </t>
        </is>
      </c>
      <c r="L28" s="151" t="n">
        <v>330</v>
      </c>
      <c r="M28" s="129">
        <f>L28*J28</f>
        <v/>
      </c>
      <c r="N28" s="152" t="inlineStr">
        <is>
          <t>RECIBO</t>
        </is>
      </c>
      <c r="O28" s="151" t="n"/>
      <c r="P28" s="129">
        <f>M28-O28</f>
        <v/>
      </c>
      <c r="Q28" s="153" t="inlineStr">
        <is>
          <t>PAGO em 25/06/2021</t>
        </is>
      </c>
    </row>
    <row r="29" ht="20.1" customFormat="1" customHeight="1" s="6">
      <c r="B29" s="155" t="inlineStr">
        <is>
          <t>JUNHO</t>
        </is>
      </c>
      <c r="C29" s="193" t="n">
        <v>44359</v>
      </c>
      <c r="D29" s="127" t="inlineStr">
        <is>
          <t>CARUARU PARABRISA</t>
        </is>
      </c>
      <c r="E29" s="150" t="inlineStr">
        <is>
          <t>PGW-5799</t>
        </is>
      </c>
      <c r="F29" s="150" t="inlineStr">
        <is>
          <t>FORD</t>
        </is>
      </c>
      <c r="G29" s="150" t="inlineStr">
        <is>
          <t>CORRETIVA</t>
        </is>
      </c>
      <c r="H29" s="150" t="inlineStr">
        <is>
          <t>MECÂNICA</t>
        </is>
      </c>
      <c r="I29" s="150" t="inlineStr">
        <is>
          <t>MÃO DE OBRA</t>
        </is>
      </c>
      <c r="J29" s="150" t="n">
        <v>1</v>
      </c>
      <c r="K29" s="150" t="inlineStr">
        <is>
          <t>TROCA DE PARABRISA</t>
        </is>
      </c>
      <c r="L29" s="151" t="n">
        <v>600</v>
      </c>
      <c r="M29" s="129">
        <f>L29*J29</f>
        <v/>
      </c>
      <c r="N29" s="152" t="inlineStr">
        <is>
          <t>NFe: 5153</t>
        </is>
      </c>
      <c r="O29" s="151" t="n"/>
      <c r="P29" s="129">
        <f>M29-O29</f>
        <v/>
      </c>
      <c r="Q29" s="153" t="inlineStr">
        <is>
          <t>PAGO em 18/06/2021 - BOLETO</t>
        </is>
      </c>
    </row>
    <row r="30" ht="20.1" customFormat="1" customHeight="1" s="6">
      <c r="B30" s="155" t="inlineStr">
        <is>
          <t>JUNHO</t>
        </is>
      </c>
      <c r="C30" s="176" t="n">
        <v>44350</v>
      </c>
      <c r="D30" s="127" t="inlineStr">
        <is>
          <t>JR PEÇAS E SERVIÇO (JÚNIOR)</t>
        </is>
      </c>
      <c r="E30" s="127" t="inlineStr">
        <is>
          <t>PEB-7253</t>
        </is>
      </c>
      <c r="F30" s="127" t="inlineStr">
        <is>
          <t>FORD</t>
        </is>
      </c>
      <c r="G30" s="127" t="inlineStr">
        <is>
          <t>CORRETIVA</t>
        </is>
      </c>
      <c r="H30" s="145" t="inlineStr">
        <is>
          <t>MECÂNICA</t>
        </is>
      </c>
      <c r="I30" s="127" t="inlineStr">
        <is>
          <t>PEÇAS</t>
        </is>
      </c>
      <c r="J30" s="127" t="n">
        <v>1</v>
      </c>
      <c r="K30" s="127" t="inlineStr">
        <is>
          <t>BOMBA D'AGUA</t>
        </is>
      </c>
      <c r="L30" s="129" t="n">
        <v>290</v>
      </c>
      <c r="M30" s="129">
        <f>L30*J30</f>
        <v/>
      </c>
      <c r="N30" s="152" t="inlineStr">
        <is>
          <t>NFe: 66</t>
        </is>
      </c>
      <c r="O30" s="151" t="n"/>
      <c r="P30" s="129">
        <f>M30-O30</f>
        <v/>
      </c>
      <c r="Q30" s="153" t="inlineStr">
        <is>
          <t>PAGO em 04/06/2021</t>
        </is>
      </c>
    </row>
    <row r="31" ht="20.1" customFormat="1" customHeight="1" s="6">
      <c r="B31" s="155" t="inlineStr">
        <is>
          <t>JUNHO</t>
        </is>
      </c>
      <c r="C31" s="176" t="n">
        <v>44350</v>
      </c>
      <c r="D31" s="127" t="inlineStr">
        <is>
          <t>JR PEÇAS E SERVIÇO (JÚNIOR)</t>
        </is>
      </c>
      <c r="E31" s="127" t="inlineStr">
        <is>
          <t>PEB-7253</t>
        </is>
      </c>
      <c r="F31" s="127" t="inlineStr">
        <is>
          <t>FORD</t>
        </is>
      </c>
      <c r="G31" s="127" t="inlineStr">
        <is>
          <t>CORRETIVA</t>
        </is>
      </c>
      <c r="H31" s="145" t="inlineStr">
        <is>
          <t>MECÂNICA</t>
        </is>
      </c>
      <c r="I31" s="127" t="inlineStr">
        <is>
          <t>PEÇAS</t>
        </is>
      </c>
      <c r="J31" s="127" t="n">
        <v>3</v>
      </c>
      <c r="K31" s="127" t="inlineStr">
        <is>
          <t xml:space="preserve">COXIM DO MODÚLO </t>
        </is>
      </c>
      <c r="L31" s="129" t="n">
        <v>155</v>
      </c>
      <c r="M31" s="129">
        <f>L31*J31</f>
        <v/>
      </c>
      <c r="N31" s="152" t="inlineStr">
        <is>
          <t>NFe: 66</t>
        </is>
      </c>
      <c r="O31" s="151" t="n">
        <v>130.9</v>
      </c>
      <c r="P31" s="129">
        <f>M31-O31</f>
        <v/>
      </c>
      <c r="Q31" s="153" t="inlineStr">
        <is>
          <t>PAGO em 04/06/2021</t>
        </is>
      </c>
    </row>
    <row r="32" ht="20.1" customFormat="1" customHeight="1" s="6">
      <c r="B32" s="155" t="inlineStr">
        <is>
          <t>JUNHO</t>
        </is>
      </c>
      <c r="C32" s="176" t="n">
        <v>44350</v>
      </c>
      <c r="D32" s="127" t="inlineStr">
        <is>
          <t>JR PEÇAS E SERVIÇO (JÚNIOR)</t>
        </is>
      </c>
      <c r="E32" s="127" t="inlineStr">
        <is>
          <t>PEB-7253</t>
        </is>
      </c>
      <c r="F32" s="127" t="inlineStr">
        <is>
          <t>FORD</t>
        </is>
      </c>
      <c r="G32" s="127" t="inlineStr">
        <is>
          <t>CORRETIVA</t>
        </is>
      </c>
      <c r="H32" s="145" t="inlineStr">
        <is>
          <t>MECÂNICA</t>
        </is>
      </c>
      <c r="I32" s="127" t="inlineStr">
        <is>
          <t>PEÇAS</t>
        </is>
      </c>
      <c r="J32" s="127" t="n">
        <v>1</v>
      </c>
      <c r="K32" s="127" t="inlineStr">
        <is>
          <t>MANGOTE DO INTERCULLER</t>
        </is>
      </c>
      <c r="L32" s="129" t="n">
        <v>554</v>
      </c>
      <c r="M32" s="129">
        <f>L32*J32</f>
        <v/>
      </c>
      <c r="N32" s="152" t="inlineStr">
        <is>
          <t>NFe: 66</t>
        </is>
      </c>
      <c r="O32" s="151" t="n"/>
      <c r="P32" s="129">
        <f>M32-O32</f>
        <v/>
      </c>
      <c r="Q32" s="153" t="inlineStr">
        <is>
          <t>PAGO em 04/06/2021</t>
        </is>
      </c>
    </row>
    <row r="33" ht="20.1" customFormat="1" customHeight="1" s="6">
      <c r="B33" s="155" t="inlineStr">
        <is>
          <t>JUNHO</t>
        </is>
      </c>
      <c r="C33" s="176" t="n">
        <v>44348</v>
      </c>
      <c r="D33" s="127" t="inlineStr">
        <is>
          <t>MARRONE RETIFICA</t>
        </is>
      </c>
      <c r="E33" s="127" t="inlineStr">
        <is>
          <t>PGW-3267</t>
        </is>
      </c>
      <c r="F33" s="127" t="inlineStr">
        <is>
          <t>FORD</t>
        </is>
      </c>
      <c r="G33" s="127" t="inlineStr">
        <is>
          <t>CORRETIVA</t>
        </is>
      </c>
      <c r="H33" s="145" t="inlineStr">
        <is>
          <t>MECÂNICA</t>
        </is>
      </c>
      <c r="I33" s="127" t="inlineStr">
        <is>
          <t>PEÇAS</t>
        </is>
      </c>
      <c r="J33" s="127" t="n">
        <v>2</v>
      </c>
      <c r="K33" s="127" t="inlineStr">
        <is>
          <t>ADITIVO</t>
        </is>
      </c>
      <c r="L33" s="129" t="n">
        <v>20</v>
      </c>
      <c r="M33" s="129">
        <f>L33*J33</f>
        <v/>
      </c>
      <c r="N33" s="152" t="inlineStr">
        <is>
          <t>NFE: 3157</t>
        </is>
      </c>
      <c r="O33" s="151" t="n"/>
      <c r="P33" s="129">
        <f>M33-O33</f>
        <v/>
      </c>
      <c r="Q33" s="153" t="inlineStr">
        <is>
          <t>PAGO em 01/06/2021</t>
        </is>
      </c>
    </row>
    <row r="34" ht="20.1" customFormat="1" customHeight="1" s="6">
      <c r="B34" s="155" t="inlineStr">
        <is>
          <t>JUNHO</t>
        </is>
      </c>
      <c r="C34" s="176" t="n">
        <v>44348</v>
      </c>
      <c r="D34" s="127" t="inlineStr">
        <is>
          <t>MARRONE RETIFICA</t>
        </is>
      </c>
      <c r="E34" s="127" t="inlineStr">
        <is>
          <t>PGW-3267</t>
        </is>
      </c>
      <c r="F34" s="127" t="inlineStr">
        <is>
          <t>FORD</t>
        </is>
      </c>
      <c r="G34" s="127" t="inlineStr">
        <is>
          <t>CORRETIVA</t>
        </is>
      </c>
      <c r="H34" s="145" t="inlineStr">
        <is>
          <t>MECÂNICA</t>
        </is>
      </c>
      <c r="I34" s="127" t="inlineStr">
        <is>
          <t>PEÇAS</t>
        </is>
      </c>
      <c r="J34" s="127" t="n">
        <v>1</v>
      </c>
      <c r="K34" s="127" t="inlineStr">
        <is>
          <t>COLA WURTH</t>
        </is>
      </c>
      <c r="L34" s="129" t="n">
        <v>45</v>
      </c>
      <c r="M34" s="129">
        <f>L34*J34</f>
        <v/>
      </c>
      <c r="N34" s="152" t="inlineStr">
        <is>
          <t>NFE: 3157</t>
        </is>
      </c>
      <c r="O34" s="151" t="n"/>
      <c r="P34" s="129">
        <f>M34-O34</f>
        <v/>
      </c>
      <c r="Q34" s="153" t="inlineStr">
        <is>
          <t>PAGO em 01/06/2021</t>
        </is>
      </c>
    </row>
    <row r="35" ht="20.1" customFormat="1" customHeight="1" s="6">
      <c r="B35" s="155" t="inlineStr">
        <is>
          <t>JUNHO</t>
        </is>
      </c>
      <c r="C35" s="176" t="n">
        <v>44348</v>
      </c>
      <c r="D35" s="127" t="inlineStr">
        <is>
          <t>MARRONE RETIFICA</t>
        </is>
      </c>
      <c r="E35" s="127" t="inlineStr">
        <is>
          <t>PGW-3267</t>
        </is>
      </c>
      <c r="F35" s="127" t="inlineStr">
        <is>
          <t>FORD</t>
        </is>
      </c>
      <c r="G35" s="127" t="inlineStr">
        <is>
          <t>CORRETIVA</t>
        </is>
      </c>
      <c r="H35" s="145" t="inlineStr">
        <is>
          <t>MECÂNICA</t>
        </is>
      </c>
      <c r="I35" s="127" t="inlineStr">
        <is>
          <t>PEÇAS</t>
        </is>
      </c>
      <c r="J35" s="127" t="n">
        <v>1</v>
      </c>
      <c r="K35" s="127" t="inlineStr">
        <is>
          <t>JUNTA DE CABEÇOTE</t>
        </is>
      </c>
      <c r="L35" s="129" t="n">
        <v>770</v>
      </c>
      <c r="M35" s="129">
        <f>L35*J35</f>
        <v/>
      </c>
      <c r="N35" s="152" t="inlineStr">
        <is>
          <t>NFE: 3157</t>
        </is>
      </c>
      <c r="O35" s="151" t="n"/>
      <c r="P35" s="129">
        <f>M35-O35</f>
        <v/>
      </c>
      <c r="Q35" s="153" t="inlineStr">
        <is>
          <t>PAGO em 01/06/2021</t>
        </is>
      </c>
    </row>
    <row r="36" ht="20.1" customFormat="1" customHeight="1" s="6">
      <c r="B36" s="155" t="inlineStr">
        <is>
          <t>JUNHO</t>
        </is>
      </c>
      <c r="C36" s="176" t="n">
        <v>44348</v>
      </c>
      <c r="D36" s="127" t="inlineStr">
        <is>
          <t>MARRONE RETIFICA</t>
        </is>
      </c>
      <c r="E36" s="127" t="inlineStr">
        <is>
          <t>PGW-3267</t>
        </is>
      </c>
      <c r="F36" s="127" t="inlineStr">
        <is>
          <t>FORD</t>
        </is>
      </c>
      <c r="G36" s="127" t="inlineStr">
        <is>
          <t>CORRETIVA</t>
        </is>
      </c>
      <c r="H36" s="145" t="inlineStr">
        <is>
          <t>MECÂNICA</t>
        </is>
      </c>
      <c r="I36" s="127" t="inlineStr">
        <is>
          <t>PEÇAS</t>
        </is>
      </c>
      <c r="J36" s="127" t="n">
        <v>4</v>
      </c>
      <c r="K36" s="127" t="inlineStr">
        <is>
          <t>JUNTA DO COLETOR</t>
        </is>
      </c>
      <c r="L36" s="129" t="n">
        <v>40</v>
      </c>
      <c r="M36" s="129">
        <f>L36*J36</f>
        <v/>
      </c>
      <c r="N36" s="152" t="inlineStr">
        <is>
          <t>NFE: 3157</t>
        </is>
      </c>
      <c r="O36" s="151" t="n"/>
      <c r="P36" s="129">
        <f>M36-O36</f>
        <v/>
      </c>
      <c r="Q36" s="153" t="inlineStr">
        <is>
          <t>PAGO em 01/06/2021</t>
        </is>
      </c>
    </row>
    <row r="37" ht="20.1" customFormat="1" customHeight="1" s="6">
      <c r="B37" s="155" t="inlineStr">
        <is>
          <t>JUNHO</t>
        </is>
      </c>
      <c r="C37" s="176" t="n">
        <v>44348</v>
      </c>
      <c r="D37" s="127" t="inlineStr">
        <is>
          <t>MARRONE RETIFICA</t>
        </is>
      </c>
      <c r="E37" s="127" t="inlineStr">
        <is>
          <t>PGW-3267</t>
        </is>
      </c>
      <c r="F37" s="127" t="inlineStr">
        <is>
          <t>FORD</t>
        </is>
      </c>
      <c r="G37" s="127" t="inlineStr">
        <is>
          <t>CORRETIVA</t>
        </is>
      </c>
      <c r="H37" s="145" t="inlineStr">
        <is>
          <t>MECÂNICA</t>
        </is>
      </c>
      <c r="I37" s="127" t="inlineStr">
        <is>
          <t>PEÇAS</t>
        </is>
      </c>
      <c r="J37" s="127" t="n">
        <v>4</v>
      </c>
      <c r="K37" s="127" t="inlineStr">
        <is>
          <t>BUCHA DO ALTERNADOR</t>
        </is>
      </c>
      <c r="L37" s="129" t="n">
        <v>5</v>
      </c>
      <c r="M37" s="129">
        <f>L37*J37</f>
        <v/>
      </c>
      <c r="N37" s="152" t="inlineStr">
        <is>
          <t>NFE: 3158</t>
        </is>
      </c>
      <c r="O37" s="151" t="n"/>
      <c r="P37" s="129">
        <f>M37-O37</f>
        <v/>
      </c>
      <c r="Q37" s="153" t="inlineStr">
        <is>
          <t>PAGO em 01/06/2021</t>
        </is>
      </c>
    </row>
    <row r="38" ht="20.1" customFormat="1" customHeight="1" s="6">
      <c r="B38" s="155" t="inlineStr">
        <is>
          <t>JUNHO</t>
        </is>
      </c>
      <c r="C38" s="176" t="n">
        <v>44348</v>
      </c>
      <c r="D38" s="127" t="inlineStr">
        <is>
          <t>MARRONE RETIFICA</t>
        </is>
      </c>
      <c r="E38" s="127" t="inlineStr">
        <is>
          <t>PGW-3267</t>
        </is>
      </c>
      <c r="F38" s="127" t="inlineStr">
        <is>
          <t>FORD</t>
        </is>
      </c>
      <c r="G38" s="127" t="inlineStr">
        <is>
          <t>CORRETIVA</t>
        </is>
      </c>
      <c r="H38" s="145" t="inlineStr">
        <is>
          <t>MECÂNICA</t>
        </is>
      </c>
      <c r="I38" s="127" t="inlineStr">
        <is>
          <t>PEÇAS</t>
        </is>
      </c>
      <c r="J38" s="127" t="n">
        <v>1</v>
      </c>
      <c r="K38" s="127" t="inlineStr">
        <is>
          <t>CORREIA</t>
        </is>
      </c>
      <c r="L38" s="129" t="n">
        <v>100</v>
      </c>
      <c r="M38" s="129">
        <f>L38*J38</f>
        <v/>
      </c>
      <c r="N38" s="152" t="inlineStr">
        <is>
          <t>NFE: 3158</t>
        </is>
      </c>
      <c r="O38" s="151" t="n"/>
      <c r="P38" s="129">
        <f>M38-O38</f>
        <v/>
      </c>
      <c r="Q38" s="153" t="inlineStr">
        <is>
          <t>PAGO em 01/06/2021</t>
        </is>
      </c>
    </row>
    <row r="39" ht="20.1" customFormat="1" customHeight="1" s="6">
      <c r="B39" s="155" t="inlineStr">
        <is>
          <t>JUNHO</t>
        </is>
      </c>
      <c r="C39" s="176" t="n">
        <v>44348</v>
      </c>
      <c r="D39" s="127" t="inlineStr">
        <is>
          <t>MARRONE RETIFICA</t>
        </is>
      </c>
      <c r="E39" s="127" t="inlineStr">
        <is>
          <t>PGW-3267</t>
        </is>
      </c>
      <c r="F39" s="127" t="inlineStr">
        <is>
          <t>FORD</t>
        </is>
      </c>
      <c r="G39" s="127" t="inlineStr">
        <is>
          <t>CORRETIVA</t>
        </is>
      </c>
      <c r="H39" s="145" t="inlineStr">
        <is>
          <t>MECÂNICA</t>
        </is>
      </c>
      <c r="I39" s="127" t="inlineStr">
        <is>
          <t>PEÇAS</t>
        </is>
      </c>
      <c r="J39" s="127" t="n">
        <v>1</v>
      </c>
      <c r="K39" s="127" t="inlineStr">
        <is>
          <t>ESTICADOR</t>
        </is>
      </c>
      <c r="L39" s="129" t="n">
        <v>320</v>
      </c>
      <c r="M39" s="129">
        <f>L39*J39</f>
        <v/>
      </c>
      <c r="N39" s="152" t="inlineStr">
        <is>
          <t>NFE: 3158</t>
        </is>
      </c>
      <c r="O39" s="151" t="n"/>
      <c r="P39" s="129">
        <f>M39-O39</f>
        <v/>
      </c>
      <c r="Q39" s="153" t="inlineStr">
        <is>
          <t>PAGO em 01/06/2021</t>
        </is>
      </c>
    </row>
    <row r="40" ht="20.1" customFormat="1" customHeight="1" s="6">
      <c r="B40" s="155" t="inlineStr">
        <is>
          <t>JUNHO</t>
        </is>
      </c>
      <c r="C40" s="176" t="n">
        <v>44348</v>
      </c>
      <c r="D40" s="127" t="inlineStr">
        <is>
          <t>MARRONE RETIFICA</t>
        </is>
      </c>
      <c r="E40" s="127" t="inlineStr">
        <is>
          <t>PGW-3267</t>
        </is>
      </c>
      <c r="F40" s="127" t="inlineStr">
        <is>
          <t>FORD</t>
        </is>
      </c>
      <c r="G40" s="127" t="inlineStr">
        <is>
          <t>CORRETIVA</t>
        </is>
      </c>
      <c r="H40" s="145" t="inlineStr">
        <is>
          <t>MECÂNICA</t>
        </is>
      </c>
      <c r="I40" s="127" t="inlineStr">
        <is>
          <t>MÃO DE OBRA</t>
        </is>
      </c>
      <c r="J40" s="127" t="n">
        <v>1</v>
      </c>
      <c r="K40" s="127" t="inlineStr">
        <is>
          <t>MÃO DE OBRA - FREIO</t>
        </is>
      </c>
      <c r="L40" s="129" t="n">
        <v>300</v>
      </c>
      <c r="M40" s="129">
        <f>L40*J40</f>
        <v/>
      </c>
      <c r="N40" s="152" t="inlineStr">
        <is>
          <t>NfSe: 1333</t>
        </is>
      </c>
      <c r="O40" s="151" t="n"/>
      <c r="P40" s="129">
        <f>M40-O40</f>
        <v/>
      </c>
      <c r="Q40" s="153" t="inlineStr">
        <is>
          <t>PAGO em 01/06/2021</t>
        </is>
      </c>
    </row>
    <row r="41" ht="20.1" customFormat="1" customHeight="1" s="6">
      <c r="B41" s="155" t="inlineStr">
        <is>
          <t>JUNHO</t>
        </is>
      </c>
      <c r="C41" s="176" t="n">
        <v>44348</v>
      </c>
      <c r="D41" s="127" t="inlineStr">
        <is>
          <t>MARRONE RETIFICA</t>
        </is>
      </c>
      <c r="E41" s="127" t="inlineStr">
        <is>
          <t>PGW-3267</t>
        </is>
      </c>
      <c r="F41" s="127" t="inlineStr">
        <is>
          <t>FORD</t>
        </is>
      </c>
      <c r="G41" s="127" t="inlineStr">
        <is>
          <t>CORRETIVA</t>
        </is>
      </c>
      <c r="H41" s="145" t="inlineStr">
        <is>
          <t>MECÂNICA</t>
        </is>
      </c>
      <c r="I41" s="127" t="inlineStr">
        <is>
          <t>MÃO DE OBRA</t>
        </is>
      </c>
      <c r="J41" s="127" t="n">
        <v>1</v>
      </c>
      <c r="K41" s="127" t="inlineStr">
        <is>
          <t>MÃO DE OBRA - CABEÇOTE</t>
        </is>
      </c>
      <c r="L41" s="129" t="n">
        <v>450</v>
      </c>
      <c r="M41" s="129">
        <f>L41*J41</f>
        <v/>
      </c>
      <c r="N41" s="152" t="inlineStr">
        <is>
          <t>NfSe: 1333</t>
        </is>
      </c>
      <c r="O41" s="151" t="n"/>
      <c r="P41" s="129">
        <f>M41-O41</f>
        <v/>
      </c>
      <c r="Q41" s="153" t="inlineStr">
        <is>
          <t>PAGO em 01/06/2021</t>
        </is>
      </c>
    </row>
    <row r="42" ht="20.1" customFormat="1" customHeight="1" s="6">
      <c r="B42" s="155" t="inlineStr">
        <is>
          <t>JUNHO</t>
        </is>
      </c>
      <c r="C42" s="176" t="n">
        <v>44348</v>
      </c>
      <c r="D42" s="127" t="inlineStr">
        <is>
          <t>MARRONE RETIFICA</t>
        </is>
      </c>
      <c r="E42" s="127" t="inlineStr">
        <is>
          <t>PGW-3267</t>
        </is>
      </c>
      <c r="F42" s="127" t="inlineStr">
        <is>
          <t>FORD</t>
        </is>
      </c>
      <c r="G42" s="127" t="inlineStr">
        <is>
          <t>CORRETIVA</t>
        </is>
      </c>
      <c r="H42" s="145" t="inlineStr">
        <is>
          <t>MECÂNICA</t>
        </is>
      </c>
      <c r="I42" s="127" t="inlineStr">
        <is>
          <t>MÃO DE OBRA</t>
        </is>
      </c>
      <c r="J42" s="127" t="n">
        <v>1</v>
      </c>
      <c r="K42" s="127" t="inlineStr">
        <is>
          <t>MÃO DE OBRA</t>
        </is>
      </c>
      <c r="L42" s="129" t="n">
        <v>100</v>
      </c>
      <c r="M42" s="129">
        <f>L42*J42</f>
        <v/>
      </c>
      <c r="N42" s="152" t="inlineStr">
        <is>
          <t>NfSe: 1334</t>
        </is>
      </c>
      <c r="O42" s="151" t="n"/>
      <c r="P42" s="129">
        <f>M42-O42</f>
        <v/>
      </c>
      <c r="Q42" s="153" t="inlineStr">
        <is>
          <t>PAGO em 01/06/2021</t>
        </is>
      </c>
    </row>
    <row r="43" ht="20.1" customFormat="1" customHeight="1" s="6">
      <c r="B43" s="155" t="inlineStr">
        <is>
          <t>JUNHO</t>
        </is>
      </c>
      <c r="C43" s="176" t="n">
        <v>44350</v>
      </c>
      <c r="D43" s="127" t="inlineStr">
        <is>
          <t>MARRONE TURBINAS</t>
        </is>
      </c>
      <c r="E43" s="127" t="inlineStr">
        <is>
          <t>PGW-3267</t>
        </is>
      </c>
      <c r="F43" s="127" t="inlineStr">
        <is>
          <t>FORD</t>
        </is>
      </c>
      <c r="G43" s="127" t="inlineStr">
        <is>
          <t>CORRETIVA</t>
        </is>
      </c>
      <c r="H43" s="145" t="inlineStr">
        <is>
          <t>MECÂNICA</t>
        </is>
      </c>
      <c r="I43" s="127" t="inlineStr">
        <is>
          <t>MÃO DE OBRA</t>
        </is>
      </c>
      <c r="J43" s="127" t="n">
        <v>1</v>
      </c>
      <c r="K43" s="127" t="inlineStr">
        <is>
          <t>SERVIÇO DE TROCA DE MOLA E CABIBRAGEM DOS BICOS</t>
        </is>
      </c>
      <c r="L43" s="129" t="n">
        <v>800</v>
      </c>
      <c r="M43" s="129">
        <f>L43*J43</f>
        <v/>
      </c>
      <c r="N43" s="152" t="inlineStr">
        <is>
          <t>NFSe: 1335</t>
        </is>
      </c>
      <c r="O43" s="151" t="n"/>
      <c r="P43" s="129">
        <f>M43-O43</f>
        <v/>
      </c>
      <c r="Q43" s="153" t="inlineStr">
        <is>
          <t>PAGO em 04/06/2021</t>
        </is>
      </c>
    </row>
    <row r="44" ht="20.1" customFormat="1" customHeight="1" s="6">
      <c r="B44" s="155" t="inlineStr">
        <is>
          <t>JUNHO</t>
        </is>
      </c>
      <c r="C44" s="176" t="n">
        <v>44350</v>
      </c>
      <c r="D44" s="127" t="inlineStr">
        <is>
          <t>OFICINA MEÂNICA 3 BANDEIRAS</t>
        </is>
      </c>
      <c r="E44" s="127" t="inlineStr">
        <is>
          <t>PEB-7253</t>
        </is>
      </c>
      <c r="F44" s="127" t="inlineStr">
        <is>
          <t>FORD</t>
        </is>
      </c>
      <c r="G44" s="127" t="inlineStr">
        <is>
          <t>CORRETIVA</t>
        </is>
      </c>
      <c r="H44" s="145" t="inlineStr">
        <is>
          <t>MECÂNICA</t>
        </is>
      </c>
      <c r="I44" s="127" t="inlineStr">
        <is>
          <t>MÃO DE OBRA</t>
        </is>
      </c>
      <c r="J44" s="127" t="n">
        <v>1</v>
      </c>
      <c r="K44" s="127" t="inlineStr">
        <is>
          <t>SERVIÇO DE LUBRIFICAÇÃO</t>
        </is>
      </c>
      <c r="L44" s="129" t="n">
        <v>50</v>
      </c>
      <c r="M44" s="129">
        <f>L44*J44</f>
        <v/>
      </c>
      <c r="N44" s="152" t="inlineStr">
        <is>
          <t>RECIBO</t>
        </is>
      </c>
      <c r="O44" s="151" t="n"/>
      <c r="P44" s="129">
        <f>M44-O44</f>
        <v/>
      </c>
      <c r="Q44" s="153" t="inlineStr">
        <is>
          <t>PAGO em 04/06/2021</t>
        </is>
      </c>
    </row>
    <row r="45" ht="20.1" customFormat="1" customHeight="1" s="6">
      <c r="B45" s="155" t="inlineStr">
        <is>
          <t>JUNHO</t>
        </is>
      </c>
      <c r="C45" s="176" t="n">
        <v>44350</v>
      </c>
      <c r="D45" s="127" t="inlineStr">
        <is>
          <t>OFICINA MEÂNICA 3 BANDEIRAS</t>
        </is>
      </c>
      <c r="E45" s="127" t="inlineStr">
        <is>
          <t>PEB-7253</t>
        </is>
      </c>
      <c r="F45" s="127" t="inlineStr">
        <is>
          <t>FORD</t>
        </is>
      </c>
      <c r="G45" s="127" t="inlineStr">
        <is>
          <t>CORRETIVA</t>
        </is>
      </c>
      <c r="H45" s="145" t="inlineStr">
        <is>
          <t>MECÂNICA</t>
        </is>
      </c>
      <c r="I45" s="127" t="inlineStr">
        <is>
          <t>MÃO DE OBRA</t>
        </is>
      </c>
      <c r="J45" s="127" t="n">
        <v>1</v>
      </c>
      <c r="K45" s="127" t="inlineStr">
        <is>
          <t>EMBUCHAMENTO DO MÓDULO</t>
        </is>
      </c>
      <c r="L45" s="129" t="n">
        <v>100</v>
      </c>
      <c r="M45" s="129">
        <f>L45*J45</f>
        <v/>
      </c>
      <c r="N45" s="152" t="inlineStr">
        <is>
          <t>RECIBO</t>
        </is>
      </c>
      <c r="O45" s="151" t="n"/>
      <c r="P45" s="129">
        <f>M45-O45</f>
        <v/>
      </c>
      <c r="Q45" s="153" t="inlineStr">
        <is>
          <t>PAGO em 04/06/2021</t>
        </is>
      </c>
    </row>
    <row r="46" ht="20.1" customFormat="1" customHeight="1" s="6">
      <c r="B46" s="155" t="inlineStr">
        <is>
          <t>JUNHO</t>
        </is>
      </c>
      <c r="C46" s="176" t="n">
        <v>44350</v>
      </c>
      <c r="D46" s="127" t="inlineStr">
        <is>
          <t>OFICINA MEÂNICA 3 BANDEIRAS</t>
        </is>
      </c>
      <c r="E46" s="127" t="inlineStr">
        <is>
          <t>PEB-7253</t>
        </is>
      </c>
      <c r="F46" s="127" t="inlineStr">
        <is>
          <t>FORD</t>
        </is>
      </c>
      <c r="G46" s="127" t="inlineStr">
        <is>
          <t>CORRETIVA</t>
        </is>
      </c>
      <c r="H46" s="145" t="inlineStr">
        <is>
          <t>MECÂNICA</t>
        </is>
      </c>
      <c r="I46" s="127" t="inlineStr">
        <is>
          <t>MÃO DE OBRA</t>
        </is>
      </c>
      <c r="J46" s="127" t="n">
        <v>1</v>
      </c>
      <c r="K46" s="127" t="inlineStr">
        <is>
          <t>TROCA DE BOMBA D'AGUA</t>
        </is>
      </c>
      <c r="L46" s="129" t="n">
        <v>100</v>
      </c>
      <c r="M46" s="129">
        <f>L46*J46</f>
        <v/>
      </c>
      <c r="N46" s="152" t="inlineStr">
        <is>
          <t>RECIBO</t>
        </is>
      </c>
      <c r="O46" s="151" t="n"/>
      <c r="P46" s="129">
        <f>M46-O46</f>
        <v/>
      </c>
      <c r="Q46" s="153" t="inlineStr">
        <is>
          <t>PAGO em 04/06/2021</t>
        </is>
      </c>
    </row>
    <row r="47" ht="20.1" customFormat="1" customHeight="1" s="6">
      <c r="B47" s="155" t="inlineStr">
        <is>
          <t>JUNHO</t>
        </is>
      </c>
      <c r="C47" s="176" t="n">
        <v>44350</v>
      </c>
      <c r="D47" s="127" t="inlineStr">
        <is>
          <t>OFICINA MEÂNICA 3 BANDEIRAS</t>
        </is>
      </c>
      <c r="E47" s="127" t="inlineStr">
        <is>
          <t>PEB-7253</t>
        </is>
      </c>
      <c r="F47" s="127" t="inlineStr">
        <is>
          <t>FORD</t>
        </is>
      </c>
      <c r="G47" s="127" t="inlineStr">
        <is>
          <t>CORRETIVA</t>
        </is>
      </c>
      <c r="H47" s="145" t="inlineStr">
        <is>
          <t>MECÂNICA</t>
        </is>
      </c>
      <c r="I47" s="127" t="inlineStr">
        <is>
          <t>MÃO DE OBRA</t>
        </is>
      </c>
      <c r="J47" s="127" t="n">
        <v>1</v>
      </c>
      <c r="K47" s="127" t="inlineStr">
        <is>
          <t>TROCA DE MANGOTE DE INTERCULLER</t>
        </is>
      </c>
      <c r="L47" s="129" t="n">
        <v>0</v>
      </c>
      <c r="M47" s="129">
        <f>L47*J47</f>
        <v/>
      </c>
      <c r="N47" s="152" t="inlineStr">
        <is>
          <t>RECIBO</t>
        </is>
      </c>
      <c r="O47" s="151" t="n"/>
      <c r="P47" s="129">
        <f>M47-O47</f>
        <v/>
      </c>
      <c r="Q47" s="153" t="inlineStr">
        <is>
          <t>PAGO em 04/06/2021</t>
        </is>
      </c>
    </row>
    <row r="48" ht="20.1" customFormat="1" customHeight="1" s="6">
      <c r="B48" s="155" t="inlineStr">
        <is>
          <t>JUNHO</t>
        </is>
      </c>
      <c r="C48" s="176" t="n">
        <v>44350</v>
      </c>
      <c r="D48" s="127" t="inlineStr">
        <is>
          <t>OFICINA MEÂNICA 3 BANDEIRAS</t>
        </is>
      </c>
      <c r="E48" s="127" t="inlineStr">
        <is>
          <t>PEB-7253</t>
        </is>
      </c>
      <c r="F48" s="127" t="inlineStr">
        <is>
          <t>FORD</t>
        </is>
      </c>
      <c r="G48" s="127" t="inlineStr">
        <is>
          <t>CORRETIVA</t>
        </is>
      </c>
      <c r="H48" s="145" t="inlineStr">
        <is>
          <t>MECÂNICA</t>
        </is>
      </c>
      <c r="I48" s="127" t="inlineStr">
        <is>
          <t>MÃO DE OBRA</t>
        </is>
      </c>
      <c r="J48" s="127" t="n">
        <v>1</v>
      </c>
      <c r="K48" s="127" t="inlineStr">
        <is>
          <t>REGULAGEM DE FREIO E FOLGA DE RODA</t>
        </is>
      </c>
      <c r="L48" s="129" t="n">
        <v>100</v>
      </c>
      <c r="M48" s="129">
        <f>L48*J48</f>
        <v/>
      </c>
      <c r="N48" s="152" t="inlineStr">
        <is>
          <t>RECIBO</t>
        </is>
      </c>
      <c r="O48" s="151" t="n"/>
      <c r="P48" s="129">
        <f>M48-O48</f>
        <v/>
      </c>
      <c r="Q48" s="153" t="inlineStr">
        <is>
          <t>PAGO em 04/06/2021</t>
        </is>
      </c>
    </row>
    <row r="49" ht="20.1" customFormat="1" customHeight="1" s="6">
      <c r="B49" s="155" t="inlineStr">
        <is>
          <t>JUNHO</t>
        </is>
      </c>
      <c r="C49" s="193" t="n">
        <v>44363</v>
      </c>
      <c r="D49" s="127" t="inlineStr">
        <is>
          <t>OFICINA MEÂNICA 3 BANDEIRAS</t>
        </is>
      </c>
      <c r="E49" s="150" t="inlineStr">
        <is>
          <t>PGW-5799</t>
        </is>
      </c>
      <c r="F49" s="150" t="inlineStr">
        <is>
          <t>FORD</t>
        </is>
      </c>
      <c r="G49" s="150" t="inlineStr">
        <is>
          <t>CORRETIVA</t>
        </is>
      </c>
      <c r="H49" s="150" t="inlineStr">
        <is>
          <t>MECÂNICA</t>
        </is>
      </c>
      <c r="I49" s="150" t="inlineStr">
        <is>
          <t>MÃO DE OBRA</t>
        </is>
      </c>
      <c r="J49" s="150" t="n">
        <v>1</v>
      </c>
      <c r="K49" s="150" t="inlineStr">
        <is>
          <t>SORORRO E MÃO DE OBRA DE RODAS TRASEIRAS + (PARAFUSO E RETENTOR)</t>
        </is>
      </c>
      <c r="L49" s="151" t="n">
        <v>750</v>
      </c>
      <c r="M49" s="129">
        <f>L49*J49</f>
        <v/>
      </c>
      <c r="N49" s="152" t="inlineStr">
        <is>
          <t>RECIBO</t>
        </is>
      </c>
      <c r="O49" s="151" t="n"/>
      <c r="P49" s="129">
        <f>M49-O49</f>
        <v/>
      </c>
      <c r="Q49" s="153" t="inlineStr">
        <is>
          <t>PAGO em 18/06/2021</t>
        </is>
      </c>
    </row>
    <row r="50" ht="20.1" customFormat="1" customHeight="1" s="6">
      <c r="B50" s="155" t="inlineStr">
        <is>
          <t>JUNHO</t>
        </is>
      </c>
      <c r="C50" s="176" t="n">
        <v>44355</v>
      </c>
      <c r="D50" s="127" t="inlineStr">
        <is>
          <t>POSTO DE MOLA SÃO CRISTOVÃO</t>
        </is>
      </c>
      <c r="E50" s="127" t="inlineStr">
        <is>
          <t>PEB-7353</t>
        </is>
      </c>
      <c r="F50" s="127" t="inlineStr">
        <is>
          <t>FORD</t>
        </is>
      </c>
      <c r="G50" s="127" t="inlineStr">
        <is>
          <t>CORRETIVA</t>
        </is>
      </c>
      <c r="H50" s="145" t="inlineStr">
        <is>
          <t>MECÂNICA</t>
        </is>
      </c>
      <c r="I50" s="127" t="inlineStr">
        <is>
          <t>MÃO DE OBRA</t>
        </is>
      </c>
      <c r="J50" s="127" t="n">
        <v>1</v>
      </c>
      <c r="K50" s="127" t="inlineStr">
        <is>
          <t>TROCA DE MOLA DIANTEIRA E EMBUCHAMENTO</t>
        </is>
      </c>
      <c r="L50" s="129" t="n">
        <v>90</v>
      </c>
      <c r="M50" s="129">
        <f>L50*J50</f>
        <v/>
      </c>
      <c r="N50" s="152" t="inlineStr">
        <is>
          <t>NFS-e: 1591</t>
        </is>
      </c>
      <c r="O50" s="151" t="n"/>
      <c r="P50" s="129">
        <f>M50-O50</f>
        <v/>
      </c>
      <c r="Q50" s="153" t="inlineStr">
        <is>
          <t>PAGO em 08/06/2021</t>
        </is>
      </c>
    </row>
    <row r="51" ht="20.1" customFormat="1" customHeight="1" s="6">
      <c r="B51" s="155" t="inlineStr">
        <is>
          <t>JUNHO</t>
        </is>
      </c>
      <c r="C51" s="176" t="n">
        <v>44355</v>
      </c>
      <c r="D51" s="127" t="inlineStr">
        <is>
          <t>POSTO DE MOLA SÃO CRISTOVÃO</t>
        </is>
      </c>
      <c r="E51" s="127" t="inlineStr">
        <is>
          <t>PEB-7353</t>
        </is>
      </c>
      <c r="F51" s="127" t="inlineStr">
        <is>
          <t>FORD</t>
        </is>
      </c>
      <c r="G51" s="127" t="inlineStr">
        <is>
          <t>CORRETIVA</t>
        </is>
      </c>
      <c r="H51" s="145" t="inlineStr">
        <is>
          <t>MECÂNICA</t>
        </is>
      </c>
      <c r="I51" s="127" t="inlineStr">
        <is>
          <t>PEÇAS</t>
        </is>
      </c>
      <c r="J51" s="127" t="n">
        <v>1</v>
      </c>
      <c r="K51" s="127" t="inlineStr">
        <is>
          <t>MOLA METRE DIANTEIRA. VW3171</t>
        </is>
      </c>
      <c r="L51" s="129" t="n">
        <v>1040</v>
      </c>
      <c r="M51" s="129">
        <f>L51*J51</f>
        <v/>
      </c>
      <c r="N51" s="152" t="inlineStr">
        <is>
          <t>NFe: 2974</t>
        </is>
      </c>
      <c r="O51" s="151" t="n">
        <v>116.6</v>
      </c>
      <c r="P51" s="129">
        <f>M51-O51</f>
        <v/>
      </c>
      <c r="Q51" s="153" t="inlineStr">
        <is>
          <t>PAGO em 08/06/2021</t>
        </is>
      </c>
    </row>
    <row r="52" ht="20.1" customFormat="1" customHeight="1" s="6">
      <c r="B52" s="155" t="inlineStr">
        <is>
          <t>JUNHO</t>
        </is>
      </c>
      <c r="C52" s="176" t="n">
        <v>44355</v>
      </c>
      <c r="D52" s="127" t="inlineStr">
        <is>
          <t>POSTO DE MOLA SÃO CRISTOVÃO</t>
        </is>
      </c>
      <c r="E52" s="127" t="inlineStr">
        <is>
          <t>PEB-7353</t>
        </is>
      </c>
      <c r="F52" s="127" t="inlineStr">
        <is>
          <t>FORD</t>
        </is>
      </c>
      <c r="G52" s="127" t="inlineStr">
        <is>
          <t>CORRETIVA</t>
        </is>
      </c>
      <c r="H52" s="145" t="inlineStr">
        <is>
          <t>MECÂNICA</t>
        </is>
      </c>
      <c r="I52" s="127" t="inlineStr">
        <is>
          <t>PEÇAS</t>
        </is>
      </c>
      <c r="J52" s="127" t="n">
        <v>2</v>
      </c>
      <c r="K52" s="127" t="inlineStr">
        <is>
          <t>BUCHA FD MOLA DIANTEIRA 3001</t>
        </is>
      </c>
      <c r="L52" s="129" t="n">
        <v>48</v>
      </c>
      <c r="M52" s="129">
        <f>L52*J52</f>
        <v/>
      </c>
      <c r="N52" s="152" t="inlineStr">
        <is>
          <t>NFe: 2974</t>
        </is>
      </c>
      <c r="O52" s="151" t="n"/>
      <c r="P52" s="129">
        <f>M52-O52</f>
        <v/>
      </c>
      <c r="Q52" s="153" t="inlineStr">
        <is>
          <t>PAGO em 08/06/2021</t>
        </is>
      </c>
    </row>
    <row r="53" ht="20.1" customFormat="1" customHeight="1" s="6">
      <c r="B53" s="155" t="inlineStr">
        <is>
          <t>JUNHO</t>
        </is>
      </c>
      <c r="C53" s="176" t="n">
        <v>44355</v>
      </c>
      <c r="D53" s="127" t="inlineStr">
        <is>
          <t>POSTO DE MOLA SÃO CRISTOVÃO</t>
        </is>
      </c>
      <c r="E53" s="127" t="inlineStr">
        <is>
          <t>PEB-7353</t>
        </is>
      </c>
      <c r="F53" s="127" t="inlineStr">
        <is>
          <t>FORD</t>
        </is>
      </c>
      <c r="G53" s="127" t="inlineStr">
        <is>
          <t>CORRETIVA</t>
        </is>
      </c>
      <c r="H53" s="145" t="inlineStr">
        <is>
          <t>MECÂNICA</t>
        </is>
      </c>
      <c r="I53" s="127" t="inlineStr">
        <is>
          <t>PEÇAS</t>
        </is>
      </c>
      <c r="J53" s="127" t="n">
        <v>1</v>
      </c>
      <c r="K53" s="127" t="inlineStr">
        <is>
          <t>GRAMPO MOLA  9116X82X160</t>
        </is>
      </c>
      <c r="L53" s="129" t="n">
        <v>30</v>
      </c>
      <c r="M53" s="129">
        <f>L53*J53</f>
        <v/>
      </c>
      <c r="N53" s="152" t="inlineStr">
        <is>
          <t>NFe: 2974</t>
        </is>
      </c>
      <c r="O53" s="151" t="n"/>
      <c r="P53" s="129">
        <f>M53-O53</f>
        <v/>
      </c>
      <c r="Q53" s="153" t="inlineStr">
        <is>
          <t>PAGO em 08/06/2021</t>
        </is>
      </c>
    </row>
    <row r="54" ht="20.1" customFormat="1" customHeight="1" s="6">
      <c r="B54" s="155" t="inlineStr">
        <is>
          <t>JUNHO</t>
        </is>
      </c>
      <c r="C54" s="193" t="n">
        <v>44359</v>
      </c>
      <c r="D54" s="127" t="inlineStr">
        <is>
          <t>VITORIENSE RODAS</t>
        </is>
      </c>
      <c r="E54" s="150" t="inlineStr">
        <is>
          <t>PGW-5799</t>
        </is>
      </c>
      <c r="F54" s="150" t="inlineStr">
        <is>
          <t>FORD</t>
        </is>
      </c>
      <c r="G54" s="150" t="inlineStr">
        <is>
          <t>CORRETIVA</t>
        </is>
      </c>
      <c r="H54" s="150" t="inlineStr">
        <is>
          <t>MECÂNICA</t>
        </is>
      </c>
      <c r="I54" s="150" t="inlineStr">
        <is>
          <t>PEÇAS</t>
        </is>
      </c>
      <c r="J54" s="150" t="n">
        <v>1</v>
      </c>
      <c r="K54" s="150" t="inlineStr">
        <is>
          <t>COMPRA DE 01 RODA + DUAS RECUPERAÇÃO DE RODAS TRASEIRA</t>
        </is>
      </c>
      <c r="L54" s="151" t="n">
        <v>900</v>
      </c>
      <c r="M54" s="129">
        <f>L54*J54</f>
        <v/>
      </c>
      <c r="N54" s="152" t="inlineStr">
        <is>
          <t>NFS-e: 31</t>
        </is>
      </c>
      <c r="O54" s="151" t="n"/>
      <c r="P54" s="129">
        <f>M54-O54</f>
        <v/>
      </c>
      <c r="Q54" s="153" t="inlineStr">
        <is>
          <t>PAGO em 16/06/2021 - ESPECIE</t>
        </is>
      </c>
    </row>
    <row r="55" ht="20.1" customFormat="1" customHeight="1" s="6">
      <c r="B55" s="155" t="inlineStr">
        <is>
          <t>JUNHO</t>
        </is>
      </c>
      <c r="C55" s="176" t="n">
        <v>44350</v>
      </c>
      <c r="D55" s="127" t="inlineStr">
        <is>
          <t>WF LUBRIFICANTES</t>
        </is>
      </c>
      <c r="E55" s="127" t="inlineStr">
        <is>
          <t>PGW-6009</t>
        </is>
      </c>
      <c r="F55" s="127" t="inlineStr">
        <is>
          <t>FORD</t>
        </is>
      </c>
      <c r="G55" s="127" t="inlineStr">
        <is>
          <t>CONSUMO</t>
        </is>
      </c>
      <c r="H55" s="145" t="inlineStr">
        <is>
          <t>TROCA DE OLEO</t>
        </is>
      </c>
      <c r="I55" s="127" t="inlineStr">
        <is>
          <t>PEÇAS</t>
        </is>
      </c>
      <c r="J55" s="127" t="n">
        <v>1</v>
      </c>
      <c r="K55" s="127" t="inlineStr">
        <is>
          <t>TROCA DE OLEO - COMPLETA</t>
        </is>
      </c>
      <c r="L55" s="129" t="n">
        <v>637</v>
      </c>
      <c r="M55" s="129">
        <f>L55*J55</f>
        <v/>
      </c>
      <c r="N55" s="152" t="inlineStr">
        <is>
          <t>NFe: 1573</t>
        </is>
      </c>
      <c r="O55" s="151" t="n">
        <v>63.7</v>
      </c>
      <c r="P55" s="129">
        <f>M55-O55</f>
        <v/>
      </c>
      <c r="Q55" s="153" t="inlineStr">
        <is>
          <t>PAGO em 07/06/2021</t>
        </is>
      </c>
    </row>
    <row r="56" ht="20.1" customFormat="1" customHeight="1" s="6">
      <c r="B56" s="155" t="inlineStr">
        <is>
          <t>JUNHO</t>
        </is>
      </c>
      <c r="C56" s="176" t="n">
        <v>44357</v>
      </c>
      <c r="D56" s="127" t="inlineStr">
        <is>
          <t>BAU REFRIGERAÇÃO</t>
        </is>
      </c>
      <c r="E56" s="127" t="inlineStr">
        <is>
          <t>PGX-1686</t>
        </is>
      </c>
      <c r="F56" s="127" t="inlineStr">
        <is>
          <t>MERCEDES</t>
        </is>
      </c>
      <c r="G56" s="127" t="inlineStr">
        <is>
          <t>CORRETIVA</t>
        </is>
      </c>
      <c r="H56" s="145" t="inlineStr">
        <is>
          <t>REFRIGERAÇÃO</t>
        </is>
      </c>
      <c r="I56" s="127" t="inlineStr">
        <is>
          <t>MÃO DE OBRA</t>
        </is>
      </c>
      <c r="J56" s="127" t="n">
        <v>1</v>
      </c>
      <c r="K56" s="127" t="inlineStr">
        <is>
          <t>LIMPEZA DO SISTEMA GERAL</t>
        </is>
      </c>
      <c r="L56" s="129" t="n">
        <v>780</v>
      </c>
      <c r="M56" s="129">
        <f>L56*J56</f>
        <v/>
      </c>
      <c r="N56" s="152" t="inlineStr">
        <is>
          <t>NFS-e: 384</t>
        </is>
      </c>
      <c r="O56" s="151" t="n"/>
      <c r="P56" s="129">
        <f>M56-O56</f>
        <v/>
      </c>
      <c r="Q56" s="153" t="inlineStr">
        <is>
          <t>PAGO em 08/06/2021</t>
        </is>
      </c>
    </row>
    <row r="57" ht="20.1" customFormat="1" customHeight="1" s="6">
      <c r="B57" s="155" t="inlineStr">
        <is>
          <t>JUNHO</t>
        </is>
      </c>
      <c r="C57" s="176" t="n">
        <v>44357</v>
      </c>
      <c r="D57" s="127" t="inlineStr">
        <is>
          <t>BAU REFRIGERAÇÃO</t>
        </is>
      </c>
      <c r="E57" s="127" t="inlineStr">
        <is>
          <t>PGX-1686</t>
        </is>
      </c>
      <c r="F57" s="127" t="inlineStr">
        <is>
          <t>MERCEDES</t>
        </is>
      </c>
      <c r="G57" s="127" t="inlineStr">
        <is>
          <t>CORRETIVA</t>
        </is>
      </c>
      <c r="H57" s="145" t="inlineStr">
        <is>
          <t>REFRIGERAÇÃO</t>
        </is>
      </c>
      <c r="I57" s="127" t="inlineStr">
        <is>
          <t>PEÇAS</t>
        </is>
      </c>
      <c r="J57" s="127" t="n">
        <v>1</v>
      </c>
      <c r="K57" s="127" t="inlineStr">
        <is>
          <t>FILTRO GETI LUBRI</t>
        </is>
      </c>
      <c r="L57" s="129" t="n">
        <v>850</v>
      </c>
      <c r="M57" s="129">
        <f>L57*J57</f>
        <v/>
      </c>
      <c r="N57" s="152" t="inlineStr">
        <is>
          <t>NFS-e: 384</t>
        </is>
      </c>
      <c r="O57" s="151" t="n"/>
      <c r="P57" s="129">
        <f>M57-O57</f>
        <v/>
      </c>
      <c r="Q57" s="153" t="inlineStr">
        <is>
          <t>PAGO em 08/06/2021</t>
        </is>
      </c>
    </row>
    <row r="58" ht="20.1" customFormat="1" customHeight="1" s="6">
      <c r="B58" s="155" t="inlineStr">
        <is>
          <t>JUNHO</t>
        </is>
      </c>
      <c r="C58" s="176" t="n">
        <v>44357</v>
      </c>
      <c r="D58" s="127" t="inlineStr">
        <is>
          <t>BAU REFRIGERAÇÃO</t>
        </is>
      </c>
      <c r="E58" s="127" t="inlineStr">
        <is>
          <t>PGX-1686</t>
        </is>
      </c>
      <c r="F58" s="127" t="inlineStr">
        <is>
          <t>MERCEDES</t>
        </is>
      </c>
      <c r="G58" s="127" t="inlineStr">
        <is>
          <t>CORRETIVA</t>
        </is>
      </c>
      <c r="H58" s="145" t="inlineStr">
        <is>
          <t>REFRIGERAÇÃO</t>
        </is>
      </c>
      <c r="I58" s="127" t="inlineStr">
        <is>
          <t>PEÇAS</t>
        </is>
      </c>
      <c r="J58" s="127" t="n">
        <v>1</v>
      </c>
      <c r="K58" s="127" t="inlineStr">
        <is>
          <t>FILTRO SECADOR</t>
        </is>
      </c>
      <c r="L58" s="129" t="n">
        <v>250</v>
      </c>
      <c r="M58" s="129">
        <f>L58*J58</f>
        <v/>
      </c>
      <c r="N58" s="152" t="inlineStr">
        <is>
          <t>NFS-e: 384</t>
        </is>
      </c>
      <c r="O58" s="151" t="n"/>
      <c r="P58" s="129">
        <f>M58-O58</f>
        <v/>
      </c>
      <c r="Q58" s="153" t="inlineStr">
        <is>
          <t>PAGO em 08/06/2021</t>
        </is>
      </c>
    </row>
    <row r="59" ht="20.1" customFormat="1" customHeight="1" s="6">
      <c r="B59" s="155" t="inlineStr">
        <is>
          <t>JUNHO</t>
        </is>
      </c>
      <c r="C59" s="176" t="n">
        <v>44357</v>
      </c>
      <c r="D59" s="127" t="inlineStr">
        <is>
          <t>BAU REFRIGERAÇÃO</t>
        </is>
      </c>
      <c r="E59" s="127" t="inlineStr">
        <is>
          <t>PGX-1686</t>
        </is>
      </c>
      <c r="F59" s="127" t="inlineStr">
        <is>
          <t>MERCEDES</t>
        </is>
      </c>
      <c r="G59" s="127" t="inlineStr">
        <is>
          <t>CORRETIVA</t>
        </is>
      </c>
      <c r="H59" s="145" t="inlineStr">
        <is>
          <t>REFRIGERAÇÃO</t>
        </is>
      </c>
      <c r="I59" s="127" t="inlineStr">
        <is>
          <t>PEÇAS</t>
        </is>
      </c>
      <c r="J59" s="127" t="n">
        <v>1</v>
      </c>
      <c r="K59" s="127" t="inlineStr">
        <is>
          <t>CORREIA A 37</t>
        </is>
      </c>
      <c r="L59" s="129" t="n">
        <v>35</v>
      </c>
      <c r="M59" s="129">
        <f>L59*J59</f>
        <v/>
      </c>
      <c r="N59" s="152" t="inlineStr">
        <is>
          <t>NFS-e: 384</t>
        </is>
      </c>
      <c r="O59" s="151" t="n"/>
      <c r="P59" s="129">
        <f>M59-O59</f>
        <v/>
      </c>
      <c r="Q59" s="153" t="inlineStr">
        <is>
          <t>PAGO em 08/06/2021</t>
        </is>
      </c>
    </row>
    <row r="60" ht="20.1" customFormat="1" customHeight="1" s="6">
      <c r="B60" s="155" t="inlineStr">
        <is>
          <t>JUNHO</t>
        </is>
      </c>
      <c r="C60" s="176" t="n">
        <v>44357</v>
      </c>
      <c r="D60" s="127" t="inlineStr">
        <is>
          <t>BAU REFRIGERAÇÃO</t>
        </is>
      </c>
      <c r="E60" s="127" t="inlineStr">
        <is>
          <t>PGX-1686</t>
        </is>
      </c>
      <c r="F60" s="127" t="inlineStr">
        <is>
          <t>MERCEDES</t>
        </is>
      </c>
      <c r="G60" s="127" t="inlineStr">
        <is>
          <t>CORRETIVA</t>
        </is>
      </c>
      <c r="H60" s="145" t="inlineStr">
        <is>
          <t>REFRIGERAÇÃO</t>
        </is>
      </c>
      <c r="I60" s="127" t="inlineStr">
        <is>
          <t>PEÇAS</t>
        </is>
      </c>
      <c r="J60" s="127" t="n">
        <v>1</v>
      </c>
      <c r="K60" s="127" t="inlineStr">
        <is>
          <t>OLEO DO SISTEMA THERMO STAR</t>
        </is>
      </c>
      <c r="L60" s="129" t="n">
        <v>300</v>
      </c>
      <c r="M60" s="129">
        <f>L60*J60</f>
        <v/>
      </c>
      <c r="N60" s="152" t="inlineStr">
        <is>
          <t>NFS-e: 384</t>
        </is>
      </c>
      <c r="O60" s="151" t="n"/>
      <c r="P60" s="129">
        <f>M60-O60</f>
        <v/>
      </c>
      <c r="Q60" s="153" t="inlineStr">
        <is>
          <t>PAGO em 08/06/2021</t>
        </is>
      </c>
    </row>
    <row r="61" ht="20.1" customFormat="1" customHeight="1" s="6">
      <c r="B61" s="155" t="inlineStr">
        <is>
          <t>JUNHO</t>
        </is>
      </c>
      <c r="C61" s="176" t="n">
        <v>44357</v>
      </c>
      <c r="D61" s="127" t="inlineStr">
        <is>
          <t>BAU REFRIGERAÇÃO</t>
        </is>
      </c>
      <c r="E61" s="127" t="inlineStr">
        <is>
          <t>PGX-1686</t>
        </is>
      </c>
      <c r="F61" s="127" t="inlineStr">
        <is>
          <t>MERCEDES</t>
        </is>
      </c>
      <c r="G61" s="127" t="inlineStr">
        <is>
          <t>CORRETIVA</t>
        </is>
      </c>
      <c r="H61" s="145" t="inlineStr">
        <is>
          <t>REFRIGERAÇÃO</t>
        </is>
      </c>
      <c r="I61" s="127" t="inlineStr">
        <is>
          <t>PEÇAS</t>
        </is>
      </c>
      <c r="J61" s="127" t="n">
        <v>1</v>
      </c>
      <c r="K61" s="127" t="inlineStr">
        <is>
          <t>CARGA DE GÁS 404A</t>
        </is>
      </c>
      <c r="L61" s="129" t="n">
        <v>500</v>
      </c>
      <c r="M61" s="129">
        <f>L61*J61</f>
        <v/>
      </c>
      <c r="N61" s="152" t="inlineStr">
        <is>
          <t>NFS-e: 384</t>
        </is>
      </c>
      <c r="O61" s="129" t="n">
        <v>320</v>
      </c>
      <c r="P61" s="129">
        <f>M61-O61</f>
        <v/>
      </c>
      <c r="Q61" s="153" t="inlineStr">
        <is>
          <t>PAGO em 08/06/2021</t>
        </is>
      </c>
    </row>
    <row r="62" ht="20.1" customFormat="1" customHeight="1" s="6">
      <c r="B62" s="155" t="inlineStr">
        <is>
          <t>JUNHO</t>
        </is>
      </c>
      <c r="C62" s="176" t="n">
        <v>44357</v>
      </c>
      <c r="D62" s="127" t="inlineStr">
        <is>
          <t>BAU REFRIGERAÇÃO</t>
        </is>
      </c>
      <c r="E62" s="127" t="inlineStr">
        <is>
          <t>PGX-1686</t>
        </is>
      </c>
      <c r="F62" s="127" t="inlineStr">
        <is>
          <t>MERCEDES</t>
        </is>
      </c>
      <c r="G62" s="127" t="inlineStr">
        <is>
          <t>CORRETIVA</t>
        </is>
      </c>
      <c r="H62" s="145" t="inlineStr">
        <is>
          <t>REFRIGERAÇÃO</t>
        </is>
      </c>
      <c r="I62" s="127" t="inlineStr">
        <is>
          <t>MÃO DE OBRA</t>
        </is>
      </c>
      <c r="J62" s="127" t="n">
        <v>1</v>
      </c>
      <c r="K62" s="127" t="inlineStr">
        <is>
          <t xml:space="preserve">MÃO DE OBRA GERAL </t>
        </is>
      </c>
      <c r="L62" s="129" t="n">
        <v>480</v>
      </c>
      <c r="M62" s="129">
        <f>L62*J62</f>
        <v/>
      </c>
      <c r="N62" s="152" t="inlineStr">
        <is>
          <t>NFS-e: 384</t>
        </is>
      </c>
      <c r="O62" s="129" t="n"/>
      <c r="P62" s="129">
        <f>M62-O62</f>
        <v/>
      </c>
      <c r="Q62" s="153" t="inlineStr">
        <is>
          <t>PAGO em 08/06/2021</t>
        </is>
      </c>
    </row>
    <row r="63" ht="20.1" customFormat="1" customHeight="1" s="6">
      <c r="B63" s="155" t="inlineStr">
        <is>
          <t>JUNHO</t>
        </is>
      </c>
      <c r="C63" s="176" t="n">
        <v>44362</v>
      </c>
      <c r="D63" s="127" t="inlineStr">
        <is>
          <t>BAU REFRIGERAÇÃO</t>
        </is>
      </c>
      <c r="E63" s="127" t="inlineStr">
        <is>
          <t>PET-7147</t>
        </is>
      </c>
      <c r="F63" s="150" t="inlineStr">
        <is>
          <t>MERCEDES</t>
        </is>
      </c>
      <c r="G63" s="127" t="inlineStr">
        <is>
          <t>CORRETIVA</t>
        </is>
      </c>
      <c r="H63" s="145" t="inlineStr">
        <is>
          <t>REFRIGERAÇÃO</t>
        </is>
      </c>
      <c r="I63" s="127" t="inlineStr">
        <is>
          <t>MÃO DE OBRA</t>
        </is>
      </c>
      <c r="J63" s="127" t="n">
        <v>1</v>
      </c>
      <c r="K63" s="127" t="inlineStr">
        <is>
          <t>MÃO DE OBRA REFRIGERAÇÃO</t>
        </is>
      </c>
      <c r="L63" s="129" t="n">
        <v>250</v>
      </c>
      <c r="M63" s="129">
        <f>L63*J63</f>
        <v/>
      </c>
      <c r="N63" s="152" t="inlineStr">
        <is>
          <t>NFS-e: 387</t>
        </is>
      </c>
      <c r="O63" s="129" t="n">
        <v>73</v>
      </c>
      <c r="P63" s="129">
        <f>M63-O63</f>
        <v/>
      </c>
      <c r="Q63" s="153" t="inlineStr">
        <is>
          <t>PAGO em 18/06/2021</t>
        </is>
      </c>
    </row>
    <row r="64" ht="20.1" customFormat="1" customHeight="1" s="6">
      <c r="B64" s="155" t="inlineStr">
        <is>
          <t>JUNHO</t>
        </is>
      </c>
      <c r="C64" s="193" t="n">
        <v>44362</v>
      </c>
      <c r="D64" s="127" t="inlineStr">
        <is>
          <t>BAU REFRIGERAÇÃO</t>
        </is>
      </c>
      <c r="E64" s="150" t="inlineStr">
        <is>
          <t>PET-7147</t>
        </is>
      </c>
      <c r="F64" s="150" t="inlineStr">
        <is>
          <t>MERCEDES</t>
        </is>
      </c>
      <c r="G64" s="150" t="inlineStr">
        <is>
          <t>CORRETIVA</t>
        </is>
      </c>
      <c r="H64" s="150" t="inlineStr">
        <is>
          <t>REFRIGERAÇÃO</t>
        </is>
      </c>
      <c r="I64" s="150" t="inlineStr">
        <is>
          <t>PEÇAS</t>
        </is>
      </c>
      <c r="J64" s="150" t="n">
        <v>1</v>
      </c>
      <c r="K64" s="150" t="inlineStr">
        <is>
          <t>TROCA DA CAMA MAGNETICA DO COMPRESSOR</t>
        </is>
      </c>
      <c r="L64" s="151" t="n">
        <v>200</v>
      </c>
      <c r="M64" s="129">
        <f>L64*J64</f>
        <v/>
      </c>
      <c r="N64" s="152" t="inlineStr">
        <is>
          <t>NFS-e: 387</t>
        </is>
      </c>
      <c r="O64" s="151" t="n"/>
      <c r="P64" s="129">
        <f>M64-O64</f>
        <v/>
      </c>
      <c r="Q64" s="153" t="inlineStr">
        <is>
          <t>PAGO em 18/06/2021</t>
        </is>
      </c>
    </row>
    <row r="65" ht="20.1" customFormat="1" customHeight="1" s="6">
      <c r="B65" s="155" t="inlineStr">
        <is>
          <t>JUNHO</t>
        </is>
      </c>
      <c r="C65" s="193" t="n">
        <v>44362</v>
      </c>
      <c r="D65" s="127" t="inlineStr">
        <is>
          <t>BAU REFRIGERAÇÃO</t>
        </is>
      </c>
      <c r="E65" s="150" t="inlineStr">
        <is>
          <t>PET-7147</t>
        </is>
      </c>
      <c r="F65" s="150" t="inlineStr">
        <is>
          <t>MERCEDES</t>
        </is>
      </c>
      <c r="G65" s="150" t="inlineStr">
        <is>
          <t>CORRETIVA</t>
        </is>
      </c>
      <c r="H65" s="150" t="inlineStr">
        <is>
          <t>REFRIGERAÇÃO</t>
        </is>
      </c>
      <c r="I65" s="150" t="inlineStr">
        <is>
          <t>PEÇAS</t>
        </is>
      </c>
      <c r="J65" s="150" t="n">
        <v>1</v>
      </c>
      <c r="K65" s="150" t="inlineStr">
        <is>
          <t>SERVIÇO DA CANTONEIRA LATERAL EXTENA</t>
        </is>
      </c>
      <c r="L65" s="151" t="n">
        <v>80</v>
      </c>
      <c r="M65" s="129">
        <f>L65*J65</f>
        <v/>
      </c>
      <c r="N65" s="152" t="inlineStr">
        <is>
          <t>NFS-e: 387</t>
        </is>
      </c>
      <c r="O65" s="151" t="n"/>
      <c r="P65" s="129">
        <f>M65-O65</f>
        <v/>
      </c>
      <c r="Q65" s="153" t="inlineStr">
        <is>
          <t>PAGO em 18/06/2021</t>
        </is>
      </c>
    </row>
    <row r="66" ht="20.1" customFormat="1" customHeight="1" s="6">
      <c r="B66" s="155" t="inlineStr">
        <is>
          <t>JUNHO</t>
        </is>
      </c>
      <c r="C66" s="193" t="n">
        <v>44362</v>
      </c>
      <c r="D66" s="127" t="inlineStr">
        <is>
          <t>BAU REFRIGERAÇÃO</t>
        </is>
      </c>
      <c r="E66" s="150" t="inlineStr">
        <is>
          <t>PET-7147</t>
        </is>
      </c>
      <c r="F66" s="150" t="inlineStr">
        <is>
          <t>MERCEDES</t>
        </is>
      </c>
      <c r="G66" s="150" t="inlineStr">
        <is>
          <t>CORRETIVA</t>
        </is>
      </c>
      <c r="H66" s="150" t="inlineStr">
        <is>
          <t>REFRIGERAÇÃO</t>
        </is>
      </c>
      <c r="I66" s="150" t="inlineStr">
        <is>
          <t>PEÇAS</t>
        </is>
      </c>
      <c r="J66" s="150" t="n">
        <v>1</v>
      </c>
      <c r="K66" s="150" t="inlineStr">
        <is>
          <t>SERVIÇO DA LAMBRIL LATERAL DO BAU + SOLDA E RIBITE</t>
        </is>
      </c>
      <c r="L66" s="151" t="n">
        <v>200</v>
      </c>
      <c r="M66" s="129">
        <f>L66*J66</f>
        <v/>
      </c>
      <c r="N66" s="152" t="inlineStr">
        <is>
          <t>NFS-e: 387</t>
        </is>
      </c>
      <c r="O66" s="151" t="n"/>
      <c r="P66" s="129">
        <f>M66-O66</f>
        <v/>
      </c>
      <c r="Q66" s="153" t="inlineStr">
        <is>
          <t>PAGO em 18/06/2021</t>
        </is>
      </c>
    </row>
    <row r="67" ht="20.1" customFormat="1" customHeight="1" s="6">
      <c r="B67" s="155" t="inlineStr">
        <is>
          <t>JUNHO</t>
        </is>
      </c>
      <c r="C67" s="176" t="n">
        <v>44371</v>
      </c>
      <c r="D67" s="127" t="inlineStr">
        <is>
          <t>BAU REFRIGERAÇÃO - MATEUS</t>
        </is>
      </c>
      <c r="E67" s="150" t="inlineStr">
        <is>
          <t>QYM-0I60</t>
        </is>
      </c>
      <c r="F67" s="150" t="inlineStr">
        <is>
          <t>MERCEDES</t>
        </is>
      </c>
      <c r="G67" s="150" t="inlineStr">
        <is>
          <t>CORRETIVA</t>
        </is>
      </c>
      <c r="H67" s="150" t="inlineStr">
        <is>
          <t>REFRIGERAÇÃO</t>
        </is>
      </c>
      <c r="I67" s="150" t="inlineStr">
        <is>
          <t>PEÇAS</t>
        </is>
      </c>
      <c r="J67" s="150" t="n">
        <v>1</v>
      </c>
      <c r="K67" s="150" t="inlineStr">
        <is>
          <t>TROCA DE CORREIA + MÃO DE OBRA</t>
        </is>
      </c>
      <c r="L67" s="151" t="n">
        <v>120</v>
      </c>
      <c r="M67" s="129">
        <f>L67*J67</f>
        <v/>
      </c>
      <c r="N67" s="152" t="inlineStr">
        <is>
          <t>RECIBO</t>
        </is>
      </c>
      <c r="O67" s="151" t="n"/>
      <c r="P67" s="129">
        <f>M67-O67</f>
        <v/>
      </c>
      <c r="Q67" s="153" t="inlineStr">
        <is>
          <t>PAGO em 25/06/2021</t>
        </is>
      </c>
    </row>
    <row r="68" ht="20.1" customFormat="1" customHeight="1" s="6">
      <c r="B68" s="155" t="inlineStr">
        <is>
          <t>JUNHO</t>
        </is>
      </c>
      <c r="C68" s="176" t="n">
        <v>44350</v>
      </c>
      <c r="D68" s="127" t="inlineStr">
        <is>
          <t>OFICINA MEÂNICA 3 BANDEIRAS</t>
        </is>
      </c>
      <c r="E68" s="127" t="inlineStr">
        <is>
          <t>PET-7147</t>
        </is>
      </c>
      <c r="F68" s="127" t="inlineStr">
        <is>
          <t>MERCEDES</t>
        </is>
      </c>
      <c r="G68" s="127" t="inlineStr">
        <is>
          <t>CORRETIVA</t>
        </is>
      </c>
      <c r="H68" s="145" t="inlineStr">
        <is>
          <t>MECÂNICA</t>
        </is>
      </c>
      <c r="I68" s="127" t="inlineStr">
        <is>
          <t>MÃO DE OBRA</t>
        </is>
      </c>
      <c r="J68" s="127" t="n">
        <v>1</v>
      </c>
      <c r="K68" s="127" t="inlineStr">
        <is>
          <t>SERVIÇO DE CALÇO / SUPEORTE E EXTRAÇÃO DEPARAFUSO CAIXA</t>
        </is>
      </c>
      <c r="L68" s="129" t="n">
        <v>500</v>
      </c>
      <c r="M68" s="129">
        <f>L68*J68</f>
        <v/>
      </c>
      <c r="N68" s="152" t="inlineStr">
        <is>
          <t>RECIBO</t>
        </is>
      </c>
      <c r="O68" s="151" t="n"/>
      <c r="P68" s="129">
        <f>M68-O68</f>
        <v/>
      </c>
      <c r="Q68" s="153" t="inlineStr">
        <is>
          <t>PAGO em 04/06/2021</t>
        </is>
      </c>
    </row>
    <row r="69" ht="20.1" customFormat="1" customHeight="1" s="6">
      <c r="B69" s="155" t="inlineStr">
        <is>
          <t>JUNHO</t>
        </is>
      </c>
      <c r="C69" s="176" t="n">
        <v>44354</v>
      </c>
      <c r="D69" s="127" t="inlineStr">
        <is>
          <t>OFICINA MEÂNICA 3 BANDEIRAS</t>
        </is>
      </c>
      <c r="E69" s="127" t="inlineStr">
        <is>
          <t>PDB-5026</t>
        </is>
      </c>
      <c r="F69" s="127" t="inlineStr">
        <is>
          <t>MERCEDES</t>
        </is>
      </c>
      <c r="G69" s="127" t="inlineStr">
        <is>
          <t>CORRETIVA</t>
        </is>
      </c>
      <c r="H69" s="145" t="inlineStr">
        <is>
          <t>MECÂNICA</t>
        </is>
      </c>
      <c r="I69" s="127" t="inlineStr">
        <is>
          <t>MÃO DE OBRA</t>
        </is>
      </c>
      <c r="J69" s="127" t="n">
        <v>1</v>
      </c>
      <c r="K69" s="127" t="inlineStr">
        <is>
          <t>SOCORRO EM LAGOA DOS GATOS + SERVIÇO DE PRESILHA</t>
        </is>
      </c>
      <c r="L69" s="129" t="n">
        <v>260</v>
      </c>
      <c r="M69" s="129">
        <f>L69*J69</f>
        <v/>
      </c>
      <c r="N69" s="152" t="inlineStr">
        <is>
          <t>RECIBO</t>
        </is>
      </c>
      <c r="O69" s="151" t="n"/>
      <c r="P69" s="129">
        <f>M69-O69</f>
        <v/>
      </c>
      <c r="Q69" s="153" t="inlineStr">
        <is>
          <t>PAGO em 08/06/2021</t>
        </is>
      </c>
    </row>
    <row r="70" ht="20.1" customFormat="1" customHeight="1" s="6">
      <c r="B70" s="155" t="inlineStr">
        <is>
          <t>JUNHO</t>
        </is>
      </c>
      <c r="C70" s="176" t="n">
        <v>44354</v>
      </c>
      <c r="D70" s="127" t="inlineStr">
        <is>
          <t>OFICINA MEÂNICA 3 BANDEIRAS</t>
        </is>
      </c>
      <c r="E70" s="127" t="inlineStr">
        <is>
          <t>PDB-5026</t>
        </is>
      </c>
      <c r="F70" s="127" t="inlineStr">
        <is>
          <t>MERCEDES</t>
        </is>
      </c>
      <c r="G70" s="127" t="inlineStr">
        <is>
          <t>CORRETIVA</t>
        </is>
      </c>
      <c r="H70" s="145" t="inlineStr">
        <is>
          <t>MECÂNICA</t>
        </is>
      </c>
      <c r="I70" s="127" t="inlineStr">
        <is>
          <t>MÃO DE OBRA</t>
        </is>
      </c>
      <c r="J70" s="127" t="n">
        <v>1</v>
      </c>
      <c r="K70" s="127" t="inlineStr">
        <is>
          <t>FABRICAÇÃO DE PEÇAS NO TORNEIRO PRA TROCA</t>
        </is>
      </c>
      <c r="L70" s="129" t="n">
        <v>140</v>
      </c>
      <c r="M70" s="129">
        <f>L70*J70</f>
        <v/>
      </c>
      <c r="N70" s="152" t="inlineStr">
        <is>
          <t>RECIBO</t>
        </is>
      </c>
      <c r="O70" s="151" t="n"/>
      <c r="P70" s="129">
        <f>M70-O70</f>
        <v/>
      </c>
      <c r="Q70" s="153" t="inlineStr">
        <is>
          <t>PAGO em 08/06/2021</t>
        </is>
      </c>
    </row>
    <row r="71" ht="20.1" customFormat="1" customHeight="1" s="6">
      <c r="B71" s="155" t="inlineStr">
        <is>
          <t>JUNHO</t>
        </is>
      </c>
      <c r="C71" s="176" t="n">
        <v>44350</v>
      </c>
      <c r="D71" s="127" t="inlineStr">
        <is>
          <t>WF LUBRIFICANTES</t>
        </is>
      </c>
      <c r="E71" s="127" t="inlineStr">
        <is>
          <t>PET-7147</t>
        </is>
      </c>
      <c r="F71" s="127" t="inlineStr">
        <is>
          <t>MERCEDES</t>
        </is>
      </c>
      <c r="G71" s="127" t="inlineStr">
        <is>
          <t>CONSUMO</t>
        </is>
      </c>
      <c r="H71" s="145" t="inlineStr">
        <is>
          <t>TROCA DE OLEO</t>
        </is>
      </c>
      <c r="I71" s="127" t="inlineStr">
        <is>
          <t>PEÇAS</t>
        </is>
      </c>
      <c r="J71" s="127" t="n">
        <v>1</v>
      </c>
      <c r="K71" s="127" t="inlineStr">
        <is>
          <t>TROCA DE OLEO - COMPLETA</t>
        </is>
      </c>
      <c r="L71" s="129" t="n">
        <v>669</v>
      </c>
      <c r="M71" s="129">
        <f>L71*J71</f>
        <v/>
      </c>
      <c r="N71" s="152" t="inlineStr">
        <is>
          <t>NFe: 1573</t>
        </is>
      </c>
      <c r="O71" s="151" t="n">
        <v>66.90000000000001</v>
      </c>
      <c r="P71" s="129">
        <f>M71-O71</f>
        <v/>
      </c>
      <c r="Q71" s="153" t="inlineStr">
        <is>
          <t>PAGO em 07/06/2021</t>
        </is>
      </c>
    </row>
    <row r="72" ht="20.1" customFormat="1" customHeight="1" s="6">
      <c r="B72" s="155" t="inlineStr">
        <is>
          <t>JUNHO</t>
        </is>
      </c>
      <c r="C72" s="176" t="n">
        <v>44350</v>
      </c>
      <c r="D72" s="127" t="inlineStr">
        <is>
          <t>WF LUBRIFICANTES</t>
        </is>
      </c>
      <c r="E72" s="127" t="inlineStr">
        <is>
          <t>QYJ-1F74</t>
        </is>
      </c>
      <c r="F72" s="127" t="inlineStr">
        <is>
          <t>MERCEDES</t>
        </is>
      </c>
      <c r="G72" s="127" t="inlineStr">
        <is>
          <t>CONSUMO</t>
        </is>
      </c>
      <c r="H72" s="145" t="inlineStr">
        <is>
          <t>TROCA DE OLEO</t>
        </is>
      </c>
      <c r="I72" s="127" t="inlineStr">
        <is>
          <t>PEÇAS</t>
        </is>
      </c>
      <c r="J72" s="127" t="n">
        <v>1</v>
      </c>
      <c r="K72" s="127" t="inlineStr">
        <is>
          <t>TROCA DE OLEO - COMPLETA</t>
        </is>
      </c>
      <c r="L72" s="129" t="n">
        <v>869</v>
      </c>
      <c r="M72" s="129">
        <f>L72*J72</f>
        <v/>
      </c>
      <c r="N72" s="152" t="inlineStr">
        <is>
          <t>NFe: 1573</t>
        </is>
      </c>
      <c r="O72" s="151" t="n">
        <v>86.90000000000001</v>
      </c>
      <c r="P72" s="129">
        <f>M72-O72</f>
        <v/>
      </c>
      <c r="Q72" s="153" t="inlineStr">
        <is>
          <t>PAGO em 07/06/2021</t>
        </is>
      </c>
    </row>
    <row r="73" ht="20.1" customFormat="1" customHeight="1" s="6">
      <c r="B73" s="155" t="inlineStr">
        <is>
          <t>JUNHO</t>
        </is>
      </c>
      <c r="C73" s="176" t="n">
        <v>44348</v>
      </c>
      <c r="D73" s="127" t="inlineStr">
        <is>
          <t>BORRACHARIA</t>
        </is>
      </c>
      <c r="E73" s="127" t="inlineStr">
        <is>
          <t>VÁRIOS</t>
        </is>
      </c>
      <c r="F73" s="127" t="inlineStr">
        <is>
          <t>VÁRIOS</t>
        </is>
      </c>
      <c r="G73" s="127" t="inlineStr">
        <is>
          <t>CONSUMO</t>
        </is>
      </c>
      <c r="H73" s="145" t="inlineStr">
        <is>
          <t>PNEUS</t>
        </is>
      </c>
      <c r="I73" s="127" t="inlineStr">
        <is>
          <t>MÃO DE OBRA</t>
        </is>
      </c>
      <c r="J73" s="127" t="n">
        <v>1</v>
      </c>
      <c r="K73" s="127" t="inlineStr">
        <is>
          <t>BORRACHARIA MAIO + TROCAS DE PNEUS</t>
        </is>
      </c>
      <c r="L73" s="129" t="n">
        <v>890</v>
      </c>
      <c r="M73" s="129">
        <f>L73*J73</f>
        <v/>
      </c>
      <c r="N73" s="152" t="inlineStr">
        <is>
          <t>RECIBO</t>
        </is>
      </c>
      <c r="O73" s="151" t="n"/>
      <c r="P73" s="129">
        <f>M73-O73</f>
        <v/>
      </c>
      <c r="Q73" s="153" t="inlineStr">
        <is>
          <t>PAGO em 31/05/2021</t>
        </is>
      </c>
    </row>
    <row r="74" ht="20.1" customFormat="1" customHeight="1" s="6">
      <c r="B74" s="155" t="inlineStr">
        <is>
          <t>JUNHO</t>
        </is>
      </c>
      <c r="C74" s="176" t="n">
        <v>44377</v>
      </c>
      <c r="D74" s="127" t="inlineStr">
        <is>
          <t>POSTO DE LAVAGEM (MARTA)</t>
        </is>
      </c>
      <c r="E74" s="150" t="inlineStr">
        <is>
          <t>VÁRIOS</t>
        </is>
      </c>
      <c r="F74" s="150" t="inlineStr">
        <is>
          <t>VÁRIOS</t>
        </is>
      </c>
      <c r="G74" s="150" t="inlineStr">
        <is>
          <t>ESTÉTICA</t>
        </is>
      </c>
      <c r="H74" s="150" t="inlineStr">
        <is>
          <t>LAVAGEM</t>
        </is>
      </c>
      <c r="I74" s="150" t="inlineStr">
        <is>
          <t>MÃO DE OBRA</t>
        </is>
      </c>
      <c r="J74" s="150" t="n">
        <v>12</v>
      </c>
      <c r="K74" s="150" t="inlineStr">
        <is>
          <t>LAVAGEM DE CAMINHHÕES</t>
        </is>
      </c>
      <c r="L74" s="151" t="n">
        <v>110</v>
      </c>
      <c r="M74" s="129">
        <f>L74*J74</f>
        <v/>
      </c>
      <c r="N74" s="152" t="n"/>
      <c r="O74" s="151" t="n"/>
      <c r="P74" s="129">
        <f>M74-O74</f>
        <v/>
      </c>
      <c r="Q74" s="153" t="n"/>
    </row>
    <row r="75" ht="20.1" customFormat="1" customHeight="1" s="6">
      <c r="B75" s="155" t="inlineStr">
        <is>
          <t>JUNHO</t>
        </is>
      </c>
      <c r="C75" s="176" t="n">
        <v>44365</v>
      </c>
      <c r="D75" s="127" t="inlineStr">
        <is>
          <t>DUNLOP PNEUS</t>
        </is>
      </c>
      <c r="E75" s="150" t="inlineStr">
        <is>
          <t>VÁRIOS</t>
        </is>
      </c>
      <c r="F75" s="150" t="inlineStr">
        <is>
          <t>VÁRIOS</t>
        </is>
      </c>
      <c r="G75" s="150" t="inlineStr">
        <is>
          <t>CONSUMO</t>
        </is>
      </c>
      <c r="H75" s="150" t="inlineStr">
        <is>
          <t>PNEUS</t>
        </is>
      </c>
      <c r="I75" s="150" t="inlineStr">
        <is>
          <t>PEÇAS</t>
        </is>
      </c>
      <c r="J75" s="127" t="n">
        <v>1</v>
      </c>
      <c r="K75" s="150" t="inlineStr">
        <is>
          <t>COMPRA DE PNEUS NOVOS 1ª PARCELA</t>
        </is>
      </c>
      <c r="L75" s="151" t="n">
        <v>6930</v>
      </c>
      <c r="M75" s="129">
        <f>L75*J75</f>
        <v/>
      </c>
      <c r="N75" s="152" t="inlineStr">
        <is>
          <t>NFe: 5779</t>
        </is>
      </c>
      <c r="O75" s="151" t="n"/>
      <c r="P75" s="129">
        <f>M75-O75</f>
        <v/>
      </c>
      <c r="Q75" s="153" t="inlineStr">
        <is>
          <t>BOLETO 18/06/2021</t>
        </is>
      </c>
    </row>
    <row r="76" ht="20.1" customFormat="1" customHeight="1" s="6">
      <c r="B76" s="155" t="inlineStr">
        <is>
          <t>JUNHO</t>
        </is>
      </c>
      <c r="C76" s="176" t="n">
        <v>44355</v>
      </c>
      <c r="D76" s="127" t="inlineStr">
        <is>
          <t>BAU REFRIGERAÇÃO</t>
        </is>
      </c>
      <c r="E76" s="127" t="inlineStr">
        <is>
          <t>PGN-8719</t>
        </is>
      </c>
      <c r="F76" s="127" t="inlineStr">
        <is>
          <t>VOLKS</t>
        </is>
      </c>
      <c r="G76" s="127" t="inlineStr">
        <is>
          <t>CORRETIVA</t>
        </is>
      </c>
      <c r="H76" s="145" t="inlineStr">
        <is>
          <t>REFRIGERAÇÃO</t>
        </is>
      </c>
      <c r="I76" s="127" t="inlineStr">
        <is>
          <t>MÃO DE OBRA</t>
        </is>
      </c>
      <c r="J76" s="127" t="n">
        <v>1</v>
      </c>
      <c r="K76" s="127" t="inlineStr">
        <is>
          <t>LIMPEZA DO SISTEMA GERAL</t>
        </is>
      </c>
      <c r="L76" s="129" t="n">
        <v>780</v>
      </c>
      <c r="M76" s="129">
        <f>L76*J76</f>
        <v/>
      </c>
      <c r="N76" s="152" t="inlineStr">
        <is>
          <t>NFS-e: 383</t>
        </is>
      </c>
      <c r="O76" s="151" t="n"/>
      <c r="P76" s="129">
        <f>M76-O76</f>
        <v/>
      </c>
      <c r="Q76" s="153" t="inlineStr">
        <is>
          <t>PAGO em 08/06/2021</t>
        </is>
      </c>
    </row>
    <row r="77" ht="20.1" customFormat="1" customHeight="1" s="6">
      <c r="B77" s="155" t="inlineStr">
        <is>
          <t>JUNHO</t>
        </is>
      </c>
      <c r="C77" s="176" t="n">
        <v>44355</v>
      </c>
      <c r="D77" s="127" t="inlineStr">
        <is>
          <t>BAU REFRIGERAÇÃO</t>
        </is>
      </c>
      <c r="E77" s="127" t="inlineStr">
        <is>
          <t>PGN-8719</t>
        </is>
      </c>
      <c r="F77" s="127" t="inlineStr">
        <is>
          <t>VOLKS</t>
        </is>
      </c>
      <c r="G77" s="127" t="inlineStr">
        <is>
          <t>CORRETIVA</t>
        </is>
      </c>
      <c r="H77" s="145" t="inlineStr">
        <is>
          <t>REFRIGERAÇÃO</t>
        </is>
      </c>
      <c r="I77" s="127" t="inlineStr">
        <is>
          <t>PEÇAS</t>
        </is>
      </c>
      <c r="J77" s="127" t="n">
        <v>1</v>
      </c>
      <c r="K77" s="127" t="inlineStr">
        <is>
          <t>FILTRO GETI LUBRI</t>
        </is>
      </c>
      <c r="L77" s="129" t="n">
        <v>900</v>
      </c>
      <c r="M77" s="129">
        <f>L77*J77</f>
        <v/>
      </c>
      <c r="N77" s="152" t="inlineStr">
        <is>
          <t>NFS-e: 383</t>
        </is>
      </c>
      <c r="O77" s="151" t="n"/>
      <c r="P77" s="129">
        <f>M77-O77</f>
        <v/>
      </c>
      <c r="Q77" s="153" t="inlineStr">
        <is>
          <t>PAGO em 08/06/2021</t>
        </is>
      </c>
    </row>
    <row r="78" ht="20.1" customFormat="1" customHeight="1" s="6">
      <c r="B78" s="155" t="inlineStr">
        <is>
          <t>JUNHO</t>
        </is>
      </c>
      <c r="C78" s="176" t="n">
        <v>44355</v>
      </c>
      <c r="D78" s="127" t="inlineStr">
        <is>
          <t>BAU REFRIGERAÇÃO</t>
        </is>
      </c>
      <c r="E78" s="127" t="inlineStr">
        <is>
          <t>PGN-8719</t>
        </is>
      </c>
      <c r="F78" s="127" t="inlineStr">
        <is>
          <t>VOLKS</t>
        </is>
      </c>
      <c r="G78" s="127" t="inlineStr">
        <is>
          <t>CORRETIVA</t>
        </is>
      </c>
      <c r="H78" s="145" t="inlineStr">
        <is>
          <t>REFRIGERAÇÃO</t>
        </is>
      </c>
      <c r="I78" s="127" t="inlineStr">
        <is>
          <t>PEÇAS</t>
        </is>
      </c>
      <c r="J78" s="127" t="n">
        <v>1</v>
      </c>
      <c r="K78" s="127" t="inlineStr">
        <is>
          <t>FILTRO SECADOR</t>
        </is>
      </c>
      <c r="L78" s="129" t="n">
        <v>250</v>
      </c>
      <c r="M78" s="129">
        <f>L78*J78</f>
        <v/>
      </c>
      <c r="N78" s="152" t="inlineStr">
        <is>
          <t>NFS-e: 383</t>
        </is>
      </c>
      <c r="O78" s="151" t="n"/>
      <c r="P78" s="129">
        <f>M78-O78</f>
        <v/>
      </c>
      <c r="Q78" s="153" t="inlineStr">
        <is>
          <t>PAGO em 08/06/2021</t>
        </is>
      </c>
    </row>
    <row r="79" ht="20.1" customFormat="1" customHeight="1" s="6">
      <c r="B79" s="155" t="inlineStr">
        <is>
          <t>JUNHO</t>
        </is>
      </c>
      <c r="C79" s="176" t="n">
        <v>44355</v>
      </c>
      <c r="D79" s="127" t="inlineStr">
        <is>
          <t>BAU REFRIGERAÇÃO</t>
        </is>
      </c>
      <c r="E79" s="127" t="inlineStr">
        <is>
          <t>PGN-8719</t>
        </is>
      </c>
      <c r="F79" s="127" t="inlineStr">
        <is>
          <t>VOLKS</t>
        </is>
      </c>
      <c r="G79" s="127" t="inlineStr">
        <is>
          <t>CORRETIVA</t>
        </is>
      </c>
      <c r="H79" s="145" t="inlineStr">
        <is>
          <t>REFRIGERAÇÃO</t>
        </is>
      </c>
      <c r="I79" s="127" t="inlineStr">
        <is>
          <t>PEÇAS</t>
        </is>
      </c>
      <c r="J79" s="127" t="n">
        <v>1</v>
      </c>
      <c r="K79" s="127" t="inlineStr">
        <is>
          <t>CORREIA</t>
        </is>
      </c>
      <c r="L79" s="129" t="n">
        <v>30</v>
      </c>
      <c r="M79" s="129">
        <f>L79*J79</f>
        <v/>
      </c>
      <c r="N79" s="152" t="inlineStr">
        <is>
          <t>NFS-e: 383</t>
        </is>
      </c>
      <c r="O79" s="151" t="n"/>
      <c r="P79" s="129">
        <f>M79-O79</f>
        <v/>
      </c>
      <c r="Q79" s="153" t="inlineStr">
        <is>
          <t>PAGO em 08/06/2021</t>
        </is>
      </c>
    </row>
    <row r="80" ht="20.1" customFormat="1" customHeight="1" s="6">
      <c r="B80" s="155" t="inlineStr">
        <is>
          <t>JUNHO</t>
        </is>
      </c>
      <c r="C80" s="176" t="n">
        <v>44355</v>
      </c>
      <c r="D80" s="127" t="inlineStr">
        <is>
          <t>BAU REFRIGERAÇÃO</t>
        </is>
      </c>
      <c r="E80" s="127" t="inlineStr">
        <is>
          <t>PGN-8719</t>
        </is>
      </c>
      <c r="F80" s="127" t="inlineStr">
        <is>
          <t>VOLKS</t>
        </is>
      </c>
      <c r="G80" s="127" t="inlineStr">
        <is>
          <t>CORRETIVA</t>
        </is>
      </c>
      <c r="H80" s="145" t="inlineStr">
        <is>
          <t>REFRIGERAÇÃO</t>
        </is>
      </c>
      <c r="I80" s="127" t="inlineStr">
        <is>
          <t>PEÇAS</t>
        </is>
      </c>
      <c r="J80" s="127" t="n">
        <v>1</v>
      </c>
      <c r="K80" s="127" t="inlineStr">
        <is>
          <t>OLEO DO SISTEMA THERMO KING</t>
        </is>
      </c>
      <c r="L80" s="129" t="n">
        <v>300</v>
      </c>
      <c r="M80" s="129">
        <f>L80*J80</f>
        <v/>
      </c>
      <c r="N80" s="152" t="inlineStr">
        <is>
          <t>NFS-e: 383</t>
        </is>
      </c>
      <c r="O80" s="151" t="n"/>
      <c r="P80" s="129">
        <f>M80-O80</f>
        <v/>
      </c>
      <c r="Q80" s="153" t="inlineStr">
        <is>
          <t>PAGO em 08/06/2021</t>
        </is>
      </c>
    </row>
    <row r="81" ht="20.1" customFormat="1" customHeight="1" s="6">
      <c r="B81" s="155" t="inlineStr">
        <is>
          <t>JUNHO</t>
        </is>
      </c>
      <c r="C81" s="176" t="n">
        <v>44355</v>
      </c>
      <c r="D81" s="127" t="inlineStr">
        <is>
          <t>BAU REFRIGERAÇÃO</t>
        </is>
      </c>
      <c r="E81" s="127" t="inlineStr">
        <is>
          <t>PGN-8719</t>
        </is>
      </c>
      <c r="F81" s="127" t="inlineStr">
        <is>
          <t>VOLKS</t>
        </is>
      </c>
      <c r="G81" s="127" t="inlineStr">
        <is>
          <t>CORRETIVA</t>
        </is>
      </c>
      <c r="H81" s="145" t="inlineStr">
        <is>
          <t>REFRIGERAÇÃO</t>
        </is>
      </c>
      <c r="I81" s="127" t="inlineStr">
        <is>
          <t>PEÇAS</t>
        </is>
      </c>
      <c r="J81" s="127" t="n">
        <v>1</v>
      </c>
      <c r="K81" s="127" t="inlineStr">
        <is>
          <t>CARGA DE GÁS 404A</t>
        </is>
      </c>
      <c r="L81" s="129" t="n">
        <v>500</v>
      </c>
      <c r="M81" s="129">
        <f>L81*J81</f>
        <v/>
      </c>
      <c r="N81" s="152" t="inlineStr">
        <is>
          <t>NFS-e: 383</t>
        </is>
      </c>
      <c r="O81" s="151" t="n"/>
      <c r="P81" s="129">
        <f>M81-O81</f>
        <v/>
      </c>
      <c r="Q81" s="153" t="inlineStr">
        <is>
          <t>PAGO em 08/06/2021</t>
        </is>
      </c>
    </row>
    <row r="82" ht="20.1" customFormat="1" customHeight="1" s="6">
      <c r="B82" s="155" t="inlineStr">
        <is>
          <t>JUNHO</t>
        </is>
      </c>
      <c r="C82" s="176" t="n">
        <v>44355</v>
      </c>
      <c r="D82" s="127" t="inlineStr">
        <is>
          <t>BAU REFRIGERAÇÃO</t>
        </is>
      </c>
      <c r="E82" s="127" t="inlineStr">
        <is>
          <t>PGN-8719</t>
        </is>
      </c>
      <c r="F82" s="127" t="inlineStr">
        <is>
          <t>VOLKS</t>
        </is>
      </c>
      <c r="G82" s="127" t="inlineStr">
        <is>
          <t>CORRETIVA</t>
        </is>
      </c>
      <c r="H82" s="145" t="inlineStr">
        <is>
          <t>REFRIGERAÇÃO</t>
        </is>
      </c>
      <c r="I82" s="127" t="inlineStr">
        <is>
          <t>PEÇAS</t>
        </is>
      </c>
      <c r="J82" s="127" t="n">
        <v>1</v>
      </c>
      <c r="K82" s="127" t="inlineStr">
        <is>
          <t>COMPRESSOR ORIGINAL SANDEN</t>
        </is>
      </c>
      <c r="L82" s="129" t="n">
        <v>1950</v>
      </c>
      <c r="M82" s="129">
        <f>L82*J82</f>
        <v/>
      </c>
      <c r="N82" s="152" t="inlineStr">
        <is>
          <t>NFS-e: 383</t>
        </is>
      </c>
      <c r="O82" s="151" t="n">
        <v>521</v>
      </c>
      <c r="P82" s="129">
        <f>M82-O82</f>
        <v/>
      </c>
      <c r="Q82" s="153" t="inlineStr">
        <is>
          <t>PAGO em 08/06/2021</t>
        </is>
      </c>
    </row>
    <row r="83" ht="20.1" customFormat="1" customHeight="1" s="6">
      <c r="B83" s="155" t="inlineStr">
        <is>
          <t>JUNHO</t>
        </is>
      </c>
      <c r="C83" s="176" t="n">
        <v>44355</v>
      </c>
      <c r="D83" s="127" t="inlineStr">
        <is>
          <t>BAU REFRIGERAÇÃO</t>
        </is>
      </c>
      <c r="E83" s="127" t="inlineStr">
        <is>
          <t>PGN-8719</t>
        </is>
      </c>
      <c r="F83" s="127" t="inlineStr">
        <is>
          <t>VOLKS</t>
        </is>
      </c>
      <c r="G83" s="127" t="inlineStr">
        <is>
          <t>CORRETIVA</t>
        </is>
      </c>
      <c r="H83" s="145" t="inlineStr">
        <is>
          <t>REFRIGERAÇÃO</t>
        </is>
      </c>
      <c r="I83" s="127" t="inlineStr">
        <is>
          <t>MÃO DE OBRA</t>
        </is>
      </c>
      <c r="J83" s="127" t="n">
        <v>1</v>
      </c>
      <c r="K83" s="127" t="inlineStr">
        <is>
          <t xml:space="preserve">MÃO DE OBRA GERAL </t>
        </is>
      </c>
      <c r="L83" s="129" t="n">
        <v>500</v>
      </c>
      <c r="M83" s="129">
        <f>L83*J83</f>
        <v/>
      </c>
      <c r="N83" s="152" t="inlineStr">
        <is>
          <t>NFS-e: 383</t>
        </is>
      </c>
      <c r="O83" s="202" t="n"/>
      <c r="P83" s="129">
        <f>M83-O83</f>
        <v/>
      </c>
      <c r="Q83" s="153" t="inlineStr">
        <is>
          <t>PAGO em 08/06/2021</t>
        </is>
      </c>
    </row>
    <row r="84"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40" t="n"/>
      <c r="L84" s="82" t="n"/>
      <c r="M84" s="201">
        <f>SUM(M8:M83)</f>
        <v/>
      </c>
      <c r="N84" s="82" t="n"/>
      <c r="O84" s="201">
        <f>SUM(O8:O83)</f>
        <v/>
      </c>
      <c r="P84" s="203">
        <f>SUM(P8:P83)</f>
        <v/>
      </c>
      <c r="Q84" s="82" t="n"/>
    </row>
    <row r="85">
      <c r="K85" s="40" t="n"/>
    </row>
  </sheetData>
  <autoFilter ref="B7:Q84">
    <sortState ref="B8:Q84">
      <sortCondition ref="F7:F84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landscape" paperSize="9" scale="46" fitToHeight="0" horizontalDpi="0" verticalDpi="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Planilha10">
    <tabColor rgb="FF002060"/>
    <outlinePr summaryBelow="1" summaryRight="1"/>
    <pageSetUpPr fitToPage="1"/>
  </sheetPr>
  <dimension ref="A3:R104"/>
  <sheetViews>
    <sheetView showGridLines="0" zoomScale="84" zoomScaleNormal="84" workbookViewId="0">
      <pane ySplit="7" topLeftCell="A77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88671875" customWidth="1" style="4" min="1" max="1"/>
    <col width="14.88671875" customWidth="1" style="4" min="2" max="2"/>
    <col width="13.109375" customWidth="1" style="4" min="3" max="3"/>
    <col width="36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79.33203125" customWidth="1" style="4" min="11" max="11"/>
    <col width="12.88671875" bestFit="1" customWidth="1" style="22" min="12" max="12"/>
    <col width="12.6640625" bestFit="1" customWidth="1" style="22" min="13" max="13"/>
    <col width="12.88671875" customWidth="1" style="22" min="14" max="14"/>
    <col width="12" customWidth="1" style="22" min="15" max="15"/>
    <col width="15.88671875" customWidth="1" style="22" min="16" max="16"/>
    <col width="36.4414062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40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  <c r="R5" s="40" t="n"/>
    </row>
    <row r="6" ht="23.25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9" t="inlineStr">
        <is>
          <t xml:space="preserve">VALOR PREVISTO </t>
        </is>
      </c>
      <c r="M6" s="410" t="n"/>
      <c r="N6" s="411" t="n"/>
      <c r="O6" s="412" t="inlineStr">
        <is>
          <t>NEGOCIAÇÃO</t>
        </is>
      </c>
      <c r="P6" s="411" t="n"/>
      <c r="Q6" s="89" t="n"/>
      <c r="R6" s="40" t="n"/>
    </row>
    <row r="7" ht="28.8" customHeight="1">
      <c r="A7" s="40" t="n"/>
      <c r="B7" s="166" t="inlineStr">
        <is>
          <t>COMPETENCIA FINANCEIRA</t>
        </is>
      </c>
      <c r="C7" s="208" t="inlineStr">
        <is>
          <t xml:space="preserve">DATA lançamento </t>
        </is>
      </c>
      <c r="D7" s="209" t="inlineStr">
        <is>
          <t xml:space="preserve">FORNECEDOR </t>
        </is>
      </c>
      <c r="E7" s="209" t="inlineStr">
        <is>
          <t xml:space="preserve">PLACA </t>
        </is>
      </c>
      <c r="F7" s="209" t="inlineStr">
        <is>
          <t>MARCA</t>
        </is>
      </c>
      <c r="G7" s="210" t="inlineStr">
        <is>
          <t>Tipo de Manutenção</t>
        </is>
      </c>
      <c r="H7" s="210" t="inlineStr">
        <is>
          <t>Área de Manutenção</t>
        </is>
      </c>
      <c r="I7" s="210" t="inlineStr">
        <is>
          <t>Tipo de Despsa</t>
        </is>
      </c>
      <c r="J7" s="209" t="inlineStr">
        <is>
          <t>QTDE</t>
        </is>
      </c>
      <c r="K7" s="209" t="inlineStr">
        <is>
          <t>PEÇAS</t>
        </is>
      </c>
      <c r="L7" s="211" t="inlineStr">
        <is>
          <t>VALOR UNI.</t>
        </is>
      </c>
      <c r="M7" s="212" t="inlineStr">
        <is>
          <t>VALOR  TOTAL</t>
        </is>
      </c>
      <c r="N7" s="212" t="inlineStr">
        <is>
          <t>NFE / RECIBO</t>
        </is>
      </c>
      <c r="O7" s="211" t="inlineStr">
        <is>
          <t>DESCONTO</t>
        </is>
      </c>
      <c r="P7" s="211" t="inlineStr">
        <is>
          <t>VALOR FINAL</t>
        </is>
      </c>
      <c r="Q7" s="211" t="inlineStr">
        <is>
          <t>STATUS</t>
        </is>
      </c>
      <c r="R7" s="83" t="inlineStr">
        <is>
          <t xml:space="preserve">FORMA DE PAGAMENTO </t>
        </is>
      </c>
    </row>
    <row r="8" ht="20.1" customFormat="1" customHeight="1" s="90">
      <c r="B8" s="155" t="inlineStr">
        <is>
          <t>JULHO</t>
        </is>
      </c>
      <c r="C8" s="132" t="n">
        <v>44382</v>
      </c>
      <c r="D8" s="127" t="inlineStr">
        <is>
          <t>AUTO ELÉTRICA FRANÇA</t>
        </is>
      </c>
      <c r="E8" s="127" t="inlineStr">
        <is>
          <t>PCX-1774</t>
        </is>
      </c>
      <c r="F8" s="138" t="inlineStr">
        <is>
          <t>FORD</t>
        </is>
      </c>
      <c r="G8" s="138" t="inlineStr">
        <is>
          <t>CORRETIVA</t>
        </is>
      </c>
      <c r="H8" s="138" t="inlineStr">
        <is>
          <t>ELÉTRICA</t>
        </is>
      </c>
      <c r="I8" s="138" t="inlineStr">
        <is>
          <t>MÃO DE OBRA</t>
        </is>
      </c>
      <c r="J8" s="127" t="n">
        <v>1</v>
      </c>
      <c r="K8" s="138" t="inlineStr">
        <is>
          <t>REGULADOR DE VOLTAGEM</t>
        </is>
      </c>
      <c r="L8" s="129" t="n">
        <v>224</v>
      </c>
      <c r="M8" s="134">
        <f>J8*L8</f>
        <v/>
      </c>
      <c r="N8" s="138" t="inlineStr">
        <is>
          <t>NFS-e: 39</t>
        </is>
      </c>
      <c r="O8" s="134" t="n"/>
      <c r="P8" s="134">
        <f>M8-O8</f>
        <v/>
      </c>
      <c r="Q8" s="141" t="inlineStr">
        <is>
          <t>PAGO em 30/07/2021</t>
        </is>
      </c>
      <c r="R8" s="92" t="n"/>
    </row>
    <row r="9" ht="20.1" customFormat="1" customHeight="1" s="6">
      <c r="B9" s="155" t="inlineStr">
        <is>
          <t>JULHO</t>
        </is>
      </c>
      <c r="C9" s="132" t="n">
        <v>44382</v>
      </c>
      <c r="D9" s="127" t="inlineStr">
        <is>
          <t>AUTO ELÉTRICA FRANÇA</t>
        </is>
      </c>
      <c r="E9" s="127" t="inlineStr">
        <is>
          <t>PCX-1774</t>
        </is>
      </c>
      <c r="F9" s="138" t="inlineStr">
        <is>
          <t>FORD</t>
        </is>
      </c>
      <c r="G9" s="138" t="inlineStr">
        <is>
          <t>CORRETIVA</t>
        </is>
      </c>
      <c r="H9" s="138" t="inlineStr">
        <is>
          <t>ELÉTRICA</t>
        </is>
      </c>
      <c r="I9" s="138" t="inlineStr">
        <is>
          <t>MÃO DE OBRA</t>
        </is>
      </c>
      <c r="J9" s="127" t="n">
        <v>1</v>
      </c>
      <c r="K9" s="138" t="inlineStr">
        <is>
          <t>REPARO DE SUPORTE</t>
        </is>
      </c>
      <c r="L9" s="129" t="n">
        <v>20</v>
      </c>
      <c r="M9" s="134">
        <f>J9*L9</f>
        <v/>
      </c>
      <c r="N9" s="138" t="inlineStr">
        <is>
          <t>NFS-e: 39</t>
        </is>
      </c>
      <c r="O9" s="134" t="n"/>
      <c r="P9" s="134">
        <f>M9-O9</f>
        <v/>
      </c>
      <c r="Q9" s="141" t="inlineStr">
        <is>
          <t>PAGO em 30/07/2021</t>
        </is>
      </c>
      <c r="R9" s="92" t="n"/>
    </row>
    <row r="10" ht="20.1" customFormat="1" customHeight="1" s="6">
      <c r="B10" s="155" t="inlineStr">
        <is>
          <t>JULHO</t>
        </is>
      </c>
      <c r="C10" s="132" t="n">
        <v>44382</v>
      </c>
      <c r="D10" s="127" t="inlineStr">
        <is>
          <t>AUTO ELÉTRICA FRANÇA</t>
        </is>
      </c>
      <c r="E10" s="127" t="inlineStr">
        <is>
          <t>PCX-1774</t>
        </is>
      </c>
      <c r="F10" s="138" t="inlineStr">
        <is>
          <t>FORD</t>
        </is>
      </c>
      <c r="G10" s="138" t="inlineStr">
        <is>
          <t>CORRETIVA</t>
        </is>
      </c>
      <c r="H10" s="138" t="inlineStr">
        <is>
          <t>ELÉTRICA</t>
        </is>
      </c>
      <c r="I10" s="138" t="inlineStr">
        <is>
          <t>MÃO DE OBRA</t>
        </is>
      </c>
      <c r="J10" s="127" t="n">
        <v>1</v>
      </c>
      <c r="K10" s="138" t="inlineStr">
        <is>
          <t>SERVIÇO DE REPARO DE ALTERNADOR</t>
        </is>
      </c>
      <c r="L10" s="129" t="n">
        <v>100</v>
      </c>
      <c r="M10" s="134">
        <f>J10*L10</f>
        <v/>
      </c>
      <c r="N10" s="138" t="inlineStr">
        <is>
          <t>NFS-e: 39</t>
        </is>
      </c>
      <c r="O10" s="134" t="n"/>
      <c r="P10" s="134">
        <f>M10-O10</f>
        <v/>
      </c>
      <c r="Q10" s="141" t="inlineStr">
        <is>
          <t>PAGO em 30/07/2021</t>
        </is>
      </c>
      <c r="R10" s="92" t="n"/>
    </row>
    <row r="11" ht="20.1" customFormat="1" customHeight="1" s="6">
      <c r="B11" s="155" t="inlineStr">
        <is>
          <t>JULHO</t>
        </is>
      </c>
      <c r="C11" s="132" t="n">
        <v>44382</v>
      </c>
      <c r="D11" s="127" t="inlineStr">
        <is>
          <t>AUTO PEÇAS BAHIA</t>
        </is>
      </c>
      <c r="E11" s="127" t="inlineStr">
        <is>
          <t>PCX-1774</t>
        </is>
      </c>
      <c r="F11" s="138" t="inlineStr">
        <is>
          <t>FORD</t>
        </is>
      </c>
      <c r="G11" s="138" t="inlineStr">
        <is>
          <t>CORRETIVA</t>
        </is>
      </c>
      <c r="H11" s="138" t="inlineStr">
        <is>
          <t>ELÉTRICA</t>
        </is>
      </c>
      <c r="I11" s="133" t="inlineStr">
        <is>
          <t>PEÇAS</t>
        </is>
      </c>
      <c r="J11" s="127" t="n">
        <v>1</v>
      </c>
      <c r="K11" s="138" t="inlineStr">
        <is>
          <t>ROLAMENTO SKF, ROLAMENTO DE ALTERNADOR, BUCHA DE ALTERNADOR, ARRUELA</t>
        </is>
      </c>
      <c r="L11" s="129" t="n">
        <v>140</v>
      </c>
      <c r="M11" s="134">
        <f>J11*L11</f>
        <v/>
      </c>
      <c r="N11" s="138" t="inlineStr">
        <is>
          <t>NFe: 5098</t>
        </is>
      </c>
      <c r="O11" s="134" t="n"/>
      <c r="P11" s="134">
        <f>M11-O11</f>
        <v/>
      </c>
      <c r="Q11" s="141" t="inlineStr">
        <is>
          <t>PAGO em 30/07/2021</t>
        </is>
      </c>
      <c r="R11" s="93" t="n"/>
    </row>
    <row r="12" ht="20.1" customFormat="1" customHeight="1" s="6">
      <c r="B12" s="155" t="inlineStr">
        <is>
          <t>JULHO</t>
        </is>
      </c>
      <c r="C12" s="132" t="n">
        <v>44392</v>
      </c>
      <c r="D12" s="127" t="inlineStr">
        <is>
          <t>BAU REFRIGERAÇÕES</t>
        </is>
      </c>
      <c r="E12" s="127" t="inlineStr">
        <is>
          <t>PGW-6009</t>
        </is>
      </c>
      <c r="F12" s="138" t="inlineStr">
        <is>
          <t>FORD</t>
        </is>
      </c>
      <c r="G12" s="133" t="inlineStr">
        <is>
          <t>CORRETIVA</t>
        </is>
      </c>
      <c r="H12" s="133" t="inlineStr">
        <is>
          <t>REFRIGERAÇÃO</t>
        </is>
      </c>
      <c r="I12" s="138" t="inlineStr">
        <is>
          <t>MÃO DE OBRA</t>
        </is>
      </c>
      <c r="J12" s="127" t="n">
        <v>1</v>
      </c>
      <c r="K12" s="138" t="inlineStr">
        <is>
          <t>CONSERTO DE PORTA DE BAU TRASEIRA E PORTA LATEAL</t>
        </is>
      </c>
      <c r="L12" s="129" t="n">
        <v>1650</v>
      </c>
      <c r="M12" s="134">
        <f>J12*L12</f>
        <v/>
      </c>
      <c r="N12" s="205" t="inlineStr">
        <is>
          <t>NFS-e: 392</t>
        </is>
      </c>
      <c r="O12" s="134" t="n"/>
      <c r="P12" s="134">
        <f>M12-O12</f>
        <v/>
      </c>
      <c r="Q12" s="141" t="inlineStr">
        <is>
          <t>PAGO  em 16/07/2021</t>
        </is>
      </c>
      <c r="R12" s="93" t="n"/>
    </row>
    <row r="13" ht="20.1" customFormat="1" customHeight="1" s="6">
      <c r="B13" s="155" t="inlineStr">
        <is>
          <t>JULHO</t>
        </is>
      </c>
      <c r="C13" s="132" t="n">
        <v>44373</v>
      </c>
      <c r="D13" s="127" t="inlineStr">
        <is>
          <t>CARUARU PARABRISA</t>
        </is>
      </c>
      <c r="E13" s="138" t="inlineStr">
        <is>
          <t>PCZ-2570</t>
        </is>
      </c>
      <c r="F13" s="138" t="inlineStr">
        <is>
          <t>FORD</t>
        </is>
      </c>
      <c r="G13" s="138" t="inlineStr">
        <is>
          <t>CORRETIVA</t>
        </is>
      </c>
      <c r="H13" s="138" t="inlineStr">
        <is>
          <t>MECÂNICA</t>
        </is>
      </c>
      <c r="I13" s="138" t="inlineStr">
        <is>
          <t>PEÇAS</t>
        </is>
      </c>
      <c r="J13" s="138" t="n">
        <v>1</v>
      </c>
      <c r="K13" s="138" t="inlineStr">
        <is>
          <t>PARABRISA</t>
        </is>
      </c>
      <c r="L13" s="139" t="n">
        <v>600</v>
      </c>
      <c r="M13" s="134">
        <f>J13*L13</f>
        <v/>
      </c>
      <c r="N13" s="140" t="inlineStr">
        <is>
          <t>NFe: 5167</t>
        </is>
      </c>
      <c r="O13" s="139" t="n"/>
      <c r="P13" s="134">
        <f>M13-O13</f>
        <v/>
      </c>
      <c r="Q13" s="141" t="inlineStr">
        <is>
          <t>PAGO em 02/07/2021</t>
        </is>
      </c>
      <c r="R13" s="93" t="n"/>
    </row>
    <row r="14" ht="20.1" customFormat="1" customHeight="1" s="6">
      <c r="B14" s="155" t="inlineStr">
        <is>
          <t>JULHO</t>
        </is>
      </c>
      <c r="C14" s="132" t="n">
        <v>44398</v>
      </c>
      <c r="D14" s="127" t="inlineStr">
        <is>
          <t>LIU PENUS ( R S PNEUSLTDA)</t>
        </is>
      </c>
      <c r="E14" s="127" t="inlineStr">
        <is>
          <t>PCM-6100</t>
        </is>
      </c>
      <c r="F14" s="138" t="inlineStr">
        <is>
          <t>FORD</t>
        </is>
      </c>
      <c r="G14" s="133" t="inlineStr">
        <is>
          <t>CONSUMO</t>
        </is>
      </c>
      <c r="H14" s="133" t="inlineStr">
        <is>
          <t>PNEUS</t>
        </is>
      </c>
      <c r="I14" s="138" t="inlineStr">
        <is>
          <t>MÃO DE OBRA</t>
        </is>
      </c>
      <c r="J14" s="127" t="n">
        <v>1</v>
      </c>
      <c r="K14" s="138" t="inlineStr">
        <is>
          <t>ALINHAMENTO E BALANCEAMENTO</t>
        </is>
      </c>
      <c r="L14" s="129" t="n">
        <v>120</v>
      </c>
      <c r="M14" s="134">
        <f>J14*L14</f>
        <v/>
      </c>
      <c r="N14" s="138" t="inlineStr">
        <is>
          <t>NFS-e: 7981</t>
        </is>
      </c>
      <c r="O14" s="134" t="n"/>
      <c r="P14" s="134">
        <f>M14-O14</f>
        <v/>
      </c>
      <c r="Q14" s="141" t="inlineStr">
        <is>
          <t>PAGO  em 21/07/2022</t>
        </is>
      </c>
      <c r="R14" s="93" t="n"/>
    </row>
    <row r="15" ht="20.1" customFormat="1" customHeight="1" s="6">
      <c r="B15" s="155" t="inlineStr">
        <is>
          <t>JULHO</t>
        </is>
      </c>
      <c r="C15" s="132" t="n">
        <v>44380</v>
      </c>
      <c r="D15" s="127" t="inlineStr">
        <is>
          <t>OFICINA MEÂNICA 3 BANDEIRAS</t>
        </is>
      </c>
      <c r="E15" s="127" t="inlineStr">
        <is>
          <t>PCX-1774</t>
        </is>
      </c>
      <c r="F15" s="138" t="inlineStr">
        <is>
          <t>FORD</t>
        </is>
      </c>
      <c r="G15" s="133" t="inlineStr">
        <is>
          <t>CORRETIVA</t>
        </is>
      </c>
      <c r="H15" s="133" t="inlineStr">
        <is>
          <t>MECÂNICA</t>
        </is>
      </c>
      <c r="I15" s="133" t="inlineStr">
        <is>
          <t>MÃO DE OBRA</t>
        </is>
      </c>
      <c r="J15" s="127" t="n">
        <v>1</v>
      </c>
      <c r="K15" s="138" t="inlineStr">
        <is>
          <t>SERVIÇO DA LAVANCA</t>
        </is>
      </c>
      <c r="L15" s="139" t="n">
        <v>50</v>
      </c>
      <c r="M15" s="134">
        <f>J15*L15</f>
        <v/>
      </c>
      <c r="N15" s="140" t="inlineStr">
        <is>
          <t>RECIBO</t>
        </is>
      </c>
      <c r="O15" s="134" t="n"/>
      <c r="P15" s="134">
        <f>M15-O15</f>
        <v/>
      </c>
      <c r="Q15" s="141" t="inlineStr">
        <is>
          <t>PAGO em 09/07/2021</t>
        </is>
      </c>
      <c r="R15" s="93" t="n"/>
    </row>
    <row r="16" ht="20.1" customFormat="1" customHeight="1" s="6">
      <c r="B16" s="155" t="inlineStr">
        <is>
          <t>JULHO</t>
        </is>
      </c>
      <c r="C16" s="132" t="n">
        <v>44380</v>
      </c>
      <c r="D16" s="127" t="inlineStr">
        <is>
          <t>OFICINA MEÂNICA 3 BANDEIRAS</t>
        </is>
      </c>
      <c r="E16" s="127" t="inlineStr">
        <is>
          <t>PCX-1774</t>
        </is>
      </c>
      <c r="F16" s="138" t="inlineStr">
        <is>
          <t>FORD</t>
        </is>
      </c>
      <c r="G16" s="133" t="inlineStr">
        <is>
          <t>CORRETIVA</t>
        </is>
      </c>
      <c r="H16" s="133" t="inlineStr">
        <is>
          <t>MECÂNICA</t>
        </is>
      </c>
      <c r="I16" s="133" t="inlineStr">
        <is>
          <t>MÃO DE OBRA</t>
        </is>
      </c>
      <c r="J16" s="127" t="n">
        <v>1</v>
      </c>
      <c r="K16" s="138" t="inlineStr">
        <is>
          <t>LUBRIFICAÇÃO</t>
        </is>
      </c>
      <c r="L16" s="139" t="n">
        <v>50</v>
      </c>
      <c r="M16" s="134">
        <f>J16*L16</f>
        <v/>
      </c>
      <c r="N16" s="140" t="inlineStr">
        <is>
          <t>RECIBO</t>
        </is>
      </c>
      <c r="O16" s="134" t="n"/>
      <c r="P16" s="134">
        <f>M16-O16</f>
        <v/>
      </c>
      <c r="Q16" s="141" t="inlineStr">
        <is>
          <t>PAGO em 09/07/2021</t>
        </is>
      </c>
      <c r="R16" s="93" t="n"/>
    </row>
    <row r="17" ht="20.1" customFormat="1" customHeight="1" s="6">
      <c r="B17" s="155" t="inlineStr">
        <is>
          <t>JULHO</t>
        </is>
      </c>
      <c r="C17" s="132" t="n">
        <v>44380</v>
      </c>
      <c r="D17" s="127" t="inlineStr">
        <is>
          <t>OFICINA MEÂNICA 3 BANDEIRAS</t>
        </is>
      </c>
      <c r="E17" s="127" t="inlineStr">
        <is>
          <t>PCX-1774</t>
        </is>
      </c>
      <c r="F17" s="138" t="inlineStr">
        <is>
          <t>FORD</t>
        </is>
      </c>
      <c r="G17" s="133" t="inlineStr">
        <is>
          <t>CORRETIVA</t>
        </is>
      </c>
      <c r="H17" s="133" t="inlineStr">
        <is>
          <t>MECÂNICA</t>
        </is>
      </c>
      <c r="I17" s="133" t="inlineStr">
        <is>
          <t>MÃO DE OBRA</t>
        </is>
      </c>
      <c r="J17" s="127" t="n">
        <v>1</v>
      </c>
      <c r="K17" s="138" t="inlineStr">
        <is>
          <t>REGULAGEM DE FREIOS</t>
        </is>
      </c>
      <c r="L17" s="139" t="n">
        <v>50</v>
      </c>
      <c r="M17" s="134">
        <f>J17*L17</f>
        <v/>
      </c>
      <c r="N17" s="140" t="inlineStr">
        <is>
          <t>RECIBO</t>
        </is>
      </c>
      <c r="O17" s="134" t="n"/>
      <c r="P17" s="134">
        <f>M17-O17</f>
        <v/>
      </c>
      <c r="Q17" s="141" t="inlineStr">
        <is>
          <t>PAGO em 09/07/2021</t>
        </is>
      </c>
      <c r="R17" s="93" t="n"/>
    </row>
    <row r="18" ht="20.1" customFormat="1" customHeight="1" s="6">
      <c r="B18" s="155" t="inlineStr">
        <is>
          <t>JULHO</t>
        </is>
      </c>
      <c r="C18" s="132" t="n">
        <v>44380</v>
      </c>
      <c r="D18" s="127" t="inlineStr">
        <is>
          <t>OFICINA MEÂNICA 3 BANDEIRAS</t>
        </is>
      </c>
      <c r="E18" s="127" t="inlineStr">
        <is>
          <t>PCX-1774</t>
        </is>
      </c>
      <c r="F18" s="138" t="inlineStr">
        <is>
          <t>FORD</t>
        </is>
      </c>
      <c r="G18" s="133" t="inlineStr">
        <is>
          <t>CORRETIVA</t>
        </is>
      </c>
      <c r="H18" s="133" t="inlineStr">
        <is>
          <t>MECÂNICA</t>
        </is>
      </c>
      <c r="I18" s="133" t="inlineStr">
        <is>
          <t>MÃO DE OBRA</t>
        </is>
      </c>
      <c r="J18" s="127" t="n">
        <v>1</v>
      </c>
      <c r="K18" s="138" t="inlineStr">
        <is>
          <t>SERVIÇO DE HASTE DE EMBREAGEM</t>
        </is>
      </c>
      <c r="L18" s="139" t="n">
        <v>50</v>
      </c>
      <c r="M18" s="134">
        <f>J18*L18</f>
        <v/>
      </c>
      <c r="N18" s="140" t="inlineStr">
        <is>
          <t>RECIBO</t>
        </is>
      </c>
      <c r="O18" s="134" t="n"/>
      <c r="P18" s="134">
        <f>M18-O18</f>
        <v/>
      </c>
      <c r="Q18" s="141" t="inlineStr">
        <is>
          <t>PAGO em 09/07/2021</t>
        </is>
      </c>
      <c r="R18" s="93" t="n"/>
    </row>
    <row r="19" ht="20.1" customFormat="1" customHeight="1" s="6">
      <c r="B19" s="155" t="inlineStr">
        <is>
          <t>JULHO</t>
        </is>
      </c>
      <c r="C19" s="132" t="n">
        <v>44398</v>
      </c>
      <c r="D19" s="127" t="inlineStr">
        <is>
          <t>OFICINA MEÂNICA 3 BANDEIRAS</t>
        </is>
      </c>
      <c r="E19" s="127" t="inlineStr">
        <is>
          <t>PGW-3267</t>
        </is>
      </c>
      <c r="F19" s="138" t="inlineStr">
        <is>
          <t>FORD</t>
        </is>
      </c>
      <c r="G19" s="133" t="inlineStr">
        <is>
          <t>CORRETIVA</t>
        </is>
      </c>
      <c r="H19" s="133" t="inlineStr">
        <is>
          <t>MECÂNICA</t>
        </is>
      </c>
      <c r="I19" s="138" t="inlineStr">
        <is>
          <t>MÃO DE OBRA</t>
        </is>
      </c>
      <c r="J19" s="138" t="n">
        <v>1</v>
      </c>
      <c r="K19" s="138" t="inlineStr">
        <is>
          <t>SERVIÇO DE CALÇO DO RADIADOR + CALÇO</t>
        </is>
      </c>
      <c r="L19" s="139" t="n">
        <v>50</v>
      </c>
      <c r="M19" s="134">
        <f>J19*L19</f>
        <v/>
      </c>
      <c r="N19" s="140" t="inlineStr">
        <is>
          <t>RECIBO</t>
        </is>
      </c>
      <c r="O19" s="134" t="n"/>
      <c r="P19" s="134">
        <f>M19-O19</f>
        <v/>
      </c>
      <c r="Q19" s="141" t="inlineStr">
        <is>
          <t>PAGO  em 23/07/2021</t>
        </is>
      </c>
      <c r="R19" s="93" t="n"/>
    </row>
    <row r="20" ht="20.1" customFormat="1" customHeight="1" s="6">
      <c r="B20" s="155" t="inlineStr">
        <is>
          <t>JULHO</t>
        </is>
      </c>
      <c r="C20" s="132" t="n">
        <v>44397</v>
      </c>
      <c r="D20" s="127" t="inlineStr">
        <is>
          <t>OFICINA MEÂNICA 3 BANDEIRAS</t>
        </is>
      </c>
      <c r="E20" s="127" t="inlineStr">
        <is>
          <t>PCM-6100</t>
        </is>
      </c>
      <c r="F20" s="138" t="inlineStr">
        <is>
          <t>FORD</t>
        </is>
      </c>
      <c r="G20" s="133" t="inlineStr">
        <is>
          <t>CORRETIVA</t>
        </is>
      </c>
      <c r="H20" s="133" t="inlineStr">
        <is>
          <t>MECÂNICA</t>
        </is>
      </c>
      <c r="I20" s="138" t="inlineStr">
        <is>
          <t>MÃO DE OBRA</t>
        </is>
      </c>
      <c r="J20" s="138" t="n">
        <v>1</v>
      </c>
      <c r="K20" s="138" t="inlineStr">
        <is>
          <t>EMBUCHAMENTO DIANTEIRO / MO DE TORNEIRO / TROCA DE VALCULA PU +04 REPAROS</t>
        </is>
      </c>
      <c r="L20" s="139" t="n">
        <v>1550</v>
      </c>
      <c r="M20" s="134">
        <f>J20*L20</f>
        <v/>
      </c>
      <c r="N20" s="140" t="inlineStr">
        <is>
          <t>RECIBO</t>
        </is>
      </c>
      <c r="O20" s="134" t="n"/>
      <c r="P20" s="134">
        <f>M20-O20</f>
        <v/>
      </c>
      <c r="Q20" s="141" t="inlineStr">
        <is>
          <t>PAGO  em 23/07/2021</t>
        </is>
      </c>
      <c r="R20" s="92" t="n"/>
    </row>
    <row r="21" ht="20.1" customFormat="1" customHeight="1" s="6">
      <c r="B21" s="155" t="inlineStr">
        <is>
          <t>JULHO</t>
        </is>
      </c>
      <c r="C21" s="132" t="n">
        <v>44393</v>
      </c>
      <c r="D21" s="127" t="inlineStr">
        <is>
          <t>OFICINA MEÂNICA 3 BANDEIRAS</t>
        </is>
      </c>
      <c r="E21" s="127" t="inlineStr">
        <is>
          <t>PCX-1404</t>
        </is>
      </c>
      <c r="F21" s="138" t="inlineStr">
        <is>
          <t>FORD</t>
        </is>
      </c>
      <c r="G21" s="133" t="inlineStr">
        <is>
          <t>CORRETIVA</t>
        </is>
      </c>
      <c r="H21" s="133" t="inlineStr">
        <is>
          <t>MECÂNICA</t>
        </is>
      </c>
      <c r="I21" s="138" t="inlineStr">
        <is>
          <t>MÃO DE OBRA</t>
        </is>
      </c>
      <c r="J21" s="127" t="n">
        <v>1</v>
      </c>
      <c r="K21" s="138" t="inlineStr">
        <is>
          <t>SERV DE  ESTABILIZADOR DIANTEIRO E AMORTECEDOR, E VALVULA INTERMEDIARIA</t>
        </is>
      </c>
      <c r="L21" s="129" t="n">
        <v>200</v>
      </c>
      <c r="M21" s="134">
        <f>J21*L21</f>
        <v/>
      </c>
      <c r="N21" s="140" t="inlineStr">
        <is>
          <t>RECIBO</t>
        </is>
      </c>
      <c r="O21" s="134" t="n"/>
      <c r="P21" s="134">
        <f>M21-O21</f>
        <v/>
      </c>
      <c r="Q21" s="141" t="inlineStr">
        <is>
          <t>PAGO  em 23/07/2021</t>
        </is>
      </c>
      <c r="R21" s="93" t="n"/>
    </row>
    <row r="22" ht="20.1" customFormat="1" customHeight="1" s="6">
      <c r="B22" s="155" t="inlineStr">
        <is>
          <t>JULHO</t>
        </is>
      </c>
      <c r="C22" s="132" t="n">
        <v>44401</v>
      </c>
      <c r="D22" s="127" t="inlineStr">
        <is>
          <t>OFICINA MEÂNICA 3 BANDEIRAS</t>
        </is>
      </c>
      <c r="E22" s="127" t="inlineStr">
        <is>
          <t>PCZ-2570</t>
        </is>
      </c>
      <c r="F22" s="138" t="inlineStr">
        <is>
          <t>FORD</t>
        </is>
      </c>
      <c r="G22" s="133" t="inlineStr">
        <is>
          <t>CORRETIVA</t>
        </is>
      </c>
      <c r="H22" s="133" t="inlineStr">
        <is>
          <t>MECÂNICA</t>
        </is>
      </c>
      <c r="I22" s="138" t="inlineStr">
        <is>
          <t>MÃO DE OBRA</t>
        </is>
      </c>
      <c r="J22" s="127" t="n">
        <v>1</v>
      </c>
      <c r="K22" s="138" t="inlineStr">
        <is>
          <t>TROCA DE AMORTECEDOR, LUBRIFICAÇÃO E REGULAGEM DE FREIOS</t>
        </is>
      </c>
      <c r="L22" s="129" t="n">
        <v>150</v>
      </c>
      <c r="M22" s="134">
        <f>J22*L22</f>
        <v/>
      </c>
      <c r="N22" s="140" t="inlineStr">
        <is>
          <t>RECIBO</t>
        </is>
      </c>
      <c r="O22" s="134" t="n"/>
      <c r="P22" s="134">
        <f>M22-O22</f>
        <v/>
      </c>
      <c r="Q22" s="141" t="inlineStr">
        <is>
          <t>PAGO em 30/07/2021</t>
        </is>
      </c>
      <c r="R22" s="93" t="n"/>
    </row>
    <row r="23" ht="20.1" customFormat="1" customHeight="1" s="6">
      <c r="B23" s="155" t="inlineStr">
        <is>
          <t>JULHO</t>
        </is>
      </c>
      <c r="C23" s="132" t="n">
        <v>44406</v>
      </c>
      <c r="D23" s="127" t="inlineStr">
        <is>
          <t>OFICINA MEÂNICA 3 BANDEIRAS</t>
        </is>
      </c>
      <c r="E23" s="127" t="inlineStr">
        <is>
          <t>PEB-7353</t>
        </is>
      </c>
      <c r="F23" s="138" t="inlineStr">
        <is>
          <t>FORD</t>
        </is>
      </c>
      <c r="G23" s="133" t="inlineStr">
        <is>
          <t>CORRETIVA</t>
        </is>
      </c>
      <c r="H23" s="133" t="inlineStr">
        <is>
          <t>MECÂNICA</t>
        </is>
      </c>
      <c r="I23" s="138" t="inlineStr">
        <is>
          <t>MÃO DE OBRA</t>
        </is>
      </c>
      <c r="J23" s="127" t="n">
        <v>1</v>
      </c>
      <c r="K23" s="138" t="inlineStr">
        <is>
          <t>SOCORRO + E REALIZAÇÃO DO SERVIÇO DE TROCA DE ALTERNAOR E CORREIA</t>
        </is>
      </c>
      <c r="L23" s="129" t="n">
        <v>450</v>
      </c>
      <c r="M23" s="134">
        <f>J23*L23</f>
        <v/>
      </c>
      <c r="N23" s="140" t="inlineStr">
        <is>
          <t>RECIBO</t>
        </is>
      </c>
      <c r="O23" s="134" t="n"/>
      <c r="P23" s="134">
        <f>M23-O23</f>
        <v/>
      </c>
      <c r="Q23" s="141" t="inlineStr">
        <is>
          <t>PAGO em 30/07/2021</t>
        </is>
      </c>
      <c r="R23" s="92" t="n"/>
    </row>
    <row r="24" ht="20.1" customFormat="1" customHeight="1" s="6">
      <c r="B24" s="155" t="inlineStr">
        <is>
          <t>JULHO</t>
        </is>
      </c>
      <c r="C24" s="132" t="n">
        <v>44393</v>
      </c>
      <c r="D24" s="127" t="inlineStr">
        <is>
          <t>RTM SERVIÇOS E PEÇAS (JÚNIOR)</t>
        </is>
      </c>
      <c r="E24" s="127" t="inlineStr">
        <is>
          <t>PCX-1404</t>
        </is>
      </c>
      <c r="F24" s="138" t="inlineStr">
        <is>
          <t>FORD</t>
        </is>
      </c>
      <c r="G24" s="133" t="inlineStr">
        <is>
          <t>CORRETIVA</t>
        </is>
      </c>
      <c r="H24" s="133" t="inlineStr">
        <is>
          <t>MECÂNICA</t>
        </is>
      </c>
      <c r="I24" s="138" t="inlineStr">
        <is>
          <t>PEÇAS</t>
        </is>
      </c>
      <c r="J24" s="127" t="n">
        <v>1</v>
      </c>
      <c r="K24" s="138" t="inlineStr">
        <is>
          <t>VALVÚLA MODULADORA ABS</t>
        </is>
      </c>
      <c r="L24" s="129" t="n">
        <v>550</v>
      </c>
      <c r="M24" s="134">
        <f>J24*L24</f>
        <v/>
      </c>
      <c r="N24" s="140" t="inlineStr">
        <is>
          <t>NFe: 069</t>
        </is>
      </c>
      <c r="O24" s="134" t="n"/>
      <c r="P24" s="134">
        <f>M24-O24</f>
        <v/>
      </c>
      <c r="Q24" s="141" t="inlineStr">
        <is>
          <t>PAGO  em 23/07/2021</t>
        </is>
      </c>
      <c r="R24" s="91" t="n"/>
    </row>
    <row r="25" ht="20.1" customFormat="1" customHeight="1" s="6">
      <c r="B25" s="155" t="inlineStr">
        <is>
          <t>JULHO</t>
        </is>
      </c>
      <c r="C25" s="132" t="n">
        <v>44343</v>
      </c>
      <c r="D25" s="127" t="inlineStr">
        <is>
          <t>SUPERDIESEL</t>
        </is>
      </c>
      <c r="E25" s="138" t="inlineStr">
        <is>
          <t>PCZ-2550</t>
        </is>
      </c>
      <c r="F25" s="138" t="inlineStr">
        <is>
          <t>FORD</t>
        </is>
      </c>
      <c r="G25" s="138" t="inlineStr">
        <is>
          <t>CORRETIVA</t>
        </is>
      </c>
      <c r="H25" s="138" t="inlineStr">
        <is>
          <t>MECÂNICA</t>
        </is>
      </c>
      <c r="I25" s="138" t="inlineStr">
        <is>
          <t>PEÇAS</t>
        </is>
      </c>
      <c r="J25" s="138" t="n">
        <v>1</v>
      </c>
      <c r="K25" s="138" t="inlineStr">
        <is>
          <t>JOGO DE LONA DE FREIO | COLA 3M</t>
        </is>
      </c>
      <c r="L25" s="139" t="n">
        <v>151.5</v>
      </c>
      <c r="M25" s="134">
        <f>J25*L25</f>
        <v/>
      </c>
      <c r="N25" s="140" t="inlineStr">
        <is>
          <t>NFe: 752</t>
        </is>
      </c>
      <c r="O25" s="139" t="n"/>
      <c r="P25" s="134">
        <f>M25-O25</f>
        <v/>
      </c>
      <c r="Q25" s="141" t="inlineStr">
        <is>
          <t>PAGO em 02/07/2021</t>
        </is>
      </c>
      <c r="R25" s="92" t="n"/>
    </row>
    <row r="26" ht="20.1" customFormat="1" customHeight="1" s="6">
      <c r="B26" s="155" t="inlineStr">
        <is>
          <t>JULHO</t>
        </is>
      </c>
      <c r="C26" s="132" t="n">
        <v>44363</v>
      </c>
      <c r="D26" s="127" t="inlineStr">
        <is>
          <t>SUPERDIESEL</t>
        </is>
      </c>
      <c r="E26" s="127" t="inlineStr">
        <is>
          <t>PCX-1404</t>
        </is>
      </c>
      <c r="F26" s="138" t="inlineStr">
        <is>
          <t>FORD</t>
        </is>
      </c>
      <c r="G26" s="138" t="inlineStr">
        <is>
          <t>CORRETIVA</t>
        </is>
      </c>
      <c r="H26" s="138" t="inlineStr">
        <is>
          <t>MECÂNICA</t>
        </is>
      </c>
      <c r="I26" s="138" t="inlineStr">
        <is>
          <t>PEÇAS</t>
        </is>
      </c>
      <c r="J26" s="138" t="n">
        <v>1</v>
      </c>
      <c r="K26" s="138" t="inlineStr">
        <is>
          <t>TAMPA DE TANQUE DE COMBUSTÍVEIS</t>
        </is>
      </c>
      <c r="L26" s="139" t="n">
        <v>54</v>
      </c>
      <c r="M26" s="134">
        <f>J26*L26</f>
        <v/>
      </c>
      <c r="N26" s="140" t="inlineStr">
        <is>
          <t>NFe: 752</t>
        </is>
      </c>
      <c r="O26" s="139" t="n"/>
      <c r="P26" s="134">
        <f>M26-O26</f>
        <v/>
      </c>
      <c r="Q26" s="141" t="inlineStr">
        <is>
          <t>PAGO em 02/07/2021</t>
        </is>
      </c>
      <c r="R26" s="92" t="n"/>
    </row>
    <row r="27" ht="20.1" customFormat="1" customHeight="1" s="6">
      <c r="B27" s="155" t="inlineStr">
        <is>
          <t>JULHO</t>
        </is>
      </c>
      <c r="C27" s="132" t="n">
        <v>44373</v>
      </c>
      <c r="D27" s="127" t="inlineStr">
        <is>
          <t>SUPERDIESEL</t>
        </is>
      </c>
      <c r="E27" s="138" t="inlineStr">
        <is>
          <t>PGW-3267</t>
        </is>
      </c>
      <c r="F27" s="138" t="inlineStr">
        <is>
          <t>FORD</t>
        </is>
      </c>
      <c r="G27" s="138" t="inlineStr">
        <is>
          <t>CORRETIVA</t>
        </is>
      </c>
      <c r="H27" s="138" t="inlineStr">
        <is>
          <t>MECÂNICA</t>
        </is>
      </c>
      <c r="I27" s="138" t="inlineStr">
        <is>
          <t>PEÇAS</t>
        </is>
      </c>
      <c r="J27" s="138" t="n">
        <v>1</v>
      </c>
      <c r="K27" s="138" t="inlineStr">
        <is>
          <t>ESTOPA, RETENTOR, GRAXA, COLA, SILICONE, BUCHA, ROLAMENTO, LONA E PRESILHA</t>
        </is>
      </c>
      <c r="L27" s="139" t="n">
        <v>507</v>
      </c>
      <c r="M27" s="134">
        <f>J27*L27</f>
        <v/>
      </c>
      <c r="N27" s="140" t="inlineStr">
        <is>
          <t>NFe: 752</t>
        </is>
      </c>
      <c r="O27" s="139" t="n"/>
      <c r="P27" s="134">
        <f>M27-O27</f>
        <v/>
      </c>
      <c r="Q27" s="141" t="inlineStr">
        <is>
          <t>PAGO em 02/07/2021</t>
        </is>
      </c>
      <c r="R27" s="92" t="n"/>
    </row>
    <row r="28" ht="20.1" customFormat="1" customHeight="1" s="6">
      <c r="B28" s="155" t="inlineStr">
        <is>
          <t>JULHO</t>
        </is>
      </c>
      <c r="C28" s="132" t="n">
        <v>44383</v>
      </c>
      <c r="D28" s="127" t="inlineStr">
        <is>
          <t>SUPERDIESEL</t>
        </is>
      </c>
      <c r="E28" s="127" t="inlineStr">
        <is>
          <t>PCX-1774</t>
        </is>
      </c>
      <c r="F28" s="138" t="inlineStr">
        <is>
          <t>FORD</t>
        </is>
      </c>
      <c r="G28" s="138" t="inlineStr">
        <is>
          <t>CORRETIVA</t>
        </is>
      </c>
      <c r="H28" s="138" t="inlineStr">
        <is>
          <t>MECÂNICA</t>
        </is>
      </c>
      <c r="I28" s="138" t="inlineStr">
        <is>
          <t>PEÇAS</t>
        </is>
      </c>
      <c r="J28" s="127" t="n">
        <v>1</v>
      </c>
      <c r="K28" s="138" t="inlineStr">
        <is>
          <t>CRUZETA DA TRANSMISSÃO</t>
        </is>
      </c>
      <c r="L28" s="129" t="n">
        <v>98</v>
      </c>
      <c r="M28" s="134">
        <f>J28*L28</f>
        <v/>
      </c>
      <c r="N28" s="140" t="inlineStr">
        <is>
          <t>NFe: 752</t>
        </is>
      </c>
      <c r="O28" s="134" t="n"/>
      <c r="P28" s="134">
        <f>M28-O28</f>
        <v/>
      </c>
      <c r="Q28" s="141" t="inlineStr">
        <is>
          <t>PAGO em 30/07/2021</t>
        </is>
      </c>
      <c r="R28" s="92" t="n"/>
    </row>
    <row r="29" ht="20.1" customFormat="1" customHeight="1" s="6">
      <c r="B29" s="155" t="inlineStr">
        <is>
          <t>JULHO</t>
        </is>
      </c>
      <c r="C29" s="132" t="n">
        <v>44382</v>
      </c>
      <c r="D29" s="127" t="inlineStr">
        <is>
          <t>SUPERDIESEL</t>
        </is>
      </c>
      <c r="E29" s="127" t="inlineStr">
        <is>
          <t>PCX-1774</t>
        </is>
      </c>
      <c r="F29" s="138" t="inlineStr">
        <is>
          <t>FORD</t>
        </is>
      </c>
      <c r="G29" s="138" t="inlineStr">
        <is>
          <t>CORRETIVA</t>
        </is>
      </c>
      <c r="H29" s="138" t="inlineStr">
        <is>
          <t>MECÂNICA</t>
        </is>
      </c>
      <c r="I29" s="138" t="inlineStr">
        <is>
          <t>PEÇAS</t>
        </is>
      </c>
      <c r="J29" s="127" t="n">
        <v>1</v>
      </c>
      <c r="K29" s="138" t="inlineStr">
        <is>
          <t>CORREIA DO MOTOR</t>
        </is>
      </c>
      <c r="L29" s="129" t="n">
        <v>87</v>
      </c>
      <c r="M29" s="134">
        <f>J29*L29</f>
        <v/>
      </c>
      <c r="N29" s="140" t="inlineStr">
        <is>
          <t>NFe: 752</t>
        </is>
      </c>
      <c r="O29" s="134" t="n"/>
      <c r="P29" s="134">
        <f>M29-O29</f>
        <v/>
      </c>
      <c r="Q29" s="141" t="inlineStr">
        <is>
          <t>PAGO em 30/07/2021</t>
        </is>
      </c>
      <c r="R29" s="93" t="n"/>
    </row>
    <row r="30" ht="20.1" customFormat="1" customHeight="1" s="6">
      <c r="B30" s="155" t="inlineStr">
        <is>
          <t>JULHO</t>
        </is>
      </c>
      <c r="C30" s="132" t="n">
        <v>44397</v>
      </c>
      <c r="D30" s="127" t="inlineStr">
        <is>
          <t>SUPERDIESEL</t>
        </is>
      </c>
      <c r="E30" s="127" t="inlineStr">
        <is>
          <t>PCM-6100</t>
        </is>
      </c>
      <c r="F30" s="138" t="inlineStr">
        <is>
          <t>FORD</t>
        </is>
      </c>
      <c r="G30" s="133" t="inlineStr">
        <is>
          <t>CORRETIVA</t>
        </is>
      </c>
      <c r="H30" s="133" t="inlineStr">
        <is>
          <t>MECÂNICA</t>
        </is>
      </c>
      <c r="I30" s="138" t="inlineStr">
        <is>
          <t>PEÇAS</t>
        </is>
      </c>
      <c r="J30" s="127" t="n">
        <v>2</v>
      </c>
      <c r="K30" s="138" t="inlineStr">
        <is>
          <t>ROLAMENTO DE MONOBLOCO</t>
        </is>
      </c>
      <c r="L30" s="129" t="n">
        <v>45</v>
      </c>
      <c r="M30" s="134">
        <f>J30*L30</f>
        <v/>
      </c>
      <c r="N30" s="140" t="inlineStr">
        <is>
          <t>NFe: 752</t>
        </is>
      </c>
      <c r="O30" s="134" t="n"/>
      <c r="P30" s="134">
        <f>M30-O30</f>
        <v/>
      </c>
      <c r="Q30" s="141" t="inlineStr">
        <is>
          <t>PAGO em 30/07/2021</t>
        </is>
      </c>
      <c r="R30" s="93" t="n"/>
    </row>
    <row r="31" ht="20.1" customFormat="1" customHeight="1" s="6">
      <c r="B31" s="155" t="inlineStr">
        <is>
          <t>JULHO</t>
        </is>
      </c>
      <c r="C31" s="132" t="n">
        <v>44397</v>
      </c>
      <c r="D31" s="127" t="inlineStr">
        <is>
          <t>SUPERDIESEL</t>
        </is>
      </c>
      <c r="E31" s="127" t="inlineStr">
        <is>
          <t>PCM-6100</t>
        </is>
      </c>
      <c r="F31" s="138" t="inlineStr">
        <is>
          <t>FORD</t>
        </is>
      </c>
      <c r="G31" s="133" t="inlineStr">
        <is>
          <t>CORRETIVA</t>
        </is>
      </c>
      <c r="H31" s="133" t="inlineStr">
        <is>
          <t>MECÂNICA</t>
        </is>
      </c>
      <c r="I31" s="138" t="inlineStr">
        <is>
          <t>PEÇAS</t>
        </is>
      </c>
      <c r="J31" s="127" t="n">
        <v>1</v>
      </c>
      <c r="K31" s="138" t="inlineStr">
        <is>
          <t>ESTOPA</t>
        </is>
      </c>
      <c r="L31" s="129" t="n">
        <v>7</v>
      </c>
      <c r="M31" s="134">
        <f>J31*L31</f>
        <v/>
      </c>
      <c r="N31" s="140" t="inlineStr">
        <is>
          <t>NFe: 752</t>
        </is>
      </c>
      <c r="O31" s="134" t="n"/>
      <c r="P31" s="134">
        <f>M31-O31</f>
        <v/>
      </c>
      <c r="Q31" s="141" t="inlineStr">
        <is>
          <t>PAGO em 30/07/2021</t>
        </is>
      </c>
      <c r="R31" s="93" t="n"/>
    </row>
    <row r="32" ht="20.1" customFormat="1" customHeight="1" s="6">
      <c r="B32" s="155" t="inlineStr">
        <is>
          <t>JULHO</t>
        </is>
      </c>
      <c r="C32" s="132" t="n">
        <v>44397</v>
      </c>
      <c r="D32" s="127" t="inlineStr">
        <is>
          <t>SUPERDIESEL</t>
        </is>
      </c>
      <c r="E32" s="127" t="inlineStr">
        <is>
          <t>PCM-6100</t>
        </is>
      </c>
      <c r="F32" s="138" t="inlineStr">
        <is>
          <t>FORD</t>
        </is>
      </c>
      <c r="G32" s="133" t="inlineStr">
        <is>
          <t>CORRETIVA</t>
        </is>
      </c>
      <c r="H32" s="133" t="inlineStr">
        <is>
          <t>MECÂNICA</t>
        </is>
      </c>
      <c r="I32" s="138" t="inlineStr">
        <is>
          <t>PEÇAS</t>
        </is>
      </c>
      <c r="J32" s="127" t="n">
        <v>2</v>
      </c>
      <c r="K32" s="138" t="inlineStr">
        <is>
          <t>RETENTOR DIANTEIRO</t>
        </is>
      </c>
      <c r="L32" s="129" t="n">
        <v>20</v>
      </c>
      <c r="M32" s="134">
        <f>J32*L32</f>
        <v/>
      </c>
      <c r="N32" s="140" t="inlineStr">
        <is>
          <t>NFe: 752</t>
        </is>
      </c>
      <c r="O32" s="134" t="n"/>
      <c r="P32" s="134">
        <f>M32-O32</f>
        <v/>
      </c>
      <c r="Q32" s="141" t="inlineStr">
        <is>
          <t>PAGO em 30/07/2021</t>
        </is>
      </c>
      <c r="R32" s="93" t="n"/>
    </row>
    <row r="33" ht="20.1" customFormat="1" customHeight="1" s="6">
      <c r="B33" s="155" t="inlineStr">
        <is>
          <t>JULHO</t>
        </is>
      </c>
      <c r="C33" s="132" t="n">
        <v>44397</v>
      </c>
      <c r="D33" s="127" t="inlineStr">
        <is>
          <t>SUPERDIESEL</t>
        </is>
      </c>
      <c r="E33" s="127" t="inlineStr">
        <is>
          <t>PCM-6100</t>
        </is>
      </c>
      <c r="F33" s="138" t="inlineStr">
        <is>
          <t>FORD</t>
        </is>
      </c>
      <c r="G33" s="133" t="inlineStr">
        <is>
          <t>CORRETIVA</t>
        </is>
      </c>
      <c r="H33" s="133" t="inlineStr">
        <is>
          <t>MECÂNICA</t>
        </is>
      </c>
      <c r="I33" s="138" t="inlineStr">
        <is>
          <t>PEÇAS</t>
        </is>
      </c>
      <c r="J33" s="127" t="n">
        <v>1</v>
      </c>
      <c r="K33" s="138" t="inlineStr">
        <is>
          <t>FILTRO DE VALCULA APU</t>
        </is>
      </c>
      <c r="L33" s="129" t="n">
        <v>190</v>
      </c>
      <c r="M33" s="134">
        <f>J33*L33</f>
        <v/>
      </c>
      <c r="N33" s="140" t="inlineStr">
        <is>
          <t>NFe: 752</t>
        </is>
      </c>
      <c r="O33" s="134" t="n"/>
      <c r="P33" s="134">
        <f>M33-O33</f>
        <v/>
      </c>
      <c r="Q33" s="141" t="inlineStr">
        <is>
          <t>PAGO em 30/07/2021</t>
        </is>
      </c>
      <c r="R33" s="93" t="n"/>
    </row>
    <row r="34" ht="20.1" customFormat="1" customHeight="1" s="6">
      <c r="B34" s="155" t="inlineStr">
        <is>
          <t>JULHO</t>
        </is>
      </c>
      <c r="C34" s="132" t="n">
        <v>44397</v>
      </c>
      <c r="D34" s="127" t="inlineStr">
        <is>
          <t>SUPERDIESEL</t>
        </is>
      </c>
      <c r="E34" s="127" t="inlineStr">
        <is>
          <t>PCM-6100</t>
        </is>
      </c>
      <c r="F34" s="138" t="inlineStr">
        <is>
          <t>FORD</t>
        </is>
      </c>
      <c r="G34" s="133" t="inlineStr">
        <is>
          <t>CORRETIVA</t>
        </is>
      </c>
      <c r="H34" s="133" t="inlineStr">
        <is>
          <t>MECÂNICA</t>
        </is>
      </c>
      <c r="I34" s="138" t="inlineStr">
        <is>
          <t>PEÇAS</t>
        </is>
      </c>
      <c r="J34" s="127" t="n">
        <v>1</v>
      </c>
      <c r="K34" s="138" t="inlineStr">
        <is>
          <t>FILTRO DE OLEO APU</t>
        </is>
      </c>
      <c r="L34" s="129" t="n">
        <v>88</v>
      </c>
      <c r="M34" s="134">
        <f>J34*L34</f>
        <v/>
      </c>
      <c r="N34" s="140" t="inlineStr">
        <is>
          <t>NFe: 752</t>
        </is>
      </c>
      <c r="O34" s="134" t="n"/>
      <c r="P34" s="134">
        <f>M34-O34</f>
        <v/>
      </c>
      <c r="Q34" s="141" t="inlineStr">
        <is>
          <t>PAGO em 30/07/2021</t>
        </is>
      </c>
      <c r="R34" s="93" t="n"/>
    </row>
    <row r="35" ht="20.1" customFormat="1" customHeight="1" s="6">
      <c r="B35" s="155" t="inlineStr">
        <is>
          <t>JULHO</t>
        </is>
      </c>
      <c r="C35" s="132" t="n">
        <v>44401</v>
      </c>
      <c r="D35" s="127" t="inlineStr">
        <is>
          <t>SUPERDIESEL</t>
        </is>
      </c>
      <c r="E35" s="127" t="inlineStr">
        <is>
          <t>PCZ-2570</t>
        </is>
      </c>
      <c r="F35" s="138" t="inlineStr">
        <is>
          <t>FORD</t>
        </is>
      </c>
      <c r="G35" s="133" t="inlineStr">
        <is>
          <t>CORRETIVA</t>
        </is>
      </c>
      <c r="H35" s="133" t="inlineStr">
        <is>
          <t>MECÂNICA</t>
        </is>
      </c>
      <c r="I35" s="138" t="inlineStr">
        <is>
          <t>PEÇAS</t>
        </is>
      </c>
      <c r="J35" s="127" t="n">
        <v>1</v>
      </c>
      <c r="K35" s="138" t="inlineStr">
        <is>
          <t>AMORTECEDOR DO FORD + PARAFUSO 10X80 COMPLETO</t>
        </is>
      </c>
      <c r="L35" s="129" t="n">
        <v>567</v>
      </c>
      <c r="M35" s="134">
        <f>J35*L35</f>
        <v/>
      </c>
      <c r="N35" s="140" t="inlineStr">
        <is>
          <t>NFe: 752</t>
        </is>
      </c>
      <c r="O35" s="134" t="n"/>
      <c r="P35" s="134">
        <f>M35-O35</f>
        <v/>
      </c>
      <c r="Q35" s="141" t="inlineStr">
        <is>
          <t>PAGO em 30/07/2021</t>
        </is>
      </c>
      <c r="R35" s="93" t="n"/>
    </row>
    <row r="36" ht="20.1" customFormat="1" customHeight="1" s="6">
      <c r="B36" s="155" t="inlineStr">
        <is>
          <t>JULHO</t>
        </is>
      </c>
      <c r="C36" s="132" t="n">
        <v>44406</v>
      </c>
      <c r="D36" s="127" t="inlineStr">
        <is>
          <t>SUPERDIESEL</t>
        </is>
      </c>
      <c r="E36" s="127" t="inlineStr">
        <is>
          <t>PEB-7353</t>
        </is>
      </c>
      <c r="F36" s="138" t="inlineStr">
        <is>
          <t>FORD</t>
        </is>
      </c>
      <c r="G36" s="133" t="inlineStr">
        <is>
          <t>CORRETIVA</t>
        </is>
      </c>
      <c r="H36" s="133" t="inlineStr">
        <is>
          <t>MECÂNICA</t>
        </is>
      </c>
      <c r="I36" s="138" t="inlineStr">
        <is>
          <t>PEÇAS</t>
        </is>
      </c>
      <c r="J36" s="127" t="n">
        <v>1</v>
      </c>
      <c r="K36" s="138" t="inlineStr">
        <is>
          <t>ROLAMENTO DO ALTERNADOR DE FORA + CORREIA DO MOTOR</t>
        </is>
      </c>
      <c r="L36" s="129" t="n">
        <v>180</v>
      </c>
      <c r="M36" s="134">
        <f>J36*L36</f>
        <v/>
      </c>
      <c r="N36" s="140" t="inlineStr">
        <is>
          <t>NFe: 752</t>
        </is>
      </c>
      <c r="O36" s="134" t="n"/>
      <c r="P36" s="134">
        <f>M36-O36</f>
        <v/>
      </c>
      <c r="Q36" s="141" t="inlineStr">
        <is>
          <t>PAGO em 30/07/2021</t>
        </is>
      </c>
      <c r="R36" s="93" t="n"/>
    </row>
    <row r="37" ht="20.1" customFormat="1" customHeight="1" s="6">
      <c r="B37" s="155" t="inlineStr">
        <is>
          <t>JULHO</t>
        </is>
      </c>
      <c r="C37" s="132" t="n">
        <v>44406</v>
      </c>
      <c r="D37" s="127" t="inlineStr">
        <is>
          <t>SUPERDIESEL</t>
        </is>
      </c>
      <c r="E37" s="127" t="inlineStr">
        <is>
          <t>PCZ-2570</t>
        </is>
      </c>
      <c r="F37" s="138" t="inlineStr">
        <is>
          <t>FORD</t>
        </is>
      </c>
      <c r="G37" s="133" t="inlineStr">
        <is>
          <t>CORRETIVA</t>
        </is>
      </c>
      <c r="H37" s="133" t="inlineStr">
        <is>
          <t>MECÂNICA</t>
        </is>
      </c>
      <c r="I37" s="138" t="inlineStr">
        <is>
          <t>PEÇAS</t>
        </is>
      </c>
      <c r="J37" s="127" t="n">
        <v>1</v>
      </c>
      <c r="K37" s="138" t="inlineStr">
        <is>
          <t>ROLAMENTO DO ALTERNADOR</t>
        </is>
      </c>
      <c r="L37" s="129" t="n">
        <v>64</v>
      </c>
      <c r="M37" s="134">
        <f>J37*L37</f>
        <v/>
      </c>
      <c r="N37" s="140" t="inlineStr">
        <is>
          <t>NFe: 752</t>
        </is>
      </c>
      <c r="O37" s="134" t="n"/>
      <c r="P37" s="134">
        <f>M37-O37</f>
        <v/>
      </c>
      <c r="Q37" s="141" t="inlineStr">
        <is>
          <t>PAGO em 30/07/2021</t>
        </is>
      </c>
      <c r="R37" s="93" t="n"/>
    </row>
    <row r="38" ht="20.1" customFormat="1" customHeight="1" s="6">
      <c r="B38" s="155" t="inlineStr">
        <is>
          <t>JULHO</t>
        </is>
      </c>
      <c r="C38" s="132" t="n">
        <v>44380</v>
      </c>
      <c r="D38" s="127" t="inlineStr">
        <is>
          <t>WF LUBRIFICANTES</t>
        </is>
      </c>
      <c r="E38" s="127" t="inlineStr">
        <is>
          <t>PCX-1404</t>
        </is>
      </c>
      <c r="F38" s="138" t="inlineStr">
        <is>
          <t>FORD</t>
        </is>
      </c>
      <c r="G38" s="138" t="inlineStr">
        <is>
          <t>CONSUMO</t>
        </is>
      </c>
      <c r="H38" s="138" t="inlineStr">
        <is>
          <t>TROCA DE ÓLEO</t>
        </is>
      </c>
      <c r="I38" s="138" t="inlineStr">
        <is>
          <t>PEÇAS</t>
        </is>
      </c>
      <c r="J38" s="138" t="n">
        <v>1</v>
      </c>
      <c r="K38" s="138" t="inlineStr">
        <is>
          <t>TROCA DE OLEO - COMPLETA</t>
        </is>
      </c>
      <c r="L38" s="139" t="n">
        <v>719</v>
      </c>
      <c r="M38" s="134">
        <f>J38*L38</f>
        <v/>
      </c>
      <c r="N38" s="140" t="inlineStr">
        <is>
          <t>NFe: 1584</t>
        </is>
      </c>
      <c r="O38" s="139" t="n">
        <v>71.90000000000001</v>
      </c>
      <c r="P38" s="134">
        <f>M38-O38</f>
        <v/>
      </c>
      <c r="Q38" s="141" t="inlineStr">
        <is>
          <t>PAGO em 05/07/2021</t>
        </is>
      </c>
      <c r="R38" s="93" t="n"/>
    </row>
    <row r="39" ht="20.1" customFormat="1" customHeight="1" s="6">
      <c r="B39" s="155" t="inlineStr">
        <is>
          <t>JULHO</t>
        </is>
      </c>
      <c r="C39" s="132" t="n">
        <v>44380</v>
      </c>
      <c r="D39" s="127" t="inlineStr">
        <is>
          <t>WF LUBRIFICANTES</t>
        </is>
      </c>
      <c r="E39" s="127" t="inlineStr">
        <is>
          <t>PGW-5799</t>
        </is>
      </c>
      <c r="F39" s="138" t="inlineStr">
        <is>
          <t>FORD</t>
        </is>
      </c>
      <c r="G39" s="138" t="inlineStr">
        <is>
          <t>CONSUMO</t>
        </is>
      </c>
      <c r="H39" s="138" t="inlineStr">
        <is>
          <t>TROCA DE ÓLEO</t>
        </is>
      </c>
      <c r="I39" s="138" t="inlineStr">
        <is>
          <t>PEÇAS</t>
        </is>
      </c>
      <c r="J39" s="138" t="n">
        <v>1</v>
      </c>
      <c r="K39" s="138" t="inlineStr">
        <is>
          <t>TROCA DE OLEO - COMPLETA</t>
        </is>
      </c>
      <c r="L39" s="139" t="n">
        <v>691</v>
      </c>
      <c r="M39" s="134">
        <f>J39*L39</f>
        <v/>
      </c>
      <c r="N39" s="140" t="inlineStr">
        <is>
          <t>NFe: 1584</t>
        </is>
      </c>
      <c r="O39" s="139" t="n">
        <v>69.09999999999999</v>
      </c>
      <c r="P39" s="134">
        <f>M39-O39</f>
        <v/>
      </c>
      <c r="Q39" s="141" t="inlineStr">
        <is>
          <t>PAGO em 05/07/2021</t>
        </is>
      </c>
      <c r="R39" s="93" t="n"/>
    </row>
    <row r="40" ht="20.1" customFormat="1" customHeight="1" s="6">
      <c r="B40" s="155" t="inlineStr">
        <is>
          <t>JULHO</t>
        </is>
      </c>
      <c r="C40" s="132" t="n">
        <v>44380</v>
      </c>
      <c r="D40" s="127" t="inlineStr">
        <is>
          <t>WF LUBRIFICANTES</t>
        </is>
      </c>
      <c r="E40" s="127" t="inlineStr">
        <is>
          <t>PEB-7253</t>
        </is>
      </c>
      <c r="F40" s="138" t="inlineStr">
        <is>
          <t>FORD</t>
        </is>
      </c>
      <c r="G40" s="138" t="inlineStr">
        <is>
          <t>CONSUMO</t>
        </is>
      </c>
      <c r="H40" s="138" t="inlineStr">
        <is>
          <t>TROCA DE ÓLEO</t>
        </is>
      </c>
      <c r="I40" s="138" t="inlineStr">
        <is>
          <t>PEÇAS</t>
        </is>
      </c>
      <c r="J40" s="138" t="n">
        <v>1</v>
      </c>
      <c r="K40" s="138" t="inlineStr">
        <is>
          <t>TROCA DE OLEO - COMPLETA</t>
        </is>
      </c>
      <c r="L40" s="139" t="n">
        <v>691</v>
      </c>
      <c r="M40" s="134">
        <f>J40*L40</f>
        <v/>
      </c>
      <c r="N40" s="140" t="inlineStr">
        <is>
          <t>NFe: 1584</t>
        </is>
      </c>
      <c r="O40" s="139" t="n">
        <v>69.09999999999999</v>
      </c>
      <c r="P40" s="134">
        <f>M40-O40</f>
        <v/>
      </c>
      <c r="Q40" s="141" t="inlineStr">
        <is>
          <t>PAGO em 05/07/2021</t>
        </is>
      </c>
      <c r="R40" s="93" t="n"/>
    </row>
    <row r="41" ht="20.1" customFormat="1" customHeight="1" s="6">
      <c r="B41" s="155" t="inlineStr">
        <is>
          <t>JULHO</t>
        </is>
      </c>
      <c r="C41" s="137" t="n">
        <v>44361</v>
      </c>
      <c r="D41" s="127" t="inlineStr">
        <is>
          <t>AUTO ELÉTRICA FRANÇA</t>
        </is>
      </c>
      <c r="E41" s="138" t="inlineStr">
        <is>
          <t>PZC-2550</t>
        </is>
      </c>
      <c r="F41" s="138" t="inlineStr">
        <is>
          <t>MERCEDES</t>
        </is>
      </c>
      <c r="G41" s="138" t="inlineStr">
        <is>
          <t>CORRETIVA</t>
        </is>
      </c>
      <c r="H41" s="138" t="inlineStr">
        <is>
          <t>ELÉTRICA</t>
        </is>
      </c>
      <c r="I41" s="138" t="inlineStr">
        <is>
          <t>MÃO DE OBRA</t>
        </is>
      </c>
      <c r="J41" s="138" t="n">
        <v>1</v>
      </c>
      <c r="K41" s="138" t="inlineStr">
        <is>
          <t>SERVIÇO DE REPARO DE SITEMA ELÉTRICO</t>
        </is>
      </c>
      <c r="L41" s="139" t="n">
        <v>60</v>
      </c>
      <c r="M41" s="134">
        <f>J41*L41</f>
        <v/>
      </c>
      <c r="N41" s="140" t="inlineStr">
        <is>
          <t>NFS-E: 32</t>
        </is>
      </c>
      <c r="O41" s="139" t="n"/>
      <c r="P41" s="134">
        <f>M41-O41</f>
        <v/>
      </c>
      <c r="Q41" s="141" t="inlineStr">
        <is>
          <t>PAGO em 02/07/2021</t>
        </is>
      </c>
      <c r="R41" s="93" t="n"/>
    </row>
    <row r="42" ht="20.1" customFormat="1" customHeight="1" s="6">
      <c r="B42" s="155" t="inlineStr">
        <is>
          <t>JULHO</t>
        </is>
      </c>
      <c r="C42" s="137" t="n">
        <v>44366</v>
      </c>
      <c r="D42" s="127" t="inlineStr">
        <is>
          <t>AUTO ELÉTRICA FRANÇA</t>
        </is>
      </c>
      <c r="E42" s="138" t="inlineStr">
        <is>
          <t>PDB-5026</t>
        </is>
      </c>
      <c r="F42" s="138" t="inlineStr">
        <is>
          <t>MERCEDES</t>
        </is>
      </c>
      <c r="G42" s="138" t="inlineStr">
        <is>
          <t>CORRETIVA</t>
        </is>
      </c>
      <c r="H42" s="138" t="inlineStr">
        <is>
          <t>ELÉTRICA</t>
        </is>
      </c>
      <c r="I42" s="138" t="inlineStr">
        <is>
          <t>MÃO DE OBRA</t>
        </is>
      </c>
      <c r="J42" s="138" t="n">
        <v>1</v>
      </c>
      <c r="K42" s="138" t="inlineStr">
        <is>
          <t>SERVIÇO DE REPARO DE SITEMA ELÉTRICO</t>
        </is>
      </c>
      <c r="L42" s="139" t="n">
        <v>60</v>
      </c>
      <c r="M42" s="134">
        <f>J42*L42</f>
        <v/>
      </c>
      <c r="N42" s="140" t="inlineStr">
        <is>
          <t>NFS-E: 32</t>
        </is>
      </c>
      <c r="O42" s="139" t="n"/>
      <c r="P42" s="134">
        <f>M42-O42</f>
        <v/>
      </c>
      <c r="Q42" s="141" t="inlineStr">
        <is>
          <t>PAGO em 02/07/2021</t>
        </is>
      </c>
      <c r="R42" s="93" t="n"/>
    </row>
    <row r="43" ht="20.1" customFormat="1" customHeight="1" s="6">
      <c r="B43" s="155" t="inlineStr">
        <is>
          <t>JULHO</t>
        </is>
      </c>
      <c r="C43" s="137" t="n">
        <v>44363</v>
      </c>
      <c r="D43" s="127" t="inlineStr">
        <is>
          <t>AUTO ELÉTRICA FRANÇA</t>
        </is>
      </c>
      <c r="E43" s="138" t="inlineStr">
        <is>
          <t>PET-7147</t>
        </is>
      </c>
      <c r="F43" s="138" t="inlineStr">
        <is>
          <t>MERCEDES</t>
        </is>
      </c>
      <c r="G43" s="138" t="inlineStr">
        <is>
          <t>CORRETIVA</t>
        </is>
      </c>
      <c r="H43" s="138" t="inlineStr">
        <is>
          <t>ELÉTRICA</t>
        </is>
      </c>
      <c r="I43" s="138" t="inlineStr">
        <is>
          <t>MÃO DE OBRA</t>
        </is>
      </c>
      <c r="J43" s="138" t="n">
        <v>1</v>
      </c>
      <c r="K43" s="138" t="inlineStr">
        <is>
          <t>SERVIÇO DE REPARO DE SITEMA ELÉTRICO</t>
        </is>
      </c>
      <c r="L43" s="139" t="n">
        <v>60</v>
      </c>
      <c r="M43" s="134">
        <f>J43*L43</f>
        <v/>
      </c>
      <c r="N43" s="140" t="inlineStr">
        <is>
          <t>NFS-E: 32</t>
        </is>
      </c>
      <c r="O43" s="139" t="n"/>
      <c r="P43" s="134">
        <f>M43-O43</f>
        <v/>
      </c>
      <c r="Q43" s="141" t="inlineStr">
        <is>
          <t>PAGO em 02/07/2021</t>
        </is>
      </c>
      <c r="R43" s="93" t="n"/>
    </row>
    <row r="44" ht="20.1" customFormat="1" customHeight="1" s="6">
      <c r="B44" s="155" t="inlineStr">
        <is>
          <t>JULHO</t>
        </is>
      </c>
      <c r="C44" s="132" t="n">
        <v>44389</v>
      </c>
      <c r="D44" s="127" t="inlineStr">
        <is>
          <t>BAU REFRIGERAÇÕES</t>
        </is>
      </c>
      <c r="E44" s="127" t="inlineStr">
        <is>
          <t>PGX-1686</t>
        </is>
      </c>
      <c r="F44" s="138" t="inlineStr">
        <is>
          <t>MERCEDES</t>
        </is>
      </c>
      <c r="G44" s="133" t="inlineStr">
        <is>
          <t>CORRETIVA</t>
        </is>
      </c>
      <c r="H44" s="133" t="inlineStr">
        <is>
          <t>REFRIGERAÇÃO</t>
        </is>
      </c>
      <c r="I44" s="138" t="inlineStr">
        <is>
          <t>PEÇAS</t>
        </is>
      </c>
      <c r="J44" s="127" t="n">
        <v>1</v>
      </c>
      <c r="K44" s="138" t="inlineStr">
        <is>
          <t xml:space="preserve">CORREIA DO FRIO </t>
        </is>
      </c>
      <c r="L44" s="129" t="n">
        <v>100</v>
      </c>
      <c r="M44" s="134">
        <f>J44*L44</f>
        <v/>
      </c>
      <c r="N44" s="205" t="inlineStr">
        <is>
          <t>NFS-e: 392</t>
        </is>
      </c>
      <c r="O44" s="134" t="n"/>
      <c r="P44" s="134">
        <f>M44-O44</f>
        <v/>
      </c>
      <c r="Q44" s="141" t="inlineStr">
        <is>
          <t>PAGO  em 16/07/2021</t>
        </is>
      </c>
      <c r="R44" s="93" t="n"/>
    </row>
    <row r="45" ht="20.1" customFormat="1" customHeight="1" s="6">
      <c r="B45" s="155" t="inlineStr">
        <is>
          <t>JULHO</t>
        </is>
      </c>
      <c r="C45" s="132" t="n">
        <v>44392</v>
      </c>
      <c r="D45" s="127" t="inlineStr">
        <is>
          <t>BAU REFRIGERAÇÕES</t>
        </is>
      </c>
      <c r="E45" s="127" t="inlineStr">
        <is>
          <t>VÁRIOS</t>
        </is>
      </c>
      <c r="F45" s="138" t="inlineStr">
        <is>
          <t>MERCEDES</t>
        </is>
      </c>
      <c r="G45" s="133" t="inlineStr">
        <is>
          <t>CORRETIVA</t>
        </is>
      </c>
      <c r="H45" s="133" t="inlineStr">
        <is>
          <t>REFRIGERAÇÃO</t>
        </is>
      </c>
      <c r="I45" s="138" t="inlineStr">
        <is>
          <t>PEÇAS</t>
        </is>
      </c>
      <c r="J45" s="127" t="n">
        <v>1</v>
      </c>
      <c r="K45" s="138" t="inlineStr">
        <is>
          <t>DIFERENÇA DE COMPRENSOR / MARCA - ACORDO BAU</t>
        </is>
      </c>
      <c r="L45" s="129" t="n">
        <v>250</v>
      </c>
      <c r="M45" s="134">
        <f>J45*L45</f>
        <v/>
      </c>
      <c r="N45" s="205" t="inlineStr">
        <is>
          <t>NFS-e: 392</t>
        </is>
      </c>
      <c r="O45" s="134" t="n"/>
      <c r="P45" s="134">
        <f>M45-O45</f>
        <v/>
      </c>
      <c r="Q45" s="141" t="inlineStr">
        <is>
          <t>PAGO  em 16/07/2021</t>
        </is>
      </c>
      <c r="R45" s="93" t="n"/>
    </row>
    <row r="46" ht="20.1" customFormat="1" customHeight="1" s="6">
      <c r="B46" s="155" t="inlineStr">
        <is>
          <t>JULHO</t>
        </is>
      </c>
      <c r="C46" s="132" t="n">
        <v>44357</v>
      </c>
      <c r="D46" s="127" t="inlineStr">
        <is>
          <t>BORRACHARIA PAI E FILHO</t>
        </is>
      </c>
      <c r="E46" s="127" t="inlineStr">
        <is>
          <t>QYM-0I60</t>
        </is>
      </c>
      <c r="F46" s="138" t="inlineStr">
        <is>
          <t>MERCEDES</t>
        </is>
      </c>
      <c r="G46" s="138" t="inlineStr">
        <is>
          <t>CORRETIVA</t>
        </is>
      </c>
      <c r="H46" s="138" t="inlineStr">
        <is>
          <t>BORRACHARIA</t>
        </is>
      </c>
      <c r="I46" s="138" t="inlineStr">
        <is>
          <t>MÃO DE OBRA</t>
        </is>
      </c>
      <c r="J46" s="127" t="n">
        <v>1</v>
      </c>
      <c r="K46" s="138" t="inlineStr">
        <is>
          <t>02 DESMONTAGEM E VULVANIZAÇÃO</t>
        </is>
      </c>
      <c r="L46" s="129" t="n">
        <v>140</v>
      </c>
      <c r="M46" s="134">
        <f>J46*L46</f>
        <v/>
      </c>
      <c r="N46" s="140" t="inlineStr">
        <is>
          <t>RECIBO</t>
        </is>
      </c>
      <c r="O46" s="134" t="n"/>
      <c r="P46" s="134">
        <f>M46-O46</f>
        <v/>
      </c>
      <c r="Q46" s="141" t="inlineStr">
        <is>
          <t>PAGO em 09/07/2021</t>
        </is>
      </c>
      <c r="R46" s="92" t="n"/>
    </row>
    <row r="47" ht="20.1" customFormat="1" customHeight="1" s="6">
      <c r="B47" s="155" t="inlineStr">
        <is>
          <t>JULHO</t>
        </is>
      </c>
      <c r="C47" s="137" t="n">
        <v>44375</v>
      </c>
      <c r="D47" s="127" t="inlineStr">
        <is>
          <t>OFICINA MEÂNICA 3 BANDEIRAS</t>
        </is>
      </c>
      <c r="E47" s="138" t="inlineStr">
        <is>
          <t>PEU-3897</t>
        </is>
      </c>
      <c r="F47" s="138" t="inlineStr">
        <is>
          <t>MERCEDES</t>
        </is>
      </c>
      <c r="G47" s="138" t="inlineStr">
        <is>
          <t>CORRETIVA</t>
        </is>
      </c>
      <c r="H47" s="138" t="inlineStr">
        <is>
          <t>MECÂNICA</t>
        </is>
      </c>
      <c r="I47" s="138" t="inlineStr">
        <is>
          <t>MÃO DE OBRA</t>
        </is>
      </c>
      <c r="J47" s="138" t="n">
        <v>1</v>
      </c>
      <c r="K47" s="138" t="inlineStr">
        <is>
          <t>SERVIÇO DE MANGOTE DE RADIADOR</t>
        </is>
      </c>
      <c r="L47" s="139" t="n">
        <v>120</v>
      </c>
      <c r="M47" s="134">
        <f>J47*L47</f>
        <v/>
      </c>
      <c r="N47" s="140" t="inlineStr">
        <is>
          <t>RECIBO</t>
        </is>
      </c>
      <c r="O47" s="139" t="n"/>
      <c r="P47" s="134">
        <f>M47-O47</f>
        <v/>
      </c>
      <c r="Q47" s="141" t="inlineStr">
        <is>
          <t>PAGO em 02/07/2021</t>
        </is>
      </c>
      <c r="R47" s="92" t="n"/>
    </row>
    <row r="48" ht="20.1" customFormat="1" customHeight="1" s="6">
      <c r="B48" s="155" t="inlineStr">
        <is>
          <t>JULHO</t>
        </is>
      </c>
      <c r="C48" s="137" t="n">
        <v>44375</v>
      </c>
      <c r="D48" s="127" t="inlineStr">
        <is>
          <t>OFICINA MEÂNICA 3 BANDEIRAS</t>
        </is>
      </c>
      <c r="E48" s="138" t="inlineStr">
        <is>
          <t>PGW-3267</t>
        </is>
      </c>
      <c r="F48" s="138" t="inlineStr">
        <is>
          <t>MERCEDES</t>
        </is>
      </c>
      <c r="G48" s="138" t="inlineStr">
        <is>
          <t>CORRETIVA</t>
        </is>
      </c>
      <c r="H48" s="138" t="inlineStr">
        <is>
          <t>MECÂNICA</t>
        </is>
      </c>
      <c r="I48" s="138" t="inlineStr">
        <is>
          <t>MÃO DE OBRA</t>
        </is>
      </c>
      <c r="J48" s="138" t="n">
        <v>1</v>
      </c>
      <c r="K48" s="138" t="inlineStr">
        <is>
          <t>SERVIÇO DE RODA DIANTEIRO</t>
        </is>
      </c>
      <c r="L48" s="139" t="n">
        <v>120</v>
      </c>
      <c r="M48" s="134">
        <f>J48*L48</f>
        <v/>
      </c>
      <c r="N48" s="140" t="inlineStr">
        <is>
          <t>RECIBO</t>
        </is>
      </c>
      <c r="O48" s="139" t="n"/>
      <c r="P48" s="134">
        <f>M48-O48</f>
        <v/>
      </c>
      <c r="Q48" s="141" t="inlineStr">
        <is>
          <t>PAGO em 02/07/2021</t>
        </is>
      </c>
      <c r="R48" s="93" t="n"/>
    </row>
    <row r="49" ht="20.1" customFormat="1" customHeight="1" s="6">
      <c r="B49" s="155" t="inlineStr">
        <is>
          <t>JULHO</t>
        </is>
      </c>
      <c r="C49" s="137" t="n">
        <v>44375</v>
      </c>
      <c r="D49" s="127" t="inlineStr">
        <is>
          <t>OFICINA MEÂNICA 3 BANDEIRAS</t>
        </is>
      </c>
      <c r="E49" s="138" t="inlineStr">
        <is>
          <t>PGW-3267</t>
        </is>
      </c>
      <c r="F49" s="138" t="inlineStr">
        <is>
          <t>MERCEDES</t>
        </is>
      </c>
      <c r="G49" s="138" t="inlineStr">
        <is>
          <t>PREVENTIVA</t>
        </is>
      </c>
      <c r="H49" s="138" t="inlineStr">
        <is>
          <t>MECÂNICA</t>
        </is>
      </c>
      <c r="I49" s="138" t="inlineStr">
        <is>
          <t>MÃO DE OBRA</t>
        </is>
      </c>
      <c r="J49" s="138" t="n">
        <v>1</v>
      </c>
      <c r="K49" s="138" t="inlineStr">
        <is>
          <t>LUBRIFICAÇÃO</t>
        </is>
      </c>
      <c r="L49" s="139" t="n">
        <v>50</v>
      </c>
      <c r="M49" s="134">
        <f>J49*L49</f>
        <v/>
      </c>
      <c r="N49" s="140" t="inlineStr">
        <is>
          <t>RECIBO</t>
        </is>
      </c>
      <c r="O49" s="139" t="n"/>
      <c r="P49" s="134">
        <f>M49-O49</f>
        <v/>
      </c>
      <c r="Q49" s="141" t="inlineStr">
        <is>
          <t>PAGO em 02/07/2021</t>
        </is>
      </c>
      <c r="R49" s="93" t="n"/>
    </row>
    <row r="50" ht="20.1" customFormat="1" customHeight="1" s="6">
      <c r="B50" s="155" t="inlineStr">
        <is>
          <t>JULHO</t>
        </is>
      </c>
      <c r="C50" s="137" t="n">
        <v>44375</v>
      </c>
      <c r="D50" s="127" t="inlineStr">
        <is>
          <t>OFICINA MEÂNICA 3 BANDEIRAS</t>
        </is>
      </c>
      <c r="E50" s="138" t="inlineStr">
        <is>
          <t>PGW-3267</t>
        </is>
      </c>
      <c r="F50" s="138" t="inlineStr">
        <is>
          <t>MERCEDES</t>
        </is>
      </c>
      <c r="G50" s="138" t="inlineStr">
        <is>
          <t>PREVENTIVA</t>
        </is>
      </c>
      <c r="H50" s="138" t="inlineStr">
        <is>
          <t>MECÂNICA</t>
        </is>
      </c>
      <c r="I50" s="138" t="inlineStr">
        <is>
          <t>MÃO DE OBRA</t>
        </is>
      </c>
      <c r="J50" s="138" t="n">
        <v>1</v>
      </c>
      <c r="K50" s="138" t="inlineStr">
        <is>
          <t>TROCA DE BUCHA DO AMORTECEDOR</t>
        </is>
      </c>
      <c r="L50" s="139" t="n">
        <v>50</v>
      </c>
      <c r="M50" s="134">
        <f>J50*L50</f>
        <v/>
      </c>
      <c r="N50" s="140" t="inlineStr">
        <is>
          <t>RECIBO</t>
        </is>
      </c>
      <c r="O50" s="139" t="n"/>
      <c r="P50" s="134">
        <f>M50-O50</f>
        <v/>
      </c>
      <c r="Q50" s="141" t="inlineStr">
        <is>
          <t>PAGO em 02/07/2021</t>
        </is>
      </c>
      <c r="R50" s="93" t="n"/>
    </row>
    <row r="51" ht="20.1" customFormat="1" customHeight="1" s="6">
      <c r="B51" s="155" t="inlineStr">
        <is>
          <t>JULHO</t>
        </is>
      </c>
      <c r="C51" s="132" t="n">
        <v>44380</v>
      </c>
      <c r="D51" s="127" t="inlineStr">
        <is>
          <t>OFICINA MEÂNICA 3 BANDEIRAS</t>
        </is>
      </c>
      <c r="E51" s="127" t="inlineStr">
        <is>
          <t>PGX-1736</t>
        </is>
      </c>
      <c r="F51" s="138" t="inlineStr">
        <is>
          <t>MERCEDES</t>
        </is>
      </c>
      <c r="G51" s="133" t="inlineStr">
        <is>
          <t>CORRETIVA</t>
        </is>
      </c>
      <c r="H51" s="133" t="inlineStr">
        <is>
          <t>MECÂNICA</t>
        </is>
      </c>
      <c r="I51" s="133" t="inlineStr">
        <is>
          <t>MÃO DE OBRA</t>
        </is>
      </c>
      <c r="J51" s="127" t="n">
        <v>2</v>
      </c>
      <c r="K51" s="133" t="inlineStr">
        <is>
          <t>SERVIÇO DE 02 RODAS DIANTEIRA</t>
        </is>
      </c>
      <c r="L51" s="129" t="n">
        <v>60</v>
      </c>
      <c r="M51" s="134">
        <f>J51*L51</f>
        <v/>
      </c>
      <c r="N51" s="140" t="inlineStr">
        <is>
          <t>RECIBO</t>
        </is>
      </c>
      <c r="O51" s="139" t="n"/>
      <c r="P51" s="134">
        <f>M51-O51</f>
        <v/>
      </c>
      <c r="Q51" s="141" t="inlineStr">
        <is>
          <t>PAGO em 09/07/2021</t>
        </is>
      </c>
      <c r="R51" s="93" t="n"/>
    </row>
    <row r="52" ht="20.1" customFormat="1" customHeight="1" s="6">
      <c r="B52" s="155" t="inlineStr">
        <is>
          <t>JULHO</t>
        </is>
      </c>
      <c r="C52" s="132" t="n">
        <v>44380</v>
      </c>
      <c r="D52" s="127" t="inlineStr">
        <is>
          <t>OFICINA MEÂNICA 3 BANDEIRAS</t>
        </is>
      </c>
      <c r="E52" s="127" t="inlineStr">
        <is>
          <t>PGX-1736</t>
        </is>
      </c>
      <c r="F52" s="138" t="inlineStr">
        <is>
          <t>MERCEDES</t>
        </is>
      </c>
      <c r="G52" s="133" t="inlineStr">
        <is>
          <t>CORRETIVA</t>
        </is>
      </c>
      <c r="H52" s="133" t="inlineStr">
        <is>
          <t>MECÂNICA</t>
        </is>
      </c>
      <c r="I52" s="133" t="inlineStr">
        <is>
          <t>MÃO DE OBRA</t>
        </is>
      </c>
      <c r="J52" s="127" t="n">
        <v>2</v>
      </c>
      <c r="K52" s="133" t="inlineStr">
        <is>
          <t>SERVIÇO DE 02 RODAS TRASEIRA</t>
        </is>
      </c>
      <c r="L52" s="129" t="n">
        <v>60</v>
      </c>
      <c r="M52" s="134">
        <f>J52*L52</f>
        <v/>
      </c>
      <c r="N52" s="140" t="inlineStr">
        <is>
          <t>RECIBO</t>
        </is>
      </c>
      <c r="O52" s="134" t="n"/>
      <c r="P52" s="134">
        <f>M52-O52</f>
        <v/>
      </c>
      <c r="Q52" s="141" t="inlineStr">
        <is>
          <t>PAGO em 09/07/2021</t>
        </is>
      </c>
      <c r="R52" s="92" t="n"/>
    </row>
    <row r="53" ht="20.1" customFormat="1" customHeight="1" s="6">
      <c r="B53" s="155" t="inlineStr">
        <is>
          <t>JULHO</t>
        </is>
      </c>
      <c r="C53" s="132" t="n">
        <v>44380</v>
      </c>
      <c r="D53" s="127" t="inlineStr">
        <is>
          <t>OFICINA MEÂNICA 3 BANDEIRAS</t>
        </is>
      </c>
      <c r="E53" s="127" t="inlineStr">
        <is>
          <t>PGX-1736</t>
        </is>
      </c>
      <c r="F53" s="138" t="inlineStr">
        <is>
          <t>MERCEDES</t>
        </is>
      </c>
      <c r="G53" s="133" t="inlineStr">
        <is>
          <t>CORRETIVA</t>
        </is>
      </c>
      <c r="H53" s="133" t="inlineStr">
        <is>
          <t>MECÂNICA</t>
        </is>
      </c>
      <c r="I53" s="133" t="inlineStr">
        <is>
          <t>MÃO DE OBRA</t>
        </is>
      </c>
      <c r="J53" s="127" t="n">
        <v>1</v>
      </c>
      <c r="K53" s="138" t="inlineStr">
        <is>
          <t>LUBRIFICAÇÃO</t>
        </is>
      </c>
      <c r="L53" s="129" t="n">
        <v>50</v>
      </c>
      <c r="M53" s="134">
        <f>J53*L53</f>
        <v/>
      </c>
      <c r="N53" s="140" t="inlineStr">
        <is>
          <t>RECIBO</t>
        </is>
      </c>
      <c r="O53" s="134" t="n"/>
      <c r="P53" s="134">
        <f>M53-O53</f>
        <v/>
      </c>
      <c r="Q53" s="141" t="inlineStr">
        <is>
          <t>PAGO em 09/07/2021</t>
        </is>
      </c>
      <c r="R53" s="92" t="n"/>
    </row>
    <row r="54" ht="20.1" customFormat="1" customHeight="1" s="6">
      <c r="B54" s="155" t="inlineStr">
        <is>
          <t>JULHO</t>
        </is>
      </c>
      <c r="C54" s="132" t="n">
        <v>44380</v>
      </c>
      <c r="D54" s="127" t="inlineStr">
        <is>
          <t>OFICINA MEÂNICA 3 BANDEIRAS</t>
        </is>
      </c>
      <c r="E54" s="127" t="inlineStr">
        <is>
          <t>PGX-1736</t>
        </is>
      </c>
      <c r="F54" s="138" t="inlineStr">
        <is>
          <t>MERCEDES</t>
        </is>
      </c>
      <c r="G54" s="133" t="inlineStr">
        <is>
          <t>CORRETIVA</t>
        </is>
      </c>
      <c r="H54" s="133" t="inlineStr">
        <is>
          <t>MECÂNICA</t>
        </is>
      </c>
      <c r="I54" s="133" t="inlineStr">
        <is>
          <t>MÃO DE OBRA</t>
        </is>
      </c>
      <c r="J54" s="127" t="n">
        <v>1</v>
      </c>
      <c r="K54" s="138" t="inlineStr">
        <is>
          <t>SERVIÇO DE ESTABILIZADOR</t>
        </is>
      </c>
      <c r="L54" s="129" t="n">
        <v>100</v>
      </c>
      <c r="M54" s="134">
        <f>J54*L54</f>
        <v/>
      </c>
      <c r="N54" s="140" t="inlineStr">
        <is>
          <t>RECIBO</t>
        </is>
      </c>
      <c r="O54" s="134" t="n"/>
      <c r="P54" s="134">
        <f>M54-O54</f>
        <v/>
      </c>
      <c r="Q54" s="141" t="inlineStr">
        <is>
          <t>PAGO em 09/07/2021</t>
        </is>
      </c>
      <c r="R54" s="93" t="n"/>
    </row>
    <row r="55" ht="20.1" customFormat="1" customHeight="1" s="6">
      <c r="B55" s="155" t="inlineStr">
        <is>
          <t>JULHO</t>
        </is>
      </c>
      <c r="C55" s="132" t="n">
        <v>44396</v>
      </c>
      <c r="D55" s="127" t="inlineStr">
        <is>
          <t>OFICINA MEÂNICA 3 BANDEIRAS</t>
        </is>
      </c>
      <c r="E55" s="127" t="inlineStr">
        <is>
          <t>PET-7147</t>
        </is>
      </c>
      <c r="F55" s="138" t="inlineStr">
        <is>
          <t>MERCEDES</t>
        </is>
      </c>
      <c r="G55" s="133" t="inlineStr">
        <is>
          <t>CORRETIVA</t>
        </is>
      </c>
      <c r="H55" s="133" t="inlineStr">
        <is>
          <t>MECÂNICA</t>
        </is>
      </c>
      <c r="I55" s="138" t="inlineStr">
        <is>
          <t>MÃO DE OBRA</t>
        </is>
      </c>
      <c r="J55" s="138" t="n">
        <v>1</v>
      </c>
      <c r="K55" s="138" t="inlineStr">
        <is>
          <t>TROCA DE TERMINAIS / LUBRIFICAÇÃO / REGULAGEM DE FREIOS</t>
        </is>
      </c>
      <c r="L55" s="139" t="n">
        <v>200</v>
      </c>
      <c r="M55" s="134">
        <f>J55*L55</f>
        <v/>
      </c>
      <c r="N55" s="140" t="inlineStr">
        <is>
          <t>RECIBO</t>
        </is>
      </c>
      <c r="O55" s="134" t="n"/>
      <c r="P55" s="134">
        <f>M55-O55</f>
        <v/>
      </c>
      <c r="Q55" s="141" t="inlineStr">
        <is>
          <t>PAGO  em 23/07/2021</t>
        </is>
      </c>
      <c r="R55" s="92" t="n"/>
    </row>
    <row r="56" ht="20.1" customFormat="1" customHeight="1" s="6">
      <c r="B56" s="155" t="inlineStr">
        <is>
          <t>JULHO</t>
        </is>
      </c>
      <c r="C56" s="132" t="n">
        <v>44394</v>
      </c>
      <c r="D56" s="127" t="inlineStr">
        <is>
          <t>OFICINA MEÂNICA 3 BANDEIRAS</t>
        </is>
      </c>
      <c r="E56" s="127" t="inlineStr">
        <is>
          <t>PGX-1736</t>
        </is>
      </c>
      <c r="F56" s="138" t="inlineStr">
        <is>
          <t>MERCEDES</t>
        </is>
      </c>
      <c r="G56" s="133" t="inlineStr">
        <is>
          <t>CORRETIVA</t>
        </is>
      </c>
      <c r="H56" s="133" t="inlineStr">
        <is>
          <t>MECÂNICA</t>
        </is>
      </c>
      <c r="I56" s="138" t="inlineStr">
        <is>
          <t>MÃO DE OBRA</t>
        </is>
      </c>
      <c r="J56" s="127" t="n">
        <v>1</v>
      </c>
      <c r="K56" s="138" t="inlineStr">
        <is>
          <t>LUBRIFICAÇÃO/SERV DE RODAS TRASEIRAS / SERV DE ESTABILIZADOR E AMORTECEDO</t>
        </is>
      </c>
      <c r="L56" s="129" t="n">
        <v>320</v>
      </c>
      <c r="M56" s="134">
        <f>J56*L56</f>
        <v/>
      </c>
      <c r="N56" s="140" t="inlineStr">
        <is>
          <t>RECIBO</t>
        </is>
      </c>
      <c r="O56" s="134" t="n"/>
      <c r="P56" s="134">
        <f>M56-O56</f>
        <v/>
      </c>
      <c r="Q56" s="141" t="inlineStr">
        <is>
          <t>PAGO  em 23/07/2021</t>
        </is>
      </c>
      <c r="R56" s="92" t="n"/>
    </row>
    <row r="57" ht="20.1" customFormat="1" customHeight="1" s="6">
      <c r="B57" s="155" t="inlineStr">
        <is>
          <t>JULHO</t>
        </is>
      </c>
      <c r="C57" s="132" t="n">
        <v>44389</v>
      </c>
      <c r="D57" s="127" t="inlineStr">
        <is>
          <t>ORLANDO HIDRAULICAS</t>
        </is>
      </c>
      <c r="E57" s="127" t="inlineStr">
        <is>
          <t>PET-7147</t>
        </is>
      </c>
      <c r="F57" s="138" t="inlineStr">
        <is>
          <t>MERCEDES</t>
        </is>
      </c>
      <c r="G57" s="133" t="inlineStr">
        <is>
          <t>CORRETIVA</t>
        </is>
      </c>
      <c r="H57" s="133" t="inlineStr">
        <is>
          <t>MECÂNICA</t>
        </is>
      </c>
      <c r="I57" s="138" t="inlineStr">
        <is>
          <t>MÃO DE OBRA</t>
        </is>
      </c>
      <c r="J57" s="127" t="n">
        <v>1</v>
      </c>
      <c r="K57" s="138" t="inlineStr">
        <is>
          <t>TROCA DE REPARO DE BOMBA HIDRÁULICAS E TROCA DE OLEO DO SISTEMA E LIMPEZA</t>
        </is>
      </c>
      <c r="L57" s="129" t="n">
        <v>682</v>
      </c>
      <c r="M57" s="134">
        <f>J57*L57</f>
        <v/>
      </c>
      <c r="N57" s="140" t="inlineStr">
        <is>
          <t>RECIBO</t>
        </is>
      </c>
      <c r="O57" s="134" t="n">
        <v>32</v>
      </c>
      <c r="P57" s="134">
        <f>M57-O57</f>
        <v/>
      </c>
      <c r="Q57" s="141" t="inlineStr">
        <is>
          <t>PAGO  em 16/07/2021</t>
        </is>
      </c>
      <c r="R57" s="92" t="n"/>
    </row>
    <row r="58" ht="20.1" customFormat="1" customHeight="1" s="6">
      <c r="B58" s="155" t="inlineStr">
        <is>
          <t>JULHO</t>
        </is>
      </c>
      <c r="C58" s="132" t="n">
        <v>44383</v>
      </c>
      <c r="D58" s="127" t="inlineStr">
        <is>
          <t>POSTO DE MOLAS SÃO CRISTOVÃO</t>
        </is>
      </c>
      <c r="E58" s="127" t="inlineStr">
        <is>
          <t>PDB-5356</t>
        </is>
      </c>
      <c r="F58" s="138" t="inlineStr">
        <is>
          <t>MERCEDES</t>
        </is>
      </c>
      <c r="G58" s="138" t="inlineStr">
        <is>
          <t>CORRETIVA</t>
        </is>
      </c>
      <c r="H58" s="138" t="inlineStr">
        <is>
          <t>MECÂNICA</t>
        </is>
      </c>
      <c r="I58" s="138" t="inlineStr">
        <is>
          <t>PEÇAS</t>
        </is>
      </c>
      <c r="J58" s="127" t="n">
        <v>1</v>
      </c>
      <c r="K58" s="138" t="inlineStr">
        <is>
          <t>3ª MOLA DIANTEIRA MB507-3 | BUCHA DIANTEIRA 3275</t>
        </is>
      </c>
      <c r="L58" s="139">
        <f>740+85</f>
        <v/>
      </c>
      <c r="M58" s="134">
        <f>J58*L58</f>
        <v/>
      </c>
      <c r="N58" s="138" t="inlineStr">
        <is>
          <t xml:space="preserve">NFe: </t>
        </is>
      </c>
      <c r="O58" s="134" t="n">
        <v>82.5</v>
      </c>
      <c r="P58" s="134">
        <f>M58-O58</f>
        <v/>
      </c>
      <c r="Q58" s="141" t="inlineStr">
        <is>
          <t>PAGO em 09/07/2021</t>
        </is>
      </c>
      <c r="R58" s="92" t="n"/>
    </row>
    <row r="59" ht="20.1" customFormat="1" customHeight="1" s="6">
      <c r="B59" s="155" t="inlineStr">
        <is>
          <t>JULHO</t>
        </is>
      </c>
      <c r="C59" s="132" t="n">
        <v>44383</v>
      </c>
      <c r="D59" s="127" t="inlineStr">
        <is>
          <t>POSTO DE MOLAS SÃO CRISTOVÃO</t>
        </is>
      </c>
      <c r="E59" s="127" t="inlineStr">
        <is>
          <t>PDB-5356</t>
        </is>
      </c>
      <c r="F59" s="138" t="inlineStr">
        <is>
          <t>MERCEDES</t>
        </is>
      </c>
      <c r="G59" s="138" t="inlineStr">
        <is>
          <t>CORRETIVA</t>
        </is>
      </c>
      <c r="H59" s="138" t="inlineStr">
        <is>
          <t>MECÂNICA</t>
        </is>
      </c>
      <c r="I59" s="138" t="inlineStr">
        <is>
          <t>MÃO DE OBRA</t>
        </is>
      </c>
      <c r="J59" s="127" t="n">
        <v>1</v>
      </c>
      <c r="K59" s="138" t="inlineStr">
        <is>
          <t>MÃO DE OBRA DE TROCA DE MOLAS</t>
        </is>
      </c>
      <c r="L59" s="139" t="n">
        <v>90</v>
      </c>
      <c r="M59" s="134">
        <f>J59*L59</f>
        <v/>
      </c>
      <c r="N59" s="138" t="inlineStr">
        <is>
          <t>NfS-E</t>
        </is>
      </c>
      <c r="O59" s="134" t="n"/>
      <c r="P59" s="134">
        <f>M59-O59</f>
        <v/>
      </c>
      <c r="Q59" s="141" t="inlineStr">
        <is>
          <t>PAGO em 09/07/2021</t>
        </is>
      </c>
      <c r="R59" s="92" t="n"/>
    </row>
    <row r="60" ht="20.1" customFormat="1" customHeight="1" s="6">
      <c r="B60" s="155" t="inlineStr">
        <is>
          <t>JULHO</t>
        </is>
      </c>
      <c r="C60" s="132" t="n">
        <v>44390</v>
      </c>
      <c r="D60" s="127" t="inlineStr">
        <is>
          <t>POSTO DE MOLAS SÃO CRISTOVÃO</t>
        </is>
      </c>
      <c r="E60" s="127" t="inlineStr">
        <is>
          <t>PET-7147</t>
        </is>
      </c>
      <c r="F60" s="138" t="inlineStr">
        <is>
          <t>MERCEDES</t>
        </is>
      </c>
      <c r="G60" s="133" t="inlineStr">
        <is>
          <t>CORRETIVA</t>
        </is>
      </c>
      <c r="H60" s="133" t="inlineStr">
        <is>
          <t>MECÂNICA</t>
        </is>
      </c>
      <c r="I60" s="138" t="inlineStr">
        <is>
          <t>PEÇAS</t>
        </is>
      </c>
      <c r="J60" s="127" t="n">
        <v>1</v>
      </c>
      <c r="K60" s="138" t="inlineStr">
        <is>
          <t>3ª MOLA DIANTEIRA MB507-3 | PARAFUSO 16X70MM</t>
        </is>
      </c>
      <c r="L60" s="129" t="n">
        <v>745</v>
      </c>
      <c r="M60" s="134">
        <f>J60*L60</f>
        <v/>
      </c>
      <c r="N60" s="205" t="inlineStr">
        <is>
          <t>Nfe: 3010</t>
        </is>
      </c>
      <c r="O60" s="134" t="n">
        <v>74.5</v>
      </c>
      <c r="P60" s="134">
        <f>M60-O60</f>
        <v/>
      </c>
      <c r="Q60" s="141" t="inlineStr">
        <is>
          <t>PAGO em 16/07/2021</t>
        </is>
      </c>
      <c r="R60" s="92" t="n"/>
    </row>
    <row r="61" ht="20.1" customFormat="1" customHeight="1" s="6">
      <c r="B61" s="155" t="inlineStr">
        <is>
          <t>JULHO</t>
        </is>
      </c>
      <c r="C61" s="132" t="n">
        <v>44390</v>
      </c>
      <c r="D61" s="127" t="inlineStr">
        <is>
          <t>POSTO DE MOLAS SÃO CRISTOVÃO</t>
        </is>
      </c>
      <c r="E61" s="127" t="inlineStr">
        <is>
          <t>PET-7147</t>
        </is>
      </c>
      <c r="F61" s="138" t="inlineStr">
        <is>
          <t>MERCEDES</t>
        </is>
      </c>
      <c r="G61" s="133" t="inlineStr">
        <is>
          <t>CORRETIVA</t>
        </is>
      </c>
      <c r="H61" s="133" t="inlineStr">
        <is>
          <t>MECÂNICA</t>
        </is>
      </c>
      <c r="I61" s="138" t="inlineStr">
        <is>
          <t>MÃO DE OBRA</t>
        </is>
      </c>
      <c r="J61" s="127" t="n">
        <v>1</v>
      </c>
      <c r="K61" s="138" t="inlineStr">
        <is>
          <t>TROCA DE FREXO DE MOLA DIANTEIRO</t>
        </is>
      </c>
      <c r="L61" s="129" t="n">
        <v>90</v>
      </c>
      <c r="M61" s="134">
        <f>J61*L61</f>
        <v/>
      </c>
      <c r="N61" s="205" t="inlineStr">
        <is>
          <t>NFS-e: 1629</t>
        </is>
      </c>
      <c r="O61" s="134" t="n"/>
      <c r="P61" s="134">
        <f>M61-O61</f>
        <v/>
      </c>
      <c r="Q61" s="141" t="inlineStr">
        <is>
          <t>PAGO em 16/07/2021</t>
        </is>
      </c>
      <c r="R61" s="92" t="n"/>
    </row>
    <row r="62" ht="20.1" customFormat="1" customHeight="1" s="6">
      <c r="B62" s="155" t="inlineStr">
        <is>
          <t>JULHO</t>
        </is>
      </c>
      <c r="C62" s="132" t="n">
        <v>44343</v>
      </c>
      <c r="D62" s="127" t="inlineStr">
        <is>
          <t>SUPERDIESEL</t>
        </is>
      </c>
      <c r="E62" s="138" t="inlineStr">
        <is>
          <t>PBD-5026</t>
        </is>
      </c>
      <c r="F62" s="138" t="inlineStr">
        <is>
          <t>MERCEDES</t>
        </is>
      </c>
      <c r="G62" s="138" t="inlineStr">
        <is>
          <t>CORRETIVA</t>
        </is>
      </c>
      <c r="H62" s="138" t="inlineStr">
        <is>
          <t>MECÂNICA</t>
        </is>
      </c>
      <c r="I62" s="138" t="inlineStr">
        <is>
          <t>PEÇAS</t>
        </is>
      </c>
      <c r="J62" s="138" t="n">
        <v>1</v>
      </c>
      <c r="K62" s="138" t="inlineStr">
        <is>
          <t>FOLO DO FILTRO</t>
        </is>
      </c>
      <c r="L62" s="139" t="n">
        <v>140</v>
      </c>
      <c r="M62" s="134">
        <f>J62*L62</f>
        <v/>
      </c>
      <c r="N62" s="140" t="inlineStr">
        <is>
          <t>NFe: 752</t>
        </is>
      </c>
      <c r="O62" s="139" t="n"/>
      <c r="P62" s="134">
        <f>M62-O62</f>
        <v/>
      </c>
      <c r="Q62" s="141" t="inlineStr">
        <is>
          <t>PAGO em 02/07/2021</t>
        </is>
      </c>
      <c r="R62" s="92" t="n"/>
    </row>
    <row r="63" ht="20.1" customFormat="1" customHeight="1" s="6">
      <c r="B63" s="155" t="inlineStr">
        <is>
          <t>JULHO</t>
        </is>
      </c>
      <c r="C63" s="132" t="n">
        <v>44358</v>
      </c>
      <c r="D63" s="127" t="inlineStr">
        <is>
          <t>SUPERDIESEL</t>
        </is>
      </c>
      <c r="E63" s="138" t="inlineStr">
        <is>
          <t>QYM-0I60</t>
        </is>
      </c>
      <c r="F63" s="138" t="inlineStr">
        <is>
          <t>MERCEDES</t>
        </is>
      </c>
      <c r="G63" s="138" t="inlineStr">
        <is>
          <t>CORRETIVA</t>
        </is>
      </c>
      <c r="H63" s="138" t="inlineStr">
        <is>
          <t>ELÉTRICA</t>
        </is>
      </c>
      <c r="I63" s="138" t="inlineStr">
        <is>
          <t>PEÇAS</t>
        </is>
      </c>
      <c r="J63" s="138" t="n">
        <v>1</v>
      </c>
      <c r="K63" s="138" t="inlineStr">
        <is>
          <t>PAR DE FAROL DIANTEIRO</t>
        </is>
      </c>
      <c r="L63" s="139" t="n">
        <v>350</v>
      </c>
      <c r="M63" s="134">
        <f>J63*L63</f>
        <v/>
      </c>
      <c r="N63" s="140" t="inlineStr">
        <is>
          <t>NFe: 752</t>
        </is>
      </c>
      <c r="O63" s="139" t="n"/>
      <c r="P63" s="134">
        <f>M63-O63</f>
        <v/>
      </c>
      <c r="Q63" s="141" t="inlineStr">
        <is>
          <t>PAGO em 02/07/2021</t>
        </is>
      </c>
      <c r="R63" s="92" t="n"/>
    </row>
    <row r="64" ht="20.1" customFormat="1" customHeight="1" s="6">
      <c r="B64" s="155" t="inlineStr">
        <is>
          <t>JULHO</t>
        </is>
      </c>
      <c r="C64" s="132" t="n">
        <v>44359</v>
      </c>
      <c r="D64" s="127" t="inlineStr">
        <is>
          <t>SUPERDIESEL</t>
        </is>
      </c>
      <c r="E64" s="138" t="inlineStr">
        <is>
          <t>PDB-5026</t>
        </is>
      </c>
      <c r="F64" s="138" t="inlineStr">
        <is>
          <t>MERCEDES</t>
        </is>
      </c>
      <c r="G64" s="138" t="inlineStr">
        <is>
          <t>CORRETIVA</t>
        </is>
      </c>
      <c r="H64" s="138" t="inlineStr">
        <is>
          <t>ELÉTRICA</t>
        </is>
      </c>
      <c r="I64" s="138" t="inlineStr">
        <is>
          <t>PEÇAS</t>
        </is>
      </c>
      <c r="J64" s="138" t="n">
        <v>2</v>
      </c>
      <c r="K64" s="138" t="inlineStr">
        <is>
          <t>SENSOR DO BALÃO</t>
        </is>
      </c>
      <c r="L64" s="139" t="n">
        <v>399</v>
      </c>
      <c r="M64" s="134">
        <f>J64*L64</f>
        <v/>
      </c>
      <c r="N64" s="140" t="inlineStr">
        <is>
          <t>NFe: 752</t>
        </is>
      </c>
      <c r="O64" s="139" t="n">
        <v>243.65</v>
      </c>
      <c r="P64" s="134">
        <f>M64-O64</f>
        <v/>
      </c>
      <c r="Q64" s="141" t="inlineStr">
        <is>
          <t>PAGO em 02/07/2021</t>
        </is>
      </c>
      <c r="R64" s="92" t="n"/>
    </row>
    <row r="65" ht="20.1" customFormat="1" customHeight="1" s="6">
      <c r="B65" s="155" t="inlineStr">
        <is>
          <t>JULHO</t>
        </is>
      </c>
      <c r="C65" s="132" t="n">
        <v>44359</v>
      </c>
      <c r="D65" s="127" t="inlineStr">
        <is>
          <t>SUPERDIESEL</t>
        </is>
      </c>
      <c r="E65" s="132" t="inlineStr">
        <is>
          <t>PGX-1736</t>
        </is>
      </c>
      <c r="F65" s="138" t="inlineStr">
        <is>
          <t>MERCEDES</t>
        </is>
      </c>
      <c r="G65" s="138" t="inlineStr">
        <is>
          <t>CORRETIVA</t>
        </is>
      </c>
      <c r="H65" s="138" t="inlineStr">
        <is>
          <t>MECÂNICA</t>
        </is>
      </c>
      <c r="I65" s="138" t="inlineStr">
        <is>
          <t>PEÇAS</t>
        </is>
      </c>
      <c r="J65" s="138" t="n">
        <v>1</v>
      </c>
      <c r="K65" s="138" t="inlineStr">
        <is>
          <t>TAMPA DE TANQUE DE COMBUSTÍVEIS</t>
        </is>
      </c>
      <c r="L65" s="139" t="n">
        <v>50</v>
      </c>
      <c r="M65" s="134">
        <f>J65*L65</f>
        <v/>
      </c>
      <c r="N65" s="140" t="inlineStr">
        <is>
          <t>NFe: 752</t>
        </is>
      </c>
      <c r="O65" s="139" t="n"/>
      <c r="P65" s="134">
        <f>M65-O65</f>
        <v/>
      </c>
      <c r="Q65" s="141" t="inlineStr">
        <is>
          <t>PAGO em 02/07/2021</t>
        </is>
      </c>
      <c r="R65" s="92" t="n"/>
    </row>
    <row r="66" ht="20.1" customFormat="1" customHeight="1" s="6">
      <c r="B66" s="155" t="inlineStr">
        <is>
          <t>JULHO</t>
        </is>
      </c>
      <c r="C66" s="132" t="n">
        <v>44366</v>
      </c>
      <c r="D66" s="127" t="inlineStr">
        <is>
          <t>SUPERDIESEL</t>
        </is>
      </c>
      <c r="E66" s="127" t="inlineStr">
        <is>
          <t>PET-7147</t>
        </is>
      </c>
      <c r="F66" s="138" t="inlineStr">
        <is>
          <t>MERCEDES</t>
        </is>
      </c>
      <c r="G66" s="138" t="inlineStr">
        <is>
          <t>CORRETIVA</t>
        </is>
      </c>
      <c r="H66" s="138" t="inlineStr">
        <is>
          <t>ELÉTRICA</t>
        </is>
      </c>
      <c r="I66" s="138" t="inlineStr">
        <is>
          <t>PEÇAS</t>
        </is>
      </c>
      <c r="J66" s="138" t="n">
        <v>2</v>
      </c>
      <c r="K66" s="138" t="inlineStr">
        <is>
          <t>RELE DE PISCA</t>
        </is>
      </c>
      <c r="L66" s="139" t="n">
        <v>15.5</v>
      </c>
      <c r="M66" s="134">
        <f>J66*L66</f>
        <v/>
      </c>
      <c r="N66" s="140" t="inlineStr">
        <is>
          <t>NFe: 752</t>
        </is>
      </c>
      <c r="O66" s="139" t="n"/>
      <c r="P66" s="134">
        <f>M66-O66</f>
        <v/>
      </c>
      <c r="Q66" s="141" t="inlineStr">
        <is>
          <t>PAGO em 02/07/2021</t>
        </is>
      </c>
      <c r="R66" s="93" t="n"/>
    </row>
    <row r="67" ht="20.1" customFormat="1" customHeight="1" s="6">
      <c r="B67" s="155" t="inlineStr">
        <is>
          <t>JULHO</t>
        </is>
      </c>
      <c r="C67" s="132" t="n">
        <v>44368</v>
      </c>
      <c r="D67" s="127" t="inlineStr">
        <is>
          <t>SUPERDIESEL</t>
        </is>
      </c>
      <c r="E67" s="138" t="inlineStr">
        <is>
          <t>PBD-5026</t>
        </is>
      </c>
      <c r="F67" s="138" t="inlineStr">
        <is>
          <t>MERCEDES</t>
        </is>
      </c>
      <c r="G67" s="138" t="inlineStr">
        <is>
          <t>CORRETIVA</t>
        </is>
      </c>
      <c r="H67" s="138" t="inlineStr">
        <is>
          <t>ELÉTRICA</t>
        </is>
      </c>
      <c r="I67" s="138" t="inlineStr">
        <is>
          <t>PEÇAS</t>
        </is>
      </c>
      <c r="J67" s="138" t="n">
        <v>3</v>
      </c>
      <c r="K67" s="138" t="inlineStr">
        <is>
          <t>RELE DE PISCA</t>
        </is>
      </c>
      <c r="L67" s="139" t="n">
        <v>19.333</v>
      </c>
      <c r="M67" s="134">
        <f>J67*L67</f>
        <v/>
      </c>
      <c r="N67" s="140" t="inlineStr">
        <is>
          <t>NFe: 752</t>
        </is>
      </c>
      <c r="O67" s="139" t="n"/>
      <c r="P67" s="134">
        <f>M67-O67</f>
        <v/>
      </c>
      <c r="Q67" s="141" t="inlineStr">
        <is>
          <t>PAGO em 02/07/2021</t>
        </is>
      </c>
      <c r="R67" s="93" t="n"/>
    </row>
    <row r="68" ht="20.1" customFormat="1" customHeight="1" s="6">
      <c r="B68" s="155" t="inlineStr">
        <is>
          <t>JULHO</t>
        </is>
      </c>
      <c r="C68" s="132" t="n">
        <v>44382</v>
      </c>
      <c r="D68" s="127" t="inlineStr">
        <is>
          <t>SUPERDIESEL</t>
        </is>
      </c>
      <c r="E68" s="127" t="inlineStr">
        <is>
          <t>PGX-1736</t>
        </is>
      </c>
      <c r="F68" s="138" t="inlineStr">
        <is>
          <t>MERCEDES</t>
        </is>
      </c>
      <c r="G68" s="133" t="inlineStr">
        <is>
          <t>CORRETIVA</t>
        </is>
      </c>
      <c r="H68" s="133" t="inlineStr">
        <is>
          <t>MECÂNICA</t>
        </is>
      </c>
      <c r="I68" s="138" t="inlineStr">
        <is>
          <t>PEÇAS</t>
        </is>
      </c>
      <c r="J68" s="127" t="n">
        <v>1</v>
      </c>
      <c r="K68" s="138" t="inlineStr">
        <is>
          <t>JOGO DE LONA DE FREIO | COLA 3M | ESTOPA |BUCHA</t>
        </is>
      </c>
      <c r="L68" s="129" t="n">
        <v>351.5</v>
      </c>
      <c r="M68" s="134">
        <f>J68*L68</f>
        <v/>
      </c>
      <c r="N68" s="140" t="inlineStr">
        <is>
          <t>NFe: 752</t>
        </is>
      </c>
      <c r="O68" s="134" t="n"/>
      <c r="P68" s="134">
        <f>M68-O68</f>
        <v/>
      </c>
      <c r="Q68" s="141" t="inlineStr">
        <is>
          <t>PAGO em 30/07/2021</t>
        </is>
      </c>
      <c r="R68" s="93" t="n"/>
    </row>
    <row r="69" ht="20.1" customFormat="1" customHeight="1" s="6">
      <c r="B69" s="155" t="inlineStr">
        <is>
          <t>JULHO</t>
        </is>
      </c>
      <c r="C69" s="132" t="n">
        <v>44394</v>
      </c>
      <c r="D69" s="127" t="inlineStr">
        <is>
          <t>SUPERDIESEL</t>
        </is>
      </c>
      <c r="E69" s="127" t="inlineStr">
        <is>
          <t>PGX-1736</t>
        </is>
      </c>
      <c r="F69" s="138" t="inlineStr">
        <is>
          <t>MERCEDES</t>
        </is>
      </c>
      <c r="G69" s="133" t="inlineStr">
        <is>
          <t>CORRETIVA</t>
        </is>
      </c>
      <c r="H69" s="133" t="inlineStr">
        <is>
          <t>MECÂNICA</t>
        </is>
      </c>
      <c r="I69" s="138" t="inlineStr">
        <is>
          <t>PEÇAS</t>
        </is>
      </c>
      <c r="J69" s="127" t="n">
        <v>1</v>
      </c>
      <c r="K69" s="138" t="inlineStr">
        <is>
          <t>PARAFUSO 12X80 COMPELTO / JOGO DE LONA DE FREIO / COLA 3M</t>
        </is>
      </c>
      <c r="L69" s="129" t="n">
        <v>181.7</v>
      </c>
      <c r="M69" s="134">
        <f>J69*L69</f>
        <v/>
      </c>
      <c r="N69" s="140" t="inlineStr">
        <is>
          <t>NFe: 752</t>
        </is>
      </c>
      <c r="O69" s="134" t="n"/>
      <c r="P69" s="134">
        <f>M69-O69</f>
        <v/>
      </c>
      <c r="Q69" s="141" t="inlineStr">
        <is>
          <t>PAGO em 30/07/2021</t>
        </is>
      </c>
      <c r="R69" s="93" t="n"/>
    </row>
    <row r="70" ht="20.1" customFormat="1" customHeight="1" s="6">
      <c r="B70" s="155" t="inlineStr">
        <is>
          <t>JULHO</t>
        </is>
      </c>
      <c r="C70" s="132" t="n">
        <v>44394</v>
      </c>
      <c r="D70" s="127" t="inlineStr">
        <is>
          <t>SUPERDIESEL</t>
        </is>
      </c>
      <c r="E70" s="127" t="inlineStr">
        <is>
          <t>PGW-6009</t>
        </is>
      </c>
      <c r="F70" s="138" t="inlineStr">
        <is>
          <t>MERCEDES</t>
        </is>
      </c>
      <c r="G70" s="133" t="inlineStr">
        <is>
          <t>CORRETIVA</t>
        </is>
      </c>
      <c r="H70" s="133" t="inlineStr">
        <is>
          <t>MECÂNICA</t>
        </is>
      </c>
      <c r="I70" s="138" t="inlineStr">
        <is>
          <t>PEÇAS</t>
        </is>
      </c>
      <c r="J70" s="127" t="n">
        <v>1</v>
      </c>
      <c r="K70" s="138" t="inlineStr">
        <is>
          <t xml:space="preserve">RETROVISOR </t>
        </is>
      </c>
      <c r="L70" s="129" t="n">
        <v>190</v>
      </c>
      <c r="M70" s="134">
        <f>J70*L70</f>
        <v/>
      </c>
      <c r="N70" s="140" t="inlineStr">
        <is>
          <t>NFe: 752</t>
        </is>
      </c>
      <c r="O70" s="134" t="n"/>
      <c r="P70" s="134">
        <f>M70-O70</f>
        <v/>
      </c>
      <c r="Q70" s="141" t="inlineStr">
        <is>
          <t>PAGO em 30/07/2021</t>
        </is>
      </c>
      <c r="R70" s="93" t="n"/>
    </row>
    <row r="71" ht="20.1" customFormat="1" customHeight="1" s="6">
      <c r="B71" s="155" t="inlineStr">
        <is>
          <t>JULHO</t>
        </is>
      </c>
      <c r="C71" s="132" t="n">
        <v>44394</v>
      </c>
      <c r="D71" s="127" t="inlineStr">
        <is>
          <t>SUPERDIESEL</t>
        </is>
      </c>
      <c r="E71" s="127" t="inlineStr">
        <is>
          <t>PET-7147</t>
        </is>
      </c>
      <c r="F71" s="138" t="inlineStr">
        <is>
          <t>MERCEDES</t>
        </is>
      </c>
      <c r="G71" s="133" t="inlineStr">
        <is>
          <t>CORRETIVA</t>
        </is>
      </c>
      <c r="H71" s="133" t="inlineStr">
        <is>
          <t>MECÂNICA</t>
        </is>
      </c>
      <c r="I71" s="138" t="inlineStr">
        <is>
          <t>PEÇAS</t>
        </is>
      </c>
      <c r="J71" s="127" t="n">
        <v>1</v>
      </c>
      <c r="K71" s="138" t="inlineStr">
        <is>
          <t>TERMINAL DE BARRA DE DIREÇÃO</t>
        </is>
      </c>
      <c r="L71" s="129" t="n">
        <v>220</v>
      </c>
      <c r="M71" s="134">
        <f>J71*L71</f>
        <v/>
      </c>
      <c r="N71" s="140" t="inlineStr">
        <is>
          <t>NFe: 752</t>
        </is>
      </c>
      <c r="O71" s="134" t="n"/>
      <c r="P71" s="134">
        <f>M71-O71</f>
        <v/>
      </c>
      <c r="Q71" s="141" t="inlineStr">
        <is>
          <t>PAGO em 30/07/2021</t>
        </is>
      </c>
      <c r="R71" s="204" t="n"/>
    </row>
    <row r="72" ht="20.1" customFormat="1" customHeight="1" s="6">
      <c r="B72" s="155" t="inlineStr">
        <is>
          <t>JULHO</t>
        </is>
      </c>
      <c r="C72" s="132" t="n">
        <v>44380</v>
      </c>
      <c r="D72" s="127" t="inlineStr">
        <is>
          <t>WF LUBRIFICANTES</t>
        </is>
      </c>
      <c r="E72" s="127" t="inlineStr">
        <is>
          <t>QYJ-1F14</t>
        </is>
      </c>
      <c r="F72" s="138" t="inlineStr">
        <is>
          <t>MERCEDES</t>
        </is>
      </c>
      <c r="G72" s="138" t="inlineStr">
        <is>
          <t>CONSUMO</t>
        </is>
      </c>
      <c r="H72" s="138" t="inlineStr">
        <is>
          <t>TROCA DE ÓLEO</t>
        </is>
      </c>
      <c r="I72" s="138" t="inlineStr">
        <is>
          <t>PEÇAS</t>
        </is>
      </c>
      <c r="J72" s="138" t="n">
        <v>1</v>
      </c>
      <c r="K72" s="138" t="inlineStr">
        <is>
          <t>TROCA DE OLEO - COMPLETA</t>
        </is>
      </c>
      <c r="L72" s="139" t="n">
        <v>833</v>
      </c>
      <c r="M72" s="134">
        <f>J72*L72</f>
        <v/>
      </c>
      <c r="N72" s="140" t="inlineStr">
        <is>
          <t>NFe: 1584</t>
        </is>
      </c>
      <c r="O72" s="139" t="n">
        <v>83.3</v>
      </c>
      <c r="P72" s="134">
        <f>M72-O72</f>
        <v/>
      </c>
      <c r="Q72" s="141" t="inlineStr">
        <is>
          <t>PAGO em 05/07/2021</t>
        </is>
      </c>
      <c r="R72" s="93" t="n"/>
    </row>
    <row r="73" ht="20.1" customFormat="1" customHeight="1" s="6">
      <c r="B73" s="155" t="inlineStr">
        <is>
          <t>JULHO</t>
        </is>
      </c>
      <c r="C73" s="132" t="n">
        <v>44380</v>
      </c>
      <c r="D73" s="127" t="inlineStr">
        <is>
          <t>WF LUBRIFICANTES</t>
        </is>
      </c>
      <c r="E73" s="127" t="inlineStr">
        <is>
          <t>PDB-5026</t>
        </is>
      </c>
      <c r="F73" s="138" t="inlineStr">
        <is>
          <t>MERCEDES</t>
        </is>
      </c>
      <c r="G73" s="138" t="inlineStr">
        <is>
          <t>CONSUMO</t>
        </is>
      </c>
      <c r="H73" s="138" t="inlineStr">
        <is>
          <t>TROCA DE ÓLEO</t>
        </is>
      </c>
      <c r="I73" s="138" t="inlineStr">
        <is>
          <t>PEÇAS</t>
        </is>
      </c>
      <c r="J73" s="138" t="n">
        <v>1</v>
      </c>
      <c r="K73" s="138" t="inlineStr">
        <is>
          <t>TROCA DE OLEO - COMPLETA</t>
        </is>
      </c>
      <c r="L73" s="139" t="n">
        <v>737</v>
      </c>
      <c r="M73" s="134">
        <f>J73*L73</f>
        <v/>
      </c>
      <c r="N73" s="140" t="inlineStr">
        <is>
          <t>NFe: 1584</t>
        </is>
      </c>
      <c r="O73" s="139" t="n">
        <v>73.7</v>
      </c>
      <c r="P73" s="134">
        <f>M73-O73</f>
        <v/>
      </c>
      <c r="Q73" s="141" t="inlineStr">
        <is>
          <t>PAGO em 05/07/2021</t>
        </is>
      </c>
      <c r="R73" s="93" t="n"/>
    </row>
    <row r="74" ht="20.1" customFormat="1" customHeight="1" s="6">
      <c r="B74" s="155" t="inlineStr">
        <is>
          <t>JULHO</t>
        </is>
      </c>
      <c r="C74" s="132" t="n">
        <v>44380</v>
      </c>
      <c r="D74" s="127" t="inlineStr">
        <is>
          <t>WF LUBRIFICANTES</t>
        </is>
      </c>
      <c r="E74" s="127" t="inlineStr">
        <is>
          <t>QYH-2J27</t>
        </is>
      </c>
      <c r="F74" s="138" t="inlineStr">
        <is>
          <t>MERCEDES</t>
        </is>
      </c>
      <c r="G74" s="138" t="inlineStr">
        <is>
          <t>CONSUMO</t>
        </is>
      </c>
      <c r="H74" s="138" t="inlineStr">
        <is>
          <t>TROCA DE ÓLEO</t>
        </is>
      </c>
      <c r="I74" s="138" t="inlineStr">
        <is>
          <t>PEÇAS</t>
        </is>
      </c>
      <c r="J74" s="138" t="n">
        <v>1</v>
      </c>
      <c r="K74" s="138" t="inlineStr">
        <is>
          <t>TROCA DE OLEO - COMPLETA</t>
        </is>
      </c>
      <c r="L74" s="139" t="n">
        <v>962</v>
      </c>
      <c r="M74" s="134">
        <f>J74*L74</f>
        <v/>
      </c>
      <c r="N74" s="140" t="inlineStr">
        <is>
          <t>NFe: 1584</t>
        </is>
      </c>
      <c r="O74" s="139" t="n">
        <v>96.2</v>
      </c>
      <c r="P74" s="134">
        <f>M74-O74</f>
        <v/>
      </c>
      <c r="Q74" s="141" t="inlineStr">
        <is>
          <t>PAGO em 05/07/2021</t>
        </is>
      </c>
      <c r="R74" s="93" t="n"/>
    </row>
    <row r="75" ht="20.1" customFormat="1" customHeight="1" s="6">
      <c r="B75" s="155" t="inlineStr">
        <is>
          <t>JULHO</t>
        </is>
      </c>
      <c r="C75" s="132" t="n">
        <v>44380</v>
      </c>
      <c r="D75" s="127" t="inlineStr">
        <is>
          <t>WF LUBRIFICANTES</t>
        </is>
      </c>
      <c r="E75" s="127" t="inlineStr">
        <is>
          <t>PGX-1736</t>
        </is>
      </c>
      <c r="F75" s="138" t="inlineStr">
        <is>
          <t>MERCEDES</t>
        </is>
      </c>
      <c r="G75" s="138" t="inlineStr">
        <is>
          <t>CONSUMO</t>
        </is>
      </c>
      <c r="H75" s="138" t="inlineStr">
        <is>
          <t>TROCA DE ÓLEO</t>
        </is>
      </c>
      <c r="I75" s="138" t="inlineStr">
        <is>
          <t>PEÇAS</t>
        </is>
      </c>
      <c r="J75" s="138" t="n">
        <v>1</v>
      </c>
      <c r="K75" s="138" t="inlineStr">
        <is>
          <t>TROCA DE OLEO - COMPLETA</t>
        </is>
      </c>
      <c r="L75" s="139" t="n">
        <v>914</v>
      </c>
      <c r="M75" s="134">
        <f>J75*L75</f>
        <v/>
      </c>
      <c r="N75" s="140" t="inlineStr">
        <is>
          <t>NFe: 1584</t>
        </is>
      </c>
      <c r="O75" s="139" t="n">
        <v>91.40000000000001</v>
      </c>
      <c r="P75" s="134">
        <f>M75-O75</f>
        <v/>
      </c>
      <c r="Q75" s="141" t="inlineStr">
        <is>
          <t>PAGO em 05/07/2021</t>
        </is>
      </c>
      <c r="R75" s="93" t="n"/>
    </row>
    <row r="76" ht="20.1" customFormat="1" customHeight="1" s="6">
      <c r="B76" s="155" t="inlineStr">
        <is>
          <t>JULHO</t>
        </is>
      </c>
      <c r="C76" s="132" t="n">
        <v>44393</v>
      </c>
      <c r="D76" s="127" t="inlineStr">
        <is>
          <t>WF LUBRIFICANTES</t>
        </is>
      </c>
      <c r="E76" s="127" t="inlineStr">
        <is>
          <t>PGX-1646</t>
        </is>
      </c>
      <c r="F76" s="138" t="inlineStr">
        <is>
          <t>MERCEDES</t>
        </is>
      </c>
      <c r="G76" s="138" t="inlineStr">
        <is>
          <t>CONSUMO</t>
        </is>
      </c>
      <c r="H76" s="138" t="inlineStr">
        <is>
          <t>TROCA DE ÓLEO</t>
        </is>
      </c>
      <c r="I76" s="138" t="inlineStr">
        <is>
          <t>PEÇAS</t>
        </is>
      </c>
      <c r="J76" s="138" t="n">
        <v>1</v>
      </c>
      <c r="K76" s="138" t="inlineStr">
        <is>
          <t>TROCA DE OLEO - COMPLETA</t>
        </is>
      </c>
      <c r="L76" s="139" t="n">
        <v>946</v>
      </c>
      <c r="M76" s="134">
        <f>J76*L76</f>
        <v/>
      </c>
      <c r="N76" s="140" t="inlineStr">
        <is>
          <t>NFe: 1601</t>
        </is>
      </c>
      <c r="O76" s="134" t="n">
        <v>94.59999999999999</v>
      </c>
      <c r="P76" s="134">
        <f>M76-O76</f>
        <v/>
      </c>
      <c r="Q76" s="141" t="inlineStr">
        <is>
          <t>PAGO em 30/07/2021</t>
        </is>
      </c>
      <c r="R76" s="108" t="inlineStr">
        <is>
          <t>A FATURAR  MEÊS</t>
        </is>
      </c>
    </row>
    <row r="77" ht="20.1" customFormat="1" customHeight="1" s="6">
      <c r="B77" s="155" t="inlineStr">
        <is>
          <t>JULHO</t>
        </is>
      </c>
      <c r="C77" s="132" t="n">
        <v>44401</v>
      </c>
      <c r="D77" s="127" t="inlineStr">
        <is>
          <t>WF LUBRIFICANTES</t>
        </is>
      </c>
      <c r="E77" s="127" t="inlineStr">
        <is>
          <t>PDB-5356</t>
        </is>
      </c>
      <c r="F77" s="138" t="inlineStr">
        <is>
          <t>MERCEDES</t>
        </is>
      </c>
      <c r="G77" s="138" t="inlineStr">
        <is>
          <t>CONSUMO</t>
        </is>
      </c>
      <c r="H77" s="138" t="inlineStr">
        <is>
          <t>TROCA DE ÓLEO</t>
        </is>
      </c>
      <c r="I77" s="138" t="inlineStr">
        <is>
          <t>PEÇAS</t>
        </is>
      </c>
      <c r="J77" s="138" t="n">
        <v>1</v>
      </c>
      <c r="K77" s="138" t="inlineStr">
        <is>
          <t>TROCA DE OLEO - COMPLETA</t>
        </is>
      </c>
      <c r="L77" s="139" t="n">
        <v>721</v>
      </c>
      <c r="M77" s="134">
        <f>J77*L77</f>
        <v/>
      </c>
      <c r="N77" s="140" t="inlineStr">
        <is>
          <t>NFe: 1606</t>
        </is>
      </c>
      <c r="O77" s="134" t="n">
        <v>72.09999999999999</v>
      </c>
      <c r="P77" s="134">
        <f>M77-O77</f>
        <v/>
      </c>
      <c r="Q77" s="141" t="inlineStr">
        <is>
          <t>PAGO em 30/07/2021</t>
        </is>
      </c>
      <c r="R77" s="93" t="n"/>
    </row>
    <row r="78" ht="20.1" customFormat="1" customHeight="1" s="6">
      <c r="B78" s="155" t="inlineStr">
        <is>
          <t>JULHO</t>
        </is>
      </c>
      <c r="C78" s="132" t="n">
        <v>44406</v>
      </c>
      <c r="D78" s="127" t="inlineStr">
        <is>
          <t>OFICINA MEÂNICA 3 BANDEIRAS</t>
        </is>
      </c>
      <c r="E78" s="207" t="inlineStr">
        <is>
          <t>OWE-1839</t>
        </is>
      </c>
      <c r="F78" s="138" t="inlineStr">
        <is>
          <t>MERCEDES</t>
        </is>
      </c>
      <c r="G78" s="133" t="inlineStr">
        <is>
          <t>CORRETIVA</t>
        </is>
      </c>
      <c r="H78" s="133" t="inlineStr">
        <is>
          <t>MECÂNICA</t>
        </is>
      </c>
      <c r="I78" s="138" t="inlineStr">
        <is>
          <t>MÃO DE OBRA</t>
        </is>
      </c>
      <c r="J78" s="127" t="n">
        <v>1</v>
      </c>
      <c r="K78" s="138" t="inlineStr">
        <is>
          <t>SERVIÇO DE RODA DIANTEIRA  E TRAZEIRO - TROCA DE LONA| LUBRIFICAÇÃO| ESTABILIZADOR | MANGEIRAS</t>
        </is>
      </c>
      <c r="L78" s="129" t="n">
        <v>550</v>
      </c>
      <c r="M78" s="134">
        <f>J78*L78</f>
        <v/>
      </c>
      <c r="N78" s="140" t="inlineStr">
        <is>
          <t>RECIBO</t>
        </is>
      </c>
      <c r="O78" s="134" t="n"/>
      <c r="P78" s="134">
        <f>M78-O78</f>
        <v/>
      </c>
      <c r="Q78" s="141" t="inlineStr">
        <is>
          <t>PAGO em 30/07/2021</t>
        </is>
      </c>
      <c r="R78" s="93" t="n"/>
    </row>
    <row r="79" ht="20.1" customFormat="1" customHeight="1" s="6">
      <c r="B79" s="155" t="inlineStr">
        <is>
          <t>JULHO</t>
        </is>
      </c>
      <c r="C79" s="132" t="n">
        <v>44406</v>
      </c>
      <c r="D79" s="127" t="inlineStr">
        <is>
          <t>OFICINA MEÂNICA 3 BANDEIRAS</t>
        </is>
      </c>
      <c r="E79" s="207" t="inlineStr">
        <is>
          <t>OWE-1829</t>
        </is>
      </c>
      <c r="F79" s="138" t="inlineStr">
        <is>
          <t>MERCEDES</t>
        </is>
      </c>
      <c r="G79" s="133" t="inlineStr">
        <is>
          <t>CORRETIVA</t>
        </is>
      </c>
      <c r="H79" s="133" t="inlineStr">
        <is>
          <t>MECÂNICA</t>
        </is>
      </c>
      <c r="I79" s="138" t="inlineStr">
        <is>
          <t>MÃO DE OBRA</t>
        </is>
      </c>
      <c r="J79" s="127" t="n">
        <v>1</v>
      </c>
      <c r="K79" s="138" t="inlineStr">
        <is>
          <t>SERVIÇO DE RODA DIANTEIRA  E TRAZEIRO - TROCA DE LONA| LUBRIFICAÇÃO| ESTABILIZADOR</t>
        </is>
      </c>
      <c r="L79" s="129" t="n">
        <v>390</v>
      </c>
      <c r="M79" s="134">
        <f>J79*L79</f>
        <v/>
      </c>
      <c r="N79" s="140" t="inlineStr">
        <is>
          <t>RECIBO</t>
        </is>
      </c>
      <c r="O79" s="134" t="n"/>
      <c r="P79" s="134">
        <f>M79-O79</f>
        <v/>
      </c>
      <c r="Q79" s="141" t="inlineStr">
        <is>
          <t>PAGO em 30/07/2021</t>
        </is>
      </c>
      <c r="R79" s="93" t="n"/>
    </row>
    <row r="80" ht="20.1" customFormat="1" customHeight="1" s="6">
      <c r="B80" s="155" t="inlineStr">
        <is>
          <t>JULHO</t>
        </is>
      </c>
      <c r="C80" s="132" t="n">
        <v>44406</v>
      </c>
      <c r="D80" s="127" t="inlineStr">
        <is>
          <t>SUPERDIESEL</t>
        </is>
      </c>
      <c r="E80" s="207" t="inlineStr">
        <is>
          <t>OWE-1829</t>
        </is>
      </c>
      <c r="F80" s="138" t="inlineStr">
        <is>
          <t>MERCEDES</t>
        </is>
      </c>
      <c r="G80" s="133" t="inlineStr">
        <is>
          <t>CORRETIVA</t>
        </is>
      </c>
      <c r="H80" s="133" t="inlineStr">
        <is>
          <t>MECÂNICA</t>
        </is>
      </c>
      <c r="I80" s="138" t="inlineStr">
        <is>
          <t>PEÇAS</t>
        </is>
      </c>
      <c r="J80" s="127" t="n">
        <v>1</v>
      </c>
      <c r="K80" s="138" t="inlineStr">
        <is>
          <t>BORRACHA DA BARRA / JOGO DE LONA DE FREIO + COLA 3M</t>
        </is>
      </c>
      <c r="L80" s="129" t="n">
        <v>273</v>
      </c>
      <c r="M80" s="134">
        <f>J80*L80</f>
        <v/>
      </c>
      <c r="N80" s="140" t="inlineStr">
        <is>
          <t>NFe: 752</t>
        </is>
      </c>
      <c r="O80" s="134" t="n"/>
      <c r="P80" s="134">
        <f>M80-O80</f>
        <v/>
      </c>
      <c r="Q80" s="141" t="inlineStr">
        <is>
          <t>PAGO em 30/07/2021</t>
        </is>
      </c>
      <c r="R80" s="93" t="n"/>
    </row>
    <row r="81" ht="20.1" customFormat="1" customHeight="1" s="6">
      <c r="B81" s="155" t="inlineStr">
        <is>
          <t>JULHO</t>
        </is>
      </c>
      <c r="C81" s="132" t="n">
        <v>44406</v>
      </c>
      <c r="D81" s="127" t="inlineStr">
        <is>
          <t>SUPERDIESEL</t>
        </is>
      </c>
      <c r="E81" s="207" t="inlineStr">
        <is>
          <t>OWE-1839</t>
        </is>
      </c>
      <c r="F81" s="138" t="inlineStr">
        <is>
          <t>MERCEDES</t>
        </is>
      </c>
      <c r="G81" s="133" t="inlineStr">
        <is>
          <t>CORRETIVA</t>
        </is>
      </c>
      <c r="H81" s="133" t="inlineStr">
        <is>
          <t>MECÂNICA</t>
        </is>
      </c>
      <c r="I81" s="138" t="inlineStr">
        <is>
          <t>PEÇAS</t>
        </is>
      </c>
      <c r="J81" s="127" t="n">
        <v>1</v>
      </c>
      <c r="K81" s="138" t="inlineStr">
        <is>
          <t>BORRACHA DA BARRA / JOGO DE LONA DE FREIO + REPARO PNEUMÁTICO</t>
        </is>
      </c>
      <c r="L81" s="129" t="n">
        <v>268</v>
      </c>
      <c r="M81" s="134">
        <f>J81*L81</f>
        <v/>
      </c>
      <c r="N81" s="140" t="inlineStr">
        <is>
          <t>NFe: 752</t>
        </is>
      </c>
      <c r="O81" s="134" t="n"/>
      <c r="P81" s="134">
        <f>M81-O81</f>
        <v/>
      </c>
      <c r="Q81" s="141" t="inlineStr">
        <is>
          <t>PAGO em 30/07/2021</t>
        </is>
      </c>
      <c r="R81" s="93" t="n"/>
    </row>
    <row r="82" ht="20.1" customFormat="1" customHeight="1" s="6">
      <c r="B82" s="155" t="inlineStr">
        <is>
          <t>JULHO</t>
        </is>
      </c>
      <c r="C82" s="132" t="n">
        <v>44407</v>
      </c>
      <c r="D82" s="127" t="inlineStr">
        <is>
          <t>BORRACHARIA PAI E FILHO</t>
        </is>
      </c>
      <c r="E82" s="127" t="inlineStr">
        <is>
          <t>VÁRIOS</t>
        </is>
      </c>
      <c r="F82" s="138" t="inlineStr">
        <is>
          <t>VÁRIOS</t>
        </is>
      </c>
      <c r="G82" s="133" t="inlineStr">
        <is>
          <t>CONSUMO</t>
        </is>
      </c>
      <c r="H82" s="133" t="inlineStr">
        <is>
          <t>PNEUS</t>
        </is>
      </c>
      <c r="I82" s="138" t="inlineStr">
        <is>
          <t>MÃO DE OBRA</t>
        </is>
      </c>
      <c r="J82" s="127" t="n">
        <v>1</v>
      </c>
      <c r="K82" s="138" t="inlineStr">
        <is>
          <t>BORRACHARIA DO MÊS DE JULHO + BORRACHARIA CARRINHOS (40,00)</t>
        </is>
      </c>
      <c r="L82" s="129" t="n">
        <v>400</v>
      </c>
      <c r="M82" s="134">
        <f>J82*L82</f>
        <v/>
      </c>
      <c r="N82" s="140" t="inlineStr">
        <is>
          <t>RECIBO</t>
        </is>
      </c>
      <c r="O82" s="134" t="n"/>
      <c r="P82" s="134">
        <f>M82-O82</f>
        <v/>
      </c>
      <c r="Q82" s="141" t="inlineStr">
        <is>
          <t>PAGO em 30/07/2021</t>
        </is>
      </c>
      <c r="R82" s="93" t="n"/>
    </row>
    <row r="83" ht="20.1" customFormat="1" customHeight="1" s="6">
      <c r="B83" s="155" t="inlineStr">
        <is>
          <t>JULHO</t>
        </is>
      </c>
      <c r="C83" s="132" t="n">
        <v>44358</v>
      </c>
      <c r="D83" s="127" t="inlineStr">
        <is>
          <t>SUPERDIESEL</t>
        </is>
      </c>
      <c r="E83" s="138" t="inlineStr">
        <is>
          <t>VÁRIOS</t>
        </is>
      </c>
      <c r="F83" s="138" t="inlineStr">
        <is>
          <t>VÁRIOS</t>
        </is>
      </c>
      <c r="G83" s="138" t="inlineStr">
        <is>
          <t>PREVENTIVA</t>
        </is>
      </c>
      <c r="H83" s="138" t="inlineStr">
        <is>
          <t>SEGURANÇA</t>
        </is>
      </c>
      <c r="I83" s="138" t="inlineStr">
        <is>
          <t>PEÇAS</t>
        </is>
      </c>
      <c r="J83" s="138" t="n">
        <v>7</v>
      </c>
      <c r="K83" s="138" t="inlineStr">
        <is>
          <t>FAIXAS REFLETIVAS DE PARACHOQUE</t>
        </is>
      </c>
      <c r="L83" s="139" t="n">
        <v>110</v>
      </c>
      <c r="M83" s="134">
        <f>J83*L83</f>
        <v/>
      </c>
      <c r="N83" s="140" t="inlineStr">
        <is>
          <t>NFe: 752</t>
        </is>
      </c>
      <c r="O83" s="139" t="n"/>
      <c r="P83" s="134">
        <f>M83-O83</f>
        <v/>
      </c>
      <c r="Q83" s="141" t="inlineStr">
        <is>
          <t>PAGO em 02/07/2021</t>
        </is>
      </c>
      <c r="R83" s="93" t="n"/>
    </row>
    <row r="84" ht="20.1" customFormat="1" customHeight="1" s="6">
      <c r="B84" s="155" t="inlineStr">
        <is>
          <t>JULHO</t>
        </is>
      </c>
      <c r="C84" s="128" t="n">
        <v>44394</v>
      </c>
      <c r="D84" s="127" t="inlineStr">
        <is>
          <t>DUNLOP PNEUS</t>
        </is>
      </c>
      <c r="E84" s="150" t="inlineStr">
        <is>
          <t>VÁRIOS</t>
        </is>
      </c>
      <c r="F84" s="150" t="inlineStr">
        <is>
          <t>VÁRIOS</t>
        </is>
      </c>
      <c r="G84" s="150" t="inlineStr">
        <is>
          <t>PNEUS</t>
        </is>
      </c>
      <c r="H84" s="150" t="inlineStr">
        <is>
          <t>PNEUS</t>
        </is>
      </c>
      <c r="I84" s="150" t="inlineStr">
        <is>
          <t>PEÇAS</t>
        </is>
      </c>
      <c r="J84" s="127" t="n">
        <v>1</v>
      </c>
      <c r="K84" s="150" t="inlineStr">
        <is>
          <t>COMPRA DE PNEUS NOVOS 2ª PARCELA</t>
        </is>
      </c>
      <c r="L84" s="151" t="n">
        <v>6930</v>
      </c>
      <c r="M84" s="134">
        <f>J84*L84</f>
        <v/>
      </c>
      <c r="N84" s="152" t="inlineStr">
        <is>
          <t>NFe: 5779</t>
        </is>
      </c>
      <c r="O84" s="151" t="n"/>
      <c r="P84" s="134">
        <f>M84-O84</f>
        <v/>
      </c>
      <c r="Q84" s="153" t="inlineStr">
        <is>
          <t>BOLETO 18/07/2021</t>
        </is>
      </c>
      <c r="R84" s="92" t="n"/>
    </row>
    <row r="85" ht="20.1" customFormat="1" customHeight="1" s="6">
      <c r="B85" s="155" t="inlineStr">
        <is>
          <t>JULHO</t>
        </is>
      </c>
      <c r="C85" s="128" t="n">
        <v>44407</v>
      </c>
      <c r="D85" s="127" t="inlineStr">
        <is>
          <t>POSTO DE LAVAGEM (MARTA)</t>
        </is>
      </c>
      <c r="E85" s="150" t="inlineStr">
        <is>
          <t>VÁRIOS</t>
        </is>
      </c>
      <c r="F85" s="150" t="inlineStr">
        <is>
          <t>VÁRIOS</t>
        </is>
      </c>
      <c r="G85" s="150" t="inlineStr">
        <is>
          <t>ESTÉTICA</t>
        </is>
      </c>
      <c r="H85" s="150" t="inlineStr">
        <is>
          <t>LAVAGEM</t>
        </is>
      </c>
      <c r="I85" s="150" t="inlineStr">
        <is>
          <t>MÃO DE OBRA</t>
        </is>
      </c>
      <c r="J85" s="150" t="n">
        <v>12</v>
      </c>
      <c r="K85" s="150" t="inlineStr">
        <is>
          <t>LAVAGEM DE CAMINHHÕES</t>
        </is>
      </c>
      <c r="L85" s="151" t="n">
        <v>110</v>
      </c>
      <c r="M85" s="129">
        <f>L85*J85</f>
        <v/>
      </c>
      <c r="N85" s="152" t="n"/>
      <c r="O85" s="151" t="n"/>
      <c r="P85" s="129">
        <f>M85-O85</f>
        <v/>
      </c>
      <c r="Q85" s="153" t="n"/>
      <c r="R85" s="92" t="n"/>
    </row>
    <row r="86" ht="20.1" customFormat="1" customHeight="1" s="6">
      <c r="B86" s="155" t="inlineStr">
        <is>
          <t>JULHO</t>
        </is>
      </c>
      <c r="C86" s="132" t="n">
        <v>44382</v>
      </c>
      <c r="D86" s="127" t="inlineStr">
        <is>
          <t>EDUARDO PEÇAS</t>
        </is>
      </c>
      <c r="E86" s="127" t="inlineStr">
        <is>
          <t xml:space="preserve">PGN-8719 </t>
        </is>
      </c>
      <c r="F86" s="138" t="inlineStr">
        <is>
          <t>VOLKS</t>
        </is>
      </c>
      <c r="G86" s="133" t="inlineStr">
        <is>
          <t>CORRETIVA</t>
        </is>
      </c>
      <c r="H86" s="138" t="inlineStr">
        <is>
          <t>MECÂNICA</t>
        </is>
      </c>
      <c r="I86" s="133" t="inlineStr">
        <is>
          <t>PEÇAS</t>
        </is>
      </c>
      <c r="J86" s="127" t="n">
        <v>1</v>
      </c>
      <c r="K86" s="138" t="inlineStr">
        <is>
          <t>BOMBA D'DAGUA CUMMIS E COLA DE SILICONE</t>
        </is>
      </c>
      <c r="L86" s="129" t="n">
        <v>483</v>
      </c>
      <c r="M86" s="134">
        <f>J86*L86</f>
        <v/>
      </c>
      <c r="N86" s="138" t="inlineStr">
        <is>
          <t>NFe: 1560</t>
        </is>
      </c>
      <c r="O86" s="134" t="n"/>
      <c r="P86" s="134">
        <f>M86-O86</f>
        <v/>
      </c>
      <c r="Q86" s="141" t="inlineStr">
        <is>
          <t>PAGO em 30/07/2021</t>
        </is>
      </c>
      <c r="R86" s="92" t="n"/>
    </row>
    <row r="87" ht="20.1" customFormat="1" customHeight="1" s="6">
      <c r="B87" s="155" t="inlineStr">
        <is>
          <t>JULHO</t>
        </is>
      </c>
      <c r="C87" s="132" t="n">
        <v>44378</v>
      </c>
      <c r="D87" s="127" t="inlineStr">
        <is>
          <t>MANDACARU MOTOR</t>
        </is>
      </c>
      <c r="E87" s="138" t="inlineStr">
        <is>
          <t>PCL-6167</t>
        </is>
      </c>
      <c r="F87" s="138" t="inlineStr">
        <is>
          <t>VOLKS</t>
        </is>
      </c>
      <c r="G87" s="138" t="inlineStr">
        <is>
          <t>CORRETIVA</t>
        </is>
      </c>
      <c r="H87" s="138" t="inlineStr">
        <is>
          <t>ELÉTRICA</t>
        </is>
      </c>
      <c r="I87" s="138" t="inlineStr">
        <is>
          <t>PEÇAS</t>
        </is>
      </c>
      <c r="J87" s="138" t="n">
        <v>1</v>
      </c>
      <c r="K87" s="138" t="inlineStr">
        <is>
          <t>PAINEL DE INSTRUMENTO - ELÉTRICO</t>
        </is>
      </c>
      <c r="L87" s="139" t="n">
        <v>3533.49</v>
      </c>
      <c r="M87" s="134">
        <f>J87*L87</f>
        <v/>
      </c>
      <c r="N87" s="140" t="inlineStr">
        <is>
          <t>NFe: 115429</t>
        </is>
      </c>
      <c r="O87" s="139" t="n">
        <v>1183.49</v>
      </c>
      <c r="P87" s="134">
        <f>M87-O87</f>
        <v/>
      </c>
      <c r="Q87" s="206" t="inlineStr">
        <is>
          <t xml:space="preserve">A PAGAR - BOLETO DIA 23/07/2021 </t>
        </is>
      </c>
      <c r="R87" s="92" t="n"/>
    </row>
    <row r="88" ht="20.1" customFormat="1" customHeight="1" s="6">
      <c r="B88" s="155" t="inlineStr">
        <is>
          <t>JULHO</t>
        </is>
      </c>
      <c r="C88" s="132" t="n">
        <v>44382</v>
      </c>
      <c r="D88" s="127" t="inlineStr">
        <is>
          <t>OFICINA MEÂNICA 3 BANDEIRAS</t>
        </is>
      </c>
      <c r="E88" s="127" t="inlineStr">
        <is>
          <t xml:space="preserve">PGN-8719 </t>
        </is>
      </c>
      <c r="F88" s="138" t="inlineStr">
        <is>
          <t>VOLKS</t>
        </is>
      </c>
      <c r="G88" s="133" t="inlineStr">
        <is>
          <t>CORRETIVA</t>
        </is>
      </c>
      <c r="H88" s="133" t="inlineStr">
        <is>
          <t>MECÂNICA</t>
        </is>
      </c>
      <c r="I88" s="133" t="inlineStr">
        <is>
          <t>MÃO DE OBRA</t>
        </is>
      </c>
      <c r="J88" s="127" t="n">
        <v>1</v>
      </c>
      <c r="K88" s="138" t="inlineStr">
        <is>
          <t>SERVIÇO DE BOMBA D'AGUA</t>
        </is>
      </c>
      <c r="L88" s="139" t="n">
        <v>150</v>
      </c>
      <c r="M88" s="134">
        <f>J88*L88</f>
        <v/>
      </c>
      <c r="N88" s="140" t="inlineStr">
        <is>
          <t>RECIBO</t>
        </is>
      </c>
      <c r="O88" s="134" t="n"/>
      <c r="P88" s="134">
        <f>M88-O88</f>
        <v/>
      </c>
      <c r="Q88" s="141" t="inlineStr">
        <is>
          <t>PAGO em 09/07/2021</t>
        </is>
      </c>
      <c r="R88" s="92" t="n"/>
    </row>
    <row r="89" ht="20.1" customFormat="1" customHeight="1" s="6">
      <c r="B89" s="155" t="inlineStr">
        <is>
          <t>JULHO</t>
        </is>
      </c>
      <c r="C89" s="132" t="n">
        <v>44399</v>
      </c>
      <c r="D89" s="127" t="inlineStr">
        <is>
          <t>OFICINA MEÂNICA 3 BANDEIRAS</t>
        </is>
      </c>
      <c r="E89" s="127" t="inlineStr">
        <is>
          <t xml:space="preserve">PGN-8719 </t>
        </is>
      </c>
      <c r="F89" s="138" t="inlineStr">
        <is>
          <t>VOLKS</t>
        </is>
      </c>
      <c r="G89" s="133" t="inlineStr">
        <is>
          <t>CORRETIVA</t>
        </is>
      </c>
      <c r="H89" s="133" t="inlineStr">
        <is>
          <t>MECÂNICA</t>
        </is>
      </c>
      <c r="I89" s="138" t="inlineStr">
        <is>
          <t>MÃO DE OBRA</t>
        </is>
      </c>
      <c r="J89" s="138" t="n">
        <v>1</v>
      </c>
      <c r="K89" s="138" t="inlineStr">
        <is>
          <t>CATRATA DE FRIO TRASEIRA / DIANTEIRA E LUBRIFICAÇÃO</t>
        </is>
      </c>
      <c r="L89" s="139" t="n">
        <v>150</v>
      </c>
      <c r="M89" s="134">
        <f>J89*L89</f>
        <v/>
      </c>
      <c r="N89" s="140" t="inlineStr">
        <is>
          <t>RECIBO</t>
        </is>
      </c>
      <c r="O89" s="134" t="n"/>
      <c r="P89" s="134">
        <f>M89-O89</f>
        <v/>
      </c>
      <c r="Q89" s="141" t="inlineStr">
        <is>
          <t>PAGO  em 23/07/2021</t>
        </is>
      </c>
      <c r="R89" s="92" t="n"/>
    </row>
    <row r="90" ht="20.1" customFormat="1" customHeight="1" s="6">
      <c r="B90" s="155" t="inlineStr">
        <is>
          <t>JULHO</t>
        </is>
      </c>
      <c r="C90" s="132" t="n">
        <v>44369</v>
      </c>
      <c r="D90" s="127" t="inlineStr">
        <is>
          <t>POSTO DE MOLAS SÃO CRISTOVÃO</t>
        </is>
      </c>
      <c r="E90" s="138" t="inlineStr">
        <is>
          <t>PGN-8669</t>
        </is>
      </c>
      <c r="F90" s="138" t="inlineStr">
        <is>
          <t>VOLKS</t>
        </is>
      </c>
      <c r="G90" s="138" t="inlineStr">
        <is>
          <t>CORRETIVA</t>
        </is>
      </c>
      <c r="H90" s="138" t="inlineStr">
        <is>
          <t>MECÂNICA</t>
        </is>
      </c>
      <c r="I90" s="138" t="inlineStr">
        <is>
          <t>PEÇAS</t>
        </is>
      </c>
      <c r="J90" s="138" t="n">
        <v>1</v>
      </c>
      <c r="K90" s="138" t="inlineStr">
        <is>
          <t>MOLA MESTRE DIANTEIRA |BUCHA |CRAVO DE MOLA |PARAFUSO</t>
        </is>
      </c>
      <c r="L90" s="139" t="n">
        <v>1333</v>
      </c>
      <c r="M90" s="134">
        <f>J90*L90</f>
        <v/>
      </c>
      <c r="N90" s="140" t="inlineStr">
        <is>
          <t>NFe: 2984</t>
        </is>
      </c>
      <c r="O90" s="139" t="n">
        <v>133.3</v>
      </c>
      <c r="P90" s="134">
        <f>M90-O90</f>
        <v/>
      </c>
      <c r="Q90" s="141" t="inlineStr">
        <is>
          <t>PAGO em 02/07/2021</t>
        </is>
      </c>
      <c r="R90" s="92" t="n"/>
    </row>
    <row r="91" ht="20.1" customFormat="1" customHeight="1" s="6">
      <c r="B91" s="155" t="inlineStr">
        <is>
          <t>JULHO</t>
        </is>
      </c>
      <c r="C91" s="132" t="n">
        <v>44369</v>
      </c>
      <c r="D91" s="127" t="inlineStr">
        <is>
          <t>POSTO DE MOLAS SÃO CRISTOVÃO</t>
        </is>
      </c>
      <c r="E91" s="138" t="inlineStr">
        <is>
          <t>PGN-8669</t>
        </is>
      </c>
      <c r="F91" s="138" t="inlineStr">
        <is>
          <t>VOLKS</t>
        </is>
      </c>
      <c r="G91" s="138" t="inlineStr">
        <is>
          <t>CORRETIVA</t>
        </is>
      </c>
      <c r="H91" s="138" t="inlineStr">
        <is>
          <t>MECÂNICA</t>
        </is>
      </c>
      <c r="I91" s="138" t="inlineStr">
        <is>
          <t>MÃO DE OBRA</t>
        </is>
      </c>
      <c r="J91" s="138" t="n">
        <v>1</v>
      </c>
      <c r="K91" s="138" t="inlineStr">
        <is>
          <t>TROCA DE MOLA MESTRE | ESTABILIZADOR E ABRACADEIRA</t>
        </is>
      </c>
      <c r="L91" s="139" t="n">
        <v>290</v>
      </c>
      <c r="M91" s="134">
        <f>J91*L91</f>
        <v/>
      </c>
      <c r="N91" s="140" t="inlineStr">
        <is>
          <t>NFS-E: 1602</t>
        </is>
      </c>
      <c r="O91" s="139" t="n"/>
      <c r="P91" s="134">
        <f>M91-O91</f>
        <v/>
      </c>
      <c r="Q91" s="141" t="inlineStr">
        <is>
          <t>PAGO em 02/07/2021</t>
        </is>
      </c>
      <c r="R91" s="92" t="n"/>
    </row>
    <row r="92" ht="20.1" customFormat="1" customHeight="1" s="6">
      <c r="B92" s="155" t="inlineStr">
        <is>
          <t>JULHO</t>
        </is>
      </c>
      <c r="C92" s="132" t="n">
        <v>44372</v>
      </c>
      <c r="D92" s="127" t="inlineStr">
        <is>
          <t xml:space="preserve">RENATO ALBERTO (BATERIAS CONDOR) </t>
        </is>
      </c>
      <c r="E92" s="127" t="inlineStr">
        <is>
          <t xml:space="preserve">PGN-8719 </t>
        </is>
      </c>
      <c r="F92" s="138" t="inlineStr">
        <is>
          <t>VOLKS</t>
        </is>
      </c>
      <c r="G92" s="138" t="inlineStr">
        <is>
          <t>CORRETIVA</t>
        </is>
      </c>
      <c r="H92" s="138" t="inlineStr">
        <is>
          <t>ELÉTRICA</t>
        </is>
      </c>
      <c r="I92" s="138" t="inlineStr">
        <is>
          <t>PEÇAS</t>
        </is>
      </c>
      <c r="J92" s="138" t="n">
        <v>1</v>
      </c>
      <c r="K92" s="138" t="inlineStr">
        <is>
          <t>BATERIA 100A</t>
        </is>
      </c>
      <c r="L92" s="139" t="n">
        <v>400</v>
      </c>
      <c r="M92" s="134">
        <f>J92*L92</f>
        <v/>
      </c>
      <c r="N92" s="140" t="inlineStr">
        <is>
          <t>NFe: 1663</t>
        </is>
      </c>
      <c r="O92" s="139" t="n"/>
      <c r="P92" s="134">
        <f>M92-O92</f>
        <v/>
      </c>
      <c r="Q92" s="141" t="inlineStr">
        <is>
          <t>PAGO em 02/07/2021</t>
        </is>
      </c>
      <c r="R92" s="92" t="n"/>
    </row>
    <row r="93" ht="20.1" customFormat="1" customHeight="1" s="6">
      <c r="B93" s="155" t="inlineStr">
        <is>
          <t>JULHO</t>
        </is>
      </c>
      <c r="C93" s="132" t="n">
        <v>44382</v>
      </c>
      <c r="D93" s="127" t="inlineStr">
        <is>
          <t xml:space="preserve">RENATO ALBERTO (BATERIAS CONDOR) </t>
        </is>
      </c>
      <c r="E93" s="127" t="inlineStr">
        <is>
          <t>PEB-7253</t>
        </is>
      </c>
      <c r="F93" s="138" t="inlineStr">
        <is>
          <t>VOLKS</t>
        </is>
      </c>
      <c r="G93" s="138" t="inlineStr">
        <is>
          <t>CORRETIVA</t>
        </is>
      </c>
      <c r="H93" s="138" t="inlineStr">
        <is>
          <t>ELÉTRICA</t>
        </is>
      </c>
      <c r="I93" s="138" t="inlineStr">
        <is>
          <t>PEÇAS</t>
        </is>
      </c>
      <c r="J93" s="138" t="n">
        <v>1</v>
      </c>
      <c r="K93" s="138" t="inlineStr">
        <is>
          <t>BATERIA 100A</t>
        </is>
      </c>
      <c r="L93" s="139" t="n">
        <v>400</v>
      </c>
      <c r="M93" s="134">
        <f>J93*L93</f>
        <v/>
      </c>
      <c r="N93" s="140" t="inlineStr">
        <is>
          <t>NFe: 1673</t>
        </is>
      </c>
      <c r="O93" s="139" t="n"/>
      <c r="P93" s="134">
        <f>M93-O93</f>
        <v/>
      </c>
      <c r="Q93" s="206" t="inlineStr">
        <is>
          <t xml:space="preserve">A PAGAR BOLETO DIA 09/07/2021 </t>
        </is>
      </c>
      <c r="R93" s="92" t="n"/>
    </row>
    <row r="94" ht="20.1" customFormat="1" customHeight="1" s="6">
      <c r="B94" s="155" t="inlineStr">
        <is>
          <t>JULHO</t>
        </is>
      </c>
      <c r="C94" s="132" t="n">
        <v>44369</v>
      </c>
      <c r="D94" s="127" t="inlineStr">
        <is>
          <t>SUPERDIESEL</t>
        </is>
      </c>
      <c r="E94" s="127" t="inlineStr">
        <is>
          <t>PGN-8669</t>
        </is>
      </c>
      <c r="F94" s="138" t="inlineStr">
        <is>
          <t>VOLKS</t>
        </is>
      </c>
      <c r="G94" s="138" t="inlineStr">
        <is>
          <t>CORRETIVA</t>
        </is>
      </c>
      <c r="H94" s="138" t="inlineStr">
        <is>
          <t>MECÂNICA</t>
        </is>
      </c>
      <c r="I94" s="138" t="inlineStr">
        <is>
          <t>PEÇAS</t>
        </is>
      </c>
      <c r="J94" s="138" t="n">
        <v>4</v>
      </c>
      <c r="K94" s="138" t="inlineStr">
        <is>
          <t>BUCHA DE ESTABILIZADOR</t>
        </is>
      </c>
      <c r="L94" s="139" t="n">
        <v>11.25</v>
      </c>
      <c r="M94" s="134">
        <f>J94*L94</f>
        <v/>
      </c>
      <c r="N94" s="140" t="inlineStr">
        <is>
          <t>NFe: 752</t>
        </is>
      </c>
      <c r="O94" s="139" t="n"/>
      <c r="P94" s="134">
        <f>M94-O94</f>
        <v/>
      </c>
      <c r="Q94" s="141" t="inlineStr">
        <is>
          <t>PAGO em 02/07/2021</t>
        </is>
      </c>
      <c r="R94" s="92" t="n"/>
    </row>
    <row r="95" ht="20.1" customFormat="1" customHeight="1" s="6">
      <c r="B95" s="155" t="inlineStr">
        <is>
          <t>JULHO</t>
        </is>
      </c>
      <c r="C95" s="132" t="n">
        <v>44385</v>
      </c>
      <c r="D95" s="127" t="inlineStr">
        <is>
          <t>SUPERDIESEL</t>
        </is>
      </c>
      <c r="E95" s="127" t="inlineStr">
        <is>
          <t>PGN-8669</t>
        </is>
      </c>
      <c r="F95" s="138" t="inlineStr">
        <is>
          <t>VOLKS</t>
        </is>
      </c>
      <c r="G95" s="138" t="inlineStr">
        <is>
          <t>CORRETIVA</t>
        </is>
      </c>
      <c r="H95" s="138" t="inlineStr">
        <is>
          <t>MECÂNICA</t>
        </is>
      </c>
      <c r="I95" s="138" t="inlineStr">
        <is>
          <t>PEÇAS</t>
        </is>
      </c>
      <c r="J95" s="127" t="n">
        <v>1</v>
      </c>
      <c r="K95" s="138" t="inlineStr">
        <is>
          <t>INTERRUPTOR DE FAROL</t>
        </is>
      </c>
      <c r="L95" s="129" t="n">
        <v>287</v>
      </c>
      <c r="M95" s="134">
        <f>J95*L95</f>
        <v/>
      </c>
      <c r="N95" s="140" t="inlineStr">
        <is>
          <t>NFe: 752</t>
        </is>
      </c>
      <c r="O95" s="134" t="n"/>
      <c r="P95" s="134">
        <f>M95-O95</f>
        <v/>
      </c>
      <c r="Q95" s="141" t="inlineStr">
        <is>
          <t>PAGO em 30/07/2021</t>
        </is>
      </c>
      <c r="R95" s="92" t="n"/>
    </row>
    <row r="96" ht="20.1" customFormat="1" customHeight="1" s="6">
      <c r="B96" s="155" t="inlineStr">
        <is>
          <t>JULHO</t>
        </is>
      </c>
      <c r="C96" s="132" t="n">
        <v>44382</v>
      </c>
      <c r="D96" s="127" t="inlineStr">
        <is>
          <t>SUPERDIESEL</t>
        </is>
      </c>
      <c r="E96" s="127" t="inlineStr">
        <is>
          <t xml:space="preserve">PGN-8719 </t>
        </is>
      </c>
      <c r="F96" s="138" t="inlineStr">
        <is>
          <t>VOLKS</t>
        </is>
      </c>
      <c r="G96" s="138" t="inlineStr">
        <is>
          <t>CORRETIVA</t>
        </is>
      </c>
      <c r="H96" s="138" t="inlineStr">
        <is>
          <t>MECÂNICA</t>
        </is>
      </c>
      <c r="I96" s="138" t="inlineStr">
        <is>
          <t>PEÇAS</t>
        </is>
      </c>
      <c r="J96" s="127" t="n">
        <v>1</v>
      </c>
      <c r="K96" s="138" t="inlineStr">
        <is>
          <t>JOGO DE LONA DE FREIO | COLA 3M</t>
        </is>
      </c>
      <c r="L96" s="129" t="n">
        <v>155.5</v>
      </c>
      <c r="M96" s="134">
        <f>J96*L96</f>
        <v/>
      </c>
      <c r="N96" s="140" t="inlineStr">
        <is>
          <t>NFe: 752</t>
        </is>
      </c>
      <c r="O96" s="134" t="n"/>
      <c r="P96" s="134">
        <f>M96-O96</f>
        <v/>
      </c>
      <c r="Q96" s="141" t="inlineStr">
        <is>
          <t>PAGO em 30/07/2021</t>
        </is>
      </c>
      <c r="R96" s="92" t="n"/>
    </row>
    <row r="97" ht="20.1" customFormat="1" customHeight="1" s="6">
      <c r="B97" s="155" t="inlineStr">
        <is>
          <t>JULHO</t>
        </is>
      </c>
      <c r="C97" s="132" t="n"/>
      <c r="D97" s="127" t="n"/>
      <c r="E97" s="127" t="n"/>
      <c r="F97" s="138" t="n"/>
      <c r="G97" s="133" t="n"/>
      <c r="H97" s="133" t="n"/>
      <c r="I97" s="138" t="n"/>
      <c r="J97" s="127" t="n"/>
      <c r="K97" s="138" t="n"/>
      <c r="L97" s="129" t="n"/>
      <c r="M97" s="134">
        <f>J97*L97</f>
        <v/>
      </c>
      <c r="N97" s="140" t="n"/>
      <c r="O97" s="134" t="n"/>
      <c r="P97" s="134">
        <f>M97-O97</f>
        <v/>
      </c>
      <c r="Q97" s="142" t="n"/>
      <c r="R97" s="93" t="n"/>
    </row>
    <row r="98" ht="20.1" customFormat="1" customHeight="1" s="6">
      <c r="B98" s="170" t="n"/>
      <c r="C98" s="132" t="n"/>
      <c r="D98" s="127" t="n"/>
      <c r="E98" s="127" t="n"/>
      <c r="F98" s="127" t="n"/>
      <c r="G98" s="133" t="n"/>
      <c r="H98" s="133" t="n"/>
      <c r="I98" s="133" t="n"/>
      <c r="J98" s="127" t="n"/>
      <c r="K98" s="127" t="n"/>
      <c r="L98" s="129" t="n"/>
      <c r="M98" s="134">
        <f>J98*L98</f>
        <v/>
      </c>
      <c r="N98" s="133" t="n"/>
      <c r="O98" s="134" t="n"/>
      <c r="P98" s="134">
        <f>M98-O98</f>
        <v/>
      </c>
      <c r="Q98" s="142" t="n"/>
      <c r="R98" s="93" t="n"/>
    </row>
    <row r="99" ht="20.1" customFormat="1" customHeight="1" s="6">
      <c r="K99" s="40" t="n"/>
      <c r="L99" s="82" t="n"/>
      <c r="M99" s="190">
        <f>SUM(M8:M98)</f>
        <v/>
      </c>
      <c r="N99" s="82" t="n"/>
      <c r="O99" s="190">
        <f>SUM(O8:O98)</f>
        <v/>
      </c>
      <c r="P99" s="214">
        <f>SUM(P8:P98)</f>
        <v/>
      </c>
      <c r="Q99" s="82" t="n"/>
      <c r="R99" s="93" t="n"/>
    </row>
    <row r="100" ht="20.1" customFormat="1" customHeight="1" s="6"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0" t="n"/>
      <c r="L100" s="22" t="n"/>
      <c r="M100" s="22" t="n"/>
      <c r="N100" s="22" t="n"/>
      <c r="O100" s="112" t="inlineStr">
        <is>
          <t>menos nutri</t>
        </is>
      </c>
      <c r="P100" s="413">
        <f>P99-P91-P92-P93-P94</f>
        <v/>
      </c>
      <c r="Q100" s="22" t="n"/>
      <c r="R100" s="93" t="n"/>
    </row>
    <row r="101" ht="20.1" customFormat="1" customHeight="1" s="6"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0" t="n"/>
      <c r="L101" s="22" t="n"/>
      <c r="M101" s="22" t="n"/>
      <c r="N101" s="22" t="n"/>
      <c r="O101" s="22" t="n"/>
      <c r="P101" s="22" t="n"/>
      <c r="Q101" s="22" t="n"/>
    </row>
    <row r="102">
      <c r="K102" s="40" t="n"/>
    </row>
    <row r="103">
      <c r="K103" s="40" t="n"/>
    </row>
    <row r="104">
      <c r="K104" s="40" t="n"/>
    </row>
  </sheetData>
  <autoFilter ref="B7:Q7">
    <sortState ref="B8:Q100">
      <sortCondition ref="F7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Planilha11">
    <tabColor rgb="FF002060"/>
    <outlinePr summaryBelow="1" summaryRight="1"/>
    <pageSetUpPr fitToPage="1"/>
  </sheetPr>
  <dimension ref="B3:R94"/>
  <sheetViews>
    <sheetView showGridLines="0" zoomScale="84" zoomScaleNormal="84" workbookViewId="0">
      <pane ySplit="6" topLeftCell="A67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9.109375" customWidth="1" style="4" min="1" max="1"/>
    <col width="13.109375" customWidth="1" style="4" min="2" max="3"/>
    <col width="36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75.33203125" customWidth="1" style="4" min="11" max="11"/>
    <col width="12.88671875" bestFit="1" customWidth="1" style="22" min="12" max="12"/>
    <col width="12.6640625" bestFit="1" customWidth="1" style="22" min="13" max="13"/>
    <col width="12.88671875" customWidth="1" style="22" min="14" max="14"/>
    <col width="12" customWidth="1" style="22" min="15" max="15"/>
    <col width="15.88671875" customWidth="1" style="22" min="16" max="16"/>
    <col width="36.4414062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40" t="n"/>
    </row>
    <row r="5"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  <c r="R5" s="40" t="n"/>
    </row>
    <row r="6" ht="28.8" customHeight="1">
      <c r="B6" s="166" t="inlineStr">
        <is>
          <t>COMPETENCIA FINANCEIRA</t>
        </is>
      </c>
      <c r="C6" s="156" t="inlineStr">
        <is>
          <t xml:space="preserve">DATA lançamento </t>
        </is>
      </c>
      <c r="D6" s="157" t="inlineStr">
        <is>
          <t xml:space="preserve">FORNECEDOR </t>
        </is>
      </c>
      <c r="E6" s="157" t="inlineStr">
        <is>
          <t xml:space="preserve">PLACA </t>
        </is>
      </c>
      <c r="F6" s="157" t="inlineStr">
        <is>
          <t>MARCA</t>
        </is>
      </c>
      <c r="G6" s="158" t="inlineStr">
        <is>
          <t>Tipo de Manutenção</t>
        </is>
      </c>
      <c r="H6" s="158" t="inlineStr">
        <is>
          <t>Área de Manutenção</t>
        </is>
      </c>
      <c r="I6" s="158" t="inlineStr">
        <is>
          <t>Tipo de Despsa</t>
        </is>
      </c>
      <c r="J6" s="157" t="inlineStr">
        <is>
          <t>QTDE</t>
        </is>
      </c>
      <c r="K6" s="157" t="inlineStr">
        <is>
          <t>PEÇAS</t>
        </is>
      </c>
      <c r="L6" s="159" t="inlineStr">
        <is>
          <t>VALOR UNI.</t>
        </is>
      </c>
      <c r="M6" s="161" t="inlineStr">
        <is>
          <t>VALOR  TOTAL</t>
        </is>
      </c>
      <c r="N6" s="161" t="inlineStr">
        <is>
          <t>NFE / RECIBO</t>
        </is>
      </c>
      <c r="O6" s="159" t="inlineStr">
        <is>
          <t>DESCONTO</t>
        </is>
      </c>
      <c r="P6" s="159" t="inlineStr">
        <is>
          <t>VALOR FINAL</t>
        </is>
      </c>
      <c r="Q6" s="159" t="inlineStr">
        <is>
          <t>STATUS</t>
        </is>
      </c>
      <c r="R6" s="83" t="inlineStr">
        <is>
          <t xml:space="preserve">FORMA DE PAGAMENTO </t>
        </is>
      </c>
    </row>
    <row r="7" ht="20.1" customFormat="1" customHeight="1" s="6">
      <c r="B7" s="155" t="inlineStr">
        <is>
          <t>AGOSTO</t>
        </is>
      </c>
      <c r="C7" s="132" t="n">
        <v>44428</v>
      </c>
      <c r="D7" s="127" t="inlineStr">
        <is>
          <t>OFICINA MEÂNICA 3 BANDEIRAS</t>
        </is>
      </c>
      <c r="E7" s="138" t="inlineStr">
        <is>
          <t>PCZ-2550</t>
        </is>
      </c>
      <c r="F7" s="138" t="inlineStr">
        <is>
          <t xml:space="preserve"> MERCEDES</t>
        </is>
      </c>
      <c r="G7" s="138" t="inlineStr">
        <is>
          <t>CORRETIVA</t>
        </is>
      </c>
      <c r="H7" s="138" t="inlineStr">
        <is>
          <t>MECÂNICA</t>
        </is>
      </c>
      <c r="I7" s="138" t="inlineStr">
        <is>
          <t>MÃO DE OBRA</t>
        </is>
      </c>
      <c r="J7" s="138" t="n">
        <v>1</v>
      </c>
      <c r="K7" s="138" t="inlineStr">
        <is>
          <t>SERVIÇO DE RECUPERAÇÃO DE MÓDULO E ESTACIONAMENTO DE AR</t>
        </is>
      </c>
      <c r="L7" s="139" t="n">
        <v>150</v>
      </c>
      <c r="M7" s="134">
        <f>J7*L7</f>
        <v/>
      </c>
      <c r="N7" s="140" t="inlineStr">
        <is>
          <t>RECIBO</t>
        </is>
      </c>
      <c r="O7" s="139" t="n"/>
      <c r="P7" s="134">
        <f>M7-O7</f>
        <v/>
      </c>
      <c r="Q7" s="141" t="inlineStr">
        <is>
          <t>PAGO EM 20/08/2021</t>
        </is>
      </c>
      <c r="R7" s="92" t="n"/>
    </row>
    <row r="8" ht="20.1" customFormat="1" customHeight="1" s="6">
      <c r="B8" s="155" t="inlineStr">
        <is>
          <t>AGOSTO</t>
        </is>
      </c>
      <c r="C8" s="132" t="n">
        <v>44407</v>
      </c>
      <c r="D8" s="127" t="inlineStr">
        <is>
          <t>ASSISTEMARCOS</t>
        </is>
      </c>
      <c r="E8" s="138" t="inlineStr">
        <is>
          <t>PCZ-2550</t>
        </is>
      </c>
      <c r="F8" s="138" t="inlineStr">
        <is>
          <t>FORD</t>
        </is>
      </c>
      <c r="G8" s="138" t="inlineStr">
        <is>
          <t>CORRETIVA</t>
        </is>
      </c>
      <c r="H8" s="138" t="inlineStr">
        <is>
          <t>MECÂNICA</t>
        </is>
      </c>
      <c r="I8" s="138" t="inlineStr">
        <is>
          <t>MÃO DE OBRA</t>
        </is>
      </c>
      <c r="J8" s="138" t="n">
        <v>1</v>
      </c>
      <c r="K8" s="138" t="inlineStr">
        <is>
          <t xml:space="preserve">REBOQUE DE VITORIA - ASSISTEMARCOS </t>
        </is>
      </c>
      <c r="L8" s="139" t="n">
        <v>960</v>
      </c>
      <c r="M8" s="134">
        <f>J8*L8</f>
        <v/>
      </c>
      <c r="N8" s="140" t="inlineStr">
        <is>
          <t>NFE: 9605</t>
        </is>
      </c>
      <c r="O8" s="139" t="n">
        <v>60</v>
      </c>
      <c r="P8" s="134">
        <f>M8-O8</f>
        <v/>
      </c>
      <c r="Q8" s="141" t="inlineStr">
        <is>
          <t>PAGO EM 10/08/2021</t>
        </is>
      </c>
      <c r="R8" s="92" t="n"/>
    </row>
    <row r="9" ht="20.1" customFormat="1" customHeight="1" s="6">
      <c r="B9" s="155" t="inlineStr">
        <is>
          <t>AGOSTO</t>
        </is>
      </c>
      <c r="C9" s="132" t="n">
        <v>44407</v>
      </c>
      <c r="D9" s="127" t="inlineStr">
        <is>
          <t>AUTO ELÉTRICA FRANÇA</t>
        </is>
      </c>
      <c r="E9" s="127" t="inlineStr">
        <is>
          <t>PCZ-2570</t>
        </is>
      </c>
      <c r="F9" s="138" t="inlineStr">
        <is>
          <t>FORD</t>
        </is>
      </c>
      <c r="G9" s="138" t="inlineStr">
        <is>
          <t>CORRETIVA</t>
        </is>
      </c>
      <c r="H9" s="138" t="inlineStr">
        <is>
          <t>ELETRICA</t>
        </is>
      </c>
      <c r="I9" s="138" t="inlineStr">
        <is>
          <t>PEÇAS</t>
        </is>
      </c>
      <c r="J9" s="138" t="n">
        <v>1</v>
      </c>
      <c r="K9" s="138" t="inlineStr">
        <is>
          <t>REGULADOR DE VOLTAGEM BOCH 12V</t>
        </is>
      </c>
      <c r="L9" s="139" t="n">
        <v>286</v>
      </c>
      <c r="M9" s="134">
        <f>J9*L9</f>
        <v/>
      </c>
      <c r="N9" s="140" t="inlineStr">
        <is>
          <t>NFS-E: 50</t>
        </is>
      </c>
      <c r="O9" s="139" t="n"/>
      <c r="P9" s="134">
        <f>M9-O9</f>
        <v/>
      </c>
      <c r="Q9" s="141" t="inlineStr">
        <is>
          <t>PAGO EM 30/08/2021</t>
        </is>
      </c>
      <c r="R9" s="92" t="n"/>
    </row>
    <row r="10" ht="20.1" customFormat="1" customHeight="1" s="6">
      <c r="B10" s="155" t="inlineStr">
        <is>
          <t>AGOSTO</t>
        </is>
      </c>
      <c r="C10" s="132" t="n">
        <v>44407</v>
      </c>
      <c r="D10" s="127" t="inlineStr">
        <is>
          <t>AUTO ELÉTRICA FRANÇA</t>
        </is>
      </c>
      <c r="E10" s="127" t="inlineStr">
        <is>
          <t>PCZ-2570</t>
        </is>
      </c>
      <c r="F10" s="138" t="inlineStr">
        <is>
          <t>FORD</t>
        </is>
      </c>
      <c r="G10" s="138" t="inlineStr">
        <is>
          <t>CORRETIVA</t>
        </is>
      </c>
      <c r="H10" s="138" t="inlineStr">
        <is>
          <t>ELETRICA</t>
        </is>
      </c>
      <c r="I10" s="138" t="inlineStr">
        <is>
          <t>PEÇAS</t>
        </is>
      </c>
      <c r="J10" s="138" t="n">
        <v>1</v>
      </c>
      <c r="K10" s="138" t="inlineStr">
        <is>
          <t>PLACA RETIFICADORA BOCH</t>
        </is>
      </c>
      <c r="L10" s="139" t="n">
        <v>187</v>
      </c>
      <c r="M10" s="134">
        <f>J10*L10</f>
        <v/>
      </c>
      <c r="N10" s="140" t="inlineStr">
        <is>
          <t>NFS-E: 50</t>
        </is>
      </c>
      <c r="O10" s="139" t="n"/>
      <c r="P10" s="134">
        <f>M10-O10</f>
        <v/>
      </c>
      <c r="Q10" s="141" t="inlineStr">
        <is>
          <t>PAGO EM 30/08/2021</t>
        </is>
      </c>
      <c r="R10" s="92" t="n"/>
    </row>
    <row r="11" ht="20.1" customFormat="1" customHeight="1" s="6">
      <c r="B11" s="155" t="inlineStr">
        <is>
          <t>AGOSTO</t>
        </is>
      </c>
      <c r="C11" s="132" t="n">
        <v>44407</v>
      </c>
      <c r="D11" s="127" t="inlineStr">
        <is>
          <t>AUTO ELÉTRICA FRANÇA</t>
        </is>
      </c>
      <c r="E11" s="127" t="inlineStr">
        <is>
          <t>PCZ-2570</t>
        </is>
      </c>
      <c r="F11" s="138" t="inlineStr">
        <is>
          <t>FORD</t>
        </is>
      </c>
      <c r="G11" s="138" t="inlineStr">
        <is>
          <t>CORRETIVA</t>
        </is>
      </c>
      <c r="H11" s="138" t="inlineStr">
        <is>
          <t>ELETRICA</t>
        </is>
      </c>
      <c r="I11" s="138" t="inlineStr">
        <is>
          <t>PEÇAS</t>
        </is>
      </c>
      <c r="J11" s="138" t="n">
        <v>1</v>
      </c>
      <c r="K11" s="138" t="inlineStr">
        <is>
          <t>ROLAMENTO 6203</t>
        </is>
      </c>
      <c r="L11" s="139" t="n">
        <v>30</v>
      </c>
      <c r="M11" s="134">
        <f>J11*L11</f>
        <v/>
      </c>
      <c r="N11" s="140" t="inlineStr">
        <is>
          <t>NFS-E: 50</t>
        </is>
      </c>
      <c r="O11" s="139" t="n"/>
      <c r="P11" s="134">
        <f>M11-O11</f>
        <v/>
      </c>
      <c r="Q11" s="141" t="inlineStr">
        <is>
          <t>PAGO EM 30/08/2021</t>
        </is>
      </c>
      <c r="R11" s="92" t="n"/>
    </row>
    <row r="12" ht="20.1" customFormat="1" customHeight="1" s="6">
      <c r="B12" s="155" t="inlineStr">
        <is>
          <t>AGOSTO</t>
        </is>
      </c>
      <c r="C12" s="132" t="n">
        <v>44407</v>
      </c>
      <c r="D12" s="127" t="inlineStr">
        <is>
          <t>AUTO ELÉTRICA FRANÇA</t>
        </is>
      </c>
      <c r="E12" s="127" t="inlineStr">
        <is>
          <t>PCZ-2570</t>
        </is>
      </c>
      <c r="F12" s="138" t="inlineStr">
        <is>
          <t>FORD</t>
        </is>
      </c>
      <c r="G12" s="138" t="inlineStr">
        <is>
          <t>CORRETIVA</t>
        </is>
      </c>
      <c r="H12" s="138" t="inlineStr">
        <is>
          <t>ELETRICA</t>
        </is>
      </c>
      <c r="I12" s="138" t="inlineStr">
        <is>
          <t>MÃO DE OBRA</t>
        </is>
      </c>
      <c r="J12" s="138" t="n">
        <v>1</v>
      </c>
      <c r="K12" s="138" t="inlineStr">
        <is>
          <t>SERVIÇO DE REPARO DO ALTERNADOR E TESTE NO SISTEMA ELETRICO</t>
        </is>
      </c>
      <c r="L12" s="139" t="n">
        <v>270</v>
      </c>
      <c r="M12" s="134">
        <f>J12*L12</f>
        <v/>
      </c>
      <c r="N12" s="140" t="inlineStr">
        <is>
          <t>NFS-E: 50</t>
        </is>
      </c>
      <c r="O12" s="139" t="n"/>
      <c r="P12" s="134">
        <f>M12-O12</f>
        <v/>
      </c>
      <c r="Q12" s="141" t="inlineStr">
        <is>
          <t>PAGO EM 30/08/2021</t>
        </is>
      </c>
      <c r="R12" s="92" t="n"/>
    </row>
    <row r="13" ht="20.1" customFormat="1" customHeight="1" s="6">
      <c r="B13" s="155" t="inlineStr">
        <is>
          <t>AGOSTO</t>
        </is>
      </c>
      <c r="C13" s="132" t="n">
        <v>44408</v>
      </c>
      <c r="D13" s="127" t="inlineStr">
        <is>
          <t>AUTO ELÉTRICA FRANÇA</t>
        </is>
      </c>
      <c r="E13" s="138" t="inlineStr">
        <is>
          <t>PCM-6100</t>
        </is>
      </c>
      <c r="F13" s="138" t="inlineStr">
        <is>
          <t>FORD</t>
        </is>
      </c>
      <c r="G13" s="138" t="inlineStr">
        <is>
          <t>CORRETIVA</t>
        </is>
      </c>
      <c r="H13" s="138" t="inlineStr">
        <is>
          <t>ELETRICA</t>
        </is>
      </c>
      <c r="I13" s="138" t="inlineStr">
        <is>
          <t>MÃO DE OBRA</t>
        </is>
      </c>
      <c r="J13" s="138" t="n">
        <v>1</v>
      </c>
      <c r="K13" s="138" t="inlineStr">
        <is>
          <t>TROCA DE ALTERNADOR E CORREIA</t>
        </is>
      </c>
      <c r="L13" s="139" t="n">
        <v>200</v>
      </c>
      <c r="M13" s="134">
        <f>J13*L13</f>
        <v/>
      </c>
      <c r="N13" s="140" t="inlineStr">
        <is>
          <t>NFS-E: 50</t>
        </is>
      </c>
      <c r="O13" s="139" t="n"/>
      <c r="P13" s="134">
        <f>M13-O13</f>
        <v/>
      </c>
      <c r="Q13" s="141" t="inlineStr">
        <is>
          <t>PAGO EM 30/08/2021</t>
        </is>
      </c>
      <c r="R13" s="92" t="n"/>
    </row>
    <row r="14" ht="20.1" customFormat="1" customHeight="1" s="6">
      <c r="B14" s="155" t="inlineStr">
        <is>
          <t>AGOSTO</t>
        </is>
      </c>
      <c r="C14" s="132" t="n">
        <v>44415</v>
      </c>
      <c r="D14" s="127" t="inlineStr">
        <is>
          <t>AUTO ELÉTRICA FRANÇA</t>
        </is>
      </c>
      <c r="E14" s="132" t="inlineStr">
        <is>
          <t>PCZ-2550</t>
        </is>
      </c>
      <c r="F14" s="138" t="inlineStr">
        <is>
          <t>FORD</t>
        </is>
      </c>
      <c r="G14" s="138" t="inlineStr">
        <is>
          <t>CORRETIVA</t>
        </is>
      </c>
      <c r="H14" s="138" t="inlineStr">
        <is>
          <t>ELETRICA</t>
        </is>
      </c>
      <c r="I14" s="138" t="inlineStr">
        <is>
          <t>MÃO DE OBRA</t>
        </is>
      </c>
      <c r="J14" s="138" t="n">
        <v>1</v>
      </c>
      <c r="K14" s="138" t="inlineStr">
        <is>
          <t>SERVIÇO DE CORREÇÃO ELETRÔNICA</t>
        </is>
      </c>
      <c r="L14" s="139" t="n">
        <v>60</v>
      </c>
      <c r="M14" s="134">
        <f>J14*L14</f>
        <v/>
      </c>
      <c r="N14" s="140" t="inlineStr">
        <is>
          <t>NFS-E: 50</t>
        </is>
      </c>
      <c r="O14" s="139" t="n"/>
      <c r="P14" s="134">
        <f>M14-O14</f>
        <v/>
      </c>
      <c r="Q14" s="141" t="inlineStr">
        <is>
          <t>PAGO EM 30/08/2021</t>
        </is>
      </c>
      <c r="R14" s="92" t="n"/>
    </row>
    <row r="15" ht="20.1" customFormat="1" customHeight="1" s="6">
      <c r="B15" s="155" t="inlineStr">
        <is>
          <t>AGOSTO</t>
        </is>
      </c>
      <c r="C15" s="132" t="n">
        <v>44433</v>
      </c>
      <c r="D15" s="127" t="inlineStr">
        <is>
          <t>AUTO ELÉTRICA FRANÇA</t>
        </is>
      </c>
      <c r="E15" s="138" t="inlineStr">
        <is>
          <t>PEB-7553</t>
        </is>
      </c>
      <c r="F15" s="138" t="inlineStr">
        <is>
          <t>FORD</t>
        </is>
      </c>
      <c r="G15" s="138" t="inlineStr">
        <is>
          <t>CORRETIVA</t>
        </is>
      </c>
      <c r="H15" s="138" t="inlineStr">
        <is>
          <t>ELETRICA</t>
        </is>
      </c>
      <c r="I15" s="138" t="inlineStr">
        <is>
          <t>MÃO DE OBRA</t>
        </is>
      </c>
      <c r="J15" s="138" t="n">
        <v>1</v>
      </c>
      <c r="K15" s="138" t="inlineStr">
        <is>
          <t>EIXO DO MOTOR DE PARTIDA, JOGO DE BUCHA E MÃO DE OBRA</t>
        </is>
      </c>
      <c r="L15" s="139" t="n">
        <v>400</v>
      </c>
      <c r="M15" s="134">
        <f>J15*L15</f>
        <v/>
      </c>
      <c r="N15" s="140" t="inlineStr">
        <is>
          <t>NFS-E: 50</t>
        </is>
      </c>
      <c r="O15" s="139" t="n"/>
      <c r="P15" s="134">
        <f>M15-O15</f>
        <v/>
      </c>
      <c r="Q15" s="141" t="inlineStr">
        <is>
          <t>PAGO EM 30/08/2021</t>
        </is>
      </c>
      <c r="R15" s="92" t="n"/>
    </row>
    <row r="16" ht="20.1" customFormat="1" customHeight="1" s="6">
      <c r="B16" s="155" t="inlineStr">
        <is>
          <t>AGOSTO</t>
        </is>
      </c>
      <c r="C16" s="132" t="n">
        <v>44434</v>
      </c>
      <c r="D16" s="127" t="inlineStr">
        <is>
          <t>AUTO ELÉTRICA FRANÇA</t>
        </is>
      </c>
      <c r="E16" s="138" t="inlineStr">
        <is>
          <t>PGW-5799</t>
        </is>
      </c>
      <c r="F16" s="138" t="inlineStr">
        <is>
          <t>FORD</t>
        </is>
      </c>
      <c r="G16" s="138" t="inlineStr">
        <is>
          <t>CORRETIVA</t>
        </is>
      </c>
      <c r="H16" s="138" t="inlineStr">
        <is>
          <t>ELETRICA</t>
        </is>
      </c>
      <c r="I16" s="138" t="inlineStr">
        <is>
          <t>MÃO DE OBRA</t>
        </is>
      </c>
      <c r="J16" s="138" t="n">
        <v>1</v>
      </c>
      <c r="K16" s="138" t="inlineStr">
        <is>
          <t>TROCA DA CHAVE DE SETA</t>
        </is>
      </c>
      <c r="L16" s="139" t="n">
        <v>60</v>
      </c>
      <c r="M16" s="134">
        <f>J16*L16</f>
        <v/>
      </c>
      <c r="N16" s="140" t="inlineStr">
        <is>
          <t>NFS-E: 50</t>
        </is>
      </c>
      <c r="O16" s="139" t="n"/>
      <c r="P16" s="134">
        <f>M16-O16</f>
        <v/>
      </c>
      <c r="Q16" s="141" t="inlineStr">
        <is>
          <t>PAGO EM 30/08/2021</t>
        </is>
      </c>
      <c r="R16" s="92" t="n"/>
    </row>
    <row r="17" ht="20.1" customFormat="1" customHeight="1" s="6">
      <c r="B17" s="155" t="inlineStr">
        <is>
          <t>AGOSTO</t>
        </is>
      </c>
      <c r="C17" s="132" t="n">
        <v>44407</v>
      </c>
      <c r="D17" s="127" t="inlineStr">
        <is>
          <t>AUTO PEÇAS BAHIA</t>
        </is>
      </c>
      <c r="E17" s="138" t="inlineStr">
        <is>
          <t>PCM-6100</t>
        </is>
      </c>
      <c r="F17" s="138" t="inlineStr">
        <is>
          <t>FORD</t>
        </is>
      </c>
      <c r="G17" s="138" t="inlineStr">
        <is>
          <t>CORRETIVA</t>
        </is>
      </c>
      <c r="H17" s="138" t="inlineStr">
        <is>
          <t>MECÂNICA</t>
        </is>
      </c>
      <c r="I17" s="138" t="inlineStr">
        <is>
          <t>PEÇAS</t>
        </is>
      </c>
      <c r="J17" s="138" t="n">
        <v>1</v>
      </c>
      <c r="K17" s="138" t="inlineStr">
        <is>
          <t>ALTERNADOR</t>
        </is>
      </c>
      <c r="L17" s="139" t="n">
        <v>1650</v>
      </c>
      <c r="M17" s="134">
        <f>J17*L17</f>
        <v/>
      </c>
      <c r="N17" s="140" t="inlineStr">
        <is>
          <t>NFE: 5147</t>
        </is>
      </c>
      <c r="O17" s="139" t="n"/>
      <c r="P17" s="134">
        <f>M17-O17</f>
        <v/>
      </c>
      <c r="Q17" s="141" t="inlineStr">
        <is>
          <t>PAGO EM 30/08/2021</t>
        </is>
      </c>
      <c r="R17" s="92" t="n"/>
    </row>
    <row r="18" ht="20.1" customFormat="1" customHeight="1" s="6">
      <c r="B18" s="155" t="inlineStr">
        <is>
          <t>AGOSTO</t>
        </is>
      </c>
      <c r="C18" s="132" t="n">
        <v>44419</v>
      </c>
      <c r="D18" s="127" t="inlineStr">
        <is>
          <t>AUTO PEÇAS BAHIA</t>
        </is>
      </c>
      <c r="E18" s="132" t="inlineStr">
        <is>
          <t>PEB-7253</t>
        </is>
      </c>
      <c r="F18" s="138" t="inlineStr">
        <is>
          <t>FORD</t>
        </is>
      </c>
      <c r="G18" s="138" t="inlineStr">
        <is>
          <t>CORRETIVA</t>
        </is>
      </c>
      <c r="H18" s="138" t="inlineStr">
        <is>
          <t>MECÂNICA</t>
        </is>
      </c>
      <c r="I18" s="138" t="inlineStr">
        <is>
          <t>PEÇAS</t>
        </is>
      </c>
      <c r="J18" s="138" t="n">
        <v>1</v>
      </c>
      <c r="K18" s="138" t="inlineStr">
        <is>
          <t>LONA DE FREIOS / COLA 3M</t>
        </is>
      </c>
      <c r="L18" s="139" t="n">
        <v>143</v>
      </c>
      <c r="M18" s="134">
        <f>J18*L18</f>
        <v/>
      </c>
      <c r="N18" s="140" t="inlineStr">
        <is>
          <t>NFE: 5195</t>
        </is>
      </c>
      <c r="O18" s="139" t="n"/>
      <c r="P18" s="134">
        <f>M18-O18</f>
        <v/>
      </c>
      <c r="Q18" s="141" t="inlineStr">
        <is>
          <t>PAGO EM 30/08/2021</t>
        </is>
      </c>
      <c r="R18" s="92" t="n"/>
    </row>
    <row r="19" ht="20.1" customFormat="1" customHeight="1" s="6">
      <c r="B19" s="155" t="inlineStr">
        <is>
          <t>AGOSTO</t>
        </is>
      </c>
      <c r="C19" s="132" t="n">
        <v>44427</v>
      </c>
      <c r="D19" s="127" t="inlineStr">
        <is>
          <t>AUTO PEÇAS BAHIA</t>
        </is>
      </c>
      <c r="E19" s="138" t="inlineStr">
        <is>
          <t>PGX-1404</t>
        </is>
      </c>
      <c r="F19" s="138" t="inlineStr">
        <is>
          <t>FORD</t>
        </is>
      </c>
      <c r="G19" s="138" t="inlineStr">
        <is>
          <t>CORRETIVA</t>
        </is>
      </c>
      <c r="H19" s="138" t="inlineStr">
        <is>
          <t>MECÂNICA</t>
        </is>
      </c>
      <c r="I19" s="138" t="inlineStr">
        <is>
          <t>PEÇAS</t>
        </is>
      </c>
      <c r="J19" s="138" t="n">
        <v>1</v>
      </c>
      <c r="K19" s="138" t="inlineStr">
        <is>
          <t>RETENTOR DE RODA</t>
        </is>
      </c>
      <c r="L19" s="139" t="n">
        <v>65</v>
      </c>
      <c r="M19" s="134">
        <f>J19*L19</f>
        <v/>
      </c>
      <c r="N19" s="140" t="inlineStr">
        <is>
          <t>NFE: 5195</t>
        </is>
      </c>
      <c r="O19" s="139" t="n"/>
      <c r="P19" s="134">
        <f>M19-O19</f>
        <v/>
      </c>
      <c r="Q19" s="141" t="inlineStr">
        <is>
          <t>PAGO EM 30/08/2021</t>
        </is>
      </c>
      <c r="R19" s="92" t="n"/>
    </row>
    <row r="20" ht="20.1" customFormat="1" customHeight="1" s="6">
      <c r="B20" s="155" t="inlineStr">
        <is>
          <t>AGOSTO</t>
        </is>
      </c>
      <c r="C20" s="132" t="n">
        <v>44422</v>
      </c>
      <c r="D20" s="127" t="inlineStr">
        <is>
          <t>AUTO PEÇAS BAHIA</t>
        </is>
      </c>
      <c r="E20" s="138" t="inlineStr">
        <is>
          <t>PCX-1774</t>
        </is>
      </c>
      <c r="F20" s="138" t="inlineStr">
        <is>
          <t>FORD</t>
        </is>
      </c>
      <c r="G20" s="138" t="inlineStr">
        <is>
          <t>CORRETIVA</t>
        </is>
      </c>
      <c r="H20" s="138" t="inlineStr">
        <is>
          <t>MECÂNICA</t>
        </is>
      </c>
      <c r="I20" s="138" t="inlineStr">
        <is>
          <t>PEÇAS</t>
        </is>
      </c>
      <c r="J20" s="138" t="n">
        <v>1</v>
      </c>
      <c r="K20" s="138" t="inlineStr">
        <is>
          <t>CRUZETA DE TRANSMISSÃO E MANGUEIRA</t>
        </is>
      </c>
      <c r="L20" s="139" t="n">
        <v>200.5</v>
      </c>
      <c r="M20" s="134">
        <f>J20*L20</f>
        <v/>
      </c>
      <c r="N20" s="140" t="inlineStr">
        <is>
          <t>NFE: 5195</t>
        </is>
      </c>
      <c r="O20" s="139" t="n"/>
      <c r="P20" s="134">
        <f>M20-O20</f>
        <v/>
      </c>
      <c r="Q20" s="141" t="inlineStr">
        <is>
          <t>PAGO EM 30/08/2021</t>
        </is>
      </c>
      <c r="R20" s="92" t="n"/>
    </row>
    <row r="21" ht="20.1" customFormat="1" customHeight="1" s="6">
      <c r="B21" s="155" t="inlineStr">
        <is>
          <t>AGOSTO</t>
        </is>
      </c>
      <c r="C21" s="132" t="n">
        <v>44421</v>
      </c>
      <c r="D21" s="127" t="inlineStr">
        <is>
          <t>AUTO PEÇAS BAHIA</t>
        </is>
      </c>
      <c r="E21" s="138" t="inlineStr">
        <is>
          <t>PGW-5799</t>
        </is>
      </c>
      <c r="F21" s="138" t="inlineStr">
        <is>
          <t>FORD</t>
        </is>
      </c>
      <c r="G21" s="138" t="inlineStr">
        <is>
          <t>CORRETIVA</t>
        </is>
      </c>
      <c r="H21" s="138" t="inlineStr">
        <is>
          <t>MECÂNICA</t>
        </is>
      </c>
      <c r="I21" s="138" t="inlineStr">
        <is>
          <t>PEÇAS</t>
        </is>
      </c>
      <c r="J21" s="138" t="n">
        <v>1</v>
      </c>
      <c r="K21" s="138" t="inlineStr">
        <is>
          <t>ESPELHO RETROVISOR COMPLETO</t>
        </is>
      </c>
      <c r="L21" s="139" t="n">
        <v>330</v>
      </c>
      <c r="M21" s="134">
        <f>J21*L21</f>
        <v/>
      </c>
      <c r="N21" s="140" t="inlineStr">
        <is>
          <t>NFE: 5195</t>
        </is>
      </c>
      <c r="O21" s="139" t="n"/>
      <c r="P21" s="134">
        <f>M21-O21</f>
        <v/>
      </c>
      <c r="Q21" s="141" t="inlineStr">
        <is>
          <t>PAGO EM 30/08/2021</t>
        </is>
      </c>
      <c r="R21" s="92" t="n"/>
    </row>
    <row r="22" ht="20.1" customFormat="1" customHeight="1" s="6">
      <c r="B22" s="155" t="inlineStr">
        <is>
          <t>AGOSTO</t>
        </is>
      </c>
      <c r="C22" s="132" t="n">
        <v>44433</v>
      </c>
      <c r="D22" s="127" t="inlineStr">
        <is>
          <t>AUTO PEÇAS BAHIA</t>
        </is>
      </c>
      <c r="E22" s="138" t="inlineStr">
        <is>
          <t>PEB-7353</t>
        </is>
      </c>
      <c r="F22" s="138" t="inlineStr">
        <is>
          <t>FORD</t>
        </is>
      </c>
      <c r="G22" s="138" t="inlineStr">
        <is>
          <t>CORRETIVA</t>
        </is>
      </c>
      <c r="H22" s="138" t="inlineStr">
        <is>
          <t>ELETRICA</t>
        </is>
      </c>
      <c r="I22" s="138" t="inlineStr">
        <is>
          <t>PEÇAS</t>
        </is>
      </c>
      <c r="J22" s="138" t="n">
        <v>1</v>
      </c>
      <c r="K22" s="138" t="inlineStr">
        <is>
          <t>INDUZIDO DE MOTOR DE PARTIDA</t>
        </is>
      </c>
      <c r="L22" s="139" t="n">
        <v>350</v>
      </c>
      <c r="M22" s="134">
        <f>J22*L22</f>
        <v/>
      </c>
      <c r="N22" s="140" t="inlineStr">
        <is>
          <t>NFE: 5195</t>
        </is>
      </c>
      <c r="O22" s="139" t="n"/>
      <c r="P22" s="134">
        <f>M22-O22</f>
        <v/>
      </c>
      <c r="Q22" s="141" t="inlineStr">
        <is>
          <t>PAGO EM 30/08/2021</t>
        </is>
      </c>
      <c r="R22" s="92" t="n"/>
    </row>
    <row r="23" ht="20.1" customFormat="1" customHeight="1" s="6">
      <c r="B23" s="155" t="inlineStr">
        <is>
          <t>AGOSTO</t>
        </is>
      </c>
      <c r="C23" s="132" t="n">
        <v>44408</v>
      </c>
      <c r="D23" s="127" t="inlineStr">
        <is>
          <t>EDUARDO AUTO PEÇAS</t>
        </is>
      </c>
      <c r="E23" s="138" t="inlineStr">
        <is>
          <t>PCZ-2550</t>
        </is>
      </c>
      <c r="F23" s="138" t="inlineStr">
        <is>
          <t>FORD</t>
        </is>
      </c>
      <c r="G23" s="138" t="inlineStr">
        <is>
          <t>CORRETIVA</t>
        </is>
      </c>
      <c r="H23" s="138" t="inlineStr">
        <is>
          <t>MECÂNICA</t>
        </is>
      </c>
      <c r="I23" s="138" t="inlineStr">
        <is>
          <t>PEÇAS</t>
        </is>
      </c>
      <c r="J23" s="138" t="n">
        <v>1</v>
      </c>
      <c r="K23" s="138" t="inlineStr">
        <is>
          <t>KIT COMPLETO DE EMBREAGEM</t>
        </is>
      </c>
      <c r="L23" s="139" t="n">
        <v>1855</v>
      </c>
      <c r="M23" s="134">
        <f>J23*L23</f>
        <v/>
      </c>
      <c r="N23" s="140" t="inlineStr">
        <is>
          <t>NFE: 1589</t>
        </is>
      </c>
      <c r="O23" s="139" t="n"/>
      <c r="P23" s="134">
        <f>M23-O23</f>
        <v/>
      </c>
      <c r="Q23" s="142" t="inlineStr">
        <is>
          <t>A PAGAR  31/08/2021</t>
        </is>
      </c>
      <c r="R23" s="92" t="n"/>
    </row>
    <row r="24" ht="20.1" customFormat="1" customHeight="1" s="6">
      <c r="B24" s="155" t="inlineStr">
        <is>
          <t>AGOSTO</t>
        </is>
      </c>
      <c r="C24" s="137" t="n">
        <v>44406</v>
      </c>
      <c r="D24" s="127" t="inlineStr">
        <is>
          <t>OFICINA MEÂNICA 3 BANDEIRAS</t>
        </is>
      </c>
      <c r="E24" s="138" t="inlineStr">
        <is>
          <t>PCM-6100</t>
        </is>
      </c>
      <c r="F24" s="138" t="inlineStr">
        <is>
          <t>FORD</t>
        </is>
      </c>
      <c r="G24" s="138" t="inlineStr">
        <is>
          <t>CORRETIVA</t>
        </is>
      </c>
      <c r="H24" s="138" t="inlineStr">
        <is>
          <t>MECÂNICA</t>
        </is>
      </c>
      <c r="I24" s="138" t="inlineStr">
        <is>
          <t>MÃO DE OBRA</t>
        </is>
      </c>
      <c r="J24" s="138" t="n">
        <v>1</v>
      </c>
      <c r="K24" s="138" t="inlineStr">
        <is>
          <t>SOCORRO EM ENCRUZILHADA, CORREIA DO MOTOR E SERVIÇO NA OFICINA</t>
        </is>
      </c>
      <c r="L24" s="139" t="n">
        <v>200</v>
      </c>
      <c r="M24" s="134">
        <f>J24*L24</f>
        <v/>
      </c>
      <c r="N24" s="140" t="inlineStr">
        <is>
          <t>RECIBO</t>
        </is>
      </c>
      <c r="O24" s="139" t="n"/>
      <c r="P24" s="134">
        <f>M24-O24</f>
        <v/>
      </c>
      <c r="Q24" s="141" t="inlineStr">
        <is>
          <t>PAGO EM 06/08/2021</t>
        </is>
      </c>
      <c r="R24" s="92" t="n"/>
    </row>
    <row r="25" ht="20.1" customFormat="1" customHeight="1" s="6">
      <c r="B25" s="155" t="inlineStr">
        <is>
          <t>AGOSTO</t>
        </is>
      </c>
      <c r="C25" s="137" t="n">
        <v>44410</v>
      </c>
      <c r="D25" s="127" t="inlineStr">
        <is>
          <t>OFICINA MEÂNICA 3 BANDEIRAS</t>
        </is>
      </c>
      <c r="E25" s="138" t="inlineStr">
        <is>
          <t>PCZ-2550</t>
        </is>
      </c>
      <c r="F25" s="138" t="inlineStr">
        <is>
          <t>FORD</t>
        </is>
      </c>
      <c r="G25" s="138" t="inlineStr">
        <is>
          <t>CORRETIVA</t>
        </is>
      </c>
      <c r="H25" s="138" t="inlineStr">
        <is>
          <t>MECÂNICA</t>
        </is>
      </c>
      <c r="I25" s="138" t="inlineStr">
        <is>
          <t>MÃO DE OBRA</t>
        </is>
      </c>
      <c r="J25" s="138" t="n">
        <v>1</v>
      </c>
      <c r="K25" s="138" t="inlineStr">
        <is>
          <t>TROCA DE KIT  DE EMBREAGEM</t>
        </is>
      </c>
      <c r="L25" s="139" t="n">
        <v>500</v>
      </c>
      <c r="M25" s="134">
        <f>J25*L25</f>
        <v/>
      </c>
      <c r="N25" s="140" t="inlineStr">
        <is>
          <t>RECIBO</t>
        </is>
      </c>
      <c r="O25" s="139" t="n"/>
      <c r="P25" s="134">
        <f>M25-O25</f>
        <v/>
      </c>
      <c r="Q25" s="141" t="inlineStr">
        <is>
          <t>PAGO EM 06/08/2021</t>
        </is>
      </c>
      <c r="R25" s="92" t="n"/>
    </row>
    <row r="26" ht="20.1" customFormat="1" customHeight="1" s="6">
      <c r="B26" s="155" t="inlineStr">
        <is>
          <t>AGOSTO</t>
        </is>
      </c>
      <c r="C26" s="137" t="n">
        <v>44411</v>
      </c>
      <c r="D26" s="127" t="inlineStr">
        <is>
          <t>OFICINA MEÂNICA 3 BANDEIRAS</t>
        </is>
      </c>
      <c r="E26" s="138" t="inlineStr">
        <is>
          <t>PCX-1774</t>
        </is>
      </c>
      <c r="F26" s="138" t="inlineStr">
        <is>
          <t>FORD</t>
        </is>
      </c>
      <c r="G26" s="138" t="inlineStr">
        <is>
          <t>CORRETIVA</t>
        </is>
      </c>
      <c r="H26" s="138" t="inlineStr">
        <is>
          <t>MECÂNICA</t>
        </is>
      </c>
      <c r="I26" s="138" t="inlineStr">
        <is>
          <t>MÃO DE OBRA</t>
        </is>
      </c>
      <c r="J26" s="138" t="n">
        <v>1</v>
      </c>
      <c r="K26" s="138" t="inlineStr">
        <is>
          <t>SOCORRO EM TERRA VERMELHA, CORREIA DO MOTOR E SERVIÇO NA OFICINA</t>
        </is>
      </c>
      <c r="L26" s="139" t="n">
        <v>200</v>
      </c>
      <c r="M26" s="134">
        <f>J26*L26</f>
        <v/>
      </c>
      <c r="N26" s="140" t="inlineStr">
        <is>
          <t>RECIBO</t>
        </is>
      </c>
      <c r="O26" s="139" t="n"/>
      <c r="P26" s="134">
        <f>M26-O26</f>
        <v/>
      </c>
      <c r="Q26" s="141" t="inlineStr">
        <is>
          <t>PAGO EM 06/08/2021</t>
        </is>
      </c>
      <c r="R26" s="92" t="n"/>
    </row>
    <row r="27" ht="20.1" customFormat="1" customHeight="1" s="6">
      <c r="B27" s="155" t="inlineStr">
        <is>
          <t>AGOSTO</t>
        </is>
      </c>
      <c r="C27" s="132" t="n">
        <v>44419</v>
      </c>
      <c r="D27" s="127" t="inlineStr">
        <is>
          <t>OFICINA MEÂNICA 3 BANDEIRAS</t>
        </is>
      </c>
      <c r="E27" s="127" t="inlineStr">
        <is>
          <t>PGW-3257</t>
        </is>
      </c>
      <c r="F27" s="138" t="inlineStr">
        <is>
          <t>FORD</t>
        </is>
      </c>
      <c r="G27" s="138" t="inlineStr">
        <is>
          <t>CORRETIVA</t>
        </is>
      </c>
      <c r="H27" s="138" t="inlineStr">
        <is>
          <t>MECÂNICA</t>
        </is>
      </c>
      <c r="I27" s="138" t="inlineStr">
        <is>
          <t>MÃO DE OBRA</t>
        </is>
      </c>
      <c r="J27" s="138" t="n">
        <v>1</v>
      </c>
      <c r="K27" s="138" t="inlineStr">
        <is>
          <t>SERVIÇO DE CUICA DIANTEIRO</t>
        </is>
      </c>
      <c r="L27" s="139" t="n">
        <v>100</v>
      </c>
      <c r="M27" s="134">
        <f>J27*L27</f>
        <v/>
      </c>
      <c r="N27" s="140" t="inlineStr">
        <is>
          <t>RECIBO</t>
        </is>
      </c>
      <c r="O27" s="139" t="n"/>
      <c r="P27" s="134">
        <f>M27-O27</f>
        <v/>
      </c>
      <c r="Q27" s="141" t="inlineStr">
        <is>
          <t>PAGO EM 13/08/2021</t>
        </is>
      </c>
      <c r="R27" s="92" t="n"/>
    </row>
    <row r="28" ht="20.1" customFormat="1" customHeight="1" s="6">
      <c r="B28" s="155" t="inlineStr">
        <is>
          <t>AGOSTO</t>
        </is>
      </c>
      <c r="C28" s="132" t="n">
        <v>44419</v>
      </c>
      <c r="D28" s="127" t="inlineStr">
        <is>
          <t>OFICINA MEÂNICA 3 BANDEIRAS</t>
        </is>
      </c>
      <c r="E28" s="132" t="inlineStr">
        <is>
          <t>PEB-7253</t>
        </is>
      </c>
      <c r="F28" s="138" t="inlineStr">
        <is>
          <t>FORD</t>
        </is>
      </c>
      <c r="G28" s="138" t="inlineStr">
        <is>
          <t>CORRETIVA</t>
        </is>
      </c>
      <c r="H28" s="138" t="inlineStr">
        <is>
          <t>MECÂNICA</t>
        </is>
      </c>
      <c r="I28" s="138" t="inlineStr">
        <is>
          <t>MÃO DE OBRA</t>
        </is>
      </c>
      <c r="J28" s="138" t="n">
        <v>1</v>
      </c>
      <c r="K28" s="138" t="inlineStr">
        <is>
          <t>SERVIÇO DE FREIO DAS RODAS TRASEIRAS</t>
        </is>
      </c>
      <c r="L28" s="139" t="n">
        <v>120</v>
      </c>
      <c r="M28" s="134">
        <f>J28*L28</f>
        <v/>
      </c>
      <c r="N28" s="140" t="inlineStr">
        <is>
          <t>RECIBO</t>
        </is>
      </c>
      <c r="O28" s="139" t="n"/>
      <c r="P28" s="134">
        <f>M28-O28</f>
        <v/>
      </c>
      <c r="Q28" s="141" t="inlineStr">
        <is>
          <t>PAGO EM 13/08/2021</t>
        </is>
      </c>
      <c r="R28" s="92" t="n"/>
    </row>
    <row r="29" ht="20.1" customFormat="1" customHeight="1" s="6">
      <c r="B29" s="155" t="inlineStr">
        <is>
          <t>AGOSTO</t>
        </is>
      </c>
      <c r="C29" s="132" t="n">
        <v>44432</v>
      </c>
      <c r="D29" s="127" t="inlineStr">
        <is>
          <t>OFICINA MEÂNICA 3 BANDEIRAS</t>
        </is>
      </c>
      <c r="E29" s="138" t="inlineStr">
        <is>
          <t>PCX-1774</t>
        </is>
      </c>
      <c r="F29" s="138" t="inlineStr">
        <is>
          <t>FORD</t>
        </is>
      </c>
      <c r="G29" s="138" t="inlineStr">
        <is>
          <t>CORRETIVA</t>
        </is>
      </c>
      <c r="H29" s="138" t="inlineStr">
        <is>
          <t>MECÂNICA</t>
        </is>
      </c>
      <c r="I29" s="138" t="inlineStr">
        <is>
          <t>MÃO DE OBRA</t>
        </is>
      </c>
      <c r="J29" s="138" t="n">
        <v>1</v>
      </c>
      <c r="K29" s="138" t="inlineStr">
        <is>
          <t>SERVIÇO DE TROCA DE EMREAGEM E VOLANTE COM BUCHA</t>
        </is>
      </c>
      <c r="L29" s="139" t="n">
        <v>620</v>
      </c>
      <c r="M29" s="134">
        <f>J29*L29</f>
        <v/>
      </c>
      <c r="N29" s="140" t="inlineStr">
        <is>
          <t>RECIBO</t>
        </is>
      </c>
      <c r="O29" s="139" t="n"/>
      <c r="P29" s="134">
        <f>M29-O29</f>
        <v/>
      </c>
      <c r="Q29" s="141" t="inlineStr">
        <is>
          <t>PAGO EM 27/08/2021</t>
        </is>
      </c>
      <c r="R29" s="92" t="n"/>
    </row>
    <row r="30" ht="20.1" customFormat="1" customHeight="1" s="6">
      <c r="B30" s="155" t="inlineStr">
        <is>
          <t>AGOSTO</t>
        </is>
      </c>
      <c r="C30" s="132" t="n">
        <v>44432</v>
      </c>
      <c r="D30" s="127" t="inlineStr">
        <is>
          <t>SUPER DIESEL</t>
        </is>
      </c>
      <c r="E30" s="138" t="inlineStr">
        <is>
          <t>PGW-5799</t>
        </is>
      </c>
      <c r="F30" s="138" t="inlineStr">
        <is>
          <t>FORD</t>
        </is>
      </c>
      <c r="G30" s="138" t="inlineStr">
        <is>
          <t>CORRETIVA</t>
        </is>
      </c>
      <c r="H30" s="138" t="inlineStr">
        <is>
          <t>ELETRICA</t>
        </is>
      </c>
      <c r="I30" s="138" t="inlineStr">
        <is>
          <t>PEÇAS</t>
        </is>
      </c>
      <c r="J30" s="138" t="n">
        <v>1</v>
      </c>
      <c r="K30" s="138" t="inlineStr">
        <is>
          <t xml:space="preserve">CHAVE DE SETA </t>
        </is>
      </c>
      <c r="L30" s="139" t="n">
        <v>270</v>
      </c>
      <c r="M30" s="134">
        <f>J30*L30</f>
        <v/>
      </c>
      <c r="N30" s="140" t="inlineStr">
        <is>
          <t>NFE: 811</t>
        </is>
      </c>
      <c r="O30" s="139" t="n"/>
      <c r="P30" s="134">
        <f>M30-O30</f>
        <v/>
      </c>
      <c r="Q30" s="141" t="inlineStr">
        <is>
          <t>PAGO EM 30/08/2021</t>
        </is>
      </c>
      <c r="R30" s="92" t="n"/>
    </row>
    <row r="31" ht="20.1" customFormat="1" customHeight="1" s="6">
      <c r="B31" s="155" t="inlineStr">
        <is>
          <t>AGOSTO</t>
        </is>
      </c>
      <c r="C31" s="132" t="n">
        <v>44432</v>
      </c>
      <c r="D31" s="127" t="inlineStr">
        <is>
          <t>SUPER DIESEL</t>
        </is>
      </c>
      <c r="E31" s="138" t="inlineStr">
        <is>
          <t>PEB-7353</t>
        </is>
      </c>
      <c r="F31" s="138" t="inlineStr">
        <is>
          <t>FORD</t>
        </is>
      </c>
      <c r="G31" s="138" t="inlineStr">
        <is>
          <t>CORRETIVA</t>
        </is>
      </c>
      <c r="H31" s="138" t="inlineStr">
        <is>
          <t>ELETRICA</t>
        </is>
      </c>
      <c r="I31" s="138" t="inlineStr">
        <is>
          <t>PEÇAS</t>
        </is>
      </c>
      <c r="J31" s="138" t="n">
        <v>1</v>
      </c>
      <c r="K31" s="138" t="inlineStr">
        <is>
          <t>PORTA ESCOVA BOSH - MOTOR DE PARTIDA</t>
        </is>
      </c>
      <c r="L31" s="139" t="n">
        <v>67</v>
      </c>
      <c r="M31" s="134">
        <f>J31*L31</f>
        <v/>
      </c>
      <c r="N31" s="140" t="inlineStr">
        <is>
          <t>NFE: 811</t>
        </is>
      </c>
      <c r="O31" s="139" t="n"/>
      <c r="P31" s="134">
        <f>M31-O31</f>
        <v/>
      </c>
      <c r="Q31" s="141" t="inlineStr">
        <is>
          <t>PAGO EM 30/08/2021</t>
        </is>
      </c>
      <c r="R31" s="92" t="n"/>
    </row>
    <row r="32" ht="20.1" customFormat="1" customHeight="1" s="6">
      <c r="B32" s="155" t="inlineStr">
        <is>
          <t>AGOSTO</t>
        </is>
      </c>
      <c r="C32" s="137" t="n">
        <v>44408</v>
      </c>
      <c r="D32" s="127" t="inlineStr">
        <is>
          <t>SUPERDIESEL</t>
        </is>
      </c>
      <c r="E32" s="138" t="inlineStr">
        <is>
          <t>PCM-6100</t>
        </is>
      </c>
      <c r="F32" s="138" t="inlineStr">
        <is>
          <t>FORD</t>
        </is>
      </c>
      <c r="G32" s="138" t="inlineStr">
        <is>
          <t>CORRETIVA</t>
        </is>
      </c>
      <c r="H32" s="138" t="inlineStr">
        <is>
          <t>MECÂNICA</t>
        </is>
      </c>
      <c r="I32" s="138" t="inlineStr">
        <is>
          <t>PEÇAS</t>
        </is>
      </c>
      <c r="J32" s="138" t="n">
        <v>1</v>
      </c>
      <c r="K32" s="138" t="inlineStr">
        <is>
          <t>CORREIA DO MOTOR 1475</t>
        </is>
      </c>
      <c r="L32" s="139" t="n">
        <v>144</v>
      </c>
      <c r="M32" s="134">
        <f>J32*L32</f>
        <v/>
      </c>
      <c r="N32" s="140" t="inlineStr">
        <is>
          <t>NFE: 811</t>
        </is>
      </c>
      <c r="O32" s="139" t="n"/>
      <c r="P32" s="134">
        <f>M32-O32</f>
        <v/>
      </c>
      <c r="Q32" s="141" t="inlineStr">
        <is>
          <t>PAGO EM 30/08/2021</t>
        </is>
      </c>
      <c r="R32" s="92" t="n"/>
    </row>
    <row r="33" ht="20.1" customFormat="1" customHeight="1" s="6">
      <c r="B33" s="155" t="inlineStr">
        <is>
          <t>AGOSTO</t>
        </is>
      </c>
      <c r="C33" s="132" t="n">
        <v>44413</v>
      </c>
      <c r="D33" s="127" t="inlineStr">
        <is>
          <t>SUPERDIESEL</t>
        </is>
      </c>
      <c r="E33" s="138" t="inlineStr">
        <is>
          <t>PCZ-2550</t>
        </is>
      </c>
      <c r="F33" s="138" t="inlineStr">
        <is>
          <t>FORD</t>
        </is>
      </c>
      <c r="G33" s="138" t="inlineStr">
        <is>
          <t>CORRETIVA</t>
        </is>
      </c>
      <c r="H33" s="138" t="inlineStr">
        <is>
          <t>MECÂNICA</t>
        </is>
      </c>
      <c r="I33" s="138" t="inlineStr">
        <is>
          <t>PEÇAS</t>
        </is>
      </c>
      <c r="J33" s="138" t="n">
        <v>1</v>
      </c>
      <c r="K33" s="138" t="inlineStr">
        <is>
          <t>BOTÃO DO FAROL</t>
        </is>
      </c>
      <c r="L33" s="139" t="n">
        <v>120</v>
      </c>
      <c r="M33" s="134">
        <f>J33*L33</f>
        <v/>
      </c>
      <c r="N33" s="140" t="inlineStr">
        <is>
          <t>NFE: 811</t>
        </is>
      </c>
      <c r="O33" s="139" t="n"/>
      <c r="P33" s="134">
        <f>M33-O33</f>
        <v/>
      </c>
      <c r="Q33" s="141" t="inlineStr">
        <is>
          <t>PAGO EM 30/08/2021</t>
        </is>
      </c>
      <c r="R33" s="92" t="n"/>
    </row>
    <row r="34" ht="20.1" customFormat="1" customHeight="1" s="6">
      <c r="B34" s="155" t="inlineStr">
        <is>
          <t>AGOSTO</t>
        </is>
      </c>
      <c r="C34" s="132" t="n">
        <v>44408</v>
      </c>
      <c r="D34" s="127" t="inlineStr">
        <is>
          <t>WF LUBRIFICANTES</t>
        </is>
      </c>
      <c r="E34" s="138" t="inlineStr">
        <is>
          <t>PEB-7353</t>
        </is>
      </c>
      <c r="F34" s="138" t="inlineStr">
        <is>
          <t>FORD</t>
        </is>
      </c>
      <c r="G34" s="138" t="inlineStr">
        <is>
          <t>CONSUMO</t>
        </is>
      </c>
      <c r="H34" s="138" t="inlineStr">
        <is>
          <t>TROCA DE ÓLEO</t>
        </is>
      </c>
      <c r="I34" s="138" t="inlineStr">
        <is>
          <t>PEÇAS</t>
        </is>
      </c>
      <c r="J34" s="138" t="n">
        <v>1</v>
      </c>
      <c r="K34" s="138" t="inlineStr">
        <is>
          <t>TROCA DE OLEO - COMPLETA</t>
        </is>
      </c>
      <c r="L34" s="139" t="n">
        <v>678</v>
      </c>
      <c r="M34" s="134">
        <f>J34*L34</f>
        <v/>
      </c>
      <c r="N34" s="140" t="inlineStr">
        <is>
          <t>NFE: 1612</t>
        </is>
      </c>
      <c r="O34" s="139" t="n">
        <v>67.8</v>
      </c>
      <c r="P34" s="134">
        <f>M34-O34</f>
        <v/>
      </c>
      <c r="Q34" s="141" t="inlineStr">
        <is>
          <t>PAGO EM 13/08/2021</t>
        </is>
      </c>
      <c r="R34" s="92" t="n"/>
    </row>
    <row r="35" ht="20.1" customFormat="1" customHeight="1" s="6">
      <c r="B35" s="155" t="inlineStr">
        <is>
          <t>AGOSTO</t>
        </is>
      </c>
      <c r="C35" s="132" t="n">
        <v>44408</v>
      </c>
      <c r="D35" s="127" t="inlineStr">
        <is>
          <t>WF LUBRIFICANTES</t>
        </is>
      </c>
      <c r="E35" s="138" t="inlineStr">
        <is>
          <t>PCX-1774</t>
        </is>
      </c>
      <c r="F35" s="138" t="inlineStr">
        <is>
          <t>FORD</t>
        </is>
      </c>
      <c r="G35" s="138" t="inlineStr">
        <is>
          <t>CONSUMO</t>
        </is>
      </c>
      <c r="H35" s="138" t="inlineStr">
        <is>
          <t>TROCA DE ÓLEO</t>
        </is>
      </c>
      <c r="I35" s="138" t="inlineStr">
        <is>
          <t>PEÇAS</t>
        </is>
      </c>
      <c r="J35" s="138" t="n">
        <v>1</v>
      </c>
      <c r="K35" s="138" t="inlineStr">
        <is>
          <t>TROCA DE OLEO - COMPLETA</t>
        </is>
      </c>
      <c r="L35" s="139" t="n">
        <v>678</v>
      </c>
      <c r="M35" s="134">
        <f>J35*L35</f>
        <v/>
      </c>
      <c r="N35" s="140" t="inlineStr">
        <is>
          <t>NFE: 1611</t>
        </is>
      </c>
      <c r="O35" s="139" t="n">
        <v>67.8</v>
      </c>
      <c r="P35" s="134">
        <f>M35-O35</f>
        <v/>
      </c>
      <c r="Q35" s="141" t="inlineStr">
        <is>
          <t>PAGO EM 13/08/2021</t>
        </is>
      </c>
      <c r="R35" s="92" t="n"/>
    </row>
    <row r="36" ht="20.1" customFormat="1" customHeight="1" s="6">
      <c r="B36" s="155" t="inlineStr">
        <is>
          <t>AGOSTO</t>
        </is>
      </c>
      <c r="C36" s="132" t="n">
        <v>44422</v>
      </c>
      <c r="D36" s="127" t="inlineStr">
        <is>
          <t>WF LUBRIFICANTES</t>
        </is>
      </c>
      <c r="E36" s="138" t="inlineStr">
        <is>
          <t>PGW-3267</t>
        </is>
      </c>
      <c r="F36" s="138" t="inlineStr">
        <is>
          <t>FORD</t>
        </is>
      </c>
      <c r="G36" s="138" t="inlineStr">
        <is>
          <t>CONSUMO</t>
        </is>
      </c>
      <c r="H36" s="138" t="inlineStr">
        <is>
          <t>TROCA DE ÓLEO</t>
        </is>
      </c>
      <c r="I36" s="138" t="inlineStr">
        <is>
          <t>PEÇAS</t>
        </is>
      </c>
      <c r="J36" s="138" t="n">
        <v>1</v>
      </c>
      <c r="K36" s="138" t="inlineStr">
        <is>
          <t>TROCA DE OLEO - COMPLETA</t>
        </is>
      </c>
      <c r="L36" s="139" t="n">
        <v>711</v>
      </c>
      <c r="M36" s="134">
        <f>J36*L36</f>
        <v/>
      </c>
      <c r="N36" s="140" t="inlineStr">
        <is>
          <t>NFe: 1624</t>
        </is>
      </c>
      <c r="O36" s="139" t="n">
        <v>71.09999999999999</v>
      </c>
      <c r="P36" s="134">
        <f>M36-O36</f>
        <v/>
      </c>
      <c r="Q36" s="141" t="inlineStr">
        <is>
          <t>PAGO EM 20/08/2021</t>
        </is>
      </c>
      <c r="R36" s="92" t="n"/>
    </row>
    <row r="37" ht="20.1" customFormat="1" customHeight="1" s="6">
      <c r="B37" s="155" t="inlineStr">
        <is>
          <t>AGOSTO</t>
        </is>
      </c>
      <c r="C37" s="132" t="inlineStr">
        <is>
          <t>18/0/2021</t>
        </is>
      </c>
      <c r="D37" s="127" t="inlineStr">
        <is>
          <t>TERMO STAR</t>
        </is>
      </c>
      <c r="E37" s="138" t="inlineStr">
        <is>
          <t>PEB-7353</t>
        </is>
      </c>
      <c r="F37" s="138" t="inlineStr">
        <is>
          <t>FORD</t>
        </is>
      </c>
      <c r="G37" s="138" t="inlineStr">
        <is>
          <t>CORRETIVA</t>
        </is>
      </c>
      <c r="H37" s="138" t="inlineStr">
        <is>
          <t>REFRIGERAÇÃO</t>
        </is>
      </c>
      <c r="I37" s="138" t="inlineStr">
        <is>
          <t>PEÇAS</t>
        </is>
      </c>
      <c r="J37" s="138" t="n">
        <v>1</v>
      </c>
      <c r="K37" s="138" t="inlineStr">
        <is>
          <t>COMPRESSOR SANDEN, FILTRO SEPARADOR, CARGAS DE GÁS SENSOR E VENTILADOR</t>
        </is>
      </c>
      <c r="L37" s="139" t="n">
        <v>3953.5</v>
      </c>
      <c r="M37" s="134">
        <f>J37*L37</f>
        <v/>
      </c>
      <c r="N37" s="140" t="inlineStr">
        <is>
          <t>NFe: 1856</t>
        </is>
      </c>
      <c r="O37" s="139" t="n">
        <v>53.5</v>
      </c>
      <c r="P37" s="134">
        <f>M37-O37</f>
        <v/>
      </c>
      <c r="Q37" s="141" t="inlineStr">
        <is>
          <t>BOLETO DIA 01/09/2021</t>
        </is>
      </c>
      <c r="R37" s="92" t="n"/>
    </row>
    <row r="38" ht="20.1" customFormat="1" customHeight="1" s="6">
      <c r="B38" s="155" t="inlineStr">
        <is>
          <t>AGOSTO</t>
        </is>
      </c>
      <c r="C38" s="132" t="inlineStr">
        <is>
          <t>18/0/2021</t>
        </is>
      </c>
      <c r="D38" s="127" t="inlineStr">
        <is>
          <t>TERMO STAR</t>
        </is>
      </c>
      <c r="E38" s="138" t="inlineStr">
        <is>
          <t>PEB-7353</t>
        </is>
      </c>
      <c r="F38" s="138" t="inlineStr">
        <is>
          <t>FORD</t>
        </is>
      </c>
      <c r="G38" s="138" t="inlineStr">
        <is>
          <t>CORRETIVA</t>
        </is>
      </c>
      <c r="H38" s="138" t="inlineStr">
        <is>
          <t>REFRIGERAÇÃO</t>
        </is>
      </c>
      <c r="I38" s="138" t="inlineStr">
        <is>
          <t>MÃO DE OBRA</t>
        </is>
      </c>
      <c r="J38" s="138" t="n">
        <v>1</v>
      </c>
      <c r="K38" s="138" t="inlineStr">
        <is>
          <t>SERVIÇO DE TROCA DE COMPRESSOR ACOPLADO</t>
        </is>
      </c>
      <c r="L38" s="139" t="n">
        <v>500</v>
      </c>
      <c r="M38" s="134">
        <f>J38*L38</f>
        <v/>
      </c>
      <c r="N38" s="140" t="inlineStr">
        <is>
          <t>NFS-e: 1583</t>
        </is>
      </c>
      <c r="O38" s="139" t="n"/>
      <c r="P38" s="134">
        <f>M38-O38</f>
        <v/>
      </c>
      <c r="Q38" s="141" t="inlineStr">
        <is>
          <t>BOLETO DIA 31/08/2021</t>
        </is>
      </c>
      <c r="R38" s="92" t="n"/>
    </row>
    <row r="39" ht="20.1" customFormat="1" customHeight="1" s="6">
      <c r="B39" s="155" t="inlineStr">
        <is>
          <t>AGOSTO</t>
        </is>
      </c>
      <c r="C39" s="132" t="n">
        <v>44408</v>
      </c>
      <c r="D39" s="127" t="inlineStr">
        <is>
          <t>AUTO ELÉTRICA FRANÇA</t>
        </is>
      </c>
      <c r="E39" s="138" t="inlineStr">
        <is>
          <t>QYH-2J27</t>
        </is>
      </c>
      <c r="F39" s="138" t="inlineStr">
        <is>
          <t>MERCEDES</t>
        </is>
      </c>
      <c r="G39" s="138" t="inlineStr">
        <is>
          <t>CORRETIVA</t>
        </is>
      </c>
      <c r="H39" s="138" t="inlineStr">
        <is>
          <t>ELETRICA</t>
        </is>
      </c>
      <c r="I39" s="138" t="inlineStr">
        <is>
          <t>MÃO DE OBRA</t>
        </is>
      </c>
      <c r="J39" s="138" t="n">
        <v>1</v>
      </c>
      <c r="K39" s="138" t="inlineStr">
        <is>
          <t>SERVIÇO DE REPARO NO SISTEMA ELETRICO</t>
        </is>
      </c>
      <c r="L39" s="139" t="n">
        <v>60</v>
      </c>
      <c r="M39" s="134">
        <f>J39*L39</f>
        <v/>
      </c>
      <c r="N39" s="140" t="inlineStr">
        <is>
          <t>NFS-E: 50</t>
        </is>
      </c>
      <c r="O39" s="139" t="n"/>
      <c r="P39" s="134">
        <f>M39-O39</f>
        <v/>
      </c>
      <c r="Q39" s="141" t="inlineStr">
        <is>
          <t>PAGO EM 30/08/2021</t>
        </is>
      </c>
      <c r="R39" s="92" t="n"/>
    </row>
    <row r="40" ht="20.1" customFormat="1" customHeight="1" s="6">
      <c r="B40" s="155" t="inlineStr">
        <is>
          <t>AGOSTO</t>
        </is>
      </c>
      <c r="C40" s="132" t="n">
        <v>44408</v>
      </c>
      <c r="D40" s="127" t="inlineStr">
        <is>
          <t>AUTO ELÉTRICA FRANÇA</t>
        </is>
      </c>
      <c r="E40" s="138" t="inlineStr">
        <is>
          <t>PET-7147</t>
        </is>
      </c>
      <c r="F40" s="138" t="inlineStr">
        <is>
          <t>MERCEDES</t>
        </is>
      </c>
      <c r="G40" s="138" t="inlineStr">
        <is>
          <t>CORRETIVA</t>
        </is>
      </c>
      <c r="H40" s="138" t="inlineStr">
        <is>
          <t>ELETRICA</t>
        </is>
      </c>
      <c r="I40" s="138" t="inlineStr">
        <is>
          <t>MÃO DE OBRA</t>
        </is>
      </c>
      <c r="J40" s="138" t="n">
        <v>1</v>
      </c>
      <c r="K40" s="138" t="inlineStr">
        <is>
          <t>SERVIÇO DE REPARO NO SISTEMA ELETRICO</t>
        </is>
      </c>
      <c r="L40" s="139" t="n">
        <v>60</v>
      </c>
      <c r="M40" s="134">
        <f>J40*L40</f>
        <v/>
      </c>
      <c r="N40" s="140" t="inlineStr">
        <is>
          <t>NFS-E: 50</t>
        </is>
      </c>
      <c r="O40" s="139" t="n"/>
      <c r="P40" s="134">
        <f>M40-O40</f>
        <v/>
      </c>
      <c r="Q40" s="141" t="inlineStr">
        <is>
          <t>PAGO EM 30/08/2021</t>
        </is>
      </c>
      <c r="R40" s="92" t="n"/>
    </row>
    <row r="41" ht="20.1" customFormat="1" customHeight="1" s="6">
      <c r="B41" s="155" t="inlineStr">
        <is>
          <t>AGOSTO</t>
        </is>
      </c>
      <c r="C41" s="132" t="n">
        <v>44420</v>
      </c>
      <c r="D41" s="127" t="inlineStr">
        <is>
          <t>AUTO ELÉTRICA FRANÇA</t>
        </is>
      </c>
      <c r="E41" s="132" t="inlineStr">
        <is>
          <t>PEU-3897</t>
        </is>
      </c>
      <c r="F41" s="138" t="inlineStr">
        <is>
          <t>MERCEDES</t>
        </is>
      </c>
      <c r="G41" s="138" t="inlineStr">
        <is>
          <t>CORRETIVA</t>
        </is>
      </c>
      <c r="H41" s="138" t="inlineStr">
        <is>
          <t>ELETRICA</t>
        </is>
      </c>
      <c r="I41" s="138" t="inlineStr">
        <is>
          <t>MÃO DE OBRA</t>
        </is>
      </c>
      <c r="J41" s="138" t="n">
        <v>1</v>
      </c>
      <c r="K41" s="138" t="inlineStr">
        <is>
          <t>TROCA DE CHAVE DE SETA</t>
        </is>
      </c>
      <c r="L41" s="139" t="n">
        <v>40</v>
      </c>
      <c r="M41" s="134">
        <f>J41*L41</f>
        <v/>
      </c>
      <c r="N41" s="140" t="inlineStr">
        <is>
          <t>NFS-E: 50</t>
        </is>
      </c>
      <c r="O41" s="139" t="n"/>
      <c r="P41" s="134">
        <f>M41-O41</f>
        <v/>
      </c>
      <c r="Q41" s="141" t="inlineStr">
        <is>
          <t>PAGO EM 30/08/2021</t>
        </is>
      </c>
      <c r="R41" s="92" t="n"/>
    </row>
    <row r="42" ht="20.1" customFormat="1" customHeight="1" s="6">
      <c r="B42" s="155" t="inlineStr">
        <is>
          <t>AGOSTO</t>
        </is>
      </c>
      <c r="C42" s="132" t="n">
        <v>44420</v>
      </c>
      <c r="D42" s="127" t="inlineStr">
        <is>
          <t>AUTO PEÇAS BAHIA</t>
        </is>
      </c>
      <c r="E42" s="132" t="inlineStr">
        <is>
          <t>PDB-5356</t>
        </is>
      </c>
      <c r="F42" s="138" t="inlineStr">
        <is>
          <t>MERCEDES</t>
        </is>
      </c>
      <c r="G42" s="138" t="inlineStr">
        <is>
          <t>CORRETIVA</t>
        </is>
      </c>
      <c r="H42" s="138" t="inlineStr">
        <is>
          <t>MECÂNICA</t>
        </is>
      </c>
      <c r="I42" s="138" t="inlineStr">
        <is>
          <t>PEÇAS</t>
        </is>
      </c>
      <c r="J42" s="138" t="n">
        <v>1</v>
      </c>
      <c r="K42" s="138" t="inlineStr">
        <is>
          <t>CORREIA DO ALTERNADOR / CABO E MAÇANETA DA PORTA</t>
        </is>
      </c>
      <c r="L42" s="139" t="n">
        <v>124</v>
      </c>
      <c r="M42" s="134">
        <f>J42*L42</f>
        <v/>
      </c>
      <c r="N42" s="140" t="inlineStr">
        <is>
          <t>NFE: 5195</t>
        </is>
      </c>
      <c r="O42" s="139" t="n"/>
      <c r="P42" s="134">
        <f>M42-O42</f>
        <v/>
      </c>
      <c r="Q42" s="141" t="inlineStr">
        <is>
          <t>PAGO EM 30/08/2021</t>
        </is>
      </c>
      <c r="R42" s="92" t="n"/>
    </row>
    <row r="43" ht="20.1" customFormat="1" customHeight="1" s="6">
      <c r="B43" s="155" t="inlineStr">
        <is>
          <t>AGOSTO</t>
        </is>
      </c>
      <c r="C43" s="132" t="n">
        <v>44420</v>
      </c>
      <c r="D43" s="127" t="inlineStr">
        <is>
          <t>AUTO PEÇAS BAHIA</t>
        </is>
      </c>
      <c r="E43" s="132" t="inlineStr">
        <is>
          <t>PEU-3897</t>
        </is>
      </c>
      <c r="F43" s="138" t="inlineStr">
        <is>
          <t>MERCEDES</t>
        </is>
      </c>
      <c r="G43" s="138" t="inlineStr">
        <is>
          <t>CORRETIVA</t>
        </is>
      </c>
      <c r="H43" s="138" t="inlineStr">
        <is>
          <t>MECÂNICA</t>
        </is>
      </c>
      <c r="I43" s="138" t="inlineStr">
        <is>
          <t>PEÇAS</t>
        </is>
      </c>
      <c r="J43" s="138" t="n">
        <v>1</v>
      </c>
      <c r="K43" s="138" t="inlineStr">
        <is>
          <t>CHAVE DE SETA / SPRAY TINTA PRETA PARA FAIXA DE PARACHOQUE</t>
        </is>
      </c>
      <c r="L43" s="139" t="n">
        <v>718</v>
      </c>
      <c r="M43" s="134">
        <f>J43*L43</f>
        <v/>
      </c>
      <c r="N43" s="140" t="inlineStr">
        <is>
          <t>NFE: 5195</t>
        </is>
      </c>
      <c r="O43" s="139" t="n"/>
      <c r="P43" s="134">
        <f>M43-O43</f>
        <v/>
      </c>
      <c r="Q43" s="141" t="inlineStr">
        <is>
          <t>PAGO EM 30/08/2021</t>
        </is>
      </c>
      <c r="R43" s="91" t="n"/>
    </row>
    <row r="44" ht="20.1" customFormat="1" customHeight="1" s="6">
      <c r="B44" s="155" t="inlineStr">
        <is>
          <t>AGOSTO</t>
        </is>
      </c>
      <c r="C44" s="132" t="n">
        <v>44418</v>
      </c>
      <c r="D44" s="127" t="inlineStr">
        <is>
          <t>AUTO PEÇAS BAHIA</t>
        </is>
      </c>
      <c r="E44" s="132" t="inlineStr">
        <is>
          <t>PEU-3898</t>
        </is>
      </c>
      <c r="F44" s="138" t="inlineStr">
        <is>
          <t>MERCEDES</t>
        </is>
      </c>
      <c r="G44" s="138" t="inlineStr">
        <is>
          <t>CORRETIVA</t>
        </is>
      </c>
      <c r="H44" s="138" t="inlineStr">
        <is>
          <t>MECÂNICA</t>
        </is>
      </c>
      <c r="I44" s="138" t="inlineStr">
        <is>
          <t>PEÇAS</t>
        </is>
      </c>
      <c r="J44" s="138" t="n">
        <v>1</v>
      </c>
      <c r="K44" s="138" t="inlineStr">
        <is>
          <t>BUCHAS/GARRA/PARAFUSO/PORCA/ARRUELA/ WHITE LUB / TERMINAL DE DIREÇÃO</t>
        </is>
      </c>
      <c r="L44" s="139" t="n">
        <v>906.8</v>
      </c>
      <c r="M44" s="134">
        <f>J44*L44</f>
        <v/>
      </c>
      <c r="N44" s="140" t="inlineStr">
        <is>
          <t>NFE: 5195</t>
        </is>
      </c>
      <c r="O44" s="139" t="n"/>
      <c r="P44" s="134">
        <f>M44-O44</f>
        <v/>
      </c>
      <c r="Q44" s="141" t="inlineStr">
        <is>
          <t>PAGO EM 30/08/2021</t>
        </is>
      </c>
      <c r="R44" s="92" t="n"/>
    </row>
    <row r="45" ht="20.1" customFormat="1" customHeight="1" s="6">
      <c r="B45" s="155" t="inlineStr">
        <is>
          <t>AGOSTO</t>
        </is>
      </c>
      <c r="C45" s="132" t="n">
        <v>44419</v>
      </c>
      <c r="D45" s="127" t="inlineStr">
        <is>
          <t>AUTO PEÇAS BAHIA</t>
        </is>
      </c>
      <c r="E45" s="127" t="inlineStr">
        <is>
          <t>VÁRIOS</t>
        </is>
      </c>
      <c r="F45" s="138" t="inlineStr">
        <is>
          <t>MERCEDES</t>
        </is>
      </c>
      <c r="G45" s="138" t="inlineStr">
        <is>
          <t>CORRETIVA</t>
        </is>
      </c>
      <c r="H45" s="138" t="inlineStr">
        <is>
          <t>MECÂNICA</t>
        </is>
      </c>
      <c r="I45" s="138" t="inlineStr">
        <is>
          <t>PEÇAS</t>
        </is>
      </c>
      <c r="J45" s="138" t="n">
        <v>1</v>
      </c>
      <c r="K45" s="138" t="inlineStr">
        <is>
          <t>FAIXA REFLETIVA /PALETA DE LIMPADOR/ SELANTE /MAÇANETA DE PORTA EXTERNA</t>
        </is>
      </c>
      <c r="L45" s="139" t="n">
        <v>794</v>
      </c>
      <c r="M45" s="134">
        <f>J45*L45</f>
        <v/>
      </c>
      <c r="N45" s="140" t="inlineStr">
        <is>
          <t>NFE: 5195</t>
        </is>
      </c>
      <c r="O45" s="139" t="n"/>
      <c r="P45" s="134">
        <f>M45-O45</f>
        <v/>
      </c>
      <c r="Q45" s="141" t="inlineStr">
        <is>
          <t>PAGO EM 30/08/2021</t>
        </is>
      </c>
      <c r="R45" s="92" t="n"/>
    </row>
    <row r="46" ht="20.1" customFormat="1" customHeight="1" s="6">
      <c r="B46" s="155" t="inlineStr">
        <is>
          <t>AGOSTO</t>
        </is>
      </c>
      <c r="C46" s="132" t="n">
        <v>44435</v>
      </c>
      <c r="D46" s="127" t="inlineStr">
        <is>
          <t>AUTO PEÇAS BAHIA</t>
        </is>
      </c>
      <c r="E46" s="138" t="inlineStr">
        <is>
          <t>OWE-1839</t>
        </is>
      </c>
      <c r="F46" s="138" t="inlineStr">
        <is>
          <t>MERCEDES</t>
        </is>
      </c>
      <c r="G46" s="138" t="inlineStr">
        <is>
          <t>CORRETIVA</t>
        </is>
      </c>
      <c r="H46" s="138" t="inlineStr">
        <is>
          <t>ELETRICA</t>
        </is>
      </c>
      <c r="I46" s="138" t="inlineStr">
        <is>
          <t>PEÇAS</t>
        </is>
      </c>
      <c r="J46" s="138" t="n">
        <v>1</v>
      </c>
      <c r="K46" s="138" t="inlineStr">
        <is>
          <t>FITA REFLETIVA PARA TRAZEIRA DO BAÚ</t>
        </is>
      </c>
      <c r="L46" s="139" t="n">
        <v>30</v>
      </c>
      <c r="M46" s="134">
        <f>J46*L46</f>
        <v/>
      </c>
      <c r="N46" s="140" t="inlineStr">
        <is>
          <t>NFE: 5195</t>
        </is>
      </c>
      <c r="O46" s="139" t="n"/>
      <c r="P46" s="134">
        <f>M46-O46</f>
        <v/>
      </c>
      <c r="Q46" s="141" t="inlineStr">
        <is>
          <t>PAGO EM 30/08/2021</t>
        </is>
      </c>
      <c r="R46" s="92" t="n"/>
    </row>
    <row r="47" ht="20.1" customFormat="1" customHeight="1" s="6">
      <c r="B47" s="155" t="inlineStr">
        <is>
          <t>AGOSTO</t>
        </is>
      </c>
      <c r="C47" s="132" t="n">
        <v>44435</v>
      </c>
      <c r="D47" s="127" t="inlineStr">
        <is>
          <t>AUTO PEÇAS BAHIA</t>
        </is>
      </c>
      <c r="E47" s="138" t="inlineStr">
        <is>
          <t>OWE-1829</t>
        </is>
      </c>
      <c r="F47" s="138" t="inlineStr">
        <is>
          <t>MERCEDES</t>
        </is>
      </c>
      <c r="G47" s="138" t="inlineStr">
        <is>
          <t>CORRETIVA</t>
        </is>
      </c>
      <c r="H47" s="138" t="inlineStr">
        <is>
          <t>ELETRICA</t>
        </is>
      </c>
      <c r="I47" s="138" t="inlineStr">
        <is>
          <t>PEÇAS</t>
        </is>
      </c>
      <c r="J47" s="138" t="n">
        <v>1</v>
      </c>
      <c r="K47" s="138" t="inlineStr">
        <is>
          <t>FITA REFLETIVA PARA TRAZEIRA DO BAÚ</t>
        </is>
      </c>
      <c r="L47" s="139" t="n">
        <v>30</v>
      </c>
      <c r="M47" s="134">
        <f>J47*L47</f>
        <v/>
      </c>
      <c r="N47" s="140" t="inlineStr">
        <is>
          <t>NFE: 5195</t>
        </is>
      </c>
      <c r="O47" s="139" t="n"/>
      <c r="P47" s="134">
        <f>M47-O47</f>
        <v/>
      </c>
      <c r="Q47" s="141" t="inlineStr">
        <is>
          <t>PAGO EM 30/08/2021</t>
        </is>
      </c>
      <c r="R47" s="92" t="n"/>
    </row>
    <row r="48" ht="20.1" customFormat="1" customHeight="1" s="6">
      <c r="B48" s="155" t="inlineStr">
        <is>
          <t>AGOSTO</t>
        </is>
      </c>
      <c r="C48" s="132" t="n">
        <v>44429</v>
      </c>
      <c r="D48" s="127" t="inlineStr">
        <is>
          <t>LIU PNEUS</t>
        </is>
      </c>
      <c r="E48" s="138" t="inlineStr">
        <is>
          <t>QYJ-1F74</t>
        </is>
      </c>
      <c r="F48" s="138" t="inlineStr">
        <is>
          <t>MERCEDES</t>
        </is>
      </c>
      <c r="G48" s="138" t="inlineStr">
        <is>
          <t>PREVENTIVA</t>
        </is>
      </c>
      <c r="H48" s="138" t="inlineStr">
        <is>
          <t>MECÂNICA</t>
        </is>
      </c>
      <c r="I48" s="138" t="inlineStr">
        <is>
          <t>PEÇAS</t>
        </is>
      </c>
      <c r="J48" s="138" t="n">
        <v>1</v>
      </c>
      <c r="K48" s="138" t="inlineStr">
        <is>
          <t>ALINHAMENTO E BALANCEAMENTO</t>
        </is>
      </c>
      <c r="L48" s="139" t="n">
        <v>140</v>
      </c>
      <c r="M48" s="134">
        <f>J48*L48</f>
        <v/>
      </c>
      <c r="N48" s="140" t="inlineStr">
        <is>
          <t>A EMIITR</t>
        </is>
      </c>
      <c r="O48" s="139" t="n"/>
      <c r="P48" s="134">
        <f>M48-O48</f>
        <v/>
      </c>
      <c r="Q48" s="141" t="inlineStr">
        <is>
          <t>PAGO EM 20/08/2021</t>
        </is>
      </c>
      <c r="R48" s="92" t="n"/>
    </row>
    <row r="49" ht="20.1" customFormat="1" customHeight="1" s="6">
      <c r="B49" s="155" t="inlineStr">
        <is>
          <t>AGOSTO</t>
        </is>
      </c>
      <c r="C49" s="132" t="n">
        <v>44428</v>
      </c>
      <c r="D49" s="127" t="inlineStr">
        <is>
          <t>MARRONE RETIFICA</t>
        </is>
      </c>
      <c r="E49" s="138" t="inlineStr">
        <is>
          <t>PGX-1686</t>
        </is>
      </c>
      <c r="F49" s="138" t="inlineStr">
        <is>
          <t>MERCEDES</t>
        </is>
      </c>
      <c r="G49" s="138" t="inlineStr">
        <is>
          <t>CORRETIVA</t>
        </is>
      </c>
      <c r="H49" s="138" t="inlineStr">
        <is>
          <t>MECÂNICA</t>
        </is>
      </c>
      <c r="I49" s="138" t="inlineStr">
        <is>
          <t>PEÇAS</t>
        </is>
      </c>
      <c r="J49" s="138" t="n">
        <v>1</v>
      </c>
      <c r="K49" s="138" t="inlineStr">
        <is>
          <t>EIXO DE COMANDO DE MOTOR</t>
        </is>
      </c>
      <c r="L49" s="139" t="n">
        <v>3000</v>
      </c>
      <c r="M49" s="134">
        <f>J49*L49</f>
        <v/>
      </c>
      <c r="N49" s="140" t="inlineStr">
        <is>
          <t>NFe: 3176</t>
        </is>
      </c>
      <c r="O49" s="139" t="n"/>
      <c r="P49" s="134">
        <f>M49-O49</f>
        <v/>
      </c>
      <c r="Q49" s="141" t="inlineStr">
        <is>
          <t>PAGO EM 20/08/2021</t>
        </is>
      </c>
      <c r="R49" s="92" t="n"/>
    </row>
    <row r="50" ht="20.1" customFormat="1" customHeight="1" s="6">
      <c r="B50" s="155" t="inlineStr">
        <is>
          <t>AGOSTO</t>
        </is>
      </c>
      <c r="C50" s="137" t="n">
        <v>44412</v>
      </c>
      <c r="D50" s="127" t="inlineStr">
        <is>
          <t>OFICINA MEÂNICA 3 BANDEIRAS</t>
        </is>
      </c>
      <c r="E50" s="138" t="inlineStr">
        <is>
          <t>QYJ-1F44</t>
        </is>
      </c>
      <c r="F50" s="138" t="inlineStr">
        <is>
          <t>MERCEDES</t>
        </is>
      </c>
      <c r="G50" s="138" t="inlineStr">
        <is>
          <t>CORRETIVA</t>
        </is>
      </c>
      <c r="H50" s="138" t="inlineStr">
        <is>
          <t>MECÂNICA</t>
        </is>
      </c>
      <c r="I50" s="138" t="inlineStr">
        <is>
          <t>MÃO DE OBRA</t>
        </is>
      </c>
      <c r="J50" s="138" t="n">
        <v>1</v>
      </c>
      <c r="K50" s="138" t="inlineStr">
        <is>
          <t>TROCA DE PARAFUSO DO AMORTECEDOR ESQUERDO</t>
        </is>
      </c>
      <c r="L50" s="139" t="n">
        <v>50</v>
      </c>
      <c r="M50" s="134">
        <f>J50*L50</f>
        <v/>
      </c>
      <c r="N50" s="140" t="inlineStr">
        <is>
          <t>RECIBO</t>
        </is>
      </c>
      <c r="O50" s="139" t="n"/>
      <c r="P50" s="134">
        <f>M50-O50</f>
        <v/>
      </c>
      <c r="Q50" s="141" t="inlineStr">
        <is>
          <t>PAGO EM 06/08/2021</t>
        </is>
      </c>
      <c r="R50" s="92" t="n"/>
    </row>
    <row r="51" ht="20.1" customFormat="1" customHeight="1" s="6">
      <c r="B51" s="155" t="inlineStr">
        <is>
          <t>AGOSTO</t>
        </is>
      </c>
      <c r="C51" s="132" t="n">
        <v>44419</v>
      </c>
      <c r="D51" s="127" t="inlineStr">
        <is>
          <t>OFICINA MEÂNICA 3 BANDEIRAS</t>
        </is>
      </c>
      <c r="E51" s="132" t="inlineStr">
        <is>
          <t>PDB-5356</t>
        </is>
      </c>
      <c r="F51" s="138" t="inlineStr">
        <is>
          <t>MERCEDES</t>
        </is>
      </c>
      <c r="G51" s="138" t="inlineStr">
        <is>
          <t>PREVENTIVA</t>
        </is>
      </c>
      <c r="H51" s="138" t="inlineStr">
        <is>
          <t>MECÂNICA</t>
        </is>
      </c>
      <c r="I51" s="138" t="inlineStr">
        <is>
          <t>MÃO DE OBRA</t>
        </is>
      </c>
      <c r="J51" s="138" t="n">
        <v>1</v>
      </c>
      <c r="K51" s="138" t="inlineStr">
        <is>
          <t>REVISÃO DE FREIO, TROCA DE CORREIA, LUBRIFICAÇÃO E SERV. DAS PORTAS, PARACHOQUE</t>
        </is>
      </c>
      <c r="L51" s="139" t="n">
        <v>540</v>
      </c>
      <c r="M51" s="134">
        <f>J51*L51</f>
        <v/>
      </c>
      <c r="N51" s="140" t="inlineStr">
        <is>
          <t>RECIBO</t>
        </is>
      </c>
      <c r="O51" s="139" t="n"/>
      <c r="P51" s="134">
        <f>M51-O51</f>
        <v/>
      </c>
      <c r="Q51" s="141" t="inlineStr">
        <is>
          <t>PAGO EM 13/08/2021</t>
        </is>
      </c>
      <c r="R51" s="92" t="n"/>
    </row>
    <row r="52" ht="20.1" customFormat="1" customHeight="1" s="6">
      <c r="B52" s="155" t="inlineStr">
        <is>
          <t>AGOSTO</t>
        </is>
      </c>
      <c r="C52" s="132" t="n">
        <v>44420</v>
      </c>
      <c r="D52" s="127" t="inlineStr">
        <is>
          <t>OFICINA MEÂNICA 3 BANDEIRAS</t>
        </is>
      </c>
      <c r="E52" s="132" t="inlineStr">
        <is>
          <t>PEU-3897</t>
        </is>
      </c>
      <c r="F52" s="138" t="inlineStr">
        <is>
          <t>MERCEDES</t>
        </is>
      </c>
      <c r="G52" s="138" t="inlineStr">
        <is>
          <t>CORRETIVA</t>
        </is>
      </c>
      <c r="H52" s="138" t="inlineStr">
        <is>
          <t>MECÂNICA</t>
        </is>
      </c>
      <c r="I52" s="138" t="inlineStr">
        <is>
          <t>MÃO DE OBRA</t>
        </is>
      </c>
      <c r="J52" s="138" t="n">
        <v>1</v>
      </c>
      <c r="K52" s="138" t="inlineStr">
        <is>
          <t>MOLA, ESTABILIZADORES, LAMEIRA, PARACHOQUE, CORREIA DO ALTERNADOR E LUBRIFICAÇÃO</t>
        </is>
      </c>
      <c r="L52" s="139" t="n">
        <v>1140</v>
      </c>
      <c r="M52" s="134">
        <f>J52*L52</f>
        <v/>
      </c>
      <c r="N52" s="140" t="inlineStr">
        <is>
          <t>RECIBO</t>
        </is>
      </c>
      <c r="O52" s="139" t="n"/>
      <c r="P52" s="134">
        <f>M52-O52</f>
        <v/>
      </c>
      <c r="Q52" s="141" t="inlineStr">
        <is>
          <t>PAGO EM 13/08/2021</t>
        </is>
      </c>
      <c r="R52" s="92" t="n"/>
    </row>
    <row r="53" ht="20.1" customFormat="1" customHeight="1" s="6">
      <c r="B53" s="155" t="inlineStr">
        <is>
          <t>AGOSTO</t>
        </is>
      </c>
      <c r="C53" s="132" t="n">
        <v>44421</v>
      </c>
      <c r="D53" s="127" t="inlineStr">
        <is>
          <t>OFICINA MEÂNICA 3 BANDEIRAS</t>
        </is>
      </c>
      <c r="E53" s="138" t="inlineStr">
        <is>
          <t>PGX-1774</t>
        </is>
      </c>
      <c r="F53" s="138" t="inlineStr">
        <is>
          <t>MERCEDES</t>
        </is>
      </c>
      <c r="G53" s="138" t="inlineStr">
        <is>
          <t>CORRETIVA</t>
        </is>
      </c>
      <c r="H53" s="138" t="inlineStr">
        <is>
          <t>MECÂNICA</t>
        </is>
      </c>
      <c r="I53" s="138" t="inlineStr">
        <is>
          <t>MÃO DE OBRA</t>
        </is>
      </c>
      <c r="J53" s="138" t="n">
        <v>1</v>
      </c>
      <c r="K53" s="138" t="inlineStr">
        <is>
          <t>SERVIÇO DE TROCA DE CRUZETA, LUBRIFICAÇÃO E TROCA DE LONA DE FREIO</t>
        </is>
      </c>
      <c r="L53" s="139" t="n">
        <v>200</v>
      </c>
      <c r="M53" s="134">
        <f>J53*L53</f>
        <v/>
      </c>
      <c r="N53" s="140" t="inlineStr">
        <is>
          <t>RECIBO</t>
        </is>
      </c>
      <c r="O53" s="139" t="n"/>
      <c r="P53" s="134">
        <f>M53-O53</f>
        <v/>
      </c>
      <c r="Q53" s="141" t="inlineStr">
        <is>
          <t>PAGO EM 20/08/2021</t>
        </is>
      </c>
      <c r="R53" s="92" t="n"/>
    </row>
    <row r="54" ht="20.1" customFormat="1" customHeight="1" s="6">
      <c r="B54" s="155" t="inlineStr">
        <is>
          <t>AGOSTO</t>
        </is>
      </c>
      <c r="C54" s="132" t="n">
        <v>44419</v>
      </c>
      <c r="D54" s="127" t="inlineStr">
        <is>
          <t>OFICINA MEÂNICA 3 BANDEIRAS</t>
        </is>
      </c>
      <c r="E54" s="138" t="inlineStr">
        <is>
          <t>PGX-1404</t>
        </is>
      </c>
      <c r="F54" s="138" t="inlineStr">
        <is>
          <t>MERCEDES</t>
        </is>
      </c>
      <c r="G54" s="138" t="inlineStr">
        <is>
          <t>CORRETIVA</t>
        </is>
      </c>
      <c r="H54" s="138" t="inlineStr">
        <is>
          <t>MECÂNICA</t>
        </is>
      </c>
      <c r="I54" s="138" t="inlineStr">
        <is>
          <t>MÃO DE OBRA</t>
        </is>
      </c>
      <c r="J54" s="138" t="n">
        <v>1</v>
      </c>
      <c r="K54" s="138" t="inlineStr">
        <is>
          <t>TROCA DE VALULA AUXILAR DIANTEIRA E TROCA DE RETENTOR TRAZEIRO</t>
        </is>
      </c>
      <c r="L54" s="139" t="n">
        <v>370</v>
      </c>
      <c r="M54" s="134">
        <f>J54*L54</f>
        <v/>
      </c>
      <c r="N54" s="140" t="inlineStr">
        <is>
          <t>RECIBO</t>
        </is>
      </c>
      <c r="O54" s="139" t="n"/>
      <c r="P54" s="134">
        <f>M54-O54</f>
        <v/>
      </c>
      <c r="Q54" s="141" t="inlineStr">
        <is>
          <t>PAGO EM 20/08/2021</t>
        </is>
      </c>
      <c r="R54" s="92" t="n"/>
    </row>
    <row r="55" ht="20.1" customFormat="1" customHeight="1" s="6">
      <c r="B55" s="155" t="inlineStr">
        <is>
          <t>AGOSTO</t>
        </is>
      </c>
      <c r="C55" s="132" t="n">
        <v>44429</v>
      </c>
      <c r="D55" s="127" t="inlineStr">
        <is>
          <t>OFICINA MEÂNICA 3 BANDEIRAS</t>
        </is>
      </c>
      <c r="E55" s="138" t="inlineStr">
        <is>
          <t>PGX-1646</t>
        </is>
      </c>
      <c r="F55" s="138" t="inlineStr">
        <is>
          <t>MERCEDES</t>
        </is>
      </c>
      <c r="G55" s="138" t="inlineStr">
        <is>
          <t>CORRETIVA</t>
        </is>
      </c>
      <c r="H55" s="138" t="inlineStr">
        <is>
          <t>MECÂNICA</t>
        </is>
      </c>
      <c r="I55" s="138" t="inlineStr">
        <is>
          <t>MÃO DE OBRA</t>
        </is>
      </c>
      <c r="J55" s="138" t="n">
        <v>1</v>
      </c>
      <c r="K55" s="138" t="inlineStr">
        <is>
          <t>SERVIÇO DE MANGUEIRA DE AR, LUBRIFICAÇÃO E FREIO</t>
        </is>
      </c>
      <c r="L55" s="139" t="n">
        <v>450</v>
      </c>
      <c r="M55" s="134">
        <f>J55*L55</f>
        <v/>
      </c>
      <c r="N55" s="140" t="inlineStr">
        <is>
          <t>RECIBO</t>
        </is>
      </c>
      <c r="O55" s="139" t="n"/>
      <c r="P55" s="134">
        <f>M55-O55</f>
        <v/>
      </c>
      <c r="Q55" s="141" t="inlineStr">
        <is>
          <t>PAGO EM 27/08/2021</t>
        </is>
      </c>
      <c r="R55" s="92" t="n"/>
    </row>
    <row r="56" ht="20.1" customFormat="1" customHeight="1" s="6">
      <c r="B56" s="155" t="inlineStr">
        <is>
          <t>AGOSTO</t>
        </is>
      </c>
      <c r="C56" s="132" t="n">
        <v>44428</v>
      </c>
      <c r="D56" s="127" t="inlineStr">
        <is>
          <t>REI DO AMORTECEDOR</t>
        </is>
      </c>
      <c r="E56" s="138" t="inlineStr">
        <is>
          <t>PGX-1686</t>
        </is>
      </c>
      <c r="F56" s="138" t="inlineStr">
        <is>
          <t>MERCEDES</t>
        </is>
      </c>
      <c r="G56" s="138" t="inlineStr">
        <is>
          <t>CORRETIVA</t>
        </is>
      </c>
      <c r="H56" s="138" t="inlineStr">
        <is>
          <t>MECÂNICA</t>
        </is>
      </c>
      <c r="I56" s="138" t="inlineStr">
        <is>
          <t>PEÇAS</t>
        </is>
      </c>
      <c r="J56" s="138" t="n">
        <v>1</v>
      </c>
      <c r="K56" s="138" t="inlineStr">
        <is>
          <t>RECUPERAÇÃO DE 02 AMORTECEDOR E SUSPENÃO DE CABINE</t>
        </is>
      </c>
      <c r="L56" s="139" t="n">
        <v>800</v>
      </c>
      <c r="M56" s="134">
        <f>J56*L56</f>
        <v/>
      </c>
      <c r="N56" s="140" t="inlineStr">
        <is>
          <t>RECIBO</t>
        </is>
      </c>
      <c r="O56" s="139" t="n"/>
      <c r="P56" s="134">
        <f>M56-O56</f>
        <v/>
      </c>
      <c r="Q56" s="141" t="inlineStr">
        <is>
          <t>PAGO EM 20/08/2021</t>
        </is>
      </c>
      <c r="R56" s="92" t="n"/>
    </row>
    <row r="57" ht="20.1" customFormat="1" customHeight="1" s="6">
      <c r="B57" s="155" t="inlineStr">
        <is>
          <t>AGOSTO</t>
        </is>
      </c>
      <c r="C57" s="137" t="n">
        <v>44408</v>
      </c>
      <c r="D57" s="127" t="inlineStr">
        <is>
          <t>SUPERDIESEL</t>
        </is>
      </c>
      <c r="E57" s="138" t="inlineStr">
        <is>
          <t>PET-7147</t>
        </is>
      </c>
      <c r="F57" s="138" t="inlineStr">
        <is>
          <t>MERCEDES</t>
        </is>
      </c>
      <c r="G57" s="138" t="inlineStr">
        <is>
          <t>CORRETIVA</t>
        </is>
      </c>
      <c r="H57" s="138" t="inlineStr">
        <is>
          <t>ELETRICA</t>
        </is>
      </c>
      <c r="I57" s="138" t="inlineStr">
        <is>
          <t>PEÇAS</t>
        </is>
      </c>
      <c r="J57" s="138" t="n">
        <v>3</v>
      </c>
      <c r="K57" s="138" t="inlineStr">
        <is>
          <t>SOQUETE DA LAMPADA H7</t>
        </is>
      </c>
      <c r="L57" s="139" t="n">
        <v>46</v>
      </c>
      <c r="M57" s="134">
        <f>J57*L57</f>
        <v/>
      </c>
      <c r="N57" s="140" t="inlineStr">
        <is>
          <t>NFE: 811</t>
        </is>
      </c>
      <c r="O57" s="139" t="n"/>
      <c r="P57" s="134">
        <f>M57-O57</f>
        <v/>
      </c>
      <c r="Q57" s="141" t="inlineStr">
        <is>
          <t>PAGO EM 30/08/2021</t>
        </is>
      </c>
      <c r="R57" s="92" t="n"/>
    </row>
    <row r="58" ht="20.1" customFormat="1" customHeight="1" s="6">
      <c r="B58" s="155" t="inlineStr">
        <is>
          <t>AGOSTO</t>
        </is>
      </c>
      <c r="C58" s="132" t="n">
        <v>44415</v>
      </c>
      <c r="D58" s="127" t="inlineStr">
        <is>
          <t>WF LUBRIFICANTES</t>
        </is>
      </c>
      <c r="E58" s="138" t="inlineStr">
        <is>
          <t>PGX-1686</t>
        </is>
      </c>
      <c r="F58" s="138" t="inlineStr">
        <is>
          <t>MERCEDES</t>
        </is>
      </c>
      <c r="G58" s="138" t="inlineStr">
        <is>
          <t>CONSUMO</t>
        </is>
      </c>
      <c r="H58" s="138" t="inlineStr">
        <is>
          <t>TROCA DE ÓLEO</t>
        </is>
      </c>
      <c r="I58" s="138" t="inlineStr">
        <is>
          <t>PEÇAS</t>
        </is>
      </c>
      <c r="J58" s="138" t="n">
        <v>1</v>
      </c>
      <c r="K58" s="138" t="inlineStr">
        <is>
          <t>TROCA DE OLEO - COMPLETA</t>
        </is>
      </c>
      <c r="L58" s="139" t="n">
        <v>802</v>
      </c>
      <c r="M58" s="134">
        <f>J58*L58</f>
        <v/>
      </c>
      <c r="N58" s="140" t="inlineStr">
        <is>
          <t>NFE:1618</t>
        </is>
      </c>
      <c r="O58" s="139" t="n">
        <v>80.2</v>
      </c>
      <c r="P58" s="134">
        <f>M58-O58</f>
        <v/>
      </c>
      <c r="Q58" s="141" t="inlineStr">
        <is>
          <t>PAGO EM 13/08/2021</t>
        </is>
      </c>
      <c r="R58" s="92" t="n"/>
    </row>
    <row r="59" ht="20.1" customFormat="1" customHeight="1" s="6">
      <c r="B59" s="155" t="inlineStr">
        <is>
          <t>AGOSTO</t>
        </is>
      </c>
      <c r="C59" s="132" t="n">
        <v>44415</v>
      </c>
      <c r="D59" s="127" t="inlineStr">
        <is>
          <t>WF LUBRIFICANTES</t>
        </is>
      </c>
      <c r="E59" s="132" t="inlineStr">
        <is>
          <t>PEU-3897</t>
        </is>
      </c>
      <c r="F59" s="138" t="inlineStr">
        <is>
          <t>MERCEDES</t>
        </is>
      </c>
      <c r="G59" s="138" t="inlineStr">
        <is>
          <t>CONSUMO</t>
        </is>
      </c>
      <c r="H59" s="138" t="inlineStr">
        <is>
          <t>TROCA DE ÓLEO</t>
        </is>
      </c>
      <c r="I59" s="138" t="inlineStr">
        <is>
          <t>PEÇAS</t>
        </is>
      </c>
      <c r="J59" s="138" t="n">
        <v>1</v>
      </c>
      <c r="K59" s="138" t="inlineStr">
        <is>
          <t>TROCA DE OLEO - COMPLETA</t>
        </is>
      </c>
      <c r="L59" s="139" t="n">
        <v>737</v>
      </c>
      <c r="M59" s="134">
        <f>J59*L59</f>
        <v/>
      </c>
      <c r="N59" s="140" t="inlineStr">
        <is>
          <t>NFE:1619</t>
        </is>
      </c>
      <c r="O59" s="139" t="n">
        <v>73.7</v>
      </c>
      <c r="P59" s="134">
        <f>M59-O59</f>
        <v/>
      </c>
      <c r="Q59" s="141" t="inlineStr">
        <is>
          <t>PAGO EM 13/08/2021</t>
        </is>
      </c>
      <c r="R59" s="92" t="n"/>
    </row>
    <row r="60" ht="20.1" customFormat="1" customHeight="1" s="6">
      <c r="B60" s="155" t="inlineStr">
        <is>
          <t>AGOSTO</t>
        </is>
      </c>
      <c r="C60" s="132" t="n">
        <v>44422</v>
      </c>
      <c r="D60" s="127" t="inlineStr">
        <is>
          <t>WF LUBRIFICANTES</t>
        </is>
      </c>
      <c r="E60" s="138" t="inlineStr">
        <is>
          <t>QYJ-1F74</t>
        </is>
      </c>
      <c r="F60" s="138" t="inlineStr">
        <is>
          <t>MERCEDES</t>
        </is>
      </c>
      <c r="G60" s="138" t="inlineStr">
        <is>
          <t>CONSUMO</t>
        </is>
      </c>
      <c r="H60" s="138" t="inlineStr">
        <is>
          <t>TROCA DE ÓLEO</t>
        </is>
      </c>
      <c r="I60" s="138" t="inlineStr">
        <is>
          <t>PEÇAS</t>
        </is>
      </c>
      <c r="J60" s="138" t="n">
        <v>1</v>
      </c>
      <c r="K60" s="138" t="inlineStr">
        <is>
          <t>TROCA DE OLEO - COMPLETA</t>
        </is>
      </c>
      <c r="L60" s="139" t="n">
        <v>962</v>
      </c>
      <c r="M60" s="134">
        <f>J60*L60</f>
        <v/>
      </c>
      <c r="N60" s="140" t="inlineStr">
        <is>
          <t>NFe: 1624</t>
        </is>
      </c>
      <c r="O60" s="139" t="n">
        <v>96.2</v>
      </c>
      <c r="P60" s="134">
        <f>M60-O60</f>
        <v/>
      </c>
      <c r="Q60" s="141" t="inlineStr">
        <is>
          <t>PAGO EM 20/08/2021</t>
        </is>
      </c>
      <c r="R60" s="92" t="n"/>
    </row>
    <row r="61" ht="20.1" customFormat="1" customHeight="1" s="6">
      <c r="B61" s="155" t="inlineStr">
        <is>
          <t>AGOSTO</t>
        </is>
      </c>
      <c r="C61" s="132" t="n">
        <v>44414</v>
      </c>
      <c r="D61" s="127" t="inlineStr">
        <is>
          <t>SUPERDIESEL</t>
        </is>
      </c>
      <c r="E61" s="143" t="inlineStr">
        <is>
          <t>OWE-1829</t>
        </is>
      </c>
      <c r="F61" s="138" t="inlineStr">
        <is>
          <t>MERCEDES</t>
        </is>
      </c>
      <c r="G61" s="138" t="inlineStr">
        <is>
          <t>CORRETIVA</t>
        </is>
      </c>
      <c r="H61" s="138" t="inlineStr">
        <is>
          <t>SEGURANÇA</t>
        </is>
      </c>
      <c r="I61" s="138" t="inlineStr">
        <is>
          <t>PEÇAS</t>
        </is>
      </c>
      <c r="J61" s="138" t="n">
        <v>1</v>
      </c>
      <c r="K61" s="138" t="inlineStr">
        <is>
          <t>EXTINTOR DE INCENDIO E KIT DE PALETA DE LIMPADOR</t>
        </is>
      </c>
      <c r="L61" s="139" t="n">
        <v>210</v>
      </c>
      <c r="M61" s="134">
        <f>J61*L61</f>
        <v/>
      </c>
      <c r="N61" s="140" t="inlineStr">
        <is>
          <t>NFE: 811</t>
        </is>
      </c>
      <c r="O61" s="139" t="n"/>
      <c r="P61" s="134">
        <f>M61-O61</f>
        <v/>
      </c>
      <c r="Q61" s="141" t="inlineStr">
        <is>
          <t>PAGO EM 30/08/2021</t>
        </is>
      </c>
      <c r="R61" s="92" t="n"/>
    </row>
    <row r="62" ht="20.1" customFormat="1" customHeight="1" s="6">
      <c r="B62" s="155" t="inlineStr">
        <is>
          <t>AGOSTO</t>
        </is>
      </c>
      <c r="C62" s="132" t="n">
        <v>44414</v>
      </c>
      <c r="D62" s="127" t="inlineStr">
        <is>
          <t>SUPERDIESEL</t>
        </is>
      </c>
      <c r="E62" s="143" t="inlineStr">
        <is>
          <t>OWE-1839</t>
        </is>
      </c>
      <c r="F62" s="138" t="inlineStr">
        <is>
          <t>MERCEDES</t>
        </is>
      </c>
      <c r="G62" s="138" t="inlineStr">
        <is>
          <t>CORRETIVA</t>
        </is>
      </c>
      <c r="H62" s="138" t="inlineStr">
        <is>
          <t>SEGURANÇA</t>
        </is>
      </c>
      <c r="I62" s="138" t="inlineStr">
        <is>
          <t>PEÇAS</t>
        </is>
      </c>
      <c r="J62" s="138" t="n">
        <v>1</v>
      </c>
      <c r="K62" s="138" t="inlineStr">
        <is>
          <t>EXTINTOR DE INCENDIO E KIT DE PALETA DE LIMPADOR</t>
        </is>
      </c>
      <c r="L62" s="139" t="n">
        <v>210</v>
      </c>
      <c r="M62" s="134">
        <f>J62*L62</f>
        <v/>
      </c>
      <c r="N62" s="140" t="inlineStr">
        <is>
          <t>NFE: 811</t>
        </is>
      </c>
      <c r="O62" s="139" t="n"/>
      <c r="P62" s="134">
        <f>M62-O62</f>
        <v/>
      </c>
      <c r="Q62" s="141" t="inlineStr">
        <is>
          <t>PAGO EM 30/08/2021</t>
        </is>
      </c>
      <c r="R62" s="92" t="n"/>
    </row>
    <row r="63" ht="20.1" customFormat="1" customHeight="1" s="6">
      <c r="B63" s="155" t="inlineStr">
        <is>
          <t>AGOSTO</t>
        </is>
      </c>
      <c r="C63" s="132" t="n">
        <v>44413</v>
      </c>
      <c r="D63" s="127" t="inlineStr">
        <is>
          <t>AUTO ELÉTRICA FRANÇA</t>
        </is>
      </c>
      <c r="E63" s="143" t="inlineStr">
        <is>
          <t>OWE-1829</t>
        </is>
      </c>
      <c r="F63" s="138" t="inlineStr">
        <is>
          <t>MERCEDES</t>
        </is>
      </c>
      <c r="G63" s="138" t="inlineStr">
        <is>
          <t>PREVENTIVA</t>
        </is>
      </c>
      <c r="H63" s="138" t="inlineStr">
        <is>
          <t>ELETRICA</t>
        </is>
      </c>
      <c r="I63" s="138" t="inlineStr">
        <is>
          <t>MÃO DE OBRA</t>
        </is>
      </c>
      <c r="J63" s="138" t="n">
        <v>1</v>
      </c>
      <c r="K63" s="138" t="inlineStr">
        <is>
          <t>SERVIÇO DE TESTE DE SISTEMA ELETRÔNICA</t>
        </is>
      </c>
      <c r="L63" s="139" t="n">
        <v>180</v>
      </c>
      <c r="M63" s="134">
        <f>J63*L63</f>
        <v/>
      </c>
      <c r="N63" s="140" t="inlineStr">
        <is>
          <t>NFS-E: 50</t>
        </is>
      </c>
      <c r="O63" s="139" t="n"/>
      <c r="P63" s="134">
        <f>M63-O63</f>
        <v/>
      </c>
      <c r="Q63" s="141" t="inlineStr">
        <is>
          <t>PAGO EM 30/08/2021</t>
        </is>
      </c>
      <c r="R63" s="92" t="n"/>
    </row>
    <row r="64" ht="20.1" customFormat="1" customHeight="1" s="6">
      <c r="B64" s="155" t="inlineStr">
        <is>
          <t>AGOSTO</t>
        </is>
      </c>
      <c r="C64" s="132" t="n">
        <v>44417</v>
      </c>
      <c r="D64" s="127" t="inlineStr">
        <is>
          <t>AUTO ELÉTRICA FRANÇA</t>
        </is>
      </c>
      <c r="E64" s="143" t="inlineStr">
        <is>
          <t>OWE-1839</t>
        </is>
      </c>
      <c r="F64" s="138" t="inlineStr">
        <is>
          <t>MERCEDES</t>
        </is>
      </c>
      <c r="G64" s="138" t="inlineStr">
        <is>
          <t>PREVENTIVA</t>
        </is>
      </c>
      <c r="H64" s="138" t="inlineStr">
        <is>
          <t>ELETRICA</t>
        </is>
      </c>
      <c r="I64" s="138" t="inlineStr">
        <is>
          <t>MÃO DE OBRA</t>
        </is>
      </c>
      <c r="J64" s="138" t="n">
        <v>1</v>
      </c>
      <c r="K64" s="138" t="inlineStr">
        <is>
          <t>SERVIÇO DE TESTE DE SISTEMA ELETRÔNICA  + SOCORRO EM CARUARU</t>
        </is>
      </c>
      <c r="L64" s="139" t="n">
        <v>280</v>
      </c>
      <c r="M64" s="134">
        <f>J64*L64</f>
        <v/>
      </c>
      <c r="N64" s="140" t="inlineStr">
        <is>
          <t>NFS-E: 50</t>
        </is>
      </c>
      <c r="O64" s="139" t="n"/>
      <c r="P64" s="134">
        <f>M64-O64</f>
        <v/>
      </c>
      <c r="Q64" s="141" t="inlineStr">
        <is>
          <t>PAGO EM 30/08/2021</t>
        </is>
      </c>
      <c r="R64" s="92" t="n"/>
    </row>
    <row r="65" ht="20.1" customFormat="1" customHeight="1" s="6">
      <c r="B65" s="155" t="inlineStr">
        <is>
          <t>AGOSTO</t>
        </is>
      </c>
      <c r="C65" s="132" t="n">
        <v>44420</v>
      </c>
      <c r="D65" s="127" t="inlineStr">
        <is>
          <t>AUTO PEÇAS BAHIA</t>
        </is>
      </c>
      <c r="E65" s="143" t="inlineStr">
        <is>
          <t>OWE-1829</t>
        </is>
      </c>
      <c r="F65" s="138" t="inlineStr">
        <is>
          <t>MERCEDES</t>
        </is>
      </c>
      <c r="G65" s="138" t="inlineStr">
        <is>
          <t>PREVENTIVA</t>
        </is>
      </c>
      <c r="H65" s="138" t="inlineStr">
        <is>
          <t>SEGURANÇA</t>
        </is>
      </c>
      <c r="I65" s="138" t="inlineStr">
        <is>
          <t>MÃO DE OBRA</t>
        </is>
      </c>
      <c r="J65" s="138" t="n">
        <v>1</v>
      </c>
      <c r="K65" s="138" t="inlineStr">
        <is>
          <t>CHAVE DE RODA / PISANTE / TRIANGULO</t>
        </is>
      </c>
      <c r="L65" s="139" t="n">
        <v>535</v>
      </c>
      <c r="M65" s="134">
        <f>J65*L65</f>
        <v/>
      </c>
      <c r="N65" s="140" t="inlineStr">
        <is>
          <t>NFE: 5195</t>
        </is>
      </c>
      <c r="O65" s="139" t="n"/>
      <c r="P65" s="134">
        <f>M65-O65</f>
        <v/>
      </c>
      <c r="Q65" s="141" t="inlineStr">
        <is>
          <t>PAGO EM 30/08/2021</t>
        </is>
      </c>
      <c r="R65" s="92" t="n"/>
    </row>
    <row r="66" ht="20.1" customFormat="1" customHeight="1" s="6">
      <c r="B66" s="155" t="inlineStr">
        <is>
          <t>AGOSTO</t>
        </is>
      </c>
      <c r="C66" s="132" t="n">
        <v>44420</v>
      </c>
      <c r="D66" s="127" t="inlineStr">
        <is>
          <t>AUTO PEÇAS BAHIA</t>
        </is>
      </c>
      <c r="E66" s="143" t="inlineStr">
        <is>
          <t>OWE-1839</t>
        </is>
      </c>
      <c r="F66" s="138" t="inlineStr">
        <is>
          <t>MERCEDES</t>
        </is>
      </c>
      <c r="G66" s="138" t="inlineStr">
        <is>
          <t>PREVENTIVA</t>
        </is>
      </c>
      <c r="H66" s="138" t="inlineStr">
        <is>
          <t>SEGURANÇA</t>
        </is>
      </c>
      <c r="I66" s="138" t="inlineStr">
        <is>
          <t>MÃO DE OBRA</t>
        </is>
      </c>
      <c r="J66" s="138" t="n">
        <v>1</v>
      </c>
      <c r="K66" s="138" t="inlineStr">
        <is>
          <t xml:space="preserve">CHAVE DE RODA / PISANTE </t>
        </is>
      </c>
      <c r="L66" s="139" t="n">
        <v>515</v>
      </c>
      <c r="M66" s="134">
        <f>J66*L66</f>
        <v/>
      </c>
      <c r="N66" s="140" t="inlineStr">
        <is>
          <t>NFE: 5195</t>
        </is>
      </c>
      <c r="O66" s="139" t="n"/>
      <c r="P66" s="134">
        <f>M66-O66</f>
        <v/>
      </c>
      <c r="Q66" s="141" t="inlineStr">
        <is>
          <t>PAGO EM 30/08/2021</t>
        </is>
      </c>
      <c r="R66" s="92" t="n"/>
    </row>
    <row r="67" ht="20.1" customFormat="1" customHeight="1" s="6">
      <c r="B67" s="155" t="inlineStr">
        <is>
          <t>AGOSTO</t>
        </is>
      </c>
      <c r="C67" s="132" t="n">
        <v>44420</v>
      </c>
      <c r="D67" s="127" t="inlineStr">
        <is>
          <t>AUTO PEÇAS BAHIA</t>
        </is>
      </c>
      <c r="E67" s="144" t="inlineStr">
        <is>
          <t>OWE-1829</t>
        </is>
      </c>
      <c r="F67" s="138" t="inlineStr">
        <is>
          <t>MERCEDES</t>
        </is>
      </c>
      <c r="G67" s="138" t="inlineStr">
        <is>
          <t>CORRETIVA</t>
        </is>
      </c>
      <c r="H67" s="138" t="inlineStr">
        <is>
          <t>ELETRICA</t>
        </is>
      </c>
      <c r="I67" s="138" t="inlineStr">
        <is>
          <t>PEÇAS</t>
        </is>
      </c>
      <c r="J67" s="138" t="n">
        <v>1</v>
      </c>
      <c r="K67" s="138" t="inlineStr">
        <is>
          <t>CHAVE DE SETA</t>
        </is>
      </c>
      <c r="L67" s="139" t="n">
        <v>700</v>
      </c>
      <c r="M67" s="134">
        <f>J67*L67</f>
        <v/>
      </c>
      <c r="N67" s="140" t="inlineStr">
        <is>
          <t>NFE: 5195</t>
        </is>
      </c>
      <c r="O67" s="139" t="n"/>
      <c r="P67" s="134">
        <f>M67-O67</f>
        <v/>
      </c>
      <c r="Q67" s="141" t="inlineStr">
        <is>
          <t>PAGO EM 30/08/2021</t>
        </is>
      </c>
      <c r="R67" s="92" t="n"/>
    </row>
    <row r="68" ht="20.1" customFormat="1" customHeight="1" s="6">
      <c r="B68" s="155" t="inlineStr">
        <is>
          <t>AGOSTO</t>
        </is>
      </c>
      <c r="C68" s="132" t="n">
        <v>44420</v>
      </c>
      <c r="D68" s="127" t="inlineStr">
        <is>
          <t>AUTO PEÇAS BAHIA</t>
        </is>
      </c>
      <c r="E68" s="144" t="inlineStr">
        <is>
          <t>OWE-1839</t>
        </is>
      </c>
      <c r="F68" s="138" t="inlineStr">
        <is>
          <t>MERCEDES</t>
        </is>
      </c>
      <c r="G68" s="138" t="inlineStr">
        <is>
          <t>CORRETIVA</t>
        </is>
      </c>
      <c r="H68" s="138" t="inlineStr">
        <is>
          <t>ELETRICA</t>
        </is>
      </c>
      <c r="I68" s="138" t="inlineStr">
        <is>
          <t>PEÇAS</t>
        </is>
      </c>
      <c r="J68" s="138" t="n">
        <v>1</v>
      </c>
      <c r="K68" s="138" t="inlineStr">
        <is>
          <t>CHAVE DE SETA</t>
        </is>
      </c>
      <c r="L68" s="139" t="n">
        <v>700</v>
      </c>
      <c r="M68" s="134">
        <f>J68*L68</f>
        <v/>
      </c>
      <c r="N68" s="140" t="inlineStr">
        <is>
          <t>NFE: 5195</t>
        </is>
      </c>
      <c r="O68" s="139" t="n"/>
      <c r="P68" s="134">
        <f>M68-O68</f>
        <v/>
      </c>
      <c r="Q68" s="141" t="inlineStr">
        <is>
          <t>PAGO EM 30/08/2021</t>
        </is>
      </c>
      <c r="R68" s="92" t="n"/>
    </row>
    <row r="69" ht="20.1" customFormat="1" customHeight="1" s="6">
      <c r="B69" s="155" t="inlineStr">
        <is>
          <t>AGOSTO</t>
        </is>
      </c>
      <c r="C69" s="132" t="n">
        <v>44422</v>
      </c>
      <c r="D69" s="127" t="inlineStr">
        <is>
          <t>AUTO ELÉTRICA FRANÇA</t>
        </is>
      </c>
      <c r="E69" s="144" t="inlineStr">
        <is>
          <t>OWE-1829</t>
        </is>
      </c>
      <c r="F69" s="138" t="inlineStr">
        <is>
          <t>MERCEDES</t>
        </is>
      </c>
      <c r="G69" s="138" t="inlineStr">
        <is>
          <t>CORRETIVA</t>
        </is>
      </c>
      <c r="H69" s="138" t="inlineStr">
        <is>
          <t>ELETRICA</t>
        </is>
      </c>
      <c r="I69" s="138" t="inlineStr">
        <is>
          <t>PEÇAS</t>
        </is>
      </c>
      <c r="J69" s="138" t="n">
        <v>1</v>
      </c>
      <c r="K69" s="138" t="inlineStr">
        <is>
          <t>TROCA DE CHAVE DE SETA</t>
        </is>
      </c>
      <c r="L69" s="139" t="n">
        <v>80</v>
      </c>
      <c r="M69" s="134">
        <f>J69*L69</f>
        <v/>
      </c>
      <c r="N69" s="140" t="inlineStr">
        <is>
          <t>NFS-E: 50</t>
        </is>
      </c>
      <c r="O69" s="139" t="n"/>
      <c r="P69" s="134">
        <f>M69-O69</f>
        <v/>
      </c>
      <c r="Q69" s="141" t="inlineStr">
        <is>
          <t>PAGO EM 30/08/2021</t>
        </is>
      </c>
      <c r="R69" s="92" t="n"/>
    </row>
    <row r="70" ht="20.1" customFormat="1" customHeight="1" s="6">
      <c r="B70" s="155" t="inlineStr">
        <is>
          <t>AGOSTO</t>
        </is>
      </c>
      <c r="C70" s="132" t="n">
        <v>44422</v>
      </c>
      <c r="D70" s="127" t="inlineStr">
        <is>
          <t>AUTO ELÉTRICA FRANÇA</t>
        </is>
      </c>
      <c r="E70" s="138" t="inlineStr">
        <is>
          <t>VÁRIOS</t>
        </is>
      </c>
      <c r="F70" s="138" t="inlineStr">
        <is>
          <t>VÁRIOS</t>
        </is>
      </c>
      <c r="G70" s="138" t="inlineStr">
        <is>
          <t>PREVENTIVA</t>
        </is>
      </c>
      <c r="H70" s="138" t="inlineStr">
        <is>
          <t>ELETRICA</t>
        </is>
      </c>
      <c r="I70" s="138" t="inlineStr">
        <is>
          <t>MÃO DE OBRA</t>
        </is>
      </c>
      <c r="J70" s="138" t="n">
        <v>1</v>
      </c>
      <c r="K70" s="138" t="inlineStr">
        <is>
          <t>REVISÃO DE SISTEMA ELÉTICO ELETRONICO ( 05 PLACAS)</t>
        </is>
      </c>
      <c r="L70" s="139" t="n">
        <v>100</v>
      </c>
      <c r="M70" s="134">
        <f>J70*L70</f>
        <v/>
      </c>
      <c r="N70" s="140" t="inlineStr">
        <is>
          <t>NFS-E: 50</t>
        </is>
      </c>
      <c r="O70" s="139" t="n"/>
      <c r="P70" s="134">
        <f>M70-O70</f>
        <v/>
      </c>
      <c r="Q70" s="141" t="inlineStr">
        <is>
          <t>PAGO EM 30/08/2021</t>
        </is>
      </c>
      <c r="R70" s="92" t="n"/>
    </row>
    <row r="71" ht="20.1" customFormat="1" customHeight="1" s="6">
      <c r="B71" s="155" t="inlineStr">
        <is>
          <t>AGOSTO</t>
        </is>
      </c>
      <c r="C71" s="132" t="n">
        <v>44429</v>
      </c>
      <c r="D71" s="127" t="inlineStr">
        <is>
          <t>AUTO ELÉTRICA FRANÇA</t>
        </is>
      </c>
      <c r="E71" s="138" t="inlineStr">
        <is>
          <t>VÁRIOS</t>
        </is>
      </c>
      <c r="F71" s="138" t="inlineStr">
        <is>
          <t>VÁRIOS</t>
        </is>
      </c>
      <c r="G71" s="138" t="inlineStr">
        <is>
          <t>CORRETIVA</t>
        </is>
      </c>
      <c r="H71" s="138" t="inlineStr">
        <is>
          <t>ELETRICA</t>
        </is>
      </c>
      <c r="I71" s="138" t="inlineStr">
        <is>
          <t>MÃO DE OBRA</t>
        </is>
      </c>
      <c r="J71" s="138" t="n">
        <v>1</v>
      </c>
      <c r="K71" s="138" t="inlineStr">
        <is>
          <t>03 INSTALAÇÃO DE FARÓIS  04 INTALAÇÃO DE LED INTERNO</t>
        </is>
      </c>
      <c r="L71" s="139" t="n">
        <v>300</v>
      </c>
      <c r="M71" s="134">
        <f>J71*L71</f>
        <v/>
      </c>
      <c r="N71" s="140" t="inlineStr">
        <is>
          <t>NFS-E: 50</t>
        </is>
      </c>
      <c r="O71" s="139" t="n"/>
      <c r="P71" s="134">
        <f>M71-O71</f>
        <v/>
      </c>
      <c r="Q71" s="141" t="inlineStr">
        <is>
          <t>PAGO EM 30/08/2021</t>
        </is>
      </c>
      <c r="R71" s="92" t="n"/>
    </row>
    <row r="72" ht="20.1" customFormat="1" customHeight="1" s="6">
      <c r="B72" s="155" t="inlineStr">
        <is>
          <t>AGOSTO</t>
        </is>
      </c>
      <c r="C72" s="132" t="n">
        <v>44426</v>
      </c>
      <c r="D72" s="127" t="inlineStr">
        <is>
          <t>AUTO PEÇAS BAHIA</t>
        </is>
      </c>
      <c r="E72" s="138" t="inlineStr">
        <is>
          <t>VÁRIOS</t>
        </is>
      </c>
      <c r="F72" s="138" t="inlineStr">
        <is>
          <t>VÁRIOS</t>
        </is>
      </c>
      <c r="G72" s="138" t="inlineStr">
        <is>
          <t>PREVENTIVA</t>
        </is>
      </c>
      <c r="H72" s="138" t="inlineStr">
        <is>
          <t>ELETRICA</t>
        </is>
      </c>
      <c r="I72" s="138" t="inlineStr">
        <is>
          <t>PEÇAS</t>
        </is>
      </c>
      <c r="J72" s="138" t="n">
        <v>1</v>
      </c>
      <c r="K72" s="138" t="inlineStr">
        <is>
          <t>ILUMINÇÃO DE LED PARA BAÚS</t>
        </is>
      </c>
      <c r="L72" s="139" t="n">
        <v>180</v>
      </c>
      <c r="M72" s="134">
        <f>J72*L72</f>
        <v/>
      </c>
      <c r="N72" s="140" t="inlineStr">
        <is>
          <t>NFE: 5195</t>
        </is>
      </c>
      <c r="O72" s="139" t="n"/>
      <c r="P72" s="134">
        <f>M72-O72</f>
        <v/>
      </c>
      <c r="Q72" s="141" t="inlineStr">
        <is>
          <t>PAGO EM 30/08/2021</t>
        </is>
      </c>
      <c r="R72" s="92" t="n"/>
    </row>
    <row r="73" ht="20.1" customFormat="1" customHeight="1" s="6">
      <c r="B73" s="155" t="inlineStr">
        <is>
          <t>AGOSTO</t>
        </is>
      </c>
      <c r="C73" s="132" t="n">
        <v>44430</v>
      </c>
      <c r="D73" s="127" t="inlineStr">
        <is>
          <t>AUTO PEÇAS BAHIA</t>
        </is>
      </c>
      <c r="E73" s="138" t="inlineStr">
        <is>
          <t>VÁRIOS</t>
        </is>
      </c>
      <c r="F73" s="138" t="inlineStr">
        <is>
          <t>VÁRIOS</t>
        </is>
      </c>
      <c r="G73" s="138" t="inlineStr">
        <is>
          <t>PREVENTIVA</t>
        </is>
      </c>
      <c r="H73" s="138" t="inlineStr">
        <is>
          <t>ELETRICA</t>
        </is>
      </c>
      <c r="I73" s="138" t="inlineStr">
        <is>
          <t>PEÇAS</t>
        </is>
      </c>
      <c r="J73" s="138" t="n">
        <v>1</v>
      </c>
      <c r="K73" s="138" t="inlineStr">
        <is>
          <t>LED BRANCO. AMARELO E MAGUEIRA DE PRESSÃO</t>
        </is>
      </c>
      <c r="L73" s="139" t="n">
        <v>500</v>
      </c>
      <c r="M73" s="134">
        <f>J73*L73</f>
        <v/>
      </c>
      <c r="N73" s="140" t="inlineStr">
        <is>
          <t>NFE: 5195</t>
        </is>
      </c>
      <c r="O73" s="139" t="n"/>
      <c r="P73" s="134">
        <f>M73-O73</f>
        <v/>
      </c>
      <c r="Q73" s="141" t="inlineStr">
        <is>
          <t>PAGO EM 30/08/2021</t>
        </is>
      </c>
      <c r="R73" s="92" t="n"/>
    </row>
    <row r="74" ht="20.1" customFormat="1" customHeight="1" s="6">
      <c r="B74" s="155" t="inlineStr">
        <is>
          <t>AGOSTO</t>
        </is>
      </c>
      <c r="C74" s="132" t="n">
        <v>44435</v>
      </c>
      <c r="D74" s="127" t="inlineStr">
        <is>
          <t>BORRACHARIA PICHILAU</t>
        </is>
      </c>
      <c r="E74" s="138" t="inlineStr">
        <is>
          <t>VÁRIOS</t>
        </is>
      </c>
      <c r="F74" s="138" t="inlineStr">
        <is>
          <t>VÁRIOS</t>
        </is>
      </c>
      <c r="G74" s="138" t="inlineStr">
        <is>
          <t>CONSUMO</t>
        </is>
      </c>
      <c r="H74" s="138" t="inlineStr">
        <is>
          <t>PNEUS</t>
        </is>
      </c>
      <c r="I74" s="138" t="inlineStr">
        <is>
          <t>MÃO DE OBRA</t>
        </is>
      </c>
      <c r="J74" s="138" t="n">
        <v>1</v>
      </c>
      <c r="K74" s="138" t="inlineStr">
        <is>
          <t>SERVIÇO DE BORRACHARIA MENSAL</t>
        </is>
      </c>
      <c r="L74" s="139" t="n">
        <v>400</v>
      </c>
      <c r="M74" s="134">
        <f>J74*L74</f>
        <v/>
      </c>
      <c r="N74" s="140" t="inlineStr">
        <is>
          <t>RECIBO</t>
        </is>
      </c>
      <c r="O74" s="139" t="n"/>
      <c r="P74" s="134">
        <f>M74-O74</f>
        <v/>
      </c>
      <c r="Q74" s="141" t="inlineStr">
        <is>
          <t>PAGO EM 27/08/2021</t>
        </is>
      </c>
      <c r="R74" s="92" t="n"/>
    </row>
    <row r="75" ht="20.1" customFormat="1" customHeight="1" s="6">
      <c r="B75" s="155" t="inlineStr">
        <is>
          <t>AGOSTO</t>
        </is>
      </c>
      <c r="C75" s="132" t="n">
        <v>44429</v>
      </c>
      <c r="D75" s="127" t="inlineStr">
        <is>
          <t>IMPERIO DAS CHAVES</t>
        </is>
      </c>
      <c r="E75" s="138" t="inlineStr">
        <is>
          <t>VÁRIOS</t>
        </is>
      </c>
      <c r="F75" s="138" t="inlineStr">
        <is>
          <t>VÁRIOS</t>
        </is>
      </c>
      <c r="G75" s="138" t="inlineStr">
        <is>
          <t>CORRETIVA</t>
        </is>
      </c>
      <c r="H75" s="138" t="inlineStr">
        <is>
          <t>MECÂNICA</t>
        </is>
      </c>
      <c r="I75" s="138" t="inlineStr">
        <is>
          <t>PEÇAS</t>
        </is>
      </c>
      <c r="J75" s="138" t="n">
        <v>7</v>
      </c>
      <c r="K75" s="138" t="inlineStr">
        <is>
          <t>CHAVES RESERVA - 07 CARROS</t>
        </is>
      </c>
      <c r="L75" s="139" t="n">
        <v>15</v>
      </c>
      <c r="M75" s="134">
        <f>J75*L75</f>
        <v/>
      </c>
      <c r="N75" s="140" t="inlineStr">
        <is>
          <t>A EMIITR</t>
        </is>
      </c>
      <c r="O75" s="139" t="n"/>
      <c r="P75" s="134">
        <f>M75-O75</f>
        <v/>
      </c>
      <c r="Q75" s="141" t="inlineStr">
        <is>
          <t>PAGO EM 20/08/2021</t>
        </is>
      </c>
      <c r="R75" s="92" t="n"/>
    </row>
    <row r="76" ht="20.1" customFormat="1" customHeight="1" s="6">
      <c r="B76" s="155" t="inlineStr">
        <is>
          <t>AGOSTO</t>
        </is>
      </c>
      <c r="C76" s="132" t="n">
        <v>44435</v>
      </c>
      <c r="D76" s="127" t="inlineStr">
        <is>
          <t>BORRACHARIA PICHILAU</t>
        </is>
      </c>
      <c r="E76" s="138" t="inlineStr">
        <is>
          <t>VÁRIOS</t>
        </is>
      </c>
      <c r="F76" s="138" t="inlineStr">
        <is>
          <t>VÁRIOS</t>
        </is>
      </c>
      <c r="G76" s="138" t="inlineStr">
        <is>
          <t>CONSUMO</t>
        </is>
      </c>
      <c r="H76" s="138" t="inlineStr">
        <is>
          <t>BORRACHARIA</t>
        </is>
      </c>
      <c r="I76" s="138" t="inlineStr">
        <is>
          <t>MÃO DE OBRA</t>
        </is>
      </c>
      <c r="J76" s="138" t="n">
        <v>1</v>
      </c>
      <c r="K76" s="138" t="inlineStr">
        <is>
          <t>BORRACHARIA - AGOSTO</t>
        </is>
      </c>
      <c r="L76" s="139" t="n">
        <v>400</v>
      </c>
      <c r="M76" s="134">
        <f>J76*L76</f>
        <v/>
      </c>
      <c r="N76" s="140" t="inlineStr">
        <is>
          <t>RECIBO</t>
        </is>
      </c>
      <c r="O76" s="139" t="n"/>
      <c r="P76" s="134">
        <f>M76-O76</f>
        <v/>
      </c>
      <c r="Q76" s="141" t="inlineStr">
        <is>
          <t>PAGO EM 27/08/2022</t>
        </is>
      </c>
      <c r="R76" s="92" t="n"/>
    </row>
    <row r="77" ht="20.1" customFormat="1" customHeight="1" s="6">
      <c r="B77" s="155" t="inlineStr">
        <is>
          <t>AGOSTO</t>
        </is>
      </c>
      <c r="C77" s="128" t="n">
        <v>44438</v>
      </c>
      <c r="D77" s="127" t="inlineStr">
        <is>
          <t>POSTO DE LAVAGEM (MARTA)</t>
        </is>
      </c>
      <c r="E77" s="150" t="inlineStr">
        <is>
          <t>VÁRIOS</t>
        </is>
      </c>
      <c r="F77" s="150" t="inlineStr">
        <is>
          <t>VÁRIOS</t>
        </is>
      </c>
      <c r="G77" s="150" t="inlineStr">
        <is>
          <t>ESTÉTICA</t>
        </is>
      </c>
      <c r="H77" s="150" t="inlineStr">
        <is>
          <t>LAVAGEM</t>
        </is>
      </c>
      <c r="I77" s="150" t="inlineStr">
        <is>
          <t>MÃO DE OBRA</t>
        </is>
      </c>
      <c r="J77" s="150" t="n">
        <v>14</v>
      </c>
      <c r="K77" s="150" t="inlineStr">
        <is>
          <t>LAVAGEM DE CAMINHHÕES</t>
        </is>
      </c>
      <c r="L77" s="151" t="n">
        <v>110</v>
      </c>
      <c r="M77" s="134">
        <f>J77*L77</f>
        <v/>
      </c>
      <c r="N77" s="152" t="n"/>
      <c r="O77" s="151" t="n"/>
      <c r="P77" s="134">
        <f>M77-O77</f>
        <v/>
      </c>
      <c r="Q77" s="153" t="inlineStr">
        <is>
          <t>PAGO</t>
        </is>
      </c>
      <c r="R77" s="92" t="n"/>
    </row>
    <row r="78" ht="20.1" customFormat="1" customHeight="1" s="6">
      <c r="B78" s="155" t="inlineStr">
        <is>
          <t>AGOSTO</t>
        </is>
      </c>
      <c r="C78" s="128" t="n">
        <v>44365</v>
      </c>
      <c r="D78" s="127" t="inlineStr">
        <is>
          <t>DUNLOP PNEUS</t>
        </is>
      </c>
      <c r="E78" s="150" t="inlineStr">
        <is>
          <t>VÁRIOS</t>
        </is>
      </c>
      <c r="F78" s="150" t="inlineStr">
        <is>
          <t>VÁRIOS</t>
        </is>
      </c>
      <c r="G78" s="150" t="inlineStr">
        <is>
          <t>PNEUS</t>
        </is>
      </c>
      <c r="H78" s="150" t="inlineStr">
        <is>
          <t>PNEUS</t>
        </is>
      </c>
      <c r="I78" s="150" t="inlineStr">
        <is>
          <t>PEÇAS</t>
        </is>
      </c>
      <c r="J78" s="127" t="n">
        <v>1</v>
      </c>
      <c r="K78" s="150" t="inlineStr">
        <is>
          <t>COMPRA DE PNEUS NOVOS 3ª PARCELA</t>
        </is>
      </c>
      <c r="L78" s="151" t="n">
        <v>6930</v>
      </c>
      <c r="M78" s="129">
        <f>J78*L78</f>
        <v/>
      </c>
      <c r="N78" s="152" t="inlineStr">
        <is>
          <t>NFe: 5779</t>
        </is>
      </c>
      <c r="O78" s="151" t="n"/>
      <c r="P78" s="134">
        <f>M78-O78</f>
        <v/>
      </c>
      <c r="Q78" s="153" t="inlineStr">
        <is>
          <t>BOLETO 18/08/2021</t>
        </is>
      </c>
      <c r="R78" s="92" t="n"/>
    </row>
    <row r="79" ht="20.1" customFormat="1" customHeight="1" s="6">
      <c r="B79" s="155" t="inlineStr">
        <is>
          <t>AGOSTO</t>
        </is>
      </c>
      <c r="C79" s="132" t="n">
        <v>44415</v>
      </c>
      <c r="D79" s="127" t="inlineStr">
        <is>
          <t>AUTO ELÉTRICA FRANÇA</t>
        </is>
      </c>
      <c r="E79" s="132" t="inlineStr">
        <is>
          <t>PCB-0J93</t>
        </is>
      </c>
      <c r="F79" s="138" t="inlineStr">
        <is>
          <t>VOLKS</t>
        </is>
      </c>
      <c r="G79" s="138" t="inlineStr">
        <is>
          <t>CORRETIVA</t>
        </is>
      </c>
      <c r="H79" s="138" t="inlineStr">
        <is>
          <t>ELETRICA</t>
        </is>
      </c>
      <c r="I79" s="138" t="inlineStr">
        <is>
          <t>MÃO DE OBRA</t>
        </is>
      </c>
      <c r="J79" s="138" t="n">
        <v>1</v>
      </c>
      <c r="K79" s="138" t="inlineStr">
        <is>
          <t>SERVIÇO DE CORREÇÃO ELETRÔNICA</t>
        </is>
      </c>
      <c r="L79" s="139" t="n">
        <v>60</v>
      </c>
      <c r="M79" s="134">
        <f>J79*L79</f>
        <v/>
      </c>
      <c r="N79" s="140" t="inlineStr">
        <is>
          <t>NFS-E: 50</t>
        </is>
      </c>
      <c r="O79" s="139" t="n"/>
      <c r="P79" s="134">
        <f>M79-O79</f>
        <v/>
      </c>
      <c r="Q79" s="141" t="inlineStr">
        <is>
          <t>PAGO EM 30/08/2021</t>
        </is>
      </c>
      <c r="R79" s="92" t="n"/>
    </row>
    <row r="80" ht="20.1" customFormat="1" customHeight="1" s="6">
      <c r="B80" s="155" t="inlineStr">
        <is>
          <t>AGOSTO</t>
        </is>
      </c>
      <c r="C80" s="132" t="n">
        <v>44419</v>
      </c>
      <c r="D80" s="127" t="inlineStr">
        <is>
          <t>AUTO PEÇAS BAHIA</t>
        </is>
      </c>
      <c r="E80" s="138" t="inlineStr">
        <is>
          <t>PGN-8719</t>
        </is>
      </c>
      <c r="F80" s="138" t="inlineStr">
        <is>
          <t>VOLKS</t>
        </is>
      </c>
      <c r="G80" s="138" t="inlineStr">
        <is>
          <t>CORRETIVA</t>
        </is>
      </c>
      <c r="H80" s="138" t="inlineStr">
        <is>
          <t>MECÂNICA</t>
        </is>
      </c>
      <c r="I80" s="138" t="inlineStr">
        <is>
          <t>PEÇAS</t>
        </is>
      </c>
      <c r="J80" s="138" t="n">
        <v>1</v>
      </c>
      <c r="K80" s="138" t="inlineStr">
        <is>
          <t>TUBO DE PRESSÃO</t>
        </is>
      </c>
      <c r="L80" s="139" t="n">
        <v>630</v>
      </c>
      <c r="M80" s="134">
        <f>J80*L80</f>
        <v/>
      </c>
      <c r="N80" s="140" t="inlineStr">
        <is>
          <t>NFE: 5195</t>
        </is>
      </c>
      <c r="O80" s="139" t="n"/>
      <c r="P80" s="134">
        <f>M80-O80</f>
        <v/>
      </c>
      <c r="Q80" s="141" t="inlineStr">
        <is>
          <t>PAGO EM 30/08/2021</t>
        </is>
      </c>
      <c r="R80" s="92" t="n"/>
    </row>
    <row r="81" ht="20.1" customFormat="1" customHeight="1" s="6">
      <c r="B81" s="155" t="inlineStr">
        <is>
          <t>AGOSTO</t>
        </is>
      </c>
      <c r="C81" s="132" t="n">
        <v>44421</v>
      </c>
      <c r="D81" s="127" t="inlineStr">
        <is>
          <t>AUTO PEÇAS BAHIA</t>
        </is>
      </c>
      <c r="E81" s="138" t="inlineStr">
        <is>
          <t>PGN-8719</t>
        </is>
      </c>
      <c r="F81" s="138" t="inlineStr">
        <is>
          <t>VOLKS</t>
        </is>
      </c>
      <c r="G81" s="138" t="inlineStr">
        <is>
          <t>CORRETIVA</t>
        </is>
      </c>
      <c r="H81" s="138" t="inlineStr">
        <is>
          <t>MECÂNICA</t>
        </is>
      </c>
      <c r="I81" s="138" t="inlineStr">
        <is>
          <t>PEÇAS</t>
        </is>
      </c>
      <c r="J81" s="138" t="n">
        <v>1</v>
      </c>
      <c r="K81" s="138" t="inlineStr">
        <is>
          <t>SELANTE DE RADIADOR LIQUIDO</t>
        </is>
      </c>
      <c r="L81" s="139" t="n">
        <v>24</v>
      </c>
      <c r="M81" s="134">
        <f>J81*L81</f>
        <v/>
      </c>
      <c r="N81" s="140" t="inlineStr">
        <is>
          <t>NFE: 5195</t>
        </is>
      </c>
      <c r="O81" s="139" t="n"/>
      <c r="P81" s="134">
        <f>M81-O81</f>
        <v/>
      </c>
      <c r="Q81" s="141" t="inlineStr">
        <is>
          <t>PAGO EM 30/08/2021</t>
        </is>
      </c>
      <c r="R81" s="92" t="n"/>
    </row>
    <row r="82" ht="20.1" customFormat="1" customHeight="1" s="6">
      <c r="B82" s="155" t="inlineStr">
        <is>
          <t>AGOSTO</t>
        </is>
      </c>
      <c r="C82" s="137" t="n">
        <v>44413</v>
      </c>
      <c r="D82" s="127" t="inlineStr">
        <is>
          <t>OFICINA MEÂNICA 3 BANDEIRAS</t>
        </is>
      </c>
      <c r="E82" s="138" t="inlineStr">
        <is>
          <t>PGN-8719</t>
        </is>
      </c>
      <c r="F82" s="138" t="inlineStr">
        <is>
          <t>VOLKS</t>
        </is>
      </c>
      <c r="G82" s="138" t="inlineStr">
        <is>
          <t>CORRETIVA</t>
        </is>
      </c>
      <c r="H82" s="138" t="inlineStr">
        <is>
          <t>MECÂNICA</t>
        </is>
      </c>
      <c r="I82" s="138" t="inlineStr">
        <is>
          <t>MÃO DE OBRA</t>
        </is>
      </c>
      <c r="J82" s="138" t="n">
        <v>1</v>
      </c>
      <c r="K82" s="138" t="inlineStr">
        <is>
          <t>TROCA DA CARCAÇA DO FILTRO DE AR</t>
        </is>
      </c>
      <c r="L82" s="139" t="n">
        <v>100</v>
      </c>
      <c r="M82" s="134">
        <f>J82*L82</f>
        <v/>
      </c>
      <c r="N82" s="140" t="inlineStr">
        <is>
          <t>RECIBO</t>
        </is>
      </c>
      <c r="O82" s="139" t="n"/>
      <c r="P82" s="134">
        <f>M82-O82</f>
        <v/>
      </c>
      <c r="Q82" s="141" t="inlineStr">
        <is>
          <t>PAGO EM 06/08/2021</t>
        </is>
      </c>
      <c r="R82" s="92" t="n"/>
    </row>
    <row r="83" ht="20.1" customFormat="1" customHeight="1" s="6">
      <c r="B83" s="155" t="inlineStr">
        <is>
          <t>AGOSTO</t>
        </is>
      </c>
      <c r="C83" s="132" t="n">
        <v>44419</v>
      </c>
      <c r="D83" s="127" t="inlineStr">
        <is>
          <t>OFICINA MEÂNICA 3 BANDEIRAS</t>
        </is>
      </c>
      <c r="E83" s="138" t="inlineStr">
        <is>
          <t>PGN-8719</t>
        </is>
      </c>
      <c r="F83" s="138" t="inlineStr">
        <is>
          <t>VOLKS</t>
        </is>
      </c>
      <c r="G83" s="138" t="inlineStr">
        <is>
          <t>CORRETIVA</t>
        </is>
      </c>
      <c r="H83" s="138" t="inlineStr">
        <is>
          <t>MECÂNICA</t>
        </is>
      </c>
      <c r="I83" s="138" t="inlineStr">
        <is>
          <t>MÃO DE OBRA</t>
        </is>
      </c>
      <c r="J83" s="138" t="n">
        <v>1</v>
      </c>
      <c r="K83" s="138" t="inlineStr">
        <is>
          <t>SERVIÇO DE MANGUEIRA DE ALTA PREÇÃO E RADIADOR</t>
        </is>
      </c>
      <c r="L83" s="139" t="n">
        <v>250</v>
      </c>
      <c r="M83" s="134">
        <f>J83*L83</f>
        <v/>
      </c>
      <c r="N83" s="140" t="inlineStr">
        <is>
          <t>RECIBO</t>
        </is>
      </c>
      <c r="O83" s="139" t="n"/>
      <c r="P83" s="134">
        <f>M83-O83</f>
        <v/>
      </c>
      <c r="Q83" s="141" t="inlineStr">
        <is>
          <t>PAGO EM 20/08/2021</t>
        </is>
      </c>
      <c r="R83" s="92" t="n"/>
    </row>
    <row r="84" ht="20.1" customFormat="1" customHeight="1" s="6">
      <c r="B84" s="155" t="inlineStr">
        <is>
          <t>AGOSTO</t>
        </is>
      </c>
      <c r="C84" s="132" t="n">
        <v>44412</v>
      </c>
      <c r="D84" s="127" t="inlineStr">
        <is>
          <t>RMT MECÂNICA (JUNIOR)</t>
        </is>
      </c>
      <c r="E84" s="132" t="inlineStr">
        <is>
          <t>PGN-8719</t>
        </is>
      </c>
      <c r="F84" s="138" t="inlineStr">
        <is>
          <t>VOLKS</t>
        </is>
      </c>
      <c r="G84" s="138" t="inlineStr">
        <is>
          <t>CORRETIVA</t>
        </is>
      </c>
      <c r="H84" s="138" t="inlineStr">
        <is>
          <t>MECÂNICA</t>
        </is>
      </c>
      <c r="I84" s="138" t="inlineStr">
        <is>
          <t>PEÇAS</t>
        </is>
      </c>
      <c r="J84" s="138" t="n">
        <v>1</v>
      </c>
      <c r="K84" s="138" t="inlineStr">
        <is>
          <t>CARCAÇA DE FILTRO DE AR COMPLETA</t>
        </is>
      </c>
      <c r="L84" s="139" t="n">
        <v>830</v>
      </c>
      <c r="M84" s="134">
        <f>J84*L84</f>
        <v/>
      </c>
      <c r="N84" s="140" t="inlineStr">
        <is>
          <t>NFE: 91</t>
        </is>
      </c>
      <c r="O84" s="139" t="n">
        <v>60</v>
      </c>
      <c r="P84" s="134">
        <f>M84-O84</f>
        <v/>
      </c>
      <c r="Q84" s="141" t="inlineStr">
        <is>
          <t>PAGO EM 13/08/2021</t>
        </is>
      </c>
      <c r="R84" s="92" t="n"/>
    </row>
    <row r="85" ht="20.1" customFormat="1" customHeight="1" s="6">
      <c r="B85" s="155" t="inlineStr">
        <is>
          <t>AGOSTO</t>
        </is>
      </c>
      <c r="C85" s="132" t="n">
        <v>44412</v>
      </c>
      <c r="D85" s="127" t="inlineStr">
        <is>
          <t>RMT MECÂNICA (JUNIOR)</t>
        </is>
      </c>
      <c r="E85" s="132" t="inlineStr">
        <is>
          <t>PGN-8669</t>
        </is>
      </c>
      <c r="F85" s="138" t="inlineStr">
        <is>
          <t>VOLKS</t>
        </is>
      </c>
      <c r="G85" s="138" t="inlineStr">
        <is>
          <t>CORRETIVA</t>
        </is>
      </c>
      <c r="H85" s="138" t="inlineStr">
        <is>
          <t>MECÂNICA</t>
        </is>
      </c>
      <c r="I85" s="138" t="inlineStr">
        <is>
          <t>PEÇAS</t>
        </is>
      </c>
      <c r="J85" s="138" t="n">
        <v>1</v>
      </c>
      <c r="K85" s="138" t="inlineStr">
        <is>
          <t>CARCAÇA DE FILTRO DE AR COMPLETA</t>
        </is>
      </c>
      <c r="L85" s="139" t="n">
        <v>830</v>
      </c>
      <c r="M85" s="134">
        <f>J85*L85</f>
        <v/>
      </c>
      <c r="N85" s="140" t="inlineStr">
        <is>
          <t>NFE: 91</t>
        </is>
      </c>
      <c r="O85" s="139" t="n">
        <v>60</v>
      </c>
      <c r="P85" s="134">
        <f>M85-O85</f>
        <v/>
      </c>
      <c r="Q85" s="141" t="inlineStr">
        <is>
          <t>PAGO EM 13/08/2021</t>
        </is>
      </c>
      <c r="R85" s="92" t="n"/>
    </row>
    <row r="86" ht="20.1" customFormat="1" customHeight="1" s="6">
      <c r="B86" s="155" t="inlineStr">
        <is>
          <t>AGOSTO</t>
        </is>
      </c>
      <c r="C86" s="132" t="n">
        <v>44422</v>
      </c>
      <c r="D86" s="127" t="inlineStr">
        <is>
          <t>WF LUBRIFICANTES</t>
        </is>
      </c>
      <c r="E86" s="138" t="inlineStr">
        <is>
          <t>PGN-8669</t>
        </is>
      </c>
      <c r="F86" s="138" t="inlineStr">
        <is>
          <t>VOLKS</t>
        </is>
      </c>
      <c r="G86" s="138" t="inlineStr">
        <is>
          <t>CONSUMO</t>
        </is>
      </c>
      <c r="H86" s="138" t="inlineStr">
        <is>
          <t>TROCA DE ÓLEO</t>
        </is>
      </c>
      <c r="I86" s="138" t="inlineStr">
        <is>
          <t>PEÇAS</t>
        </is>
      </c>
      <c r="J86" s="138" t="n">
        <v>1</v>
      </c>
      <c r="K86" s="138" t="inlineStr">
        <is>
          <t>TROCA DE OLEO - COMPLETA</t>
        </is>
      </c>
      <c r="L86" s="139" t="n">
        <v>706</v>
      </c>
      <c r="M86" s="134">
        <f>J86*L86</f>
        <v/>
      </c>
      <c r="N86" s="140" t="inlineStr">
        <is>
          <t>NFe: 1624</t>
        </is>
      </c>
      <c r="O86" s="139" t="n">
        <v>70.59999999999999</v>
      </c>
      <c r="P86" s="134">
        <f>M86-O86</f>
        <v/>
      </c>
      <c r="Q86" s="141" t="inlineStr">
        <is>
          <t>PAGO EM 20/08/2021</t>
        </is>
      </c>
      <c r="R86" s="92" t="n"/>
    </row>
    <row r="87" ht="20.1" customFormat="1" customHeight="1" s="6">
      <c r="B87" s="155" t="inlineStr">
        <is>
          <t>AGOSTO</t>
        </is>
      </c>
      <c r="C87" s="132" t="n">
        <v>44425</v>
      </c>
      <c r="D87" s="127" t="inlineStr">
        <is>
          <t>WF LUBRIFICANTES</t>
        </is>
      </c>
      <c r="E87" s="138" t="inlineStr">
        <is>
          <t>PGN-8719</t>
        </is>
      </c>
      <c r="F87" s="138" t="inlineStr">
        <is>
          <t>VOLKS</t>
        </is>
      </c>
      <c r="G87" s="138" t="inlineStr">
        <is>
          <t>CONSUMO</t>
        </is>
      </c>
      <c r="H87" s="138" t="inlineStr">
        <is>
          <t>TROCA DE ÓLEO</t>
        </is>
      </c>
      <c r="I87" s="138" t="inlineStr">
        <is>
          <t>PEÇAS</t>
        </is>
      </c>
      <c r="J87" s="138" t="n">
        <v>1</v>
      </c>
      <c r="K87" s="138" t="inlineStr">
        <is>
          <t>TROCA DE OLEO - COMPLETA</t>
        </is>
      </c>
      <c r="L87" s="139" t="n">
        <v>711</v>
      </c>
      <c r="M87" s="134">
        <f>J87*L87</f>
        <v/>
      </c>
      <c r="N87" s="140" t="inlineStr">
        <is>
          <t>NFe: 1624</t>
        </is>
      </c>
      <c r="O87" s="139" t="n">
        <v>71.09999999999999</v>
      </c>
      <c r="P87" s="134">
        <f>M87-O87</f>
        <v/>
      </c>
      <c r="Q87" s="141" t="inlineStr">
        <is>
          <t>PAGO EM 20/08/2021</t>
        </is>
      </c>
      <c r="R87" s="92" t="n"/>
    </row>
    <row r="88" ht="20.1" customFormat="1" customHeight="1" s="6">
      <c r="B88" s="155" t="inlineStr">
        <is>
          <t>AGOSTO</t>
        </is>
      </c>
      <c r="C88" s="132" t="n">
        <v>44429</v>
      </c>
      <c r="D88" s="127" t="inlineStr">
        <is>
          <t>WF LUBRIFICANTES</t>
        </is>
      </c>
      <c r="E88" s="138" t="inlineStr">
        <is>
          <t>PCL-6B67</t>
        </is>
      </c>
      <c r="F88" s="138" t="inlineStr">
        <is>
          <t>VOLKS</t>
        </is>
      </c>
      <c r="G88" s="138" t="inlineStr">
        <is>
          <t>CONSUMO</t>
        </is>
      </c>
      <c r="H88" s="138" t="inlineStr">
        <is>
          <t>TROCA DE ÓLEO</t>
        </is>
      </c>
      <c r="I88" s="138" t="inlineStr">
        <is>
          <t>PEÇAS</t>
        </is>
      </c>
      <c r="J88" s="138" t="n">
        <v>1</v>
      </c>
      <c r="K88" s="138" t="inlineStr">
        <is>
          <t>TROCA DE OLEO - COMPLETA</t>
        </is>
      </c>
      <c r="L88" s="139" t="n">
        <v>1134.5</v>
      </c>
      <c r="M88" s="134">
        <f>J88*L88</f>
        <v/>
      </c>
      <c r="N88" s="140" t="inlineStr">
        <is>
          <t>NFe: 1624</t>
        </is>
      </c>
      <c r="O88" s="139" t="n">
        <v>113.45</v>
      </c>
      <c r="P88" s="134">
        <f>M88-O88</f>
        <v/>
      </c>
      <c r="Q88" s="141" t="inlineStr">
        <is>
          <t>PAGO EM 20/08/2021</t>
        </is>
      </c>
      <c r="R88" s="92" t="n"/>
    </row>
    <row r="89" ht="20.1" customFormat="1" customHeight="1" s="6">
      <c r="K89" s="40" t="n"/>
      <c r="L89" s="82" t="n"/>
      <c r="M89" s="190">
        <f>SUM(M7:M88)</f>
        <v/>
      </c>
      <c r="N89" s="82" t="n"/>
      <c r="O89" s="213">
        <f>SUM(O7:O88)</f>
        <v/>
      </c>
      <c r="P89" s="167">
        <f>SUM(P7:P88)</f>
        <v/>
      </c>
      <c r="Q89" s="82" t="n"/>
      <c r="R89" s="92" t="n"/>
    </row>
    <row r="90" ht="20.1" customFormat="1" customHeight="1" s="6">
      <c r="C90" s="4" t="n"/>
      <c r="D90" s="4" t="n"/>
      <c r="E90" s="4" t="n"/>
      <c r="F90" s="4" t="n"/>
      <c r="G90" s="4" t="n"/>
      <c r="H90" s="4" t="n"/>
      <c r="I90" s="4" t="n"/>
      <c r="J90" s="4" t="n"/>
      <c r="K90" s="40" t="n"/>
      <c r="L90" s="22" t="n"/>
      <c r="M90" s="22" t="n"/>
      <c r="N90" s="22" t="n"/>
      <c r="O90" s="94" t="inlineStr">
        <is>
          <t>(-) Nutri</t>
        </is>
      </c>
      <c r="P90" s="113">
        <f>P89-P78-P79-P80-P81-P82-P83-P84-P85-P86</f>
        <v/>
      </c>
      <c r="Q90" s="22" t="n"/>
      <c r="R90" s="92" t="n"/>
    </row>
    <row r="91" ht="20.1" customFormat="1" customHeight="1" s="6">
      <c r="C91" s="4" t="n"/>
      <c r="D91" s="4" t="n"/>
      <c r="E91" s="4" t="n"/>
      <c r="F91" s="4" t="n"/>
      <c r="G91" s="4" t="n"/>
      <c r="H91" s="4" t="n"/>
      <c r="I91" s="4" t="n"/>
      <c r="J91" s="4" t="n"/>
      <c r="K91" s="40" t="n"/>
      <c r="L91" s="22" t="n"/>
      <c r="M91" s="22" t="n"/>
      <c r="N91" s="22" t="n"/>
      <c r="O91" s="22" t="n"/>
      <c r="P91" s="22" t="n"/>
      <c r="Q91" s="22" t="n"/>
      <c r="R91" s="92" t="n"/>
    </row>
    <row r="92" ht="20.1" customFormat="1" customHeight="1" s="6">
      <c r="C92" s="4" t="n"/>
      <c r="D92" s="4" t="n"/>
      <c r="E92" s="4" t="n"/>
      <c r="F92" s="4" t="n"/>
      <c r="G92" s="4" t="n"/>
      <c r="H92" s="4" t="n"/>
      <c r="I92" s="4" t="n"/>
      <c r="J92" s="4" t="n"/>
      <c r="K92" s="40" t="n"/>
      <c r="L92" s="22" t="n"/>
      <c r="M92" s="22" t="n"/>
      <c r="N92" s="22" t="n"/>
      <c r="O92" s="22" t="n"/>
      <c r="P92" s="22" t="n"/>
      <c r="Q92" s="22" t="n"/>
      <c r="R92" s="93" t="n"/>
    </row>
    <row r="93" ht="20.1" customFormat="1" customHeight="1" s="6">
      <c r="C93" s="4" t="n"/>
      <c r="D93" s="4" t="n"/>
      <c r="E93" s="4" t="n"/>
      <c r="F93" s="4" t="n"/>
      <c r="G93" s="4" t="n"/>
      <c r="H93" s="4" t="n"/>
      <c r="I93" s="4" t="n"/>
      <c r="J93" s="4" t="n"/>
      <c r="K93" s="40" t="n"/>
      <c r="L93" s="22" t="n"/>
      <c r="M93" s="22" t="n"/>
      <c r="N93" s="22" t="n"/>
      <c r="O93" s="22" t="n"/>
      <c r="P93" s="22" t="n"/>
      <c r="Q93" s="22" t="n"/>
    </row>
    <row r="94">
      <c r="K94" s="40" t="n"/>
    </row>
  </sheetData>
  <autoFilter ref="B6:Q6">
    <sortState ref="B7:Q90">
      <sortCondition ref="F6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Planilha12">
    <tabColor rgb="FF002060"/>
    <outlinePr summaryBelow="1" summaryRight="1"/>
    <pageSetUpPr fitToPage="1"/>
  </sheetPr>
  <dimension ref="B3:R77"/>
  <sheetViews>
    <sheetView showGridLines="0" zoomScale="84" zoomScaleNormal="84" workbookViewId="0">
      <pane ySplit="4" topLeftCell="A53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3.6640625" customWidth="1" style="4" min="1" max="1"/>
    <col width="13.109375" customWidth="1" style="4" min="2" max="3"/>
    <col width="31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6.44140625" customWidth="1" style="4" min="10" max="10"/>
    <col width="82.109375" customWidth="1" style="4" min="11" max="11"/>
    <col width="12.88671875" bestFit="1" customWidth="1" style="22" min="12" max="12"/>
    <col width="14.109375" customWidth="1" style="22" min="13" max="13"/>
    <col width="12.88671875" customWidth="1" style="22" min="14" max="14"/>
    <col width="12" customWidth="1" style="22" min="15" max="15"/>
    <col width="15.88671875" customWidth="1" style="22" min="16" max="16"/>
    <col width="44.10937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 ht="39" customHeight="1">
      <c r="B4" s="166" t="inlineStr">
        <is>
          <t>COMPETENCIA FINANCEIRA</t>
        </is>
      </c>
      <c r="C4" s="156" t="inlineStr">
        <is>
          <t xml:space="preserve">DATA lançamento </t>
        </is>
      </c>
      <c r="D4" s="157" t="inlineStr">
        <is>
          <t xml:space="preserve">FORNECEDOR </t>
        </is>
      </c>
      <c r="E4" s="157" t="inlineStr">
        <is>
          <t xml:space="preserve">PLACA </t>
        </is>
      </c>
      <c r="F4" s="157" t="inlineStr">
        <is>
          <t>MARCA</t>
        </is>
      </c>
      <c r="G4" s="158" t="inlineStr">
        <is>
          <t>Tipo de Manutenção</t>
        </is>
      </c>
      <c r="H4" s="158" t="inlineStr">
        <is>
          <t>Área de Manutenção</t>
        </is>
      </c>
      <c r="I4" s="158" t="inlineStr">
        <is>
          <t>Tipo de Despsa</t>
        </is>
      </c>
      <c r="J4" s="157" t="inlineStr">
        <is>
          <t>QTDE</t>
        </is>
      </c>
      <c r="K4" s="157" t="inlineStr">
        <is>
          <t>PEÇAS</t>
        </is>
      </c>
      <c r="L4" s="159" t="inlineStr">
        <is>
          <t>VALOR UNI.</t>
        </is>
      </c>
      <c r="M4" s="161" t="inlineStr">
        <is>
          <t>VALOR  TOTAL</t>
        </is>
      </c>
      <c r="N4" s="161" t="inlineStr">
        <is>
          <t>NFE / RECIBO</t>
        </is>
      </c>
      <c r="O4" s="159" t="inlineStr">
        <is>
          <t>DESCONTO</t>
        </is>
      </c>
      <c r="P4" s="159" t="inlineStr">
        <is>
          <t>VALOR FINAL</t>
        </is>
      </c>
      <c r="Q4" s="159" t="inlineStr">
        <is>
          <t>STATUS</t>
        </is>
      </c>
      <c r="R4" s="83" t="inlineStr">
        <is>
          <t xml:space="preserve">FORMA DE PAGAMENTO </t>
        </is>
      </c>
    </row>
    <row r="5" ht="20.1" customFormat="1" customHeight="1" s="6">
      <c r="B5" s="155" t="inlineStr">
        <is>
          <t>SETEMBRO</t>
        </is>
      </c>
      <c r="C5" s="132" t="n">
        <v>44440</v>
      </c>
      <c r="D5" s="133" t="inlineStr">
        <is>
          <t>OFICINA MEÂNICA 3 BANDEIRAS</t>
        </is>
      </c>
      <c r="E5" s="138" t="inlineStr">
        <is>
          <t>PGW-6009</t>
        </is>
      </c>
      <c r="F5" s="138" t="inlineStr">
        <is>
          <t>FORD</t>
        </is>
      </c>
      <c r="G5" s="138" t="inlineStr">
        <is>
          <t>PREVENTIVO</t>
        </is>
      </c>
      <c r="H5" s="138" t="inlineStr">
        <is>
          <t>MECÂNICA</t>
        </is>
      </c>
      <c r="I5" s="138" t="inlineStr">
        <is>
          <t>MÃO DE OBRA</t>
        </is>
      </c>
      <c r="J5" s="138" t="n">
        <v>1</v>
      </c>
      <c r="K5" s="138" t="inlineStr">
        <is>
          <t>SERVIÇO DE TROCA DE EMBREAGEM/ RODA /AMORTECEDOR E PORTAS</t>
        </is>
      </c>
      <c r="L5" s="139" t="n">
        <v>820</v>
      </c>
      <c r="M5" s="134">
        <f>J5*L5</f>
        <v/>
      </c>
      <c r="N5" s="140" t="inlineStr">
        <is>
          <t>RECIBO</t>
        </is>
      </c>
      <c r="O5" s="139" t="n"/>
      <c r="P5" s="134">
        <f>M5-O5</f>
        <v/>
      </c>
      <c r="Q5" s="169" t="inlineStr">
        <is>
          <t>PAGO DIA 03/09/2021</t>
        </is>
      </c>
      <c r="R5" s="92" t="n"/>
    </row>
    <row r="6" ht="20.1" customFormat="1" customHeight="1" s="6">
      <c r="B6" s="155" t="inlineStr">
        <is>
          <t>SETEMBRO</t>
        </is>
      </c>
      <c r="C6" s="128" t="n">
        <v>44443</v>
      </c>
      <c r="D6" s="127" t="inlineStr">
        <is>
          <t>OFICINA MEÂNICA 3 BANDEIRAS</t>
        </is>
      </c>
      <c r="E6" s="150" t="inlineStr">
        <is>
          <t>PGW-3267</t>
        </is>
      </c>
      <c r="F6" s="150" t="inlineStr">
        <is>
          <t>FORD</t>
        </is>
      </c>
      <c r="G6" s="150" t="inlineStr">
        <is>
          <t>CORRETIVA</t>
        </is>
      </c>
      <c r="H6" s="150" t="inlineStr">
        <is>
          <t>MECÂNICA</t>
        </is>
      </c>
      <c r="I6" s="150" t="inlineStr">
        <is>
          <t>MÃO DE OBRA</t>
        </is>
      </c>
      <c r="J6" s="150" t="n">
        <v>1</v>
      </c>
      <c r="K6" s="150" t="inlineStr">
        <is>
          <t>MANGA DE EIXO, SUSPENSÃO E FREIO</t>
        </is>
      </c>
      <c r="L6" s="151" t="n">
        <v>950</v>
      </c>
      <c r="M6" s="129">
        <f>J6*L6</f>
        <v/>
      </c>
      <c r="N6" s="152" t="inlineStr">
        <is>
          <t>RECIBO</t>
        </is>
      </c>
      <c r="O6" s="151" t="n"/>
      <c r="P6" s="129">
        <f>M6-O6</f>
        <v/>
      </c>
      <c r="Q6" s="169" t="inlineStr">
        <is>
          <t>PAGO DIA 10/09/2021</t>
        </is>
      </c>
      <c r="R6" s="92" t="n"/>
    </row>
    <row r="7" ht="20.1" customFormat="1" customHeight="1" s="6">
      <c r="B7" s="155" t="inlineStr">
        <is>
          <t>SETEMBRO</t>
        </is>
      </c>
      <c r="C7" s="128" t="n">
        <v>44449</v>
      </c>
      <c r="D7" s="127" t="inlineStr">
        <is>
          <t>OFICINA MEÂNICA 3 BANDEIRAS</t>
        </is>
      </c>
      <c r="E7" s="150" t="inlineStr">
        <is>
          <t>PCM-6100</t>
        </is>
      </c>
      <c r="F7" s="150" t="inlineStr">
        <is>
          <t>FORD</t>
        </is>
      </c>
      <c r="G7" s="150" t="inlineStr">
        <is>
          <t>CORRETIVA</t>
        </is>
      </c>
      <c r="H7" s="150" t="inlineStr">
        <is>
          <t>MECÂNICA</t>
        </is>
      </c>
      <c r="I7" s="150" t="inlineStr">
        <is>
          <t>MÃO DE OBRA</t>
        </is>
      </c>
      <c r="J7" s="150" t="n">
        <v>1</v>
      </c>
      <c r="K7" s="150" t="inlineStr">
        <is>
          <t xml:space="preserve"> SERVIÇO DE TROCA DE EMBREAGEM E TROCA DE CORREIA DE AR</t>
        </is>
      </c>
      <c r="L7" s="151" t="n">
        <v>450</v>
      </c>
      <c r="M7" s="129">
        <f>J7*L7</f>
        <v/>
      </c>
      <c r="N7" s="152" t="inlineStr">
        <is>
          <t>RECIBO</t>
        </is>
      </c>
      <c r="O7" s="151" t="n"/>
      <c r="P7" s="129">
        <f>M7-O7</f>
        <v/>
      </c>
      <c r="Q7" s="169" t="inlineStr">
        <is>
          <t>PAGO DIA 17/09/2021</t>
        </is>
      </c>
      <c r="R7" s="92" t="n"/>
    </row>
    <row r="8" ht="20.1" customFormat="1" customHeight="1" s="6">
      <c r="B8" s="155" t="inlineStr">
        <is>
          <t>SETEMBRO</t>
        </is>
      </c>
      <c r="C8" s="128" t="n">
        <v>44450</v>
      </c>
      <c r="D8" s="127" t="inlineStr">
        <is>
          <t>AUTO ELÉTRICA FRANÇA</t>
        </is>
      </c>
      <c r="E8" s="150" t="inlineStr">
        <is>
          <t>PCX-1774</t>
        </is>
      </c>
      <c r="F8" s="150" t="inlineStr">
        <is>
          <t>FORD</t>
        </is>
      </c>
      <c r="G8" s="150" t="inlineStr">
        <is>
          <t>CORRETIVA</t>
        </is>
      </c>
      <c r="H8" s="150" t="inlineStr">
        <is>
          <t>ELÉTRICA</t>
        </is>
      </c>
      <c r="I8" s="150" t="inlineStr">
        <is>
          <t>MÃO DE OBRA</t>
        </is>
      </c>
      <c r="J8" s="150" t="n">
        <v>1</v>
      </c>
      <c r="K8" s="150" t="inlineStr">
        <is>
          <t>REPARO NO SISTEMA DE VIDROS ELÉTRICOS</t>
        </is>
      </c>
      <c r="L8" s="151" t="n">
        <v>60</v>
      </c>
      <c r="M8" s="129">
        <f>J8*L8</f>
        <v/>
      </c>
      <c r="N8" s="152" t="inlineStr">
        <is>
          <t>NFS-e: 60</t>
        </is>
      </c>
      <c r="O8" s="151" t="n"/>
      <c r="P8" s="129">
        <f>M8-O8</f>
        <v/>
      </c>
      <c r="Q8" s="169" t="inlineStr">
        <is>
          <t>PAGO -  EM 01/10/2021</t>
        </is>
      </c>
      <c r="R8" s="92" t="n"/>
    </row>
    <row r="9" ht="20.1" customFormat="1" customHeight="1" s="6">
      <c r="B9" s="155" t="inlineStr">
        <is>
          <t>SETEMBRO</t>
        </is>
      </c>
      <c r="C9" s="128" t="n">
        <v>44450</v>
      </c>
      <c r="D9" s="127" t="inlineStr">
        <is>
          <t>AUTO ELÉTRICA FRANÇA</t>
        </is>
      </c>
      <c r="E9" s="150" t="inlineStr">
        <is>
          <t>PGW-3267</t>
        </is>
      </c>
      <c r="F9" s="150" t="inlineStr">
        <is>
          <t>FORD</t>
        </is>
      </c>
      <c r="G9" s="150" t="inlineStr">
        <is>
          <t>CORRETIVA</t>
        </is>
      </c>
      <c r="H9" s="150" t="inlineStr">
        <is>
          <t>ELÉTRICA</t>
        </is>
      </c>
      <c r="I9" s="150" t="inlineStr">
        <is>
          <t>MÃO DE OBRA</t>
        </is>
      </c>
      <c r="J9" s="150" t="n">
        <v>1</v>
      </c>
      <c r="K9" s="150" t="inlineStr">
        <is>
          <t>REPARO DE CURTO CIRCUITO NO SISTEMA  - INTALAÇÃO</t>
        </is>
      </c>
      <c r="L9" s="151" t="n">
        <v>60</v>
      </c>
      <c r="M9" s="129">
        <f>J9*L9</f>
        <v/>
      </c>
      <c r="N9" s="152" t="inlineStr">
        <is>
          <t>NFS-e: 60</t>
        </is>
      </c>
      <c r="O9" s="151" t="n"/>
      <c r="P9" s="129">
        <f>M9-O9</f>
        <v/>
      </c>
      <c r="Q9" s="169" t="inlineStr">
        <is>
          <t>PAGO -  EM 01/10/2021</t>
        </is>
      </c>
      <c r="R9" s="92" t="n"/>
    </row>
    <row r="10" ht="20.1" customFormat="1" customHeight="1" s="6">
      <c r="B10" s="155" t="inlineStr">
        <is>
          <t>SETEMBRO</t>
        </is>
      </c>
      <c r="C10" s="128" t="n">
        <v>44450</v>
      </c>
      <c r="D10" s="127" t="inlineStr">
        <is>
          <t>AUTO ELÉTRICA FRANÇA</t>
        </is>
      </c>
      <c r="E10" s="150" t="inlineStr">
        <is>
          <t>PEB-7253</t>
        </is>
      </c>
      <c r="F10" s="150" t="inlineStr">
        <is>
          <t>FORD</t>
        </is>
      </c>
      <c r="G10" s="150" t="inlineStr">
        <is>
          <t>CORRETIVA</t>
        </is>
      </c>
      <c r="H10" s="150" t="inlineStr">
        <is>
          <t>ELÉTRICA</t>
        </is>
      </c>
      <c r="I10" s="150" t="inlineStr">
        <is>
          <t>MÃO DE OBRA</t>
        </is>
      </c>
      <c r="J10" s="150" t="n">
        <v>1</v>
      </c>
      <c r="K10" s="150" t="inlineStr">
        <is>
          <t>REPARO NO SISTEMA DE VIDROS ELÉTRICOS</t>
        </is>
      </c>
      <c r="L10" s="151" t="n">
        <v>80</v>
      </c>
      <c r="M10" s="129">
        <f>J10*L10</f>
        <v/>
      </c>
      <c r="N10" s="152" t="inlineStr">
        <is>
          <t>NFS-e: 60</t>
        </is>
      </c>
      <c r="O10" s="151" t="n"/>
      <c r="P10" s="129">
        <f>M10-O10</f>
        <v/>
      </c>
      <c r="Q10" s="169" t="inlineStr">
        <is>
          <t>PAGO -  EM 01/10/2021</t>
        </is>
      </c>
      <c r="R10" s="92" t="n"/>
    </row>
    <row r="11" ht="20.1" customFormat="1" customHeight="1" s="6">
      <c r="B11" s="155" t="inlineStr">
        <is>
          <t>SETEMBRO</t>
        </is>
      </c>
      <c r="C11" s="128" t="n">
        <v>44450</v>
      </c>
      <c r="D11" s="127" t="inlineStr">
        <is>
          <t>AUTO ELÉTRICA FRANÇA</t>
        </is>
      </c>
      <c r="E11" s="150" t="inlineStr">
        <is>
          <t>PGW-6009</t>
        </is>
      </c>
      <c r="F11" s="150" t="inlineStr">
        <is>
          <t>FORD</t>
        </is>
      </c>
      <c r="G11" s="150" t="inlineStr">
        <is>
          <t>CORRETIVA</t>
        </is>
      </c>
      <c r="H11" s="150" t="inlineStr">
        <is>
          <t>ELÉTRICA</t>
        </is>
      </c>
      <c r="I11" s="150" t="inlineStr">
        <is>
          <t>MÃO DE OBRA</t>
        </is>
      </c>
      <c r="J11" s="150" t="n">
        <v>1</v>
      </c>
      <c r="K11" s="150" t="inlineStr">
        <is>
          <t>SERVIÇO DE TROCA DE ALTERNADOR</t>
        </is>
      </c>
      <c r="L11" s="151" t="n">
        <v>180</v>
      </c>
      <c r="M11" s="129">
        <f>J11*L11</f>
        <v/>
      </c>
      <c r="N11" s="152" t="inlineStr">
        <is>
          <t>NFS-e: 60</t>
        </is>
      </c>
      <c r="O11" s="151" t="n"/>
      <c r="P11" s="129">
        <f>M11-O11</f>
        <v/>
      </c>
      <c r="Q11" s="169" t="inlineStr">
        <is>
          <t>PAGO -  EM 01/10/2021</t>
        </is>
      </c>
      <c r="R11" s="92" t="n"/>
    </row>
    <row r="12" ht="20.1" customFormat="1" customHeight="1" s="6">
      <c r="B12" s="155" t="inlineStr">
        <is>
          <t>SETEMBRO</t>
        </is>
      </c>
      <c r="C12" s="128" t="n">
        <v>44463</v>
      </c>
      <c r="D12" s="127" t="inlineStr">
        <is>
          <t>ASSISTERMARCOS</t>
        </is>
      </c>
      <c r="E12" s="138" t="inlineStr">
        <is>
          <t>PGW-3267</t>
        </is>
      </c>
      <c r="F12" s="150" t="inlineStr">
        <is>
          <t>FORD</t>
        </is>
      </c>
      <c r="G12" s="150" t="inlineStr">
        <is>
          <t>CORRETIVA</t>
        </is>
      </c>
      <c r="H12" s="127" t="inlineStr">
        <is>
          <t>REBOQUE</t>
        </is>
      </c>
      <c r="I12" s="150" t="inlineStr">
        <is>
          <t>MÃO DE OBRA</t>
        </is>
      </c>
      <c r="J12" s="150" t="n">
        <v>1</v>
      </c>
      <c r="K12" s="138" t="inlineStr">
        <is>
          <t>REBOQUE DO JURITI</t>
        </is>
      </c>
      <c r="L12" s="139" t="n">
        <v>350</v>
      </c>
      <c r="M12" s="134">
        <f>J12*L12</f>
        <v/>
      </c>
      <c r="N12" s="140" t="inlineStr">
        <is>
          <t>NFS-e: 9778</t>
        </is>
      </c>
      <c r="O12" s="139" t="n"/>
      <c r="P12" s="134">
        <f>M12-O12</f>
        <v/>
      </c>
      <c r="Q12" s="169" t="inlineStr">
        <is>
          <t>PAGO EM 24/09/2021</t>
        </is>
      </c>
      <c r="R12" s="92" t="n"/>
    </row>
    <row r="13" ht="20.1" customFormat="1" customHeight="1" s="6">
      <c r="B13" s="155" t="inlineStr">
        <is>
          <t>SETEMBRO</t>
        </is>
      </c>
      <c r="C13" s="132" t="n">
        <v>44435</v>
      </c>
      <c r="D13" s="127" t="inlineStr">
        <is>
          <t>BAÚ REFRIGERAÇÃO</t>
        </is>
      </c>
      <c r="E13" s="138" t="inlineStr">
        <is>
          <t>QYH-2J27</t>
        </is>
      </c>
      <c r="F13" s="138" t="inlineStr">
        <is>
          <t>MERCEDES</t>
        </is>
      </c>
      <c r="G13" s="138" t="inlineStr">
        <is>
          <t>CORRETIVA</t>
        </is>
      </c>
      <c r="H13" s="138" t="inlineStr">
        <is>
          <t>REFRIGERAÇÃO</t>
        </is>
      </c>
      <c r="I13" s="138" t="inlineStr">
        <is>
          <t>MÃO DE OBRA</t>
        </is>
      </c>
      <c r="J13" s="138" t="n">
        <v>1</v>
      </c>
      <c r="K13" s="138" t="inlineStr">
        <is>
          <t>SERVIÇO DE TROCA DE COMPRESSOR ACOPLADO</t>
        </is>
      </c>
      <c r="L13" s="139" t="n">
        <v>500</v>
      </c>
      <c r="M13" s="134">
        <f>J13*L13</f>
        <v/>
      </c>
      <c r="N13" s="140" t="inlineStr">
        <is>
          <t>NFS-e: 409</t>
        </is>
      </c>
      <c r="O13" s="139" t="n"/>
      <c r="P13" s="134">
        <f>M13-O13</f>
        <v/>
      </c>
      <c r="Q13" s="169" t="inlineStr">
        <is>
          <t>PAGO DIA 03/09/2021</t>
        </is>
      </c>
      <c r="R13" s="92" t="n"/>
    </row>
    <row r="14" ht="20.1" customFormat="1" customHeight="1" s="6">
      <c r="B14" s="155" t="inlineStr">
        <is>
          <t>SETEMBRO</t>
        </is>
      </c>
      <c r="C14" s="132" t="n">
        <v>44435</v>
      </c>
      <c r="D14" s="133" t="inlineStr">
        <is>
          <t>MARRONE RETIFICA</t>
        </is>
      </c>
      <c r="E14" s="138" t="inlineStr">
        <is>
          <t>PGX-1686</t>
        </is>
      </c>
      <c r="F14" s="138" t="inlineStr">
        <is>
          <t>MERCEDES</t>
        </is>
      </c>
      <c r="G14" s="138" t="inlineStr">
        <is>
          <t>CORRETIVA</t>
        </is>
      </c>
      <c r="H14" s="138" t="inlineStr">
        <is>
          <t>MECÂNICA</t>
        </is>
      </c>
      <c r="I14" s="138" t="inlineStr">
        <is>
          <t>MÃO DE OBRA</t>
        </is>
      </c>
      <c r="J14" s="138" t="n">
        <v>1</v>
      </c>
      <c r="K14" s="138" t="inlineStr">
        <is>
          <t>SERVIÇO DE TROCA DE EIXO E DESMONTAGEM  MONTAGEM (1)</t>
        </is>
      </c>
      <c r="L14" s="139" t="n">
        <v>2900</v>
      </c>
      <c r="M14" s="134">
        <f>J14*L14</f>
        <v/>
      </c>
      <c r="N14" s="140" t="inlineStr">
        <is>
          <t>NFS-e: 1344</t>
        </is>
      </c>
      <c r="O14" s="139" t="n"/>
      <c r="P14" s="134">
        <f>M14-O14</f>
        <v/>
      </c>
      <c r="Q14" s="169" t="inlineStr">
        <is>
          <t>PAGO DIA15/09/2021</t>
        </is>
      </c>
      <c r="R14" s="92" t="n"/>
    </row>
    <row r="15" ht="20.1" customFormat="1" customHeight="1" s="6">
      <c r="B15" s="155" t="inlineStr">
        <is>
          <t>SETEMBRO</t>
        </is>
      </c>
      <c r="C15" s="132" t="n">
        <v>44439</v>
      </c>
      <c r="D15" s="133" t="inlineStr">
        <is>
          <t>MARRONE RETIFICA</t>
        </is>
      </c>
      <c r="E15" s="138" t="inlineStr">
        <is>
          <t>PGX-1686</t>
        </is>
      </c>
      <c r="F15" s="138" t="inlineStr">
        <is>
          <t>MERCEDES</t>
        </is>
      </c>
      <c r="G15" s="138" t="inlineStr">
        <is>
          <t>CORRETIVA</t>
        </is>
      </c>
      <c r="H15" s="138" t="inlineStr">
        <is>
          <t>MECÂNICA</t>
        </is>
      </c>
      <c r="I15" s="138" t="inlineStr">
        <is>
          <t>MÃO DE OBRA</t>
        </is>
      </c>
      <c r="J15" s="138" t="n">
        <v>1</v>
      </c>
      <c r="K15" s="138" t="inlineStr">
        <is>
          <t>TROCA DE OLEO APÓS 1000 KM - REVISÃO DE MOTOR (Garantia) (3)</t>
        </is>
      </c>
      <c r="L15" s="139" t="n">
        <v>520</v>
      </c>
      <c r="M15" s="134">
        <f>J15*L15</f>
        <v/>
      </c>
      <c r="N15" s="140" t="inlineStr">
        <is>
          <t>NFe: 3182</t>
        </is>
      </c>
      <c r="O15" s="139" t="n"/>
      <c r="P15" s="134">
        <f>M15-O15</f>
        <v/>
      </c>
      <c r="Q15" s="169" t="inlineStr">
        <is>
          <t>PAGO 520,00  NO DIA 31/08/2021</t>
        </is>
      </c>
      <c r="R15" s="92" t="n"/>
    </row>
    <row r="16" ht="20.1" customFormat="1" customHeight="1" s="6">
      <c r="B16" s="155" t="inlineStr">
        <is>
          <t>SETEMBRO</t>
        </is>
      </c>
      <c r="C16" s="132" t="n">
        <v>44439</v>
      </c>
      <c r="D16" s="133" t="inlineStr">
        <is>
          <t>OFICINA MEÂNICA 3 BANDEIRAS</t>
        </is>
      </c>
      <c r="E16" s="171" t="inlineStr">
        <is>
          <t>OWE-1829</t>
        </is>
      </c>
      <c r="F16" s="138" t="inlineStr">
        <is>
          <t>MERCEDES</t>
        </is>
      </c>
      <c r="G16" s="138" t="inlineStr">
        <is>
          <t>CORRETIVA</t>
        </is>
      </c>
      <c r="H16" s="138" t="inlineStr">
        <is>
          <t>MECÂNICA</t>
        </is>
      </c>
      <c r="I16" s="138" t="inlineStr">
        <is>
          <t>MÃO DE OBRA</t>
        </is>
      </c>
      <c r="J16" s="138" t="n">
        <v>1</v>
      </c>
      <c r="K16" s="138" t="inlineStr">
        <is>
          <t>SOCORRO E CONSERTO EM GRAVATA</t>
        </is>
      </c>
      <c r="L16" s="139" t="n">
        <v>300</v>
      </c>
      <c r="M16" s="134">
        <f>J16*L16</f>
        <v/>
      </c>
      <c r="N16" s="140" t="inlineStr">
        <is>
          <t>RECIBO</t>
        </is>
      </c>
      <c r="O16" s="139" t="n"/>
      <c r="P16" s="134">
        <f>M16-O16</f>
        <v/>
      </c>
      <c r="Q16" s="169" t="inlineStr">
        <is>
          <t>PAGO DIA 03/09/2021</t>
        </is>
      </c>
      <c r="R16" s="92" t="n"/>
    </row>
    <row r="17" ht="20.1" customFormat="1" customHeight="1" s="6">
      <c r="B17" s="155" t="inlineStr">
        <is>
          <t>SETEMBRO</t>
        </is>
      </c>
      <c r="C17" s="132" t="n">
        <v>44440</v>
      </c>
      <c r="D17" s="133" t="inlineStr">
        <is>
          <t>OFICINA MEÂNICA 3 BANDEIRAS</t>
        </is>
      </c>
      <c r="E17" s="138" t="inlineStr">
        <is>
          <t>PET-7147</t>
        </is>
      </c>
      <c r="F17" s="138" t="inlineStr">
        <is>
          <t>MERCEDES</t>
        </is>
      </c>
      <c r="G17" s="138" t="inlineStr">
        <is>
          <t>CORRETIVA</t>
        </is>
      </c>
      <c r="H17" s="138" t="inlineStr">
        <is>
          <t>MECÂNICA</t>
        </is>
      </c>
      <c r="I17" s="138" t="inlineStr">
        <is>
          <t>MÃO DE OBRA</t>
        </is>
      </c>
      <c r="J17" s="138" t="n">
        <v>1</v>
      </c>
      <c r="K17" s="138" t="inlineStr">
        <is>
          <t>SERVIÇO DE EXTRAÇÃO DE PARAFUSO E REPARO DE MORTECEDOR</t>
        </is>
      </c>
      <c r="L17" s="139" t="n">
        <v>150</v>
      </c>
      <c r="M17" s="134">
        <f>J17*L17</f>
        <v/>
      </c>
      <c r="N17" s="140" t="inlineStr">
        <is>
          <t>RECIBO</t>
        </is>
      </c>
      <c r="O17" s="139" t="n"/>
      <c r="P17" s="134">
        <f>M17-O17</f>
        <v/>
      </c>
      <c r="Q17" s="169" t="inlineStr">
        <is>
          <t>PAGO DIA 03/09/2021</t>
        </is>
      </c>
      <c r="R17" s="92" t="n"/>
    </row>
    <row r="18" ht="20.1" customFormat="1" customHeight="1" s="6">
      <c r="B18" s="155" t="inlineStr">
        <is>
          <t>SETEMBRO</t>
        </is>
      </c>
      <c r="C18" s="132" t="n">
        <v>44441</v>
      </c>
      <c r="D18" s="133" t="inlineStr">
        <is>
          <t>OFICINA MEÂNICA 3 BANDEIRAS</t>
        </is>
      </c>
      <c r="E18" s="138" t="inlineStr">
        <is>
          <t>PCB-0J93</t>
        </is>
      </c>
      <c r="F18" s="138" t="inlineStr">
        <is>
          <t>MERCEDES</t>
        </is>
      </c>
      <c r="G18" s="138" t="inlineStr">
        <is>
          <t>CORRETIVA</t>
        </is>
      </c>
      <c r="H18" s="138" t="inlineStr">
        <is>
          <t>MECÂNICA</t>
        </is>
      </c>
      <c r="I18" s="138" t="inlineStr">
        <is>
          <t>MÃO DE OBRA</t>
        </is>
      </c>
      <c r="J18" s="138" t="n">
        <v>1</v>
      </c>
      <c r="K18" s="138" t="inlineStr">
        <is>
          <t>SERVIÇO DE MOÇA LUBRIFICAÇÃO E FREIO</t>
        </is>
      </c>
      <c r="L18" s="139" t="n">
        <v>230</v>
      </c>
      <c r="M18" s="134">
        <f>J18*L18</f>
        <v/>
      </c>
      <c r="N18" s="140" t="inlineStr">
        <is>
          <t>RECIBO</t>
        </is>
      </c>
      <c r="O18" s="139" t="n"/>
      <c r="P18" s="134">
        <f>M18-O18</f>
        <v/>
      </c>
      <c r="Q18" s="169" t="inlineStr">
        <is>
          <t>PAGO DIA 03/09/2021</t>
        </is>
      </c>
      <c r="R18" s="92" t="n"/>
    </row>
    <row r="19" ht="20.1" customFormat="1" customHeight="1" s="6">
      <c r="B19" s="155" t="inlineStr">
        <is>
          <t>SETEMBRO</t>
        </is>
      </c>
      <c r="C19" s="128" t="n">
        <v>44456</v>
      </c>
      <c r="D19" s="127" t="inlineStr">
        <is>
          <t>NORDESTE BAÚ</t>
        </is>
      </c>
      <c r="E19" s="150" t="inlineStr">
        <is>
          <t>PET-7147</t>
        </is>
      </c>
      <c r="F19" s="150" t="inlineStr">
        <is>
          <t>MERCEDES</t>
        </is>
      </c>
      <c r="G19" s="150" t="inlineStr">
        <is>
          <t>PREVENTIVO</t>
        </is>
      </c>
      <c r="H19" s="150" t="inlineStr">
        <is>
          <t>BAÚ</t>
        </is>
      </c>
      <c r="I19" s="150" t="inlineStr">
        <is>
          <t>MÃO DE OBRA</t>
        </is>
      </c>
      <c r="J19" s="150" t="n">
        <v>1</v>
      </c>
      <c r="K19" s="150" t="inlineStr">
        <is>
          <t>REVITALIZAÇÃO DO BAÚ INTERNO E LATERAL</t>
        </is>
      </c>
      <c r="L19" s="151" t="n">
        <v>5500</v>
      </c>
      <c r="M19" s="129">
        <f>J19*L19</f>
        <v/>
      </c>
      <c r="N19" s="152" t="inlineStr">
        <is>
          <t>NFSe: 20</t>
        </is>
      </c>
      <c r="O19" s="151" t="n"/>
      <c r="P19" s="129">
        <f>M19-O19</f>
        <v/>
      </c>
      <c r="Q19" s="169" t="inlineStr">
        <is>
          <t>PAGO DIA 17/09/2021</t>
        </is>
      </c>
      <c r="R19" s="92" t="n"/>
    </row>
    <row r="20" ht="20.1" customFormat="1" customHeight="1" s="6">
      <c r="B20" s="155" t="inlineStr">
        <is>
          <t>SETEMBRO</t>
        </is>
      </c>
      <c r="C20" s="128" t="n">
        <v>44450</v>
      </c>
      <c r="D20" s="127" t="inlineStr">
        <is>
          <t>OFICINA MEÂNICA 3 BANDEIRAS</t>
        </is>
      </c>
      <c r="E20" s="150" t="inlineStr">
        <is>
          <t>PGX-1736</t>
        </is>
      </c>
      <c r="F20" s="150" t="inlineStr">
        <is>
          <t>MERCEDES</t>
        </is>
      </c>
      <c r="G20" s="150" t="inlineStr">
        <is>
          <t>CORRETIVA</t>
        </is>
      </c>
      <c r="H20" s="150" t="inlineStr">
        <is>
          <t>MECÂNICA</t>
        </is>
      </c>
      <c r="I20" s="150" t="inlineStr">
        <is>
          <t>MÃO DE OBRA</t>
        </is>
      </c>
      <c r="J20" s="150" t="n">
        <v>1</v>
      </c>
      <c r="K20" s="150" t="inlineStr">
        <is>
          <t>EMBUCHAMENTO DIANTEIRO, FREIO, LUBRIFICAÇÃO, SISTEMA DE AR DA CABINE E RETENTOR TRASEIRO</t>
        </is>
      </c>
      <c r="L20" s="151" t="n">
        <v>600</v>
      </c>
      <c r="M20" s="129">
        <f>J20*L20</f>
        <v/>
      </c>
      <c r="N20" s="152" t="inlineStr">
        <is>
          <t>RECIBO</t>
        </is>
      </c>
      <c r="O20" s="151" t="n"/>
      <c r="P20" s="129">
        <f>M20-O20</f>
        <v/>
      </c>
      <c r="Q20" s="169" t="inlineStr">
        <is>
          <t>PAGO DIA 17/09/2021</t>
        </is>
      </c>
      <c r="R20" s="92" t="n"/>
    </row>
    <row r="21" ht="20.1" customFormat="1" customHeight="1" s="6">
      <c r="B21" s="155" t="inlineStr">
        <is>
          <t>SETEMBRO</t>
        </is>
      </c>
      <c r="C21" s="128" t="n">
        <v>44450</v>
      </c>
      <c r="D21" s="127" t="inlineStr">
        <is>
          <t>OFICINA MEÂNICA 3 BANDEIRAS</t>
        </is>
      </c>
      <c r="E21" s="150" t="inlineStr">
        <is>
          <t>QYM-0I60</t>
        </is>
      </c>
      <c r="F21" s="150" t="inlineStr">
        <is>
          <t>MERCEDES</t>
        </is>
      </c>
      <c r="G21" s="150" t="inlineStr">
        <is>
          <t>CORRETIVA</t>
        </is>
      </c>
      <c r="H21" s="150" t="inlineStr">
        <is>
          <t>MECÂNICA</t>
        </is>
      </c>
      <c r="I21" s="150" t="inlineStr">
        <is>
          <t>MÃO DE OBRA</t>
        </is>
      </c>
      <c r="J21" s="150" t="n">
        <v>1</v>
      </c>
      <c r="K21" s="150" t="inlineStr">
        <is>
          <t xml:space="preserve">EMBUCHAMENTO DIANTEIRO, FREIO, LUBRIFICAÇÃO, SISTEMA DE AR DA CABINE </t>
        </is>
      </c>
      <c r="L21" s="151" t="n">
        <v>400</v>
      </c>
      <c r="M21" s="129">
        <f>J21*L21</f>
        <v/>
      </c>
      <c r="N21" s="152" t="inlineStr">
        <is>
          <t>RECIBO</t>
        </is>
      </c>
      <c r="O21" s="151" t="n"/>
      <c r="P21" s="129">
        <f>M21-O21</f>
        <v/>
      </c>
      <c r="Q21" s="169" t="inlineStr">
        <is>
          <t>PAGO DIA 17/09/2021</t>
        </is>
      </c>
      <c r="R21" s="92" t="n"/>
    </row>
    <row r="22" ht="20.1" customFormat="1" customHeight="1" s="6">
      <c r="B22" s="155" t="inlineStr">
        <is>
          <t>SETEMBRO</t>
        </is>
      </c>
      <c r="C22" s="128" t="n">
        <v>44450</v>
      </c>
      <c r="D22" s="127" t="inlineStr">
        <is>
          <t>AUTO ELÉTRICA FRANÇA</t>
        </is>
      </c>
      <c r="E22" s="171" t="inlineStr">
        <is>
          <t>OWE-1839</t>
        </is>
      </c>
      <c r="F22" s="150" t="inlineStr">
        <is>
          <t>MERCEDES</t>
        </is>
      </c>
      <c r="G22" s="150" t="inlineStr">
        <is>
          <t>CORRETIVA</t>
        </is>
      </c>
      <c r="H22" s="150" t="inlineStr">
        <is>
          <t>ELÉTRICA</t>
        </is>
      </c>
      <c r="I22" s="150" t="inlineStr">
        <is>
          <t>MÃO DE OBRA</t>
        </is>
      </c>
      <c r="J22" s="150" t="n">
        <v>1</v>
      </c>
      <c r="K22" s="150" t="inlineStr">
        <is>
          <t>SERVIÇO DE TROCA DE CHAVE DE SETA</t>
        </is>
      </c>
      <c r="L22" s="151" t="n">
        <v>80</v>
      </c>
      <c r="M22" s="129">
        <f>J22*L22</f>
        <v/>
      </c>
      <c r="N22" s="152" t="inlineStr">
        <is>
          <t>NFS-e: 60</t>
        </is>
      </c>
      <c r="O22" s="151" t="n"/>
      <c r="P22" s="129">
        <f>M22-O22</f>
        <v/>
      </c>
      <c r="Q22" s="169" t="inlineStr">
        <is>
          <t>PAGO -  EM 01/10/2021</t>
        </is>
      </c>
      <c r="R22" s="92" t="n"/>
    </row>
    <row r="23" ht="20.1" customFormat="1" customHeight="1" s="6">
      <c r="B23" s="155" t="inlineStr">
        <is>
          <t>SETEMBRO</t>
        </is>
      </c>
      <c r="C23" s="128" t="n">
        <v>40790</v>
      </c>
      <c r="D23" s="127" t="inlineStr">
        <is>
          <t>OFICINA MEÂNICA 3 BANDEIRAS</t>
        </is>
      </c>
      <c r="E23" s="150" t="inlineStr">
        <is>
          <t>VÁRIOS</t>
        </is>
      </c>
      <c r="F23" s="150" t="inlineStr">
        <is>
          <t>VÁRIOS</t>
        </is>
      </c>
      <c r="G23" s="150" t="inlineStr">
        <is>
          <t>PREVENTIVO</t>
        </is>
      </c>
      <c r="H23" s="150" t="inlineStr">
        <is>
          <t>SEGURANÇA</t>
        </is>
      </c>
      <c r="I23" s="150" t="inlineStr">
        <is>
          <t>MÃO DE OBRA</t>
        </is>
      </c>
      <c r="J23" s="150" t="n">
        <v>1</v>
      </c>
      <c r="K23" s="150" t="inlineStr">
        <is>
          <t>RECUPERAÇÃO DE PLACAS - 26 PLACAS ( REFORÇO DE PINTURA)</t>
        </is>
      </c>
      <c r="L23" s="151" t="n">
        <v>250</v>
      </c>
      <c r="M23" s="129">
        <f>J23*L23</f>
        <v/>
      </c>
      <c r="N23" s="152" t="inlineStr">
        <is>
          <t>RECIBO</t>
        </is>
      </c>
      <c r="O23" s="151" t="n"/>
      <c r="P23" s="129">
        <f>M23-O23</f>
        <v/>
      </c>
      <c r="Q23" s="169" t="inlineStr">
        <is>
          <t>PAGO DIA 10/09/2021</t>
        </is>
      </c>
      <c r="R23" s="92" t="n"/>
    </row>
    <row r="24" ht="20.1" customFormat="1" customHeight="1" s="6">
      <c r="B24" s="155" t="inlineStr">
        <is>
          <t>SETEMBRO</t>
        </is>
      </c>
      <c r="C24" s="128" t="n">
        <v>44463</v>
      </c>
      <c r="D24" s="127" t="inlineStr">
        <is>
          <t>POSTO DE LAVAGEM (MARTA)</t>
        </is>
      </c>
      <c r="E24" s="150" t="inlineStr">
        <is>
          <t>VÁRIOS</t>
        </is>
      </c>
      <c r="F24" s="150" t="inlineStr">
        <is>
          <t>VÁRIOS</t>
        </is>
      </c>
      <c r="G24" s="150" t="inlineStr">
        <is>
          <t>ESTÉTICA</t>
        </is>
      </c>
      <c r="H24" s="150" t="inlineStr">
        <is>
          <t>LAVAGEM</t>
        </is>
      </c>
      <c r="I24" s="150" t="inlineStr">
        <is>
          <t>MÃO DE OBRA</t>
        </is>
      </c>
      <c r="J24" s="150" t="n">
        <v>14</v>
      </c>
      <c r="K24" s="150" t="inlineStr">
        <is>
          <t>LAVAGEM DE CAMINHÕES</t>
        </is>
      </c>
      <c r="L24" s="151" t="n">
        <v>110</v>
      </c>
      <c r="M24" s="129">
        <f>J24*L24</f>
        <v/>
      </c>
      <c r="N24" s="152" t="inlineStr">
        <is>
          <t>NFS-e: 317</t>
        </is>
      </c>
      <c r="O24" s="151" t="n"/>
      <c r="P24" s="129">
        <f>M24-O24</f>
        <v/>
      </c>
      <c r="Q24" s="169" t="inlineStr">
        <is>
          <t>PAGO EM 24/09/2021</t>
        </is>
      </c>
      <c r="R24" s="92" t="n"/>
    </row>
    <row r="25" ht="20.1" customFormat="1" customHeight="1" s="6">
      <c r="B25" s="155" t="inlineStr">
        <is>
          <t>SETEMBRO</t>
        </is>
      </c>
      <c r="C25" s="132" t="n">
        <v>44422</v>
      </c>
      <c r="D25" s="127" t="inlineStr">
        <is>
          <t>RC TACÓGRAFO</t>
        </is>
      </c>
      <c r="E25" s="138" t="inlineStr">
        <is>
          <t>PGN-8669</t>
        </is>
      </c>
      <c r="F25" s="138" t="inlineStr">
        <is>
          <t>VOLKS</t>
        </is>
      </c>
      <c r="G25" s="138" t="inlineStr">
        <is>
          <t>CORRETIVA</t>
        </is>
      </c>
      <c r="H25" s="138" t="inlineStr">
        <is>
          <t>TACÓGRAFO</t>
        </is>
      </c>
      <c r="I25" s="138" t="inlineStr">
        <is>
          <t>MÃO DE OBRA</t>
        </is>
      </c>
      <c r="J25" s="138" t="n">
        <v>1</v>
      </c>
      <c r="K25" s="138" t="inlineStr">
        <is>
          <t>CORREÇÃO DE AGULHA E GAVETA DE TÁCOGRAFO</t>
        </is>
      </c>
      <c r="L25" s="139" t="n">
        <v>694</v>
      </c>
      <c r="M25" s="134">
        <f>J25*L25</f>
        <v/>
      </c>
      <c r="N25" s="140" t="inlineStr">
        <is>
          <t>NFS-e: 24166</t>
        </is>
      </c>
      <c r="O25" s="139" t="n"/>
      <c r="P25" s="134">
        <f>M25-O25</f>
        <v/>
      </c>
      <c r="Q25" s="169" t="inlineStr">
        <is>
          <t>BOLETO PAGO 14/09/2021</t>
        </is>
      </c>
      <c r="R25" s="92" t="n"/>
    </row>
    <row r="26" ht="20.1" customFormat="1" customHeight="1" s="6">
      <c r="B26" s="155" t="inlineStr">
        <is>
          <t>SETEMBRO</t>
        </is>
      </c>
      <c r="C26" s="132" t="n">
        <v>44441</v>
      </c>
      <c r="D26" s="133" t="inlineStr">
        <is>
          <t>JR PEÇAS E SERVIÇO (JÚNIOR)</t>
        </is>
      </c>
      <c r="E26" s="138" t="inlineStr">
        <is>
          <t>PCL-6B67</t>
        </is>
      </c>
      <c r="F26" s="138" t="inlineStr">
        <is>
          <t>VOLKS</t>
        </is>
      </c>
      <c r="G26" s="138" t="inlineStr">
        <is>
          <t>CORRETIVA</t>
        </is>
      </c>
      <c r="H26" s="138" t="inlineStr">
        <is>
          <t>ELÉTRICA</t>
        </is>
      </c>
      <c r="I26" s="138" t="inlineStr">
        <is>
          <t>MÃO DE OBRA</t>
        </is>
      </c>
      <c r="J26" s="138" t="n">
        <v>1</v>
      </c>
      <c r="K26" s="138" t="inlineStr">
        <is>
          <t>SERVIÇO DE RASTRO, CHICOTE ELÉTRICO, E COXIM DE CABINE, E REMOÇÃO E INST. PAINEL</t>
        </is>
      </c>
      <c r="L26" s="139" t="n">
        <v>2150</v>
      </c>
      <c r="M26" s="134">
        <f>J26*L26</f>
        <v/>
      </c>
      <c r="N26" s="140" t="inlineStr">
        <is>
          <t>NFSe: 3035</t>
        </is>
      </c>
      <c r="O26" s="139" t="n"/>
      <c r="P26" s="134">
        <f>M26-O26</f>
        <v/>
      </c>
      <c r="Q26" s="169" t="inlineStr">
        <is>
          <t>PAGO DIA 03/09/2021</t>
        </is>
      </c>
      <c r="R26" s="92" t="n"/>
    </row>
    <row r="27" ht="20.1" customFormat="1" customHeight="1" s="6">
      <c r="B27" s="155" t="inlineStr">
        <is>
          <t>SETEMBRO</t>
        </is>
      </c>
      <c r="C27" s="132" t="n">
        <v>44438</v>
      </c>
      <c r="D27" s="133" t="inlineStr">
        <is>
          <t>OFICINA MEÂNICA 3 BANDEIRAS</t>
        </is>
      </c>
      <c r="E27" s="138" t="inlineStr">
        <is>
          <t>PGN-8719</t>
        </is>
      </c>
      <c r="F27" s="138" t="inlineStr">
        <is>
          <t>VOLKS</t>
        </is>
      </c>
      <c r="G27" s="138" t="inlineStr">
        <is>
          <t>CORRETIVA</t>
        </is>
      </c>
      <c r="H27" s="138" t="inlineStr">
        <is>
          <t>MECÂNICA</t>
        </is>
      </c>
      <c r="I27" s="138" t="inlineStr">
        <is>
          <t>MÃO DE OBRA</t>
        </is>
      </c>
      <c r="J27" s="138" t="n">
        <v>1</v>
      </c>
      <c r="K27" s="138" t="inlineStr">
        <is>
          <t>SERVIÇO DE TROCA DA JUNTA DA TAMPA DE VALVULA</t>
        </is>
      </c>
      <c r="L27" s="139" t="n">
        <v>150</v>
      </c>
      <c r="M27" s="134">
        <f>J27*L27</f>
        <v/>
      </c>
      <c r="N27" s="140" t="inlineStr">
        <is>
          <t>RECIBO</t>
        </is>
      </c>
      <c r="O27" s="139" t="n"/>
      <c r="P27" s="134">
        <f>M27-O27</f>
        <v/>
      </c>
      <c r="Q27" s="169" t="inlineStr">
        <is>
          <t>PAGO DIA 03/09/2021</t>
        </is>
      </c>
      <c r="R27" s="92" t="n"/>
    </row>
    <row r="28" ht="20.1" customFormat="1" customHeight="1" s="6">
      <c r="B28" s="155" t="inlineStr">
        <is>
          <t>SETEMBRO</t>
        </is>
      </c>
      <c r="C28" s="128" t="n">
        <v>44445</v>
      </c>
      <c r="D28" s="127" t="inlineStr">
        <is>
          <t>OFICINA MEÂNICA 3 BANDEIRAS</t>
        </is>
      </c>
      <c r="E28" s="150" t="inlineStr">
        <is>
          <t>PGN-8669</t>
        </is>
      </c>
      <c r="F28" s="138" t="inlineStr">
        <is>
          <t>VOLKS</t>
        </is>
      </c>
      <c r="G28" s="150" t="inlineStr">
        <is>
          <t>CORRETIVA</t>
        </is>
      </c>
      <c r="H28" s="150" t="inlineStr">
        <is>
          <t>MECÂNICA</t>
        </is>
      </c>
      <c r="I28" s="150" t="inlineStr">
        <is>
          <t>MÃO DE OBRA</t>
        </is>
      </c>
      <c r="J28" s="150" t="n">
        <v>1</v>
      </c>
      <c r="K28" s="150" t="inlineStr">
        <is>
          <t xml:space="preserve">SERVIÇO DE ESPOLETA DO MOTOR, TORNEIRO </t>
        </is>
      </c>
      <c r="L28" s="151" t="n">
        <v>150</v>
      </c>
      <c r="M28" s="129">
        <f>J28*L28</f>
        <v/>
      </c>
      <c r="N28" s="152" t="inlineStr">
        <is>
          <t>RECIBO</t>
        </is>
      </c>
      <c r="O28" s="151" t="n"/>
      <c r="P28" s="129">
        <f>M28-O28</f>
        <v/>
      </c>
      <c r="Q28" s="169" t="inlineStr">
        <is>
          <t>PAGO DIA 10/09/2021</t>
        </is>
      </c>
      <c r="R28" s="92" t="n"/>
    </row>
    <row r="29" ht="20.1" customFormat="1" customHeight="1" s="6">
      <c r="B29" s="155" t="inlineStr">
        <is>
          <t>SETEMBRO</t>
        </is>
      </c>
      <c r="C29" s="128" t="n">
        <v>44452</v>
      </c>
      <c r="D29" s="127" t="inlineStr">
        <is>
          <t>AUTO ELÉTRICA FRANÇA</t>
        </is>
      </c>
      <c r="E29" s="150" t="inlineStr">
        <is>
          <t>PGN-8719</t>
        </is>
      </c>
      <c r="F29" s="138" t="inlineStr">
        <is>
          <t>VOLKS</t>
        </is>
      </c>
      <c r="G29" s="150" t="inlineStr">
        <is>
          <t>CORRETIVA</t>
        </is>
      </c>
      <c r="H29" s="150" t="inlineStr">
        <is>
          <t>ELÉTRICA</t>
        </is>
      </c>
      <c r="I29" s="150" t="inlineStr">
        <is>
          <t>MÃO DE OBRA</t>
        </is>
      </c>
      <c r="J29" s="150" t="n">
        <v>1</v>
      </c>
      <c r="K29" s="150" t="inlineStr">
        <is>
          <t xml:space="preserve">SERVIÇO DE REPARO DE DE ALTERNADOR </t>
        </is>
      </c>
      <c r="L29" s="151" t="n">
        <v>200</v>
      </c>
      <c r="M29" s="129">
        <f>J29*L29</f>
        <v/>
      </c>
      <c r="N29" s="152" t="inlineStr">
        <is>
          <t>NFS-e: 60</t>
        </is>
      </c>
      <c r="O29" s="151" t="n"/>
      <c r="P29" s="129">
        <f>M29-O29</f>
        <v/>
      </c>
      <c r="Q29" s="169" t="inlineStr">
        <is>
          <t>PAGO -  EM 01/10/2021</t>
        </is>
      </c>
      <c r="R29" s="92" t="n"/>
    </row>
    <row r="30" ht="20.1" customFormat="1" customHeight="1" s="6">
      <c r="B30" s="155" t="inlineStr">
        <is>
          <t>SETEMBRO</t>
        </is>
      </c>
      <c r="C30" s="132" t="n">
        <v>44428</v>
      </c>
      <c r="D30" s="133" t="inlineStr">
        <is>
          <t>JR PEÇAS E SERVIÇO (JÚNIOR)</t>
        </is>
      </c>
      <c r="E30" s="138" t="inlineStr">
        <is>
          <t>PGW-6009</t>
        </is>
      </c>
      <c r="F30" s="138" t="inlineStr">
        <is>
          <t>FORD</t>
        </is>
      </c>
      <c r="G30" s="138" t="inlineStr">
        <is>
          <t>PREVENTIVO</t>
        </is>
      </c>
      <c r="H30" s="138" t="inlineStr">
        <is>
          <t>ELÉTRICA</t>
        </is>
      </c>
      <c r="I30" s="138" t="inlineStr">
        <is>
          <t>PEÇAS</t>
        </is>
      </c>
      <c r="J30" s="138" t="n">
        <v>1</v>
      </c>
      <c r="K30" s="138" t="inlineStr">
        <is>
          <t>KIT DE FAROL COMPLETO</t>
        </is>
      </c>
      <c r="L30" s="139" t="n">
        <v>1040</v>
      </c>
      <c r="M30" s="134">
        <f>J30*L30</f>
        <v/>
      </c>
      <c r="N30" s="140" t="inlineStr">
        <is>
          <t>Nfe: 1647</t>
        </is>
      </c>
      <c r="O30" s="139" t="n"/>
      <c r="P30" s="134">
        <f>M30-O30</f>
        <v/>
      </c>
      <c r="Q30" s="169" t="inlineStr">
        <is>
          <t>PAGO DIA 03/09/2021</t>
        </is>
      </c>
      <c r="R30" s="92" t="n"/>
    </row>
    <row r="31" ht="20.1" customFormat="1" customHeight="1" s="6">
      <c r="B31" s="155" t="inlineStr">
        <is>
          <t>SETEMBRO</t>
        </is>
      </c>
      <c r="C31" s="132" t="n">
        <v>44428</v>
      </c>
      <c r="D31" s="133" t="inlineStr">
        <is>
          <t>JR PEÇAS E SERVIÇO (JÚNIOR)</t>
        </is>
      </c>
      <c r="E31" s="138" t="inlineStr">
        <is>
          <t>PGW-5799</t>
        </is>
      </c>
      <c r="F31" s="138" t="inlineStr">
        <is>
          <t>FORD</t>
        </is>
      </c>
      <c r="G31" s="138" t="inlineStr">
        <is>
          <t>PREVENTIVO</t>
        </is>
      </c>
      <c r="H31" s="138" t="inlineStr">
        <is>
          <t>ELÉTRICA</t>
        </is>
      </c>
      <c r="I31" s="138" t="inlineStr">
        <is>
          <t>PEÇAS</t>
        </is>
      </c>
      <c r="J31" s="138" t="n">
        <v>1</v>
      </c>
      <c r="K31" s="138" t="inlineStr">
        <is>
          <t>KIT DE FAROL COMPLETO</t>
        </is>
      </c>
      <c r="L31" s="139" t="n">
        <v>1040</v>
      </c>
      <c r="M31" s="134">
        <f>J31*L31</f>
        <v/>
      </c>
      <c r="N31" s="140" t="inlineStr">
        <is>
          <t>Nfe: 1647</t>
        </is>
      </c>
      <c r="O31" s="139" t="n"/>
      <c r="P31" s="134">
        <f>M31-O31</f>
        <v/>
      </c>
      <c r="Q31" s="169" t="inlineStr">
        <is>
          <t>PAGO DIA 03/09/2021</t>
        </is>
      </c>
      <c r="R31" s="92" t="n"/>
    </row>
    <row r="32" ht="20.1" customFormat="1" customHeight="1" s="6">
      <c r="B32" s="155" t="inlineStr">
        <is>
          <t>SETEMBRO</t>
        </is>
      </c>
      <c r="C32" s="132" t="n">
        <v>44428</v>
      </c>
      <c r="D32" s="133" t="inlineStr">
        <is>
          <t>JR PEÇAS E SERVIÇO (JÚNIOR)</t>
        </is>
      </c>
      <c r="E32" s="138" t="inlineStr">
        <is>
          <t>PEB-7253</t>
        </is>
      </c>
      <c r="F32" s="138" t="inlineStr">
        <is>
          <t>FORD</t>
        </is>
      </c>
      <c r="G32" s="138" t="inlineStr">
        <is>
          <t>PREVENTIVO</t>
        </is>
      </c>
      <c r="H32" s="138" t="inlineStr">
        <is>
          <t>ELÉTRICA</t>
        </is>
      </c>
      <c r="I32" s="138" t="inlineStr">
        <is>
          <t>PEÇAS</t>
        </is>
      </c>
      <c r="J32" s="138" t="n">
        <v>1</v>
      </c>
      <c r="K32" s="138" t="inlineStr">
        <is>
          <t>KIT DE FAROL COMPLETO</t>
        </is>
      </c>
      <c r="L32" s="139" t="n">
        <v>1040</v>
      </c>
      <c r="M32" s="134">
        <f>J32*L32</f>
        <v/>
      </c>
      <c r="N32" s="140" t="inlineStr">
        <is>
          <t>Nfe: 1647</t>
        </is>
      </c>
      <c r="O32" s="139" t="n"/>
      <c r="P32" s="134">
        <f>M32-O32</f>
        <v/>
      </c>
      <c r="Q32" s="169" t="inlineStr">
        <is>
          <t>PAGO DIA 03/09/2021</t>
        </is>
      </c>
      <c r="R32" s="92" t="n"/>
    </row>
    <row r="33" ht="20.1" customFormat="1" customHeight="1" s="6">
      <c r="B33" s="155" t="inlineStr">
        <is>
          <t>SETEMBRO</t>
        </is>
      </c>
      <c r="C33" s="128" t="n">
        <v>44447</v>
      </c>
      <c r="D33" s="127" t="inlineStr">
        <is>
          <t>BAÚ REFRIGERAÇÃO</t>
        </is>
      </c>
      <c r="E33" s="150" t="inlineStr">
        <is>
          <t>PCZ-2570</t>
        </is>
      </c>
      <c r="F33" s="150" t="inlineStr">
        <is>
          <t>FORD</t>
        </is>
      </c>
      <c r="G33" s="150" t="inlineStr">
        <is>
          <t>PREVENTIVO</t>
        </is>
      </c>
      <c r="H33" s="150" t="inlineStr">
        <is>
          <t>REFRIGERAÇÃO</t>
        </is>
      </c>
      <c r="I33" s="150" t="inlineStr">
        <is>
          <t>PEÇAS</t>
        </is>
      </c>
      <c r="J33" s="150" t="n">
        <v>1</v>
      </c>
      <c r="K33" s="150" t="inlineStr">
        <is>
          <t>LIMPEZA DO EQUIPAMENTO, REVISÃO ELETRICA E CORREIA</t>
        </is>
      </c>
      <c r="L33" s="151" t="n">
        <v>335</v>
      </c>
      <c r="M33" s="129">
        <f>J33*L33</f>
        <v/>
      </c>
      <c r="N33" s="152" t="inlineStr">
        <is>
          <t>NFS-e: 415</t>
        </is>
      </c>
      <c r="O33" s="151" t="n"/>
      <c r="P33" s="129">
        <f>M33-O33</f>
        <v/>
      </c>
      <c r="Q33" s="169" t="inlineStr">
        <is>
          <t>PAGO DIA 17/09/2021</t>
        </is>
      </c>
      <c r="R33" s="92" t="n"/>
    </row>
    <row r="34" ht="20.1" customFormat="1" customHeight="1" s="6">
      <c r="B34" s="155" t="inlineStr">
        <is>
          <t>SETEMBRO</t>
        </is>
      </c>
      <c r="C34" s="128" t="n">
        <v>44440</v>
      </c>
      <c r="D34" s="127" t="inlineStr">
        <is>
          <t>BAÚ REFRIGERAÇÃO</t>
        </is>
      </c>
      <c r="E34" s="150" t="inlineStr">
        <is>
          <t>PGW-6009</t>
        </is>
      </c>
      <c r="F34" s="150" t="inlineStr">
        <is>
          <t>FORD</t>
        </is>
      </c>
      <c r="G34" s="150" t="inlineStr">
        <is>
          <t>CORRETIVA</t>
        </is>
      </c>
      <c r="H34" s="150" t="inlineStr">
        <is>
          <t>REFRIGERAÇÃO</t>
        </is>
      </c>
      <c r="I34" s="150" t="inlineStr">
        <is>
          <t>PEÇAS</t>
        </is>
      </c>
      <c r="J34" s="150" t="n">
        <v>1</v>
      </c>
      <c r="K34" s="150" t="inlineStr">
        <is>
          <t>CLIPE DE MAGUEIRA, NITROGÊNIO E GÁS 404A, MÃO DE OBRA</t>
        </is>
      </c>
      <c r="L34" s="151" t="n">
        <v>780</v>
      </c>
      <c r="M34" s="129">
        <f>J34*L34</f>
        <v/>
      </c>
      <c r="N34" s="152" t="inlineStr">
        <is>
          <t>NFS-e: 413</t>
        </is>
      </c>
      <c r="O34" s="151" t="n"/>
      <c r="P34" s="129">
        <f>M34-O34</f>
        <v/>
      </c>
      <c r="Q34" s="169" t="inlineStr">
        <is>
          <t>PAGO DIA 17/09/2021</t>
        </is>
      </c>
      <c r="R34" s="92" t="n"/>
    </row>
    <row r="35" ht="20.1" customFormat="1" customHeight="1" s="6">
      <c r="B35" s="155" t="inlineStr">
        <is>
          <t>SETEMBRO</t>
        </is>
      </c>
      <c r="C35" s="128" t="n">
        <v>44443</v>
      </c>
      <c r="D35" s="127" t="inlineStr">
        <is>
          <t>EDUARDO AUTO PEÇAS</t>
        </is>
      </c>
      <c r="E35" s="150" t="inlineStr">
        <is>
          <t>PGW-3267</t>
        </is>
      </c>
      <c r="F35" s="150" t="inlineStr">
        <is>
          <t>FORD</t>
        </is>
      </c>
      <c r="G35" s="150" t="inlineStr">
        <is>
          <t>CORRETIVA</t>
        </is>
      </c>
      <c r="H35" s="150" t="inlineStr">
        <is>
          <t>MECÂNICA</t>
        </is>
      </c>
      <c r="I35" s="150" t="inlineStr">
        <is>
          <t>PEÇAS</t>
        </is>
      </c>
      <c r="J35" s="150" t="n">
        <v>1</v>
      </c>
      <c r="K35" s="150" t="inlineStr">
        <is>
          <t>KIT DE MANGA DE EIXO E ROLAMENTO</t>
        </is>
      </c>
      <c r="L35" s="151" t="n">
        <v>144</v>
      </c>
      <c r="M35" s="129">
        <f>J35*L35</f>
        <v/>
      </c>
      <c r="N35" s="152" t="inlineStr">
        <is>
          <t>NFE: 1625</t>
        </is>
      </c>
      <c r="O35" s="151" t="n"/>
      <c r="P35" s="129">
        <f>M35-O35</f>
        <v/>
      </c>
      <c r="Q35" s="169" t="inlineStr">
        <is>
          <t>PAGO -  EM 01/10/2021</t>
        </is>
      </c>
      <c r="R35" s="92" t="n"/>
    </row>
    <row r="36" ht="20.1" customFormat="1" customHeight="1" s="6">
      <c r="B36" s="155" t="inlineStr">
        <is>
          <t>SETEMBRO</t>
        </is>
      </c>
      <c r="C36" s="128" t="n">
        <v>44443</v>
      </c>
      <c r="D36" s="127" t="inlineStr">
        <is>
          <t>AUTO PEÇAS BAHIA</t>
        </is>
      </c>
      <c r="E36" s="150" t="inlineStr">
        <is>
          <t>PGW-3267</t>
        </is>
      </c>
      <c r="F36" s="150" t="inlineStr">
        <is>
          <t>FORD</t>
        </is>
      </c>
      <c r="G36" s="150" t="inlineStr">
        <is>
          <t>CORRETIVA</t>
        </is>
      </c>
      <c r="H36" s="150" t="inlineStr">
        <is>
          <t>MECÂNICA</t>
        </is>
      </c>
      <c r="I36" s="150" t="inlineStr">
        <is>
          <t>PEÇAS</t>
        </is>
      </c>
      <c r="J36" s="150" t="n">
        <v>1</v>
      </c>
      <c r="K36" s="150" t="inlineStr">
        <is>
          <t>ROLAMENTO, LONA DE FREIO, RIBITE, PARAFUSO, ARRUELA, PORCA RETENTOR E ABRAÇADEIRA</t>
        </is>
      </c>
      <c r="L36" s="151" t="n">
        <v>252.5</v>
      </c>
      <c r="M36" s="129">
        <f>J36*L36</f>
        <v/>
      </c>
      <c r="N36" s="152" t="inlineStr">
        <is>
          <t>NFE: 5275</t>
        </is>
      </c>
      <c r="O36" s="151" t="n"/>
      <c r="P36" s="129">
        <f>M36-O36</f>
        <v/>
      </c>
      <c r="Q36" s="169" t="inlineStr">
        <is>
          <t>PAGO -  EM 01/10/2021</t>
        </is>
      </c>
      <c r="R36" s="92" t="n"/>
    </row>
    <row r="37" ht="20.1" customFormat="1" customHeight="1" s="6">
      <c r="B37" s="155" t="inlineStr">
        <is>
          <t>SETEMBRO</t>
        </is>
      </c>
      <c r="C37" s="128" t="n">
        <v>44443</v>
      </c>
      <c r="D37" s="127" t="inlineStr">
        <is>
          <t>LIU PENUS ( R S PNEUSLTDA)</t>
        </is>
      </c>
      <c r="E37" s="150" t="inlineStr">
        <is>
          <t>PGW-3267</t>
        </is>
      </c>
      <c r="F37" s="150" t="inlineStr">
        <is>
          <t>FORD</t>
        </is>
      </c>
      <c r="G37" s="150" t="inlineStr">
        <is>
          <t>CORRETIVA</t>
        </is>
      </c>
      <c r="H37" s="150" t="inlineStr">
        <is>
          <t>MECÂNICA</t>
        </is>
      </c>
      <c r="I37" s="150" t="inlineStr">
        <is>
          <t>PEÇAS</t>
        </is>
      </c>
      <c r="J37" s="150" t="n">
        <v>1</v>
      </c>
      <c r="K37" s="150" t="inlineStr">
        <is>
          <t>ALINHAMENTO E BALANCEAMENTO</t>
        </is>
      </c>
      <c r="L37" s="151" t="n">
        <v>140</v>
      </c>
      <c r="M37" s="129">
        <f>J37*L37</f>
        <v/>
      </c>
      <c r="N37" s="152" t="inlineStr">
        <is>
          <t>NFS-e: 8040</t>
        </is>
      </c>
      <c r="O37" s="151" t="n"/>
      <c r="P37" s="129">
        <f>M37-O37</f>
        <v/>
      </c>
      <c r="Q37" s="169" t="inlineStr">
        <is>
          <t>PAGO DIA 04/09/2021</t>
        </is>
      </c>
      <c r="R37" s="92" t="n"/>
    </row>
    <row r="38" ht="20.1" customFormat="1" customHeight="1" s="6">
      <c r="B38" s="155" t="inlineStr">
        <is>
          <t>SETEMBRO</t>
        </is>
      </c>
      <c r="C38" s="128" t="n">
        <v>44450</v>
      </c>
      <c r="D38" s="127" t="inlineStr">
        <is>
          <t>AUTO PEÇAS BAHIA</t>
        </is>
      </c>
      <c r="E38" s="150" t="inlineStr">
        <is>
          <t>PGW-6009</t>
        </is>
      </c>
      <c r="F38" s="150" t="inlineStr">
        <is>
          <t>FORD</t>
        </is>
      </c>
      <c r="G38" s="150" t="inlineStr">
        <is>
          <t>CORRETIVA</t>
        </is>
      </c>
      <c r="H38" s="150" t="inlineStr">
        <is>
          <t>ELÉTRICA</t>
        </is>
      </c>
      <c r="I38" s="150" t="inlineStr">
        <is>
          <t>PEÇAS</t>
        </is>
      </c>
      <c r="J38" s="150" t="n">
        <v>1</v>
      </c>
      <c r="K38" s="150" t="inlineStr">
        <is>
          <t>ALTERNADOR E CORREIA</t>
        </is>
      </c>
      <c r="L38" s="151" t="n">
        <v>1720</v>
      </c>
      <c r="M38" s="129">
        <f>J38*L38</f>
        <v/>
      </c>
      <c r="N38" s="152" t="inlineStr">
        <is>
          <t>NFE: 5275</t>
        </is>
      </c>
      <c r="O38" s="151" t="n">
        <v>341</v>
      </c>
      <c r="P38" s="129">
        <f>M38-O38</f>
        <v/>
      </c>
      <c r="Q38" s="169" t="inlineStr">
        <is>
          <t>PAGO -  EM 01/10/2021</t>
        </is>
      </c>
      <c r="R38" s="92" t="n"/>
    </row>
    <row r="39" ht="20.1" customFormat="1" customHeight="1" s="6">
      <c r="B39" s="155" t="inlineStr">
        <is>
          <t>SETEMBRO</t>
        </is>
      </c>
      <c r="C39" s="132" t="n">
        <v>44435</v>
      </c>
      <c r="D39" s="127" t="inlineStr">
        <is>
          <t>BAÚ REFRIGERAÇÃO</t>
        </is>
      </c>
      <c r="E39" s="138" t="inlineStr">
        <is>
          <t>QYH-2J27</t>
        </is>
      </c>
      <c r="F39" s="138" t="inlineStr">
        <is>
          <t>MERCEDES</t>
        </is>
      </c>
      <c r="G39" s="138" t="inlineStr">
        <is>
          <t>CORRETIVA</t>
        </is>
      </c>
      <c r="H39" s="138" t="inlineStr">
        <is>
          <t>REFRIGERAÇÃO</t>
        </is>
      </c>
      <c r="I39" s="138" t="inlineStr">
        <is>
          <t>PEÇAS</t>
        </is>
      </c>
      <c r="J39" s="138" t="n">
        <v>1</v>
      </c>
      <c r="K39" s="138" t="inlineStr">
        <is>
          <t>TROCA DE COMPRESSOR, GÁS 404, FILTRO JET LUB, OLEO, NITROGÊNIO</t>
        </is>
      </c>
      <c r="L39" s="139" t="n">
        <v>3800</v>
      </c>
      <c r="M39" s="134">
        <f>J39*L39</f>
        <v/>
      </c>
      <c r="N39" s="140" t="inlineStr">
        <is>
          <t>NFS-e: 409</t>
        </is>
      </c>
      <c r="O39" s="139" t="n"/>
      <c r="P39" s="134">
        <f>M39-O39</f>
        <v/>
      </c>
      <c r="Q39" s="169" t="inlineStr">
        <is>
          <t>PAGO DIA 03/09/2021</t>
        </is>
      </c>
      <c r="R39" s="92" t="n"/>
    </row>
    <row r="40" ht="20.1" customFormat="1" customHeight="1" s="6">
      <c r="B40" s="155" t="inlineStr">
        <is>
          <t>SETEMBRO</t>
        </is>
      </c>
      <c r="C40" s="132" t="n">
        <v>44435</v>
      </c>
      <c r="D40" s="133" t="inlineStr">
        <is>
          <t>MARRONE RETIFICA</t>
        </is>
      </c>
      <c r="E40" s="138" t="inlineStr">
        <is>
          <t>PGX-1686</t>
        </is>
      </c>
      <c r="F40" s="138" t="inlineStr">
        <is>
          <t>MERCEDES</t>
        </is>
      </c>
      <c r="G40" s="138" t="inlineStr">
        <is>
          <t>CORRETIVA</t>
        </is>
      </c>
      <c r="H40" s="138" t="inlineStr">
        <is>
          <t>MECÂNICA</t>
        </is>
      </c>
      <c r="I40" s="138" t="inlineStr">
        <is>
          <t>PEÇAS</t>
        </is>
      </c>
      <c r="J40" s="138" t="n">
        <v>1</v>
      </c>
      <c r="K40" s="138" t="inlineStr">
        <is>
          <t>PEÇAS DE MOTOR (COMANDO, BOMBA DE OLEO, JUNTA ETC) (2)</t>
        </is>
      </c>
      <c r="L40" s="139" t="n">
        <v>5714</v>
      </c>
      <c r="M40" s="134">
        <f>J40*L40</f>
        <v/>
      </c>
      <c r="N40" s="140" t="inlineStr">
        <is>
          <t>NFe: 3180</t>
        </is>
      </c>
      <c r="O40" s="139" t="n"/>
      <c r="P40" s="134">
        <f>M40-O40</f>
        <v/>
      </c>
      <c r="Q40" s="169" t="inlineStr">
        <is>
          <t>PAGO 4.827,00  NO DIA 31/08/2021</t>
        </is>
      </c>
      <c r="R40" s="92" t="n"/>
    </row>
    <row r="41" ht="20.1" customFormat="1" customHeight="1" s="6">
      <c r="B41" s="155" t="inlineStr">
        <is>
          <t>SETEMBRO</t>
        </is>
      </c>
      <c r="C41" s="128" t="n">
        <v>44455</v>
      </c>
      <c r="D41" s="127" t="inlineStr">
        <is>
          <t>BAÚ REFRIGERAÇÃO</t>
        </is>
      </c>
      <c r="E41" s="150" t="inlineStr">
        <is>
          <t>PDB-5356</t>
        </is>
      </c>
      <c r="F41" s="150" t="inlineStr">
        <is>
          <t>MERCEDES</t>
        </is>
      </c>
      <c r="G41" s="150" t="inlineStr">
        <is>
          <t>CORRETIVA</t>
        </is>
      </c>
      <c r="H41" s="150" t="inlineStr">
        <is>
          <t>REFRIGERAÇÃO</t>
        </is>
      </c>
      <c r="I41" s="150" t="inlineStr">
        <is>
          <t>PEÇAS</t>
        </is>
      </c>
      <c r="J41" s="150" t="n">
        <v>1</v>
      </c>
      <c r="K41" s="150" t="inlineStr">
        <is>
          <t>COMPRESSOR,2 CORREIA, ESPUMA EXPANSIVA, NITROGENIO, SOLDA, GAS 404ALINHA COND, LIMPEZA</t>
        </is>
      </c>
      <c r="L41" s="151" t="n">
        <v>3960</v>
      </c>
      <c r="M41" s="129">
        <f>J41*L41</f>
        <v/>
      </c>
      <c r="N41" s="152" t="inlineStr">
        <is>
          <t>NFS-e: 416</t>
        </is>
      </c>
      <c r="O41" s="151" t="n"/>
      <c r="P41" s="129">
        <f>M41-O41</f>
        <v/>
      </c>
      <c r="Q41" s="169" t="inlineStr">
        <is>
          <t>PAGO DIA 17/09/2021</t>
        </is>
      </c>
      <c r="R41" s="92" t="n"/>
    </row>
    <row r="42" ht="20.1" customFormat="1" customHeight="1" s="6">
      <c r="B42" s="155" t="inlineStr">
        <is>
          <t>SETEMBRO</t>
        </is>
      </c>
      <c r="C42" s="128" t="n">
        <v>44450</v>
      </c>
      <c r="D42" s="127" t="inlineStr">
        <is>
          <t>AUTO PEÇAS BAHIA</t>
        </is>
      </c>
      <c r="E42" s="150" t="inlineStr">
        <is>
          <t>PGX-1736</t>
        </is>
      </c>
      <c r="F42" s="150" t="inlineStr">
        <is>
          <t>MERCEDES</t>
        </is>
      </c>
      <c r="G42" s="150" t="inlineStr">
        <is>
          <t>CORRETIVA</t>
        </is>
      </c>
      <c r="H42" s="150" t="inlineStr">
        <is>
          <t>MECÂNICA</t>
        </is>
      </c>
      <c r="I42" s="150" t="inlineStr">
        <is>
          <t>PEÇAS</t>
        </is>
      </c>
      <c r="J42" s="150" t="n">
        <v>1</v>
      </c>
      <c r="K42" s="150" t="inlineStr">
        <is>
          <t>BUCHA DA BARRA ESTABILIZADORA | RETENTOR PINHÃO | BUCHA OLHAL</t>
        </is>
      </c>
      <c r="L42" s="151" t="n">
        <v>300</v>
      </c>
      <c r="M42" s="129">
        <f>J42*L42</f>
        <v/>
      </c>
      <c r="N42" s="152" t="inlineStr">
        <is>
          <t>NFE: 5275</t>
        </is>
      </c>
      <c r="O42" s="151" t="n"/>
      <c r="P42" s="129">
        <f>M42-O42</f>
        <v/>
      </c>
      <c r="Q42" s="169" t="inlineStr">
        <is>
          <t>PAGO -  EM 01/10/2021</t>
        </is>
      </c>
      <c r="R42" s="92" t="n"/>
    </row>
    <row r="43" ht="20.1" customFormat="1" customHeight="1" s="6">
      <c r="B43" s="155" t="inlineStr">
        <is>
          <t>SETEMBRO</t>
        </is>
      </c>
      <c r="C43" s="128" t="n">
        <v>44452</v>
      </c>
      <c r="D43" s="127" t="inlineStr">
        <is>
          <t>AUTO PEÇAS BAHIA</t>
        </is>
      </c>
      <c r="E43" s="150" t="inlineStr">
        <is>
          <t>QYJ-1F44</t>
        </is>
      </c>
      <c r="F43" s="150" t="inlineStr">
        <is>
          <t>MERCEDES</t>
        </is>
      </c>
      <c r="G43" s="150" t="inlineStr">
        <is>
          <t>PREVENTIVO</t>
        </is>
      </c>
      <c r="H43" s="150" t="inlineStr">
        <is>
          <t>SEGURANÇA</t>
        </is>
      </c>
      <c r="I43" s="150" t="inlineStr">
        <is>
          <t>PEÇAS</t>
        </is>
      </c>
      <c r="J43" s="150" t="n">
        <v>1</v>
      </c>
      <c r="K43" s="150" t="inlineStr">
        <is>
          <t>FAIXA REFLETIVA ADESIVA DE PARACHOQUE</t>
        </is>
      </c>
      <c r="L43" s="151" t="n">
        <v>100</v>
      </c>
      <c r="M43" s="129">
        <f>J43*L43</f>
        <v/>
      </c>
      <c r="N43" s="152" t="inlineStr">
        <is>
          <t>NFE: 5275</t>
        </is>
      </c>
      <c r="O43" s="151" t="n"/>
      <c r="P43" s="129">
        <f>M43-O43</f>
        <v/>
      </c>
      <c r="Q43" s="169" t="inlineStr">
        <is>
          <t>PAGO -  EM 01/10/2021</t>
        </is>
      </c>
      <c r="R43" s="92" t="n"/>
    </row>
    <row r="44" ht="20.1" customFormat="1" customHeight="1" s="6">
      <c r="B44" s="155" t="inlineStr">
        <is>
          <t>SETEMBRO</t>
        </is>
      </c>
      <c r="C44" s="128" t="n">
        <v>44468</v>
      </c>
      <c r="D44" s="133" t="inlineStr">
        <is>
          <t>MARRONE RETIFICA</t>
        </is>
      </c>
      <c r="E44" s="138" t="inlineStr">
        <is>
          <t>PGX-1686</t>
        </is>
      </c>
      <c r="F44" s="138" t="inlineStr">
        <is>
          <t>MERCEDES</t>
        </is>
      </c>
      <c r="G44" s="150" t="inlineStr">
        <is>
          <t>CORRETIVA</t>
        </is>
      </c>
      <c r="H44" s="138" t="inlineStr">
        <is>
          <t>MECÂNICA</t>
        </is>
      </c>
      <c r="I44" s="138" t="inlineStr">
        <is>
          <t>PEÇAS</t>
        </is>
      </c>
      <c r="J44" s="138" t="n">
        <v>1</v>
      </c>
      <c r="K44" s="138" t="inlineStr">
        <is>
          <t>SENSOR DE PRESSÃO DE OLEO</t>
        </is>
      </c>
      <c r="L44" s="139" t="n">
        <v>350</v>
      </c>
      <c r="M44" s="134">
        <f>J44*L44</f>
        <v/>
      </c>
      <c r="N44" s="140" t="inlineStr">
        <is>
          <t>NFE: 03192</t>
        </is>
      </c>
      <c r="O44" s="139" t="n"/>
      <c r="P44" s="134">
        <f>M44-O44</f>
        <v/>
      </c>
      <c r="Q44" s="169" t="inlineStr">
        <is>
          <t>BOLETO PARA 07/10/2021</t>
        </is>
      </c>
      <c r="R44" s="92" t="n"/>
    </row>
    <row r="45" ht="20.1" customFormat="1" customHeight="1" s="6">
      <c r="B45" s="155" t="inlineStr">
        <is>
          <t>SETEMBRO</t>
        </is>
      </c>
      <c r="C45" s="128" t="n">
        <v>44463</v>
      </c>
      <c r="D45" s="127" t="inlineStr">
        <is>
          <t>BAÚ REFRIGERAÇÃO</t>
        </is>
      </c>
      <c r="E45" s="138" t="inlineStr">
        <is>
          <t>PGX-1736</t>
        </is>
      </c>
      <c r="F45" s="138" t="inlineStr">
        <is>
          <t>MERCEDES</t>
        </is>
      </c>
      <c r="G45" s="138" t="inlineStr">
        <is>
          <t>PREVENTIVO</t>
        </is>
      </c>
      <c r="H45" s="138" t="inlineStr">
        <is>
          <t>REFRIGERAÇÃO</t>
        </is>
      </c>
      <c r="I45" s="138" t="inlineStr">
        <is>
          <t>PEÇAS</t>
        </is>
      </c>
      <c r="J45" s="138" t="n">
        <v>1</v>
      </c>
      <c r="K45" s="138" t="inlineStr">
        <is>
          <t>LIMPEZA DA MÁQUINA, CORREIA E MÃO E OBRA</t>
        </is>
      </c>
      <c r="L45" s="139" t="n">
        <v>310</v>
      </c>
      <c r="M45" s="134">
        <f>J45*L45</f>
        <v/>
      </c>
      <c r="N45" s="140" t="inlineStr">
        <is>
          <t>NFS-e: 420</t>
        </is>
      </c>
      <c r="O45" s="139" t="n"/>
      <c r="P45" s="134">
        <f>M45-O45</f>
        <v/>
      </c>
      <c r="Q45" s="169" t="inlineStr">
        <is>
          <t>PAGO EM 24/09/2021</t>
        </is>
      </c>
      <c r="R45" s="92" t="n"/>
    </row>
    <row r="46" ht="20.1" customFormat="1" customHeight="1" s="6">
      <c r="B46" s="155" t="inlineStr">
        <is>
          <t>SETEMBRO</t>
        </is>
      </c>
      <c r="C46" s="128" t="n">
        <v>44463</v>
      </c>
      <c r="D46" s="127" t="inlineStr">
        <is>
          <t>BAÚ REFRIGERAÇÃO</t>
        </is>
      </c>
      <c r="E46" s="138" t="inlineStr">
        <is>
          <t>PEU-3897</t>
        </is>
      </c>
      <c r="F46" s="138" t="inlineStr">
        <is>
          <t>MERCEDES</t>
        </is>
      </c>
      <c r="G46" s="138" t="inlineStr">
        <is>
          <t>CORRETIVA</t>
        </is>
      </c>
      <c r="H46" s="138" t="inlineStr">
        <is>
          <t>REFRIGERAÇÃO</t>
        </is>
      </c>
      <c r="I46" s="138" t="inlineStr">
        <is>
          <t>PEÇAS</t>
        </is>
      </c>
      <c r="J46" s="138" t="n">
        <v>1</v>
      </c>
      <c r="K46" s="138" t="inlineStr">
        <is>
          <t>02 VENTILADOR EXTERNO, CORREIA A39, LAVAGEM E MO</t>
        </is>
      </c>
      <c r="L46" s="139" t="n">
        <v>1400</v>
      </c>
      <c r="M46" s="134">
        <f>J46*L46</f>
        <v/>
      </c>
      <c r="N46" s="140" t="inlineStr">
        <is>
          <t>NFS-e: 418</t>
        </is>
      </c>
      <c r="O46" s="139" t="n"/>
      <c r="P46" s="134">
        <f>M46-O46</f>
        <v/>
      </c>
      <c r="Q46" s="169" t="inlineStr">
        <is>
          <t>PAGO EM 24/09/2021</t>
        </is>
      </c>
      <c r="R46" s="92" t="n"/>
    </row>
    <row r="47" ht="20.1" customFormat="1" customHeight="1" s="6">
      <c r="B47" s="155" t="inlineStr">
        <is>
          <t>SETEMBRO</t>
        </is>
      </c>
      <c r="C47" s="128" t="n">
        <v>44463</v>
      </c>
      <c r="D47" s="127" t="inlineStr">
        <is>
          <t>BAÚ REFRIGERAÇÃO</t>
        </is>
      </c>
      <c r="E47" s="138" t="inlineStr">
        <is>
          <t>PCZ-2570</t>
        </is>
      </c>
      <c r="F47" s="138" t="inlineStr">
        <is>
          <t>MERCEDES</t>
        </is>
      </c>
      <c r="G47" s="138" t="inlineStr">
        <is>
          <t>CORRETIVA</t>
        </is>
      </c>
      <c r="H47" s="138" t="inlineStr">
        <is>
          <t>REFRIGERAÇÃO</t>
        </is>
      </c>
      <c r="I47" s="138" t="inlineStr">
        <is>
          <t>PEÇAS</t>
        </is>
      </c>
      <c r="J47" s="138" t="n">
        <v>1</v>
      </c>
      <c r="K47" s="138" t="inlineStr">
        <is>
          <t>02 VENTILADOR EXTERNO,  E MO</t>
        </is>
      </c>
      <c r="L47" s="139" t="n">
        <v>1400</v>
      </c>
      <c r="M47" s="134">
        <f>J47*L47</f>
        <v/>
      </c>
      <c r="N47" s="140" t="inlineStr">
        <is>
          <t>NFS-e: 418</t>
        </is>
      </c>
      <c r="O47" s="139" t="n"/>
      <c r="P47" s="134">
        <f>M47-O47</f>
        <v/>
      </c>
      <c r="Q47" s="169" t="inlineStr">
        <is>
          <t>PAGO EM 24/09/2021</t>
        </is>
      </c>
      <c r="R47" s="92" t="n"/>
    </row>
    <row r="48" ht="20.25" customFormat="1" customHeight="1" s="6">
      <c r="B48" s="155" t="inlineStr">
        <is>
          <t>SETEMBRO</t>
        </is>
      </c>
      <c r="C48" s="128" t="n">
        <v>44459</v>
      </c>
      <c r="D48" s="127" t="inlineStr">
        <is>
          <t>AUTO PEÇAS BAHIA</t>
        </is>
      </c>
      <c r="E48" s="138" t="inlineStr">
        <is>
          <t>QYM-0I60</t>
        </is>
      </c>
      <c r="F48" s="138" t="inlineStr">
        <is>
          <t>MERCEDES</t>
        </is>
      </c>
      <c r="G48" s="138" t="inlineStr">
        <is>
          <t>CORRETIVA</t>
        </is>
      </c>
      <c r="H48" s="138" t="inlineStr">
        <is>
          <t>ELÉTRICA</t>
        </is>
      </c>
      <c r="I48" s="138" t="inlineStr">
        <is>
          <t>PEÇAS</t>
        </is>
      </c>
      <c r="J48" s="138" t="n">
        <v>1</v>
      </c>
      <c r="K48" s="138" t="inlineStr">
        <is>
          <t>05 LAMPADA DE LED E 01 COLA</t>
        </is>
      </c>
      <c r="L48" s="139" t="n">
        <v>170</v>
      </c>
      <c r="M48" s="134">
        <f>J48*L48</f>
        <v/>
      </c>
      <c r="N48" s="152" t="inlineStr">
        <is>
          <t>NFE: 5275</t>
        </is>
      </c>
      <c r="O48" s="139" t="n"/>
      <c r="P48" s="134">
        <f>M48-O48</f>
        <v/>
      </c>
      <c r="Q48" s="169" t="inlineStr">
        <is>
          <t>PAGO -  EM 01/10/2021</t>
        </is>
      </c>
      <c r="R48" s="92" t="n"/>
    </row>
    <row r="49" ht="20.25" customFormat="1" customHeight="1" s="6">
      <c r="B49" s="155" t="inlineStr">
        <is>
          <t>SETEMBRO</t>
        </is>
      </c>
      <c r="C49" s="132" t="n">
        <v>44426</v>
      </c>
      <c r="D49" s="127" t="inlineStr">
        <is>
          <t>WURT DO BRASIL</t>
        </is>
      </c>
      <c r="E49" s="138" t="inlineStr">
        <is>
          <t>VÁRIOS</t>
        </is>
      </c>
      <c r="F49" s="138" t="inlineStr">
        <is>
          <t>VÁRIOS</t>
        </is>
      </c>
      <c r="G49" s="138" t="inlineStr">
        <is>
          <t>CONSUMO</t>
        </is>
      </c>
      <c r="H49" s="138" t="inlineStr">
        <is>
          <t>ELETRICA</t>
        </is>
      </c>
      <c r="I49" s="138" t="inlineStr">
        <is>
          <t>PEÇAS</t>
        </is>
      </c>
      <c r="J49" s="138" t="n">
        <v>1</v>
      </c>
      <c r="K49" s="138" t="inlineStr">
        <is>
          <t>LÂMPADAS E DISCO DE TACÓGRAFOS (COMPRA TRIMESTRAL) - PARCELA 1</t>
        </is>
      </c>
      <c r="L49" s="139" t="n">
        <v>1482.08</v>
      </c>
      <c r="M49" s="134">
        <f>J49*L49</f>
        <v/>
      </c>
      <c r="N49" s="140" t="inlineStr">
        <is>
          <t>NFE: 556878</t>
        </is>
      </c>
      <c r="O49" s="139" t="n"/>
      <c r="P49" s="134">
        <f>M49-O49</f>
        <v/>
      </c>
      <c r="Q49" s="169" t="inlineStr">
        <is>
          <t>PRAZO 28 E 45 ( 15/09 E 06/10)</t>
        </is>
      </c>
      <c r="R49" s="92" t="n"/>
    </row>
    <row r="50" ht="20.25" customFormat="1" customHeight="1" s="6">
      <c r="B50" s="155" t="inlineStr">
        <is>
          <t>SETEMBRO</t>
        </is>
      </c>
      <c r="C50" s="128" t="n">
        <v>44469</v>
      </c>
      <c r="D50" s="127" t="inlineStr">
        <is>
          <t>DUNLOP PNEUS</t>
        </is>
      </c>
      <c r="E50" s="150" t="inlineStr">
        <is>
          <t>VÁRIOS</t>
        </is>
      </c>
      <c r="F50" s="150" t="inlineStr">
        <is>
          <t>VÁRIOS</t>
        </is>
      </c>
      <c r="G50" s="150" t="inlineStr">
        <is>
          <t>CONSUMO</t>
        </is>
      </c>
      <c r="H50" s="150" t="inlineStr">
        <is>
          <t>PNEUS</t>
        </is>
      </c>
      <c r="I50" s="150" t="inlineStr">
        <is>
          <t>PEÇAS</t>
        </is>
      </c>
      <c r="J50" s="150" t="n">
        <v>1</v>
      </c>
      <c r="K50" s="150" t="inlineStr">
        <is>
          <t>COMPRA DE PNEUS NOVOS 5ª PARCELA</t>
        </is>
      </c>
      <c r="L50" s="151" t="n">
        <v>6930</v>
      </c>
      <c r="M50" s="129">
        <f>J50*L50</f>
        <v/>
      </c>
      <c r="N50" s="152" t="n"/>
      <c r="O50" s="151" t="n"/>
      <c r="P50" s="129">
        <f>M50-O50</f>
        <v/>
      </c>
      <c r="Q50" s="169" t="inlineStr">
        <is>
          <t>BOLETO PARA /09/2021</t>
        </is>
      </c>
      <c r="R50" s="92" t="n"/>
    </row>
    <row r="51" ht="20.25" customFormat="1" customHeight="1" s="6">
      <c r="B51" s="155" t="inlineStr">
        <is>
          <t>SETEMBRO</t>
        </is>
      </c>
      <c r="C51" s="128" t="n">
        <v>44442</v>
      </c>
      <c r="D51" s="127" t="inlineStr">
        <is>
          <t>AUTO PEÇAS BAHIA</t>
        </is>
      </c>
      <c r="E51" s="150" t="inlineStr">
        <is>
          <t>VÁRIOS</t>
        </is>
      </c>
      <c r="F51" s="150" t="inlineStr">
        <is>
          <t>VÁRIOS</t>
        </is>
      </c>
      <c r="G51" s="150" t="inlineStr">
        <is>
          <t>CONSUMO</t>
        </is>
      </c>
      <c r="H51" s="150" t="inlineStr">
        <is>
          <t>SEGURANÇA</t>
        </is>
      </c>
      <c r="I51" s="150" t="inlineStr">
        <is>
          <t>PEÇAS</t>
        </is>
      </c>
      <c r="J51" s="150" t="n">
        <v>156</v>
      </c>
      <c r="K51" s="150" t="inlineStr">
        <is>
          <t>FIXAS FEFLETIVAS DE SEGURANÇA</t>
        </is>
      </c>
      <c r="L51" s="151" t="n">
        <v>5.56</v>
      </c>
      <c r="M51" s="129">
        <f>J51*L51</f>
        <v/>
      </c>
      <c r="N51" s="152" t="inlineStr">
        <is>
          <t>NFE: 5275</t>
        </is>
      </c>
      <c r="O51" s="151" t="n"/>
      <c r="P51" s="129">
        <f>M51-O51</f>
        <v/>
      </c>
      <c r="Q51" s="169" t="inlineStr">
        <is>
          <t>PAGO -  EM 01/10/2021</t>
        </is>
      </c>
      <c r="R51" s="92" t="n"/>
    </row>
    <row r="52" ht="20.25" customFormat="1" customHeight="1" s="6">
      <c r="B52" s="155" t="inlineStr">
        <is>
          <t>SETEMBRO</t>
        </is>
      </c>
      <c r="C52" s="128" t="n">
        <v>44469</v>
      </c>
      <c r="D52" s="127" t="inlineStr">
        <is>
          <t>BORRACHARIA PAI E FILHO</t>
        </is>
      </c>
      <c r="E52" s="138" t="inlineStr">
        <is>
          <t>VÁRIOS</t>
        </is>
      </c>
      <c r="F52" s="138" t="inlineStr">
        <is>
          <t>VÁRIOS</t>
        </is>
      </c>
      <c r="G52" s="138" t="inlineStr">
        <is>
          <t>CONSUMO</t>
        </is>
      </c>
      <c r="H52" s="138" t="inlineStr">
        <is>
          <t>PNEUS</t>
        </is>
      </c>
      <c r="I52" s="138" t="inlineStr">
        <is>
          <t>PEÇAS</t>
        </is>
      </c>
      <c r="J52" s="138" t="n">
        <v>1</v>
      </c>
      <c r="K52" s="138" t="inlineStr">
        <is>
          <t>03 PNEUS USADOS</t>
        </is>
      </c>
      <c r="L52" s="139" t="n">
        <v>1200</v>
      </c>
      <c r="M52" s="134">
        <f>J52*L52</f>
        <v/>
      </c>
      <c r="N52" s="140" t="inlineStr">
        <is>
          <t>RECIBO</t>
        </is>
      </c>
      <c r="O52" s="139" t="n"/>
      <c r="P52" s="134">
        <f>M52-O52</f>
        <v/>
      </c>
      <c r="Q52" s="169" t="inlineStr">
        <is>
          <t>PAGO -  EM 01/10/2021</t>
        </is>
      </c>
      <c r="R52" s="92" t="n"/>
    </row>
    <row r="53" ht="20.25" customFormat="1" customHeight="1" s="6">
      <c r="B53" s="155" t="inlineStr">
        <is>
          <t>SETEMBRO</t>
        </is>
      </c>
      <c r="C53" s="128" t="n">
        <v>44469</v>
      </c>
      <c r="D53" s="127" t="inlineStr">
        <is>
          <t>BORRACHARIA PAI E FILHO</t>
        </is>
      </c>
      <c r="E53" s="138" t="inlineStr">
        <is>
          <t>VÁRIOS</t>
        </is>
      </c>
      <c r="F53" s="138" t="inlineStr">
        <is>
          <t>VÁRIOS</t>
        </is>
      </c>
      <c r="G53" s="138" t="inlineStr">
        <is>
          <t>COISOMO</t>
        </is>
      </c>
      <c r="H53" s="138" t="inlineStr">
        <is>
          <t>PNEUS</t>
        </is>
      </c>
      <c r="I53" s="138" t="inlineStr">
        <is>
          <t>PEÇAS</t>
        </is>
      </c>
      <c r="J53" s="138" t="n">
        <v>1</v>
      </c>
      <c r="K53" s="138" t="inlineStr">
        <is>
          <t>SERVIÇO DE BORRACHARIA MÊS DE SETEMBRO</t>
        </is>
      </c>
      <c r="L53" s="139" t="n">
        <v>585</v>
      </c>
      <c r="M53" s="134">
        <f>J53*L53</f>
        <v/>
      </c>
      <c r="N53" s="140" t="inlineStr">
        <is>
          <t>RECIBO</t>
        </is>
      </c>
      <c r="O53" s="139" t="n"/>
      <c r="P53" s="134">
        <f>M53-O53</f>
        <v/>
      </c>
      <c r="Q53" s="169" t="inlineStr">
        <is>
          <t>PAGO -  EM 01/10/2021</t>
        </is>
      </c>
      <c r="R53" s="92" t="n"/>
    </row>
    <row r="54" ht="20.25" customFormat="1" customHeight="1" s="6">
      <c r="B54" s="155" t="inlineStr">
        <is>
          <t>SETEMBRO</t>
        </is>
      </c>
      <c r="C54" s="132" t="n">
        <v>44438</v>
      </c>
      <c r="D54" s="133" t="inlineStr">
        <is>
          <t>MANDACARU MOTOR</t>
        </is>
      </c>
      <c r="E54" s="138" t="inlineStr">
        <is>
          <t>PGN-8719</t>
        </is>
      </c>
      <c r="F54" s="138" t="inlineStr">
        <is>
          <t>VOLKS</t>
        </is>
      </c>
      <c r="G54" s="138" t="inlineStr">
        <is>
          <t>CORRETIVA</t>
        </is>
      </c>
      <c r="H54" s="138" t="inlineStr">
        <is>
          <t>MECÂNICA</t>
        </is>
      </c>
      <c r="I54" s="138" t="inlineStr">
        <is>
          <t>PEÇAS</t>
        </is>
      </c>
      <c r="J54" s="138" t="n">
        <v>1</v>
      </c>
      <c r="K54" s="138" t="inlineStr">
        <is>
          <t>JUNTA DA TAMPA DE VÁLVULA</t>
        </is>
      </c>
      <c r="L54" s="139" t="n">
        <v>225</v>
      </c>
      <c r="M54" s="134">
        <f>J54*L54</f>
        <v/>
      </c>
      <c r="N54" s="140" t="n"/>
      <c r="O54" s="139" t="n"/>
      <c r="P54" s="134">
        <f>M54-O54</f>
        <v/>
      </c>
      <c r="Q54" s="169" t="inlineStr">
        <is>
          <t>PAGO DIA 03/09/2021</t>
        </is>
      </c>
      <c r="R54" s="92" t="n"/>
    </row>
    <row r="55" ht="20.25" customFormat="1" customHeight="1" s="6">
      <c r="B55" s="155" t="inlineStr">
        <is>
          <t>SETEMBRO</t>
        </is>
      </c>
      <c r="C55" s="132" t="n">
        <v>44441</v>
      </c>
      <c r="D55" s="133" t="inlineStr">
        <is>
          <t>JR PEÇAS E SERVIÇO (JÚNIOR)</t>
        </is>
      </c>
      <c r="E55" s="138" t="inlineStr">
        <is>
          <t>PCL-6B67</t>
        </is>
      </c>
      <c r="F55" s="138" t="inlineStr">
        <is>
          <t>VOLKS</t>
        </is>
      </c>
      <c r="G55" s="138" t="inlineStr">
        <is>
          <t>CORRETIVA</t>
        </is>
      </c>
      <c r="H55" s="138" t="inlineStr">
        <is>
          <t>ELÉTRICA</t>
        </is>
      </c>
      <c r="I55" s="138" t="inlineStr">
        <is>
          <t>PEÇAS</t>
        </is>
      </c>
      <c r="J55" s="138" t="n">
        <v>1</v>
      </c>
      <c r="K55" s="138" t="inlineStr">
        <is>
          <t>COXIM DO MODULO, LIMPA CONTATO</t>
        </is>
      </c>
      <c r="L55" s="139" t="n">
        <v>185</v>
      </c>
      <c r="M55" s="134">
        <f>J55*L55</f>
        <v/>
      </c>
      <c r="N55" s="140" t="inlineStr">
        <is>
          <t>Nfe: 1648</t>
        </is>
      </c>
      <c r="O55" s="139" t="n"/>
      <c r="P55" s="134">
        <f>M55-O55</f>
        <v/>
      </c>
      <c r="Q55" s="169" t="inlineStr">
        <is>
          <t>PAGO DIA 03/09/2021</t>
        </is>
      </c>
      <c r="R55" s="92" t="n"/>
    </row>
    <row r="56" ht="20.25" customFormat="1" customHeight="1" s="6">
      <c r="B56" s="155" t="inlineStr">
        <is>
          <t>SETEMBRO</t>
        </is>
      </c>
      <c r="C56" s="128" t="n">
        <v>44452</v>
      </c>
      <c r="D56" s="127" t="inlineStr">
        <is>
          <t>AUTO ELÉTRICA FRANÇA</t>
        </is>
      </c>
      <c r="E56" s="150" t="inlineStr">
        <is>
          <t>PGN-8719</t>
        </is>
      </c>
      <c r="F56" s="138" t="inlineStr">
        <is>
          <t>VOLKS</t>
        </is>
      </c>
      <c r="G56" s="150" t="inlineStr">
        <is>
          <t>CORRETIVA</t>
        </is>
      </c>
      <c r="H56" s="150" t="inlineStr">
        <is>
          <t>ELÉTRICA</t>
        </is>
      </c>
      <c r="I56" s="150" t="inlineStr">
        <is>
          <t>PEÇAS</t>
        </is>
      </c>
      <c r="J56" s="150" t="n">
        <v>1</v>
      </c>
      <c r="K56" s="150" t="inlineStr">
        <is>
          <t>REGULADOR DE VOLTAGEM, COLETOR D O TOTOR E ROLAMENTO 6003</t>
        </is>
      </c>
      <c r="L56" s="151" t="n">
        <v>365</v>
      </c>
      <c r="M56" s="129">
        <f>J56*L56</f>
        <v/>
      </c>
      <c r="N56" s="152" t="inlineStr">
        <is>
          <t>NFS-e: 60</t>
        </is>
      </c>
      <c r="O56" s="151" t="n"/>
      <c r="P56" s="129">
        <f>M56-O56</f>
        <v/>
      </c>
      <c r="Q56" s="169" t="inlineStr">
        <is>
          <t>PAGO -  EM 01/10/2021</t>
        </is>
      </c>
      <c r="R56" s="92" t="n"/>
    </row>
    <row r="57" ht="20.25" customFormat="1" customHeight="1" s="6">
      <c r="B57" s="155" t="inlineStr">
        <is>
          <t>SETEMBRO</t>
        </is>
      </c>
      <c r="C57" s="128" t="n">
        <v>44463</v>
      </c>
      <c r="D57" s="127" t="inlineStr">
        <is>
          <t>BAÚ REFRIGERAÇÃO</t>
        </is>
      </c>
      <c r="E57" s="138" t="inlineStr">
        <is>
          <t>PGN-8669</t>
        </is>
      </c>
      <c r="F57" s="138" t="inlineStr">
        <is>
          <t>VOLKS</t>
        </is>
      </c>
      <c r="G57" s="150" t="inlineStr">
        <is>
          <t>CORRETIVA</t>
        </is>
      </c>
      <c r="H57" s="138" t="inlineStr">
        <is>
          <t>REFRIGERAÇÃO</t>
        </is>
      </c>
      <c r="I57" s="138" t="inlineStr">
        <is>
          <t>PEÇAS</t>
        </is>
      </c>
      <c r="J57" s="138" t="n">
        <v>1</v>
      </c>
      <c r="K57" s="138" t="inlineStr">
        <is>
          <t>CORREIA DO FRIO, SENSOR, NITROGÊNIO, CARGA DE GÁS 404, FILTRO,OLEO SISTEMA, ABRAÇADEIRA</t>
        </is>
      </c>
      <c r="L57" s="139" t="n">
        <v>1280</v>
      </c>
      <c r="M57" s="134">
        <f>J57*L57</f>
        <v/>
      </c>
      <c r="N57" s="140" t="inlineStr">
        <is>
          <t>NFS-e: 421</t>
        </is>
      </c>
      <c r="O57" s="139" t="n"/>
      <c r="P57" s="134">
        <f>M57-O57</f>
        <v/>
      </c>
      <c r="Q57" s="169" t="inlineStr">
        <is>
          <t>PAGO EM 24/09/2021</t>
        </is>
      </c>
      <c r="R57" s="92" t="n"/>
    </row>
    <row r="58" ht="20.25" customFormat="1" customHeight="1" s="6">
      <c r="B58" s="155" t="inlineStr">
        <is>
          <t>SETEMBRO</t>
        </is>
      </c>
      <c r="C58" s="132" t="n">
        <v>44440</v>
      </c>
      <c r="D58" s="133" t="inlineStr">
        <is>
          <t>WF LUBRIFICANTES</t>
        </is>
      </c>
      <c r="E58" s="138" t="inlineStr">
        <is>
          <t>PGW-6009</t>
        </is>
      </c>
      <c r="F58" s="138" t="inlineStr">
        <is>
          <t>FORD</t>
        </is>
      </c>
      <c r="G58" s="138" t="inlineStr">
        <is>
          <t>CONSUMO</t>
        </is>
      </c>
      <c r="H58" s="138" t="inlineStr">
        <is>
          <t>TROCA DE ÓLEO</t>
        </is>
      </c>
      <c r="I58" s="138" t="inlineStr">
        <is>
          <t>TROCA DE ÓLEO</t>
        </is>
      </c>
      <c r="J58" s="138" t="n">
        <v>1</v>
      </c>
      <c r="K58" s="138" t="inlineStr">
        <is>
          <t>TROCA DE OLÉO COMPLETA</t>
        </is>
      </c>
      <c r="L58" s="139" t="n">
        <v>716</v>
      </c>
      <c r="M58" s="134">
        <f>J58*L58</f>
        <v/>
      </c>
      <c r="N58" s="140" t="inlineStr">
        <is>
          <t>Nfe: 1635</t>
        </is>
      </c>
      <c r="O58" s="139" t="n">
        <v>71.59999999999999</v>
      </c>
      <c r="P58" s="134">
        <f>M58-O58</f>
        <v/>
      </c>
      <c r="Q58" s="169" t="inlineStr">
        <is>
          <t>PAGO DIA 08/09/2021</t>
        </is>
      </c>
      <c r="R58" s="92" t="n"/>
    </row>
    <row r="59" ht="20.25" customFormat="1" customHeight="1" s="6">
      <c r="B59" s="155" t="inlineStr">
        <is>
          <t>SETEMBRO</t>
        </is>
      </c>
      <c r="C59" s="132" t="n">
        <v>44412</v>
      </c>
      <c r="D59" s="133" t="inlineStr">
        <is>
          <t>WF LUBRIFICANTES</t>
        </is>
      </c>
      <c r="E59" s="138" t="inlineStr">
        <is>
          <t>PCZ-2550</t>
        </is>
      </c>
      <c r="F59" s="138" t="inlineStr">
        <is>
          <t>FORD</t>
        </is>
      </c>
      <c r="G59" s="138" t="inlineStr">
        <is>
          <t>CONSUMO</t>
        </is>
      </c>
      <c r="H59" s="138" t="inlineStr">
        <is>
          <t>TROCA DE ÓLEO</t>
        </is>
      </c>
      <c r="I59" s="138" t="inlineStr">
        <is>
          <t>TROCA DE ÓLEO</t>
        </is>
      </c>
      <c r="J59" s="138" t="n">
        <v>1</v>
      </c>
      <c r="K59" s="138" t="inlineStr">
        <is>
          <t>TROCA DE OLÉO COMPLETA</t>
        </is>
      </c>
      <c r="L59" s="139" t="n">
        <v>751</v>
      </c>
      <c r="M59" s="134">
        <f>J59*L59</f>
        <v/>
      </c>
      <c r="N59" s="140" t="inlineStr">
        <is>
          <t>Nfe: 1635</t>
        </is>
      </c>
      <c r="O59" s="139" t="n">
        <v>75.09999999999999</v>
      </c>
      <c r="P59" s="134">
        <f>M59-O59</f>
        <v/>
      </c>
      <c r="Q59" s="169" t="inlineStr">
        <is>
          <t>PAGO DIA 08/09/2021</t>
        </is>
      </c>
      <c r="R59" s="92" t="n"/>
    </row>
    <row r="60" ht="20.25" customFormat="1" customHeight="1" s="6">
      <c r="B60" s="155" t="inlineStr">
        <is>
          <t>SETEMBRO</t>
        </is>
      </c>
      <c r="C60" s="132" t="n">
        <v>44412</v>
      </c>
      <c r="D60" s="133" t="inlineStr">
        <is>
          <t>WF LUBRIFICANTES</t>
        </is>
      </c>
      <c r="E60" s="138" t="inlineStr">
        <is>
          <t>PCZ-2570</t>
        </is>
      </c>
      <c r="F60" s="138" t="inlineStr">
        <is>
          <t>FORD</t>
        </is>
      </c>
      <c r="G60" s="138" t="inlineStr">
        <is>
          <t>CONSUMO</t>
        </is>
      </c>
      <c r="H60" s="138" t="inlineStr">
        <is>
          <t>TROCA DE ÓLEO</t>
        </is>
      </c>
      <c r="I60" s="138" t="inlineStr">
        <is>
          <t>TROCA DE ÓLEO</t>
        </is>
      </c>
      <c r="J60" s="138" t="n">
        <v>1</v>
      </c>
      <c r="K60" s="138" t="inlineStr">
        <is>
          <t>TROCA DE OLÉO COMPLETA</t>
        </is>
      </c>
      <c r="L60" s="139" t="n">
        <v>733.5</v>
      </c>
      <c r="M60" s="134">
        <f>J60*L60</f>
        <v/>
      </c>
      <c r="N60" s="140" t="inlineStr">
        <is>
          <t>Nfe: 1635</t>
        </is>
      </c>
      <c r="O60" s="139" t="n">
        <v>73.34999999999999</v>
      </c>
      <c r="P60" s="134">
        <f>M60-O60</f>
        <v/>
      </c>
      <c r="Q60" s="169" t="inlineStr">
        <is>
          <t>PAGO DIA 08/09/2021</t>
        </is>
      </c>
      <c r="R60" s="92" t="n"/>
    </row>
    <row r="61" ht="20.25" customFormat="1" customHeight="1" s="6">
      <c r="B61" s="155" t="inlineStr">
        <is>
          <t>SETEMBRO</t>
        </is>
      </c>
      <c r="C61" s="132" t="n">
        <v>44448</v>
      </c>
      <c r="D61" s="133" t="inlineStr">
        <is>
          <t>WF LUBRIFICANTES</t>
        </is>
      </c>
      <c r="E61" s="138" t="inlineStr">
        <is>
          <t>PGW-5799</t>
        </is>
      </c>
      <c r="F61" s="138" t="inlineStr">
        <is>
          <t>FORD</t>
        </is>
      </c>
      <c r="G61" s="138" t="inlineStr">
        <is>
          <t>CONSUMO</t>
        </is>
      </c>
      <c r="H61" s="138" t="inlineStr">
        <is>
          <t>TROCA DE ÓLEO</t>
        </is>
      </c>
      <c r="I61" s="138" t="inlineStr">
        <is>
          <t>TROCA DE ÓLEO</t>
        </is>
      </c>
      <c r="J61" s="138" t="n">
        <v>1</v>
      </c>
      <c r="K61" s="138" t="inlineStr">
        <is>
          <t>TROCA DE OLÉO COMPLETA</t>
        </is>
      </c>
      <c r="L61" s="139" t="n">
        <v>716</v>
      </c>
      <c r="M61" s="134">
        <f>J61*L61</f>
        <v/>
      </c>
      <c r="N61" s="140" t="inlineStr">
        <is>
          <t>Nfe: 1644</t>
        </is>
      </c>
      <c r="O61" s="139" t="n">
        <v>71.59999999999999</v>
      </c>
      <c r="P61" s="134">
        <f>M61-O61</f>
        <v/>
      </c>
      <c r="Q61" s="169" t="inlineStr">
        <is>
          <t>PAGO DIA 17/09/2021</t>
        </is>
      </c>
      <c r="R61" s="92" t="n"/>
    </row>
    <row r="62" ht="20.1" customFormat="1" customHeight="1" s="6">
      <c r="B62" s="155" t="inlineStr">
        <is>
          <t>SETEMBRO</t>
        </is>
      </c>
      <c r="C62" s="132" t="n">
        <v>44450</v>
      </c>
      <c r="D62" s="133" t="inlineStr">
        <is>
          <t>WF LUBRIFICANTES</t>
        </is>
      </c>
      <c r="E62" s="138" t="inlineStr">
        <is>
          <t>PEB-7253</t>
        </is>
      </c>
      <c r="F62" s="138" t="inlineStr">
        <is>
          <t>FORD</t>
        </is>
      </c>
      <c r="G62" s="138" t="inlineStr">
        <is>
          <t>CONSUMO</t>
        </is>
      </c>
      <c r="H62" s="138" t="inlineStr">
        <is>
          <t>TROCA DE ÓLEO</t>
        </is>
      </c>
      <c r="I62" s="138" t="inlineStr">
        <is>
          <t>TROCA DE ÓLEO</t>
        </is>
      </c>
      <c r="J62" s="138" t="n">
        <v>1</v>
      </c>
      <c r="K62" s="138" t="inlineStr">
        <is>
          <t>TROCA DE OLÉO COMPLETA</t>
        </is>
      </c>
      <c r="L62" s="139" t="n">
        <v>721</v>
      </c>
      <c r="M62" s="134">
        <f>J62*L62</f>
        <v/>
      </c>
      <c r="N62" s="140" t="inlineStr">
        <is>
          <t>Nfe: 1644</t>
        </is>
      </c>
      <c r="O62" s="139" t="n">
        <v>72.09999999999999</v>
      </c>
      <c r="P62" s="134">
        <f>M62-O62</f>
        <v/>
      </c>
      <c r="Q62" s="169" t="inlineStr">
        <is>
          <t>PAGO DIA 17/09/2021</t>
        </is>
      </c>
      <c r="R62" s="92" t="n"/>
    </row>
    <row r="63" ht="20.1" customFormat="1" customHeight="1" s="6">
      <c r="B63" s="155" t="inlineStr">
        <is>
          <t>SETEMBRO</t>
        </is>
      </c>
      <c r="C63" s="132" t="n">
        <v>44455</v>
      </c>
      <c r="D63" s="133" t="inlineStr">
        <is>
          <t>WF LUBRIFICANTES</t>
        </is>
      </c>
      <c r="E63" s="138" t="inlineStr">
        <is>
          <t>PCM-6100</t>
        </is>
      </c>
      <c r="F63" s="138" t="inlineStr">
        <is>
          <t>FORD</t>
        </is>
      </c>
      <c r="G63" s="138" t="inlineStr">
        <is>
          <t>CONSUMO</t>
        </is>
      </c>
      <c r="H63" s="138" t="inlineStr">
        <is>
          <t>TROCA DE ÓLEO</t>
        </is>
      </c>
      <c r="I63" s="138" t="inlineStr">
        <is>
          <t>TROCA DE ÓLEO</t>
        </is>
      </c>
      <c r="J63" s="138" t="n">
        <v>1</v>
      </c>
      <c r="K63" s="138" t="inlineStr">
        <is>
          <t>TROCA DE OLÉO COMPLETA</t>
        </is>
      </c>
      <c r="L63" s="139" t="n">
        <v>726</v>
      </c>
      <c r="M63" s="134">
        <f>J63*L63</f>
        <v/>
      </c>
      <c r="N63" s="140" t="inlineStr">
        <is>
          <t>Nfe: 1644</t>
        </is>
      </c>
      <c r="O63" s="139" t="n">
        <v>72.59999999999999</v>
      </c>
      <c r="P63" s="134">
        <f>M63-O63</f>
        <v/>
      </c>
      <c r="Q63" s="169" t="inlineStr">
        <is>
          <t>PAGO DIA 17/09/2021</t>
        </is>
      </c>
      <c r="R63" s="92" t="n"/>
    </row>
    <row r="64" ht="20.1" customFormat="1" customHeight="1" s="6">
      <c r="B64" s="155" t="inlineStr">
        <is>
          <t>SETEMBRO</t>
        </is>
      </c>
      <c r="C64" s="132" t="n">
        <v>44434</v>
      </c>
      <c r="D64" s="133" t="inlineStr">
        <is>
          <t>WF LUBRIFICANTES</t>
        </is>
      </c>
      <c r="E64" s="138" t="inlineStr">
        <is>
          <t>QYJ-1F14</t>
        </is>
      </c>
      <c r="F64" s="138" t="inlineStr">
        <is>
          <t>MERCEDES</t>
        </is>
      </c>
      <c r="G64" s="138" t="inlineStr">
        <is>
          <t>CONSUMO</t>
        </is>
      </c>
      <c r="H64" s="138" t="inlineStr">
        <is>
          <t>TROCA DE ÓLEO</t>
        </is>
      </c>
      <c r="I64" s="138" t="inlineStr">
        <is>
          <t>TROCA DE ÓLEO</t>
        </is>
      </c>
      <c r="J64" s="138" t="n">
        <v>1</v>
      </c>
      <c r="K64" s="138" t="inlineStr">
        <is>
          <t>TROCA DE OLÉO COMPLETA</t>
        </is>
      </c>
      <c r="L64" s="139" t="n">
        <v>807</v>
      </c>
      <c r="M64" s="134">
        <f>J64*L64</f>
        <v/>
      </c>
      <c r="N64" s="140" t="inlineStr">
        <is>
          <t>Nfe: 1635</t>
        </is>
      </c>
      <c r="O64" s="139" t="n">
        <v>80.7</v>
      </c>
      <c r="P64" s="134">
        <f>M64-O64</f>
        <v/>
      </c>
      <c r="Q64" s="169" t="inlineStr">
        <is>
          <t>PAGO DIA 08/09/2021</t>
        </is>
      </c>
      <c r="R64" s="92" t="n"/>
    </row>
    <row r="65" ht="20.1" customFormat="1" customHeight="1" s="6">
      <c r="B65" s="155" t="inlineStr">
        <is>
          <t>SETEMBRO</t>
        </is>
      </c>
      <c r="C65" s="132" t="n">
        <v>44435</v>
      </c>
      <c r="D65" s="133" t="inlineStr">
        <is>
          <t>WF LUBRIFICANTES</t>
        </is>
      </c>
      <c r="E65" s="171" t="inlineStr">
        <is>
          <t>OWE-1829</t>
        </is>
      </c>
      <c r="F65" s="138" t="inlineStr">
        <is>
          <t>MERCEDES</t>
        </is>
      </c>
      <c r="G65" s="138" t="inlineStr">
        <is>
          <t>CONSUMO</t>
        </is>
      </c>
      <c r="H65" s="138" t="inlineStr">
        <is>
          <t>TROCA DE ÓLEO</t>
        </is>
      </c>
      <c r="I65" s="138" t="inlineStr">
        <is>
          <t>TROCA DE ÓLEO</t>
        </is>
      </c>
      <c r="J65" s="138" t="n">
        <v>1</v>
      </c>
      <c r="K65" s="138" t="inlineStr">
        <is>
          <t>TROCA DE OLÉO COMPLETA</t>
        </is>
      </c>
      <c r="L65" s="139" t="n">
        <v>742</v>
      </c>
      <c r="M65" s="134">
        <f>J65*L65</f>
        <v/>
      </c>
      <c r="N65" s="140" t="inlineStr">
        <is>
          <t>Nfe: 1635</t>
        </is>
      </c>
      <c r="O65" s="139" t="n">
        <v>74.2</v>
      </c>
      <c r="P65" s="134">
        <f>M65-O65</f>
        <v/>
      </c>
      <c r="Q65" s="169" t="inlineStr">
        <is>
          <t>PAGO DIA 08/09/2021</t>
        </is>
      </c>
      <c r="R65" s="92" t="n"/>
    </row>
    <row r="66" ht="20.1" customFormat="1" customHeight="1" s="6">
      <c r="B66" s="155" t="inlineStr">
        <is>
          <t>SETEMBRO</t>
        </is>
      </c>
      <c r="C66" s="132" t="n">
        <v>44435</v>
      </c>
      <c r="D66" s="133" t="inlineStr">
        <is>
          <t>WF LUBRIFICANTES</t>
        </is>
      </c>
      <c r="E66" s="171" t="inlineStr">
        <is>
          <t>OWE-1839</t>
        </is>
      </c>
      <c r="F66" s="138" t="inlineStr">
        <is>
          <t>MERCEDES</t>
        </is>
      </c>
      <c r="G66" s="138" t="inlineStr">
        <is>
          <t>CONSUMO</t>
        </is>
      </c>
      <c r="H66" s="138" t="inlineStr">
        <is>
          <t>TROCA DE ÓLEO</t>
        </is>
      </c>
      <c r="I66" s="138" t="inlineStr">
        <is>
          <t>TROCA DE ÓLEO</t>
        </is>
      </c>
      <c r="J66" s="138" t="n">
        <v>1</v>
      </c>
      <c r="K66" s="138" t="inlineStr">
        <is>
          <t>TROCA DE OLÉO COMPLETA</t>
        </is>
      </c>
      <c r="L66" s="139" t="n">
        <v>742</v>
      </c>
      <c r="M66" s="134">
        <f>J66*L66</f>
        <v/>
      </c>
      <c r="N66" s="140" t="inlineStr">
        <is>
          <t>Nfe: 1635</t>
        </is>
      </c>
      <c r="O66" s="139" t="n">
        <v>74.2</v>
      </c>
      <c r="P66" s="134">
        <f>M66-O66</f>
        <v/>
      </c>
      <c r="Q66" s="169" t="inlineStr">
        <is>
          <t>PAGO DIA 08/09/2021</t>
        </is>
      </c>
      <c r="R66" s="92" t="n"/>
    </row>
    <row r="67" ht="20.1" customFormat="1" customHeight="1" s="6">
      <c r="B67" s="155" t="inlineStr">
        <is>
          <t>SETEMBRO</t>
        </is>
      </c>
      <c r="C67" s="132" t="n">
        <v>44412</v>
      </c>
      <c r="D67" s="133" t="inlineStr">
        <is>
          <t>WF LUBRIFICANTES</t>
        </is>
      </c>
      <c r="E67" s="138" t="inlineStr">
        <is>
          <t>PGX-1736</t>
        </is>
      </c>
      <c r="F67" s="138" t="inlineStr">
        <is>
          <t>MERCEDES</t>
        </is>
      </c>
      <c r="G67" s="138" t="inlineStr">
        <is>
          <t>CONSUMO</t>
        </is>
      </c>
      <c r="H67" s="138" t="inlineStr">
        <is>
          <t>TROCA DE ÓLEO</t>
        </is>
      </c>
      <c r="I67" s="138" t="inlineStr">
        <is>
          <t>TROCA DE ÓLEO</t>
        </is>
      </c>
      <c r="J67" s="138" t="n">
        <v>1</v>
      </c>
      <c r="K67" s="138" t="inlineStr">
        <is>
          <t>TROCA DE OLÉO COMPLETA</t>
        </is>
      </c>
      <c r="L67" s="139" t="n">
        <v>1016.5</v>
      </c>
      <c r="M67" s="134">
        <f>J67*L67</f>
        <v/>
      </c>
      <c r="N67" s="140" t="inlineStr">
        <is>
          <t>Nfe: 1635</t>
        </is>
      </c>
      <c r="O67" s="139" t="n">
        <v>101.65</v>
      </c>
      <c r="P67" s="134">
        <f>M67-O67</f>
        <v/>
      </c>
      <c r="Q67" s="169" t="inlineStr">
        <is>
          <t>PAGO DIA 08/09/2021</t>
        </is>
      </c>
      <c r="R67" s="92" t="n"/>
    </row>
    <row r="68" ht="20.1" customFormat="1" customHeight="1" s="6">
      <c r="B68" s="155" t="inlineStr">
        <is>
          <t>SETEMBRO</t>
        </is>
      </c>
      <c r="C68" s="132" t="n">
        <v>44450</v>
      </c>
      <c r="D68" s="133" t="inlineStr">
        <is>
          <t>WF LUBRIFICANTES</t>
        </is>
      </c>
      <c r="E68" s="138" t="inlineStr">
        <is>
          <t>QYJ-1F44</t>
        </is>
      </c>
      <c r="F68" s="138" t="inlineStr">
        <is>
          <t>MERCEDES</t>
        </is>
      </c>
      <c r="G68" s="138" t="inlineStr">
        <is>
          <t>CONSUMO</t>
        </is>
      </c>
      <c r="H68" s="138" t="inlineStr">
        <is>
          <t>TROCA DE ÓLEO</t>
        </is>
      </c>
      <c r="I68" s="138" t="inlineStr">
        <is>
          <t>TROCA DE ÓLEO</t>
        </is>
      </c>
      <c r="J68" s="138" t="n">
        <v>1</v>
      </c>
      <c r="K68" s="138" t="inlineStr">
        <is>
          <t>TROCA DE OLÉO COMPLETA</t>
        </is>
      </c>
      <c r="L68" s="139" t="n">
        <v>977</v>
      </c>
      <c r="M68" s="134">
        <f>J68*L68</f>
        <v/>
      </c>
      <c r="N68" s="140" t="inlineStr">
        <is>
          <t>Nfe: 1644</t>
        </is>
      </c>
      <c r="O68" s="139" t="n">
        <v>97.7</v>
      </c>
      <c r="P68" s="134">
        <f>M68-O68</f>
        <v/>
      </c>
      <c r="Q68" s="169" t="inlineStr">
        <is>
          <t>PAGO DIA 17/09/2021</t>
        </is>
      </c>
      <c r="R68" s="92" t="n"/>
    </row>
    <row r="69" ht="20.1" customFormat="1" customHeight="1" s="6">
      <c r="B69" s="155" t="inlineStr">
        <is>
          <t>SETEMBRO</t>
        </is>
      </c>
      <c r="C69" s="132" t="n">
        <v>44455</v>
      </c>
      <c r="D69" s="133" t="inlineStr">
        <is>
          <t>WF LUBRIFICANTES</t>
        </is>
      </c>
      <c r="E69" s="138" t="inlineStr">
        <is>
          <t>QYH-2J27</t>
        </is>
      </c>
      <c r="F69" s="138" t="inlineStr">
        <is>
          <t>MERCEDES</t>
        </is>
      </c>
      <c r="G69" s="138" t="inlineStr">
        <is>
          <t>CONSUMO</t>
        </is>
      </c>
      <c r="H69" s="138" t="inlineStr">
        <is>
          <t>TROCA DE ÓLEO</t>
        </is>
      </c>
      <c r="I69" s="138" t="inlineStr">
        <is>
          <t>TROCA DE ÓLEO</t>
        </is>
      </c>
      <c r="J69" s="138" t="n">
        <v>1</v>
      </c>
      <c r="K69" s="138" t="inlineStr">
        <is>
          <t>TROCA DE OLÉO COMPLETA</t>
        </is>
      </c>
      <c r="L69" s="139" t="n">
        <v>977</v>
      </c>
      <c r="M69" s="134">
        <f>J69*L69</f>
        <v/>
      </c>
      <c r="N69" s="140" t="inlineStr">
        <is>
          <t>Nfe: 1644</t>
        </is>
      </c>
      <c r="O69" s="139" t="n">
        <v>97.7</v>
      </c>
      <c r="P69" s="134">
        <f>M69-O69</f>
        <v/>
      </c>
      <c r="Q69" s="169" t="inlineStr">
        <is>
          <t>PAGO DIA 17/09/2021</t>
        </is>
      </c>
      <c r="R69" s="92" t="n"/>
    </row>
    <row r="70" ht="20.1" customFormat="1" customHeight="1" s="6">
      <c r="B70" s="155" t="inlineStr">
        <is>
          <t>SETEMBRO</t>
        </is>
      </c>
      <c r="C70" s="128" t="n">
        <v>44468</v>
      </c>
      <c r="D70" s="133" t="inlineStr">
        <is>
          <t>MARRONE RETIFICA</t>
        </is>
      </c>
      <c r="E70" s="138" t="inlineStr">
        <is>
          <t>PGX-1686</t>
        </is>
      </c>
      <c r="F70" s="138" t="inlineStr">
        <is>
          <t>MERCEDES</t>
        </is>
      </c>
      <c r="G70" s="138" t="inlineStr">
        <is>
          <t>CONSUMO</t>
        </is>
      </c>
      <c r="H70" s="138" t="inlineStr">
        <is>
          <t>TROCA DE ÓLEO</t>
        </is>
      </c>
      <c r="I70" s="138" t="inlineStr">
        <is>
          <t>TROCA DE ÓLEO</t>
        </is>
      </c>
      <c r="J70" s="138" t="n">
        <v>1</v>
      </c>
      <c r="K70" s="138" t="inlineStr">
        <is>
          <t>TROCA DE OLÉO COMPLETA</t>
        </is>
      </c>
      <c r="L70" s="139" t="n">
        <v>915</v>
      </c>
      <c r="M70" s="134">
        <f>J70*L70</f>
        <v/>
      </c>
      <c r="N70" s="140" t="inlineStr">
        <is>
          <t>NFE: 03192</t>
        </is>
      </c>
      <c r="O70" s="139" t="n"/>
      <c r="P70" s="134">
        <f>M70-O70</f>
        <v/>
      </c>
      <c r="Q70" s="169" t="inlineStr">
        <is>
          <t>BOLETO PARA 07/10/2021</t>
        </is>
      </c>
      <c r="R70" s="92" t="n"/>
    </row>
    <row r="71" ht="20.1" customFormat="1" customHeight="1" s="6">
      <c r="B71" s="155" t="inlineStr">
        <is>
          <t>SETEMBRO</t>
        </is>
      </c>
      <c r="C71" s="132" t="n">
        <v>44441</v>
      </c>
      <c r="D71" s="133" t="inlineStr">
        <is>
          <t>WF LUBRIFICANTES</t>
        </is>
      </c>
      <c r="E71" s="138" t="inlineStr">
        <is>
          <t>PCB-0J93</t>
        </is>
      </c>
      <c r="F71" s="138" t="inlineStr">
        <is>
          <t>VOLKS</t>
        </is>
      </c>
      <c r="G71" s="138" t="inlineStr">
        <is>
          <t>CONSUMO</t>
        </is>
      </c>
      <c r="H71" s="138" t="inlineStr">
        <is>
          <t>TROCA DE ÓLEO</t>
        </is>
      </c>
      <c r="I71" s="138" t="inlineStr">
        <is>
          <t>TROCA DE ÓLEO</t>
        </is>
      </c>
      <c r="J71" s="138" t="n">
        <v>1</v>
      </c>
      <c r="K71" s="138" t="inlineStr">
        <is>
          <t>TROCA DE OLÉO COMPLETA</t>
        </is>
      </c>
      <c r="L71" s="139" t="n">
        <v>831</v>
      </c>
      <c r="M71" s="134">
        <f>J71*L71</f>
        <v/>
      </c>
      <c r="N71" s="140" t="inlineStr">
        <is>
          <t>Nfe: 1635</t>
        </is>
      </c>
      <c r="O71" s="139" t="n">
        <v>83.09999999999999</v>
      </c>
      <c r="P71" s="134">
        <f>M71-O71</f>
        <v/>
      </c>
      <c r="Q71" s="169" t="inlineStr">
        <is>
          <t>PAGO DIA 08/09/2021</t>
        </is>
      </c>
      <c r="R71" s="92" t="n"/>
    </row>
    <row r="72" ht="20.1" customFormat="1" customHeight="1" s="6">
      <c r="K72" s="40" t="n"/>
      <c r="L72" s="82" t="n"/>
      <c r="M72" s="172">
        <f>SUM(M5:M71)</f>
        <v/>
      </c>
      <c r="N72" s="82" t="n"/>
      <c r="O72" s="172">
        <f>SUM(O5:O62)</f>
        <v/>
      </c>
      <c r="P72" s="172">
        <f>SUM(P5:P71)</f>
        <v/>
      </c>
      <c r="Q72" s="82" t="n"/>
      <c r="R72" s="92" t="n"/>
    </row>
    <row r="73" ht="20.1" customFormat="1" customHeight="1" s="6">
      <c r="C73" s="4" t="n"/>
      <c r="D73" s="4" t="n"/>
      <c r="E73" s="4" t="n"/>
      <c r="F73" s="4" t="n"/>
      <c r="G73" s="4" t="n"/>
      <c r="H73" s="4" t="n"/>
      <c r="I73" s="4" t="n"/>
      <c r="J73" s="4" t="n"/>
      <c r="K73" s="40" t="n"/>
      <c r="L73" s="22" t="n"/>
      <c r="M73" s="22" t="n"/>
      <c r="N73" s="22" t="n"/>
      <c r="O73" s="22" t="n"/>
      <c r="P73" s="22" t="n"/>
      <c r="Q73" s="22" t="n"/>
      <c r="R73" s="93" t="n"/>
    </row>
    <row r="74" ht="20.1" customFormat="1" customHeight="1" s="6">
      <c r="C74" s="4" t="n"/>
      <c r="D74" s="4" t="n"/>
      <c r="E74" s="4" t="n"/>
      <c r="F74" s="4" t="n"/>
      <c r="G74" s="4" t="n"/>
      <c r="H74" s="4" t="n"/>
      <c r="I74" s="4" t="n"/>
      <c r="J74" s="4" t="n"/>
      <c r="K74" s="40" t="n"/>
      <c r="L74" s="22" t="n"/>
      <c r="M74" s="22" t="n"/>
      <c r="N74" s="22" t="n"/>
      <c r="O74" s="22" t="n"/>
      <c r="P74" s="22">
        <f>P72-P55-P15-P16</f>
        <v/>
      </c>
      <c r="Q74" s="22" t="n"/>
    </row>
    <row r="75">
      <c r="K75" s="40" t="n"/>
    </row>
    <row r="76">
      <c r="K76" s="40" t="n"/>
    </row>
    <row r="77">
      <c r="K77" s="40" t="n"/>
    </row>
  </sheetData>
  <autoFilter ref="B4:Q72">
    <sortState ref="B5:Q72">
      <sortCondition ref="I4:I72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Planilha22">
    <tabColor rgb="FF002060"/>
    <outlinePr summaryBelow="1" summaryRight="1"/>
    <pageSetUpPr fitToPage="1"/>
  </sheetPr>
  <dimension ref="B3:R93"/>
  <sheetViews>
    <sheetView showGridLines="0" zoomScale="85" zoomScaleNormal="85" workbookViewId="0">
      <pane ySplit="6" topLeftCell="A61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6640625" customWidth="1" style="4" min="1" max="1"/>
    <col width="14" customWidth="1" style="4" min="2" max="2"/>
    <col width="13.109375" customWidth="1" style="4" min="3" max="3"/>
    <col width="36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77.109375" customWidth="1" style="4" min="11" max="11"/>
    <col width="12.88671875" bestFit="1" customWidth="1" style="22" min="12" max="12"/>
    <col width="12.6640625" bestFit="1" customWidth="1" style="22" min="13" max="13"/>
    <col width="12.88671875" customWidth="1" style="22" min="14" max="14"/>
    <col width="12" customWidth="1" style="22" min="15" max="15"/>
    <col width="15.88671875" customWidth="1" style="22" min="16" max="16"/>
    <col width="36.4414062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40" t="n"/>
    </row>
    <row r="5"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  <c r="R5" s="40" t="n"/>
    </row>
    <row r="6" ht="28.8" customHeight="1">
      <c r="B6" s="166" t="inlineStr">
        <is>
          <t>COMPETENCIA FINANCEIRA</t>
        </is>
      </c>
      <c r="C6" s="156" t="inlineStr">
        <is>
          <t xml:space="preserve">DATA lançamento </t>
        </is>
      </c>
      <c r="D6" s="157" t="inlineStr">
        <is>
          <t xml:space="preserve">FORNECEDOR </t>
        </is>
      </c>
      <c r="E6" s="157" t="inlineStr">
        <is>
          <t xml:space="preserve">PLACA </t>
        </is>
      </c>
      <c r="F6" s="157" t="inlineStr">
        <is>
          <t>MARCA</t>
        </is>
      </c>
      <c r="G6" s="158" t="inlineStr">
        <is>
          <t>Tipo de Manutenção</t>
        </is>
      </c>
      <c r="H6" s="158" t="inlineStr">
        <is>
          <t>Área de Manutenção</t>
        </is>
      </c>
      <c r="I6" s="158" t="inlineStr">
        <is>
          <t>Tipo de Despsa</t>
        </is>
      </c>
      <c r="J6" s="157" t="inlineStr">
        <is>
          <t>QTDE</t>
        </is>
      </c>
      <c r="K6" s="157" t="inlineStr">
        <is>
          <t>PEÇAS</t>
        </is>
      </c>
      <c r="L6" s="159" t="inlineStr">
        <is>
          <t>VALOR UNI.</t>
        </is>
      </c>
      <c r="M6" s="161" t="inlineStr">
        <is>
          <t>VALOR  TOTAL</t>
        </is>
      </c>
      <c r="N6" s="161" t="inlineStr">
        <is>
          <t>NFE / RECIBO</t>
        </is>
      </c>
      <c r="O6" s="159" t="inlineStr">
        <is>
          <t>DESCONTO</t>
        </is>
      </c>
      <c r="P6" s="159" t="inlineStr">
        <is>
          <t>VALOR FINAL</t>
        </is>
      </c>
      <c r="Q6" s="159" t="inlineStr">
        <is>
          <t>STATUS</t>
        </is>
      </c>
      <c r="R6" s="83" t="inlineStr">
        <is>
          <t xml:space="preserve">FORMA DE PAGAMENTO </t>
        </is>
      </c>
    </row>
    <row r="7" ht="20.1" customFormat="1" customHeight="1" s="6">
      <c r="B7" s="155" t="inlineStr">
        <is>
          <t>OUTUBRO</t>
        </is>
      </c>
      <c r="C7" s="132" t="n">
        <v>44471</v>
      </c>
      <c r="D7" s="127" t="inlineStr">
        <is>
          <t>RC TACÓGRAFO</t>
        </is>
      </c>
      <c r="E7" s="138" t="inlineStr">
        <is>
          <t>PGW-6009</t>
        </is>
      </c>
      <c r="F7" s="138" t="inlineStr">
        <is>
          <t>FORD</t>
        </is>
      </c>
      <c r="G7" s="138" t="inlineStr">
        <is>
          <t>CONSUMO</t>
        </is>
      </c>
      <c r="H7" s="138" t="inlineStr">
        <is>
          <t>TACÓGRAFO</t>
        </is>
      </c>
      <c r="I7" s="138" t="inlineStr">
        <is>
          <t>MÃO DE OBRA</t>
        </is>
      </c>
      <c r="J7" s="138" t="n">
        <v>1</v>
      </c>
      <c r="K7" s="138" t="inlineStr">
        <is>
          <t>AFERIÇÃO DE TACÓGRAFO</t>
        </is>
      </c>
      <c r="L7" s="139" t="n">
        <v>572</v>
      </c>
      <c r="M7" s="134">
        <f>J7*L7</f>
        <v/>
      </c>
      <c r="N7" s="140" t="inlineStr">
        <is>
          <t>NFS-e: 24669</t>
        </is>
      </c>
      <c r="O7" s="139" t="n"/>
      <c r="P7" s="134" t="n">
        <v>567</v>
      </c>
      <c r="Q7" s="168" t="inlineStr">
        <is>
          <t>BOLETO DIA 31/08/2021</t>
        </is>
      </c>
      <c r="R7" s="92" t="n"/>
    </row>
    <row r="8" ht="20.1" customFormat="1" customHeight="1" s="6">
      <c r="B8" s="155" t="inlineStr">
        <is>
          <t>OUTUBRO</t>
        </is>
      </c>
      <c r="C8" s="132" t="n">
        <v>44471</v>
      </c>
      <c r="D8" s="127" t="inlineStr">
        <is>
          <t>RC TACÓGRAFO</t>
        </is>
      </c>
      <c r="E8" s="138" t="inlineStr">
        <is>
          <t>PGW-5799</t>
        </is>
      </c>
      <c r="F8" s="138" t="inlineStr">
        <is>
          <t>FORD</t>
        </is>
      </c>
      <c r="G8" s="138" t="inlineStr">
        <is>
          <t>CONSUMO</t>
        </is>
      </c>
      <c r="H8" s="138" t="inlineStr">
        <is>
          <t>TACÓGRAFO</t>
        </is>
      </c>
      <c r="I8" s="138" t="inlineStr">
        <is>
          <t>MÃO DE OBRA</t>
        </is>
      </c>
      <c r="J8" s="138" t="n">
        <v>1</v>
      </c>
      <c r="K8" s="138" t="inlineStr">
        <is>
          <t>AFERIÇÃO DE TACÓGRAFO</t>
        </is>
      </c>
      <c r="L8" s="139" t="n">
        <v>572</v>
      </c>
      <c r="M8" s="134">
        <f>J8*L8</f>
        <v/>
      </c>
      <c r="N8" s="140" t="inlineStr">
        <is>
          <t>NFS-e: 24666</t>
        </is>
      </c>
      <c r="O8" s="139" t="n"/>
      <c r="P8" s="134" t="n">
        <v>567</v>
      </c>
      <c r="Q8" s="168" t="inlineStr">
        <is>
          <t>BOLETO PARA 14/09/2021</t>
        </is>
      </c>
      <c r="R8" s="92" t="n"/>
    </row>
    <row r="9" ht="20.1" customFormat="1" customHeight="1" s="6">
      <c r="B9" s="155" t="inlineStr">
        <is>
          <t>OUTUBRO</t>
        </is>
      </c>
      <c r="C9" s="132" t="n">
        <v>44471</v>
      </c>
      <c r="D9" s="127" t="inlineStr">
        <is>
          <t>RC TACÓGRAFO</t>
        </is>
      </c>
      <c r="E9" s="138" t="inlineStr">
        <is>
          <t>PCM-6100</t>
        </is>
      </c>
      <c r="F9" s="138" t="inlineStr">
        <is>
          <t>FORD</t>
        </is>
      </c>
      <c r="G9" s="138" t="inlineStr">
        <is>
          <t>CONSUMO</t>
        </is>
      </c>
      <c r="H9" s="138" t="inlineStr">
        <is>
          <t>TACÓGRAFO</t>
        </is>
      </c>
      <c r="I9" s="138" t="inlineStr">
        <is>
          <t>MÃO DE OBRA</t>
        </is>
      </c>
      <c r="J9" s="138" t="n">
        <v>1</v>
      </c>
      <c r="K9" s="138" t="inlineStr">
        <is>
          <t>AFERIÇÃO DE TACÓGRAFO</t>
        </is>
      </c>
      <c r="L9" s="139" t="n">
        <v>572</v>
      </c>
      <c r="M9" s="134">
        <f>J9*L9</f>
        <v/>
      </c>
      <c r="N9" s="140" t="inlineStr">
        <is>
          <t>NFS-e: 24665</t>
        </is>
      </c>
      <c r="O9" s="139" t="n"/>
      <c r="P9" s="134" t="n">
        <v>567</v>
      </c>
      <c r="Q9" s="169" t="inlineStr">
        <is>
          <t>PRAZO 28 E 45 ( 15/09 E 06/10)</t>
        </is>
      </c>
      <c r="R9" s="92" t="n"/>
    </row>
    <row r="10" ht="20.1" customFormat="1" customHeight="1" s="6">
      <c r="B10" s="155" t="inlineStr">
        <is>
          <t>OUTUBRO</t>
        </is>
      </c>
      <c r="C10" s="132" t="n">
        <v>44462</v>
      </c>
      <c r="D10" s="127" t="inlineStr">
        <is>
          <t>OFICINA MEÂNICA 3 BANDEIRAS</t>
        </is>
      </c>
      <c r="E10" s="138" t="inlineStr">
        <is>
          <t>PWG-3267</t>
        </is>
      </c>
      <c r="F10" s="138" t="inlineStr">
        <is>
          <t>FORD</t>
        </is>
      </c>
      <c r="G10" s="138" t="inlineStr">
        <is>
          <t>CORRETIVA</t>
        </is>
      </c>
      <c r="H10" s="138" t="inlineStr">
        <is>
          <t>MECÂNICA</t>
        </is>
      </c>
      <c r="I10" s="138" t="inlineStr">
        <is>
          <t>MÃO DE OBRA</t>
        </is>
      </c>
      <c r="J10" s="138" t="n">
        <v>1</v>
      </c>
      <c r="K10" s="138" t="inlineStr">
        <is>
          <t xml:space="preserve">MÃO DE OBRA DA CAIXA </t>
        </is>
      </c>
      <c r="L10" s="139" t="n">
        <v>700</v>
      </c>
      <c r="M10" s="134">
        <f>J10*L10</f>
        <v/>
      </c>
      <c r="N10" s="140" t="inlineStr">
        <is>
          <t>RECIBO</t>
        </is>
      </c>
      <c r="O10" s="139" t="n"/>
      <c r="P10" s="134">
        <f>M10-O10</f>
        <v/>
      </c>
      <c r="Q10" s="169" t="inlineStr">
        <is>
          <t>PAGO EM 01/10/2021</t>
        </is>
      </c>
      <c r="R10" s="92" t="n"/>
    </row>
    <row r="11" ht="20.1" customFormat="1" customHeight="1" s="6">
      <c r="B11" s="155" t="inlineStr">
        <is>
          <t>OUTUBRO</t>
        </is>
      </c>
      <c r="C11" s="132" t="n">
        <v>44463</v>
      </c>
      <c r="D11" s="127" t="inlineStr">
        <is>
          <t>OFICINA MEÂNICA 3 BANDEIRAS</t>
        </is>
      </c>
      <c r="E11" s="138" t="inlineStr">
        <is>
          <t>PCX-1404</t>
        </is>
      </c>
      <c r="F11" s="138" t="inlineStr">
        <is>
          <t>FORD</t>
        </is>
      </c>
      <c r="G11" s="138" t="inlineStr">
        <is>
          <t>CORRETIVA</t>
        </is>
      </c>
      <c r="H11" s="138" t="inlineStr">
        <is>
          <t>MECÂNICA</t>
        </is>
      </c>
      <c r="I11" s="138" t="inlineStr">
        <is>
          <t>MÃO DE OBRA</t>
        </is>
      </c>
      <c r="J11" s="138" t="n">
        <v>1</v>
      </c>
      <c r="K11" s="138" t="inlineStr">
        <is>
          <t>SERVIÇO NO MODULO E VALVULA TERMOSTATICA</t>
        </is>
      </c>
      <c r="L11" s="139" t="n">
        <v>150</v>
      </c>
      <c r="M11" s="134">
        <f>J11*L11</f>
        <v/>
      </c>
      <c r="N11" s="140" t="inlineStr">
        <is>
          <t>RECIBO</t>
        </is>
      </c>
      <c r="O11" s="139" t="n"/>
      <c r="P11" s="134">
        <f>M11-O11</f>
        <v/>
      </c>
      <c r="Q11" s="169" t="inlineStr">
        <is>
          <t>PAGO EM 01/10/2021</t>
        </is>
      </c>
      <c r="R11" s="92" t="n"/>
    </row>
    <row r="12" ht="20.1" customFormat="1" customHeight="1" s="6">
      <c r="B12" s="155" t="inlineStr">
        <is>
          <t>OUTUBRO</t>
        </is>
      </c>
      <c r="C12" s="132" t="n">
        <v>44468</v>
      </c>
      <c r="D12" s="127" t="inlineStr">
        <is>
          <t>OFICINA MEÂNICA 3 BANDEIRAS</t>
        </is>
      </c>
      <c r="E12" s="138" t="inlineStr">
        <is>
          <t>PEB-7353</t>
        </is>
      </c>
      <c r="F12" s="138" t="inlineStr">
        <is>
          <t>FORD</t>
        </is>
      </c>
      <c r="G12" s="138" t="inlineStr">
        <is>
          <t>CORRETIVA</t>
        </is>
      </c>
      <c r="H12" s="138" t="inlineStr">
        <is>
          <t>MECÂNICA</t>
        </is>
      </c>
      <c r="I12" s="138" t="inlineStr">
        <is>
          <t>MÃO DE OBRA</t>
        </is>
      </c>
      <c r="J12" s="138" t="n">
        <v>1</v>
      </c>
      <c r="K12" s="138" t="inlineStr">
        <is>
          <t>SERV DE RODA DIANTEIRA E TRASEIRA, ESTABILIZADOR, EMBUCHAMENTO, E MANG DE AR</t>
        </is>
      </c>
      <c r="L12" s="139" t="n">
        <v>610</v>
      </c>
      <c r="M12" s="134">
        <f>J12*L12</f>
        <v/>
      </c>
      <c r="N12" s="140" t="inlineStr">
        <is>
          <t>RECIBO</t>
        </is>
      </c>
      <c r="O12" s="139" t="n"/>
      <c r="P12" s="134">
        <f>M12-O12</f>
        <v/>
      </c>
      <c r="Q12" s="169" t="inlineStr">
        <is>
          <t>PAGO EM 01/10/2021</t>
        </is>
      </c>
      <c r="R12" s="92" t="n"/>
    </row>
    <row r="13" ht="20.1" customFormat="1" customHeight="1" s="6">
      <c r="B13" s="155" t="inlineStr">
        <is>
          <t>OUTUBRO</t>
        </is>
      </c>
      <c r="C13" s="132" t="n">
        <v>44498</v>
      </c>
      <c r="D13" s="133" t="inlineStr">
        <is>
          <t>AUTO ELÉTRICA FRANÇA</t>
        </is>
      </c>
      <c r="E13" s="138" t="inlineStr">
        <is>
          <t>PCZ-2570</t>
        </is>
      </c>
      <c r="F13" s="138" t="inlineStr">
        <is>
          <t>FORD</t>
        </is>
      </c>
      <c r="G13" s="138" t="inlineStr">
        <is>
          <t>CORRETIVA</t>
        </is>
      </c>
      <c r="H13" s="138" t="inlineStr">
        <is>
          <t>MECÂNICA</t>
        </is>
      </c>
      <c r="I13" s="138" t="inlineStr">
        <is>
          <t>MÃO DE OBRA</t>
        </is>
      </c>
      <c r="J13" s="138" t="n">
        <v>1</v>
      </c>
      <c r="K13" s="138" t="inlineStr">
        <is>
          <t>TROCA DE ALTERNADOR E COREIA</t>
        </is>
      </c>
      <c r="L13" s="139" t="n">
        <v>200</v>
      </c>
      <c r="M13" s="134">
        <f>J13*L13</f>
        <v/>
      </c>
      <c r="N13" s="140" t="inlineStr">
        <is>
          <t>NFS-e: 68</t>
        </is>
      </c>
      <c r="O13" s="139" t="n"/>
      <c r="P13" s="134">
        <f>M13-O13</f>
        <v/>
      </c>
      <c r="Q13" s="173" t="inlineStr">
        <is>
          <t>FECHAMENTO MENSAL</t>
        </is>
      </c>
      <c r="R13" s="92" t="n"/>
    </row>
    <row r="14" ht="20.1" customFormat="1" customHeight="1" s="6">
      <c r="B14" s="155" t="inlineStr">
        <is>
          <t>OUTUBRO</t>
        </is>
      </c>
      <c r="C14" s="132" t="n">
        <v>44483</v>
      </c>
      <c r="D14" s="127" t="inlineStr">
        <is>
          <t>OFICINA MEÂNICA 3 BANDEIRAS</t>
        </is>
      </c>
      <c r="E14" s="138" t="inlineStr">
        <is>
          <t>PGW-5799</t>
        </is>
      </c>
      <c r="F14" s="150" t="inlineStr">
        <is>
          <t>FORD</t>
        </is>
      </c>
      <c r="G14" s="138" t="inlineStr">
        <is>
          <t>CORRETIVA</t>
        </is>
      </c>
      <c r="H14" s="138" t="inlineStr">
        <is>
          <t>MECÂNICA</t>
        </is>
      </c>
      <c r="I14" s="138" t="inlineStr">
        <is>
          <t>MÃO DE OBRA</t>
        </is>
      </c>
      <c r="J14" s="138" t="n">
        <v>1</v>
      </c>
      <c r="K14" s="138" t="inlineStr">
        <is>
          <t>SERV. ESTABILIZADOR TRAZEIRO E DIANTEIRO, AMORTECEDOR, EMBREAGEM, LUBRIFIC. FREIOS</t>
        </is>
      </c>
      <c r="L14" s="139" t="n">
        <v>1560</v>
      </c>
      <c r="M14" s="134">
        <f>J14*L14</f>
        <v/>
      </c>
      <c r="N14" s="140" t="inlineStr">
        <is>
          <t>RECIBO</t>
        </is>
      </c>
      <c r="O14" s="139" t="n"/>
      <c r="P14" s="134">
        <f>M14-O14</f>
        <v/>
      </c>
      <c r="Q14" s="169" t="inlineStr">
        <is>
          <t>PAGO EM 15/10/2021</t>
        </is>
      </c>
      <c r="R14" s="92" t="n"/>
    </row>
    <row r="15" ht="20.1" customFormat="1" customHeight="1" s="6">
      <c r="B15" s="155" t="inlineStr">
        <is>
          <t>OUTUBRO</t>
        </is>
      </c>
      <c r="C15" s="132" t="n">
        <v>44488</v>
      </c>
      <c r="D15" s="127" t="inlineStr">
        <is>
          <t>BAÚ REFRIGERAÇÃO</t>
        </is>
      </c>
      <c r="E15" s="138" t="inlineStr">
        <is>
          <t>PEB-7353</t>
        </is>
      </c>
      <c r="F15" s="150" t="inlineStr">
        <is>
          <t>FORD</t>
        </is>
      </c>
      <c r="G15" s="150" t="inlineStr">
        <is>
          <t>PREVENTIVA</t>
        </is>
      </c>
      <c r="H15" s="150" t="inlineStr">
        <is>
          <t>REFRIGERAÇÃO</t>
        </is>
      </c>
      <c r="I15" s="138" t="inlineStr">
        <is>
          <t>MÃO DE OBRA</t>
        </is>
      </c>
      <c r="J15" s="138" t="n">
        <v>1</v>
      </c>
      <c r="K15" s="138" t="inlineStr">
        <is>
          <t>REVIÃO GERAL  + LIMPEZA DO SISTEMA</t>
        </is>
      </c>
      <c r="L15" s="139" t="n">
        <v>480</v>
      </c>
      <c r="M15" s="134">
        <f>J15*L15</f>
        <v/>
      </c>
      <c r="N15" s="140" t="inlineStr">
        <is>
          <t>NFS-e: 432</t>
        </is>
      </c>
      <c r="O15" s="139" t="n"/>
      <c r="P15" s="134">
        <f>M15-O15</f>
        <v/>
      </c>
      <c r="Q15" s="169" t="inlineStr">
        <is>
          <t>PAGO EM 22/10/2021</t>
        </is>
      </c>
      <c r="R15" s="92" t="n"/>
    </row>
    <row r="16" ht="20.1" customFormat="1" customHeight="1" s="6">
      <c r="B16" s="155" t="inlineStr">
        <is>
          <t>OUTUBRO</t>
        </is>
      </c>
      <c r="C16" s="132" t="n">
        <v>44490</v>
      </c>
      <c r="D16" s="127" t="inlineStr">
        <is>
          <t>OFICINA MEÂNICA 3 BANDEIRAS</t>
        </is>
      </c>
      <c r="E16" s="138" t="inlineStr">
        <is>
          <t>PEB-7353</t>
        </is>
      </c>
      <c r="F16" s="150" t="inlineStr">
        <is>
          <t>FORD</t>
        </is>
      </c>
      <c r="G16" s="150" t="inlineStr">
        <is>
          <t>CORRETIVA</t>
        </is>
      </c>
      <c r="H16" s="150" t="inlineStr">
        <is>
          <t>MECÂNICA</t>
        </is>
      </c>
      <c r="I16" s="138" t="inlineStr">
        <is>
          <t>MÃO DE OBRA</t>
        </is>
      </c>
      <c r="J16" s="138" t="n">
        <v>1</v>
      </c>
      <c r="K16" s="138" t="inlineStr">
        <is>
          <t>VIAGEM RECIFE + TOCA DE RADIADOR</t>
        </is>
      </c>
      <c r="L16" s="139" t="n">
        <v>700</v>
      </c>
      <c r="M16" s="134">
        <f>J16*L16</f>
        <v/>
      </c>
      <c r="N16" s="140" t="inlineStr">
        <is>
          <t>RECIBO</t>
        </is>
      </c>
      <c r="O16" s="139" t="n"/>
      <c r="P16" s="134">
        <f>M16-O16</f>
        <v/>
      </c>
      <c r="Q16" s="169" t="inlineStr">
        <is>
          <t>PAGO EM 22/10/2021</t>
        </is>
      </c>
      <c r="R16" s="92" t="n"/>
    </row>
    <row r="17" ht="20.1" customFormat="1" customHeight="1" s="6">
      <c r="B17" s="155" t="inlineStr">
        <is>
          <t>OUTUBRO</t>
        </is>
      </c>
      <c r="C17" s="132" t="n">
        <v>44485</v>
      </c>
      <c r="D17" s="127" t="inlineStr">
        <is>
          <t>OFICINA MEÂNICA 3 BANDEIRAS</t>
        </is>
      </c>
      <c r="E17" s="138" t="inlineStr">
        <is>
          <t>PEB-7253</t>
        </is>
      </c>
      <c r="F17" s="150" t="inlineStr">
        <is>
          <t>FORD</t>
        </is>
      </c>
      <c r="G17" s="150" t="inlineStr">
        <is>
          <t>CORRETIVA</t>
        </is>
      </c>
      <c r="H17" s="150" t="inlineStr">
        <is>
          <t>MECÂNICA</t>
        </is>
      </c>
      <c r="I17" s="138" t="inlineStr">
        <is>
          <t>MÃO DE OBRA</t>
        </is>
      </c>
      <c r="J17" s="138" t="n">
        <v>1</v>
      </c>
      <c r="K17" s="138" t="inlineStr">
        <is>
          <t>SERV. RODAS TRAZEIRA E LUBRIFICAÇÃO.</t>
        </is>
      </c>
      <c r="L17" s="139" t="n">
        <v>170</v>
      </c>
      <c r="M17" s="134">
        <f>J17*L17</f>
        <v/>
      </c>
      <c r="N17" s="140" t="inlineStr">
        <is>
          <t>RECIBO</t>
        </is>
      </c>
      <c r="O17" s="139" t="n"/>
      <c r="P17" s="134">
        <f>M17-O17</f>
        <v/>
      </c>
      <c r="Q17" s="169" t="inlineStr">
        <is>
          <t>PAGO EM 22/10/2021</t>
        </is>
      </c>
      <c r="R17" s="92" t="n"/>
    </row>
    <row r="18" ht="20.1" customFormat="1" customHeight="1" s="6">
      <c r="B18" s="155" t="inlineStr">
        <is>
          <t>OUTUBRO</t>
        </is>
      </c>
      <c r="C18" s="132" t="n">
        <v>44494</v>
      </c>
      <c r="D18" s="127" t="inlineStr">
        <is>
          <t>OFICINA MEÂNICA 3 BANDEIRAS</t>
        </is>
      </c>
      <c r="E18" s="138" t="inlineStr">
        <is>
          <t>PEB-7253</t>
        </is>
      </c>
      <c r="F18" s="150" t="inlineStr">
        <is>
          <t>FORD</t>
        </is>
      </c>
      <c r="G18" s="150" t="inlineStr">
        <is>
          <t>CORRETIVA</t>
        </is>
      </c>
      <c r="H18" s="150" t="inlineStr">
        <is>
          <t>MECÂNICA</t>
        </is>
      </c>
      <c r="I18" s="138" t="inlineStr">
        <is>
          <t>MÃO DE OBRA</t>
        </is>
      </c>
      <c r="J18" s="138" t="n">
        <v>1</v>
      </c>
      <c r="K18" s="138" t="inlineStr">
        <is>
          <t>TROCA DE EMBREAGEM / TORNO E BUCHA DO VOLANTE E SISTEMA DE AR</t>
        </is>
      </c>
      <c r="L18" s="139" t="n">
        <v>850</v>
      </c>
      <c r="M18" s="134">
        <f>J18*L18</f>
        <v/>
      </c>
      <c r="N18" s="140" t="inlineStr">
        <is>
          <t>RECIBO</t>
        </is>
      </c>
      <c r="O18" s="139" t="n"/>
      <c r="P18" s="134">
        <f>M18-O18</f>
        <v/>
      </c>
      <c r="Q18" s="169" t="inlineStr">
        <is>
          <t>PAGO EM 29/10/2021</t>
        </is>
      </c>
      <c r="R18" s="92" t="n"/>
    </row>
    <row r="19" ht="20.1" customFormat="1" customHeight="1" s="6">
      <c r="B19" s="155" t="inlineStr">
        <is>
          <t>OUTUBRO</t>
        </is>
      </c>
      <c r="C19" s="132" t="n">
        <v>44498</v>
      </c>
      <c r="D19" s="127" t="inlineStr">
        <is>
          <t>OFICINA MEÂNICA 3 BANDEIRAS</t>
        </is>
      </c>
      <c r="E19" s="138" t="inlineStr">
        <is>
          <t>PGW-6009</t>
        </is>
      </c>
      <c r="F19" s="150" t="inlineStr">
        <is>
          <t>FORD</t>
        </is>
      </c>
      <c r="G19" s="150" t="inlineStr">
        <is>
          <t>CORRETIVA</t>
        </is>
      </c>
      <c r="H19" s="150" t="inlineStr">
        <is>
          <t>MECÂNICA</t>
        </is>
      </c>
      <c r="I19" s="138" t="inlineStr">
        <is>
          <t>MÃO DE OBRA</t>
        </is>
      </c>
      <c r="J19" s="138" t="n">
        <v>1</v>
      </c>
      <c r="K19" s="138" t="inlineStr">
        <is>
          <t>BUCHA DO ALTERNADOR, EIXO  E CORREI DO MOTOR</t>
        </is>
      </c>
      <c r="L19" s="139" t="n">
        <v>250</v>
      </c>
      <c r="M19" s="134">
        <f>J19*L19</f>
        <v/>
      </c>
      <c r="N19" s="140" t="inlineStr">
        <is>
          <t>RECIBO</t>
        </is>
      </c>
      <c r="O19" s="139" t="n"/>
      <c r="P19" s="134">
        <f>M19-O19</f>
        <v/>
      </c>
      <c r="Q19" s="169" t="inlineStr">
        <is>
          <t>PAGO EM 29/10/2021</t>
        </is>
      </c>
      <c r="R19" s="92" t="n"/>
    </row>
    <row r="20" ht="20.1" customFormat="1" customHeight="1" s="6">
      <c r="B20" s="155" t="inlineStr">
        <is>
          <t>OUTUBRO</t>
        </is>
      </c>
      <c r="C20" s="132" t="n">
        <v>44469</v>
      </c>
      <c r="D20" s="127" t="inlineStr">
        <is>
          <t>RC TACÓGRAFO</t>
        </is>
      </c>
      <c r="E20" s="138" t="inlineStr">
        <is>
          <t>PDB-5356</t>
        </is>
      </c>
      <c r="F20" s="138" t="inlineStr">
        <is>
          <t>MERCEDES</t>
        </is>
      </c>
      <c r="G20" s="138" t="inlineStr">
        <is>
          <t>CONSUMO</t>
        </is>
      </c>
      <c r="H20" s="138" t="inlineStr">
        <is>
          <t>TACÓGRAFO</t>
        </is>
      </c>
      <c r="I20" s="138" t="inlineStr">
        <is>
          <t>MÃO DE OBRA</t>
        </is>
      </c>
      <c r="J20" s="138" t="n">
        <v>1</v>
      </c>
      <c r="K20" s="138" t="inlineStr">
        <is>
          <t>AFERIÇÃO DE TACÓGRAFO</t>
        </is>
      </c>
      <c r="L20" s="139" t="n">
        <v>572</v>
      </c>
      <c r="M20" s="134">
        <f>J20*L20</f>
        <v/>
      </c>
      <c r="N20" s="140" t="inlineStr">
        <is>
          <t>NFS-e: 24645</t>
        </is>
      </c>
      <c r="O20" s="139" t="n"/>
      <c r="P20" s="134" t="n">
        <v>567</v>
      </c>
      <c r="Q20" s="168" t="inlineStr">
        <is>
          <t>BOLETO DIA 01/09/2021</t>
        </is>
      </c>
      <c r="R20" s="92" t="n"/>
    </row>
    <row r="21" ht="20.1" customFormat="1" customHeight="1" s="6">
      <c r="B21" s="155" t="inlineStr">
        <is>
          <t>OUTUBRO</t>
        </is>
      </c>
      <c r="C21" s="132" t="n">
        <v>44461</v>
      </c>
      <c r="D21" s="133" t="inlineStr">
        <is>
          <t>POSTO DE MOLAS SÃO CRISTOVÃO</t>
        </is>
      </c>
      <c r="E21" s="138" t="inlineStr">
        <is>
          <t>PGX-1646</t>
        </is>
      </c>
      <c r="F21" s="150" t="inlineStr">
        <is>
          <t>MERCEDES</t>
        </is>
      </c>
      <c r="G21" s="150" t="inlineStr">
        <is>
          <t>CORRETIVA</t>
        </is>
      </c>
      <c r="H21" s="138" t="inlineStr">
        <is>
          <t>MECÂNICA</t>
        </is>
      </c>
      <c r="I21" s="138" t="inlineStr">
        <is>
          <t>MÃO DE OBRA</t>
        </is>
      </c>
      <c r="J21" s="138" t="n">
        <v>1</v>
      </c>
      <c r="K21" s="138" t="inlineStr">
        <is>
          <t>SERVIÇO DE TROCA DE MOLA COMPLETA</t>
        </is>
      </c>
      <c r="L21" s="139" t="n">
        <v>200</v>
      </c>
      <c r="M21" s="134" t="n">
        <v>320</v>
      </c>
      <c r="N21" s="140" t="inlineStr">
        <is>
          <t>NFS-e: 1721</t>
        </is>
      </c>
      <c r="O21" s="139" t="n"/>
      <c r="P21" s="134">
        <f>M21-O21</f>
        <v/>
      </c>
      <c r="Q21" s="169" t="inlineStr">
        <is>
          <t xml:space="preserve"> PAGO TRANSFERÊNCIA 01/10/2021</t>
        </is>
      </c>
      <c r="R21" s="92" t="n"/>
    </row>
    <row r="22" ht="20.1" customFormat="1" customHeight="1" s="6">
      <c r="B22" s="155" t="inlineStr">
        <is>
          <t>OUTUBRO</t>
        </is>
      </c>
      <c r="C22" s="132" t="n">
        <v>44450</v>
      </c>
      <c r="D22" s="133" t="inlineStr">
        <is>
          <t>POSTO DE MOLAS SÃO CRISTOVÃO</t>
        </is>
      </c>
      <c r="E22" s="138" t="inlineStr">
        <is>
          <t>PGX-1646</t>
        </is>
      </c>
      <c r="F22" s="150" t="inlineStr">
        <is>
          <t>MERCEDES</t>
        </is>
      </c>
      <c r="G22" s="150" t="inlineStr">
        <is>
          <t>CORRETIVA</t>
        </is>
      </c>
      <c r="H22" s="138" t="inlineStr">
        <is>
          <t>MECÂNICA</t>
        </is>
      </c>
      <c r="I22" s="138" t="inlineStr">
        <is>
          <t>MÃO DE OBRA</t>
        </is>
      </c>
      <c r="J22" s="138" t="n">
        <v>1</v>
      </c>
      <c r="K22" s="138" t="inlineStr">
        <is>
          <t>SERVIÇO DE TROCA DE MOLA COMPLETA</t>
        </is>
      </c>
      <c r="L22" s="139" t="n">
        <v>90</v>
      </c>
      <c r="M22" s="134">
        <f>J22*L22</f>
        <v/>
      </c>
      <c r="N22" s="140" t="inlineStr">
        <is>
          <t>NFS-e: 319</t>
        </is>
      </c>
      <c r="O22" s="139" t="n"/>
      <c r="P22" s="134">
        <f>M22-O22</f>
        <v/>
      </c>
      <c r="Q22" s="169" t="inlineStr">
        <is>
          <t xml:space="preserve"> PAGO TRANSFERÊNCIA 01/10/2021</t>
        </is>
      </c>
      <c r="R22" s="92" t="n"/>
    </row>
    <row r="23" ht="20.1" customFormat="1" customHeight="1" s="6">
      <c r="B23" s="155" t="inlineStr">
        <is>
          <t>OUTUBRO</t>
        </is>
      </c>
      <c r="C23" s="132" t="n">
        <v>44468</v>
      </c>
      <c r="D23" s="127" t="inlineStr">
        <is>
          <t>OFICINA MEÂNICA 3 BANDEIRAS</t>
        </is>
      </c>
      <c r="E23" s="138" t="inlineStr">
        <is>
          <t>QYJ-1F44</t>
        </is>
      </c>
      <c r="F23" s="150" t="inlineStr">
        <is>
          <t>MERCEDES</t>
        </is>
      </c>
      <c r="G23" s="150" t="inlineStr">
        <is>
          <t>CORRETIVA</t>
        </is>
      </c>
      <c r="H23" s="138" t="inlineStr">
        <is>
          <t>MECÂNICA</t>
        </is>
      </c>
      <c r="I23" s="138" t="inlineStr">
        <is>
          <t>MÃO DE OBRA</t>
        </is>
      </c>
      <c r="J23" s="138" t="n">
        <v>1</v>
      </c>
      <c r="K23" s="138" t="inlineStr">
        <is>
          <t>TROCA DE CABO DA CAIXA DE MARCHA E SERV. MANGUEIRA DE AR</t>
        </is>
      </c>
      <c r="L23" s="139" t="n">
        <v>300</v>
      </c>
      <c r="M23" s="134">
        <f>J23*L23</f>
        <v/>
      </c>
      <c r="N23" s="140" t="inlineStr">
        <is>
          <t>RECIBO</t>
        </is>
      </c>
      <c r="O23" s="139" t="n"/>
      <c r="P23" s="134">
        <f>M23-O23</f>
        <v/>
      </c>
      <c r="Q23" s="169" t="inlineStr">
        <is>
          <t>PAGO EM 01/10/2021</t>
        </is>
      </c>
      <c r="R23" s="92" t="n"/>
    </row>
    <row r="24" ht="20.1" customFormat="1" customHeight="1" s="6">
      <c r="B24" s="155" t="inlineStr">
        <is>
          <t>OUTUBRO</t>
        </is>
      </c>
      <c r="C24" s="132" t="n">
        <v>44470</v>
      </c>
      <c r="D24" s="133" t="inlineStr">
        <is>
          <t>REI DO AMORTECEDOR</t>
        </is>
      </c>
      <c r="E24" s="138" t="inlineStr">
        <is>
          <t>QYJ-1F14</t>
        </is>
      </c>
      <c r="F24" s="150" t="inlineStr">
        <is>
          <t>MERCEDES</t>
        </is>
      </c>
      <c r="G24" s="150" t="inlineStr">
        <is>
          <t>CORRETIVA</t>
        </is>
      </c>
      <c r="H24" s="138" t="inlineStr">
        <is>
          <t>MECÂNICA</t>
        </is>
      </c>
      <c r="I24" s="138" t="inlineStr">
        <is>
          <t>MÃO DE OBRA</t>
        </is>
      </c>
      <c r="J24" s="138" t="n">
        <v>1</v>
      </c>
      <c r="K24" s="138" t="inlineStr">
        <is>
          <t>RECONDICIONAMENTO DE 02 ABORTECEDORES DE CABINE</t>
        </is>
      </c>
      <c r="L24" s="139" t="n">
        <v>800</v>
      </c>
      <c r="M24" s="134">
        <f>J24*L24</f>
        <v/>
      </c>
      <c r="N24" s="140" t="inlineStr">
        <is>
          <t>RECIBO</t>
        </is>
      </c>
      <c r="O24" s="139" t="n"/>
      <c r="P24" s="134">
        <f>M24-O24</f>
        <v/>
      </c>
      <c r="Q24" s="169" t="inlineStr">
        <is>
          <t>PAGO EM 01/10/2021</t>
        </is>
      </c>
      <c r="R24" s="92" t="n"/>
    </row>
    <row r="25" ht="20.1" customFormat="1" customHeight="1" s="6">
      <c r="B25" s="155" t="inlineStr">
        <is>
          <t>OUTUBRO</t>
        </is>
      </c>
      <c r="C25" s="132" t="n">
        <v>44471</v>
      </c>
      <c r="D25" s="127" t="inlineStr">
        <is>
          <t>OFICINA MEÂNICA 3 BANDEIRAS</t>
        </is>
      </c>
      <c r="E25" s="138" t="inlineStr">
        <is>
          <t>QYJ-1F14</t>
        </is>
      </c>
      <c r="F25" s="150" t="inlineStr">
        <is>
          <t>MERCEDES</t>
        </is>
      </c>
      <c r="G25" s="138" t="inlineStr">
        <is>
          <t>CORRETIVA</t>
        </is>
      </c>
      <c r="H25" s="138" t="inlineStr">
        <is>
          <t>MECÂNICA</t>
        </is>
      </c>
      <c r="I25" s="138" t="inlineStr">
        <is>
          <t>MÃO DE OBRA</t>
        </is>
      </c>
      <c r="J25" s="138" t="n">
        <v>1</v>
      </c>
      <c r="K25" s="138" t="inlineStr">
        <is>
          <t>SERV. DE TROCA DE AMORTECEDOR DE CABINE E INSTALAÇÃO DE MAGUEIRAS</t>
        </is>
      </c>
      <c r="L25" s="139" t="n">
        <v>800</v>
      </c>
      <c r="M25" s="134">
        <f>J25*L25</f>
        <v/>
      </c>
      <c r="N25" s="140" t="inlineStr">
        <is>
          <t>RECIBO</t>
        </is>
      </c>
      <c r="O25" s="139" t="n"/>
      <c r="P25" s="134">
        <f>M25-O25</f>
        <v/>
      </c>
      <c r="Q25" s="169" t="inlineStr">
        <is>
          <t>PAGO EM 08/10/2021</t>
        </is>
      </c>
      <c r="R25" s="92" t="n"/>
    </row>
    <row r="26" ht="20.1" customFormat="1" customHeight="1" s="6">
      <c r="B26" s="155" t="inlineStr">
        <is>
          <t>OUTUBRO</t>
        </is>
      </c>
      <c r="C26" s="132" t="n">
        <v>44485</v>
      </c>
      <c r="D26" s="127" t="inlineStr">
        <is>
          <t>OFICINA MEÂNICA 3 BANDEIRAS</t>
        </is>
      </c>
      <c r="E26" s="138" t="inlineStr">
        <is>
          <t>PGX-1646</t>
        </is>
      </c>
      <c r="F26" s="150" t="inlineStr">
        <is>
          <t>MERCEDES</t>
        </is>
      </c>
      <c r="G26" s="150" t="inlineStr">
        <is>
          <t>CORRETIVA</t>
        </is>
      </c>
      <c r="H26" s="150" t="inlineStr">
        <is>
          <t>MECÂNICA</t>
        </is>
      </c>
      <c r="I26" s="138" t="inlineStr">
        <is>
          <t>MÃO DE OBRA</t>
        </is>
      </c>
      <c r="J26" s="138" t="n">
        <v>1</v>
      </c>
      <c r="K26" s="138" t="inlineStr">
        <is>
          <t>SERV. RODAS TRAZEIRA E LUBRIFICAÇÃO.</t>
        </is>
      </c>
      <c r="L26" s="139" t="n">
        <v>170</v>
      </c>
      <c r="M26" s="134">
        <f>J26*L26</f>
        <v/>
      </c>
      <c r="N26" s="140" t="inlineStr">
        <is>
          <t>RECIBO</t>
        </is>
      </c>
      <c r="O26" s="139" t="n"/>
      <c r="P26" s="134">
        <f>M26-O26</f>
        <v/>
      </c>
      <c r="Q26" s="169" t="inlineStr">
        <is>
          <t>PAGO EM 22/10/2021</t>
        </is>
      </c>
      <c r="R26" s="92" t="n"/>
    </row>
    <row r="27" ht="20.1" customFormat="1" customHeight="1" s="6">
      <c r="B27" s="155" t="inlineStr">
        <is>
          <t>OUTUBRO</t>
        </is>
      </c>
      <c r="C27" s="128" t="n">
        <v>44491</v>
      </c>
      <c r="D27" s="127" t="inlineStr">
        <is>
          <t>POSTO DE LAVAGEM (MARTA)</t>
        </is>
      </c>
      <c r="E27" s="150" t="inlineStr">
        <is>
          <t>VÁRIOS</t>
        </is>
      </c>
      <c r="F27" s="150" t="inlineStr">
        <is>
          <t>VÁRIOS</t>
        </is>
      </c>
      <c r="G27" s="150" t="inlineStr">
        <is>
          <t>ESTÉTICA</t>
        </is>
      </c>
      <c r="H27" s="150" t="inlineStr">
        <is>
          <t>LAVAGEM</t>
        </is>
      </c>
      <c r="I27" s="150" t="inlineStr">
        <is>
          <t>MÃO DE OBRA</t>
        </is>
      </c>
      <c r="J27" s="138" t="n">
        <v>14</v>
      </c>
      <c r="K27" s="150" t="inlineStr">
        <is>
          <t>LAVAGEM DE CAMINHÕES</t>
        </is>
      </c>
      <c r="L27" s="139" t="n">
        <v>110</v>
      </c>
      <c r="M27" s="134">
        <f>J27*L27</f>
        <v/>
      </c>
      <c r="N27" s="140" t="inlineStr">
        <is>
          <t>NFS-e: 336</t>
        </is>
      </c>
      <c r="O27" s="139" t="n"/>
      <c r="P27" s="134">
        <f>M27-O27</f>
        <v/>
      </c>
      <c r="Q27" s="169" t="inlineStr">
        <is>
          <t>PAGO EM 22/10/2021</t>
        </is>
      </c>
      <c r="R27" s="92" t="n"/>
    </row>
    <row r="28" ht="20.1" customFormat="1" customHeight="1" s="6">
      <c r="B28" s="155" t="inlineStr">
        <is>
          <t>OUTUBRO</t>
        </is>
      </c>
      <c r="C28" s="132" t="n">
        <v>44485</v>
      </c>
      <c r="D28" s="133" t="inlineStr">
        <is>
          <t>AUTO ELÉTRICA FRANÇA</t>
        </is>
      </c>
      <c r="E28" s="138" t="inlineStr">
        <is>
          <t>VÁRIOS</t>
        </is>
      </c>
      <c r="F28" s="150" t="inlineStr">
        <is>
          <t>VÁRIOS</t>
        </is>
      </c>
      <c r="G28" s="150" t="inlineStr">
        <is>
          <t>CORRETIVA</t>
        </is>
      </c>
      <c r="H28" s="150" t="inlineStr">
        <is>
          <t>ELÉTRICA</t>
        </is>
      </c>
      <c r="I28" s="138" t="inlineStr">
        <is>
          <t>MÃO DE OBRA</t>
        </is>
      </c>
      <c r="J28" s="138" t="n">
        <v>1</v>
      </c>
      <c r="K28" s="138" t="inlineStr">
        <is>
          <t>SERV. CORREÇÃO E REVISÃO PARTE ELETRICA</t>
        </is>
      </c>
      <c r="L28" s="139" t="n">
        <v>240</v>
      </c>
      <c r="M28" s="134">
        <f>J28*L28</f>
        <v/>
      </c>
      <c r="N28" s="140" t="inlineStr">
        <is>
          <t>NFS-e: 68</t>
        </is>
      </c>
      <c r="O28" s="139" t="n"/>
      <c r="P28" s="134">
        <f>M28-O28</f>
        <v/>
      </c>
      <c r="Q28" s="173" t="inlineStr">
        <is>
          <t>FECHAMENTO MENSAL</t>
        </is>
      </c>
      <c r="R28" s="92" t="n"/>
    </row>
    <row r="29" ht="20.1" customFormat="1" customHeight="1" s="6">
      <c r="B29" s="155" t="inlineStr">
        <is>
          <t>OUTUBRO</t>
        </is>
      </c>
      <c r="C29" s="132" t="n">
        <v>44498</v>
      </c>
      <c r="D29" s="127" t="inlineStr">
        <is>
          <t>BORACHARIA PICHILAU</t>
        </is>
      </c>
      <c r="E29" s="127" t="inlineStr">
        <is>
          <t>VÁRIOS</t>
        </is>
      </c>
      <c r="F29" s="127" t="inlineStr">
        <is>
          <t>VÁRIOS</t>
        </is>
      </c>
      <c r="G29" s="133" t="inlineStr">
        <is>
          <t>CONSUMO</t>
        </is>
      </c>
      <c r="H29" s="133" t="inlineStr">
        <is>
          <t>PNEUS</t>
        </is>
      </c>
      <c r="I29" s="138" t="inlineStr">
        <is>
          <t>MÃO DE OBRA</t>
        </is>
      </c>
      <c r="J29" s="138" t="n">
        <v>1</v>
      </c>
      <c r="K29" s="127" t="inlineStr">
        <is>
          <t>SERVIÇO DE BORRACHARIA - MÊS OUTUBRO</t>
        </is>
      </c>
      <c r="L29" s="129" t="n">
        <v>270</v>
      </c>
      <c r="M29" s="134">
        <f>J29*L29</f>
        <v/>
      </c>
      <c r="N29" s="140" t="inlineStr">
        <is>
          <t>RECIBO</t>
        </is>
      </c>
      <c r="O29" s="134" t="n"/>
      <c r="P29" s="134">
        <f>M29-O29</f>
        <v/>
      </c>
      <c r="Q29" s="169" t="inlineStr">
        <is>
          <t>PAGO EM 29/10/2021</t>
        </is>
      </c>
      <c r="R29" s="92" t="n"/>
    </row>
    <row r="30" ht="20.1" customFormat="1" customHeight="1" s="6">
      <c r="B30" s="155" t="inlineStr">
        <is>
          <t>OUTUBRO</t>
        </is>
      </c>
      <c r="C30" s="132" t="n">
        <v>44457</v>
      </c>
      <c r="D30" s="133" t="inlineStr">
        <is>
          <t>POSTO DE MOLAS SÃO CRISTOVÃO</t>
        </is>
      </c>
      <c r="E30" s="138" t="inlineStr">
        <is>
          <t>PCB-0J93</t>
        </is>
      </c>
      <c r="F30" s="138" t="inlineStr">
        <is>
          <t>VOLKS</t>
        </is>
      </c>
      <c r="G30" s="138" t="inlineStr">
        <is>
          <t>CORRETIVA</t>
        </is>
      </c>
      <c r="H30" s="138" t="inlineStr">
        <is>
          <t>MECÂNICA</t>
        </is>
      </c>
      <c r="I30" s="138" t="inlineStr">
        <is>
          <t>MÃO DE OBRA</t>
        </is>
      </c>
      <c r="J30" s="138" t="n">
        <v>1</v>
      </c>
      <c r="K30" s="138" t="inlineStr">
        <is>
          <t>SERVIÇO DE TROCA DE MOLA COMPLETA</t>
        </is>
      </c>
      <c r="L30" s="139" t="n">
        <v>320</v>
      </c>
      <c r="M30" s="134">
        <f>J30*L30</f>
        <v/>
      </c>
      <c r="N30" s="140" t="inlineStr">
        <is>
          <t>NFS-e: 1720</t>
        </is>
      </c>
      <c r="O30" s="139" t="n"/>
      <c r="P30" s="134">
        <f>M30-O30</f>
        <v/>
      </c>
      <c r="Q30" s="169" t="inlineStr">
        <is>
          <t xml:space="preserve"> PAGO TRANSFERÊNCIA 01/10/2021</t>
        </is>
      </c>
      <c r="R30" s="92" t="n"/>
    </row>
    <row r="31" ht="20.1" customFormat="1" customHeight="1" s="6">
      <c r="B31" s="155" t="inlineStr">
        <is>
          <t>OUTUBRO</t>
        </is>
      </c>
      <c r="C31" s="132" t="n">
        <v>44474</v>
      </c>
      <c r="D31" s="127" t="inlineStr">
        <is>
          <t>OFICINA MEÂNICA 3 BANDEIRAS</t>
        </is>
      </c>
      <c r="E31" s="138" t="inlineStr">
        <is>
          <t>PCL-6B67</t>
        </is>
      </c>
      <c r="F31" s="138" t="inlineStr">
        <is>
          <t>VOLKS</t>
        </is>
      </c>
      <c r="G31" s="138" t="inlineStr">
        <is>
          <t>CORRETIVA</t>
        </is>
      </c>
      <c r="H31" s="138" t="inlineStr">
        <is>
          <t>MECÂNICA</t>
        </is>
      </c>
      <c r="I31" s="138" t="inlineStr">
        <is>
          <t>MÃO DE OBRA</t>
        </is>
      </c>
      <c r="J31" s="138" t="n">
        <v>1</v>
      </c>
      <c r="K31" s="138" t="inlineStr">
        <is>
          <t>SERV. DE CUICA TRASEIRA + SOCORRO EM BONANÇA</t>
        </is>
      </c>
      <c r="L31" s="139" t="n">
        <v>500</v>
      </c>
      <c r="M31" s="134">
        <f>J31*L31</f>
        <v/>
      </c>
      <c r="N31" s="140" t="inlineStr">
        <is>
          <t>RECIBO</t>
        </is>
      </c>
      <c r="O31" s="139" t="n"/>
      <c r="P31" s="134">
        <f>M31-O31</f>
        <v/>
      </c>
      <c r="Q31" s="169" t="inlineStr">
        <is>
          <t>PAGO EM 08/10/2021</t>
        </is>
      </c>
      <c r="R31" s="92" t="n"/>
    </row>
    <row r="32" ht="20.1" customFormat="1" customHeight="1" s="6">
      <c r="B32" s="155" t="inlineStr">
        <is>
          <t>OUTUBRO</t>
        </is>
      </c>
      <c r="C32" s="132" t="n">
        <v>44485</v>
      </c>
      <c r="D32" s="127" t="inlineStr">
        <is>
          <t>OFICINA MEÂNICA 3 BANDEIRAS</t>
        </is>
      </c>
      <c r="E32" s="138" t="inlineStr">
        <is>
          <t>PGN-8669</t>
        </is>
      </c>
      <c r="F32" s="138" t="inlineStr">
        <is>
          <t>VOLKS</t>
        </is>
      </c>
      <c r="G32" s="138" t="inlineStr">
        <is>
          <t>CORRETIVA</t>
        </is>
      </c>
      <c r="H32" s="150" t="inlineStr">
        <is>
          <t>MECÂNICA</t>
        </is>
      </c>
      <c r="I32" s="138" t="inlineStr">
        <is>
          <t>MÃO DE OBRA</t>
        </is>
      </c>
      <c r="J32" s="138" t="n">
        <v>1</v>
      </c>
      <c r="K32" s="138" t="inlineStr">
        <is>
          <t>SERV. MANGA DE EIXO,RODAS , ESTABILIZADOR, LUBRIFICAÇÃO, TORNO</t>
        </is>
      </c>
      <c r="L32" s="139" t="n">
        <v>1010</v>
      </c>
      <c r="M32" s="134">
        <f>J32*L32</f>
        <v/>
      </c>
      <c r="N32" s="140" t="inlineStr">
        <is>
          <t>RECIBO</t>
        </is>
      </c>
      <c r="O32" s="139" t="n"/>
      <c r="P32" s="134">
        <f>M32-O32</f>
        <v/>
      </c>
      <c r="Q32" s="169" t="inlineStr">
        <is>
          <t>PAGO EM 22/10/2021</t>
        </is>
      </c>
      <c r="R32" s="92" t="n"/>
    </row>
    <row r="33" ht="20.1" customFormat="1" customHeight="1" s="6">
      <c r="B33" s="155" t="inlineStr">
        <is>
          <t>OUTUBRO</t>
        </is>
      </c>
      <c r="C33" s="132" t="n">
        <v>44497</v>
      </c>
      <c r="D33" s="127" t="inlineStr">
        <is>
          <t>OFICINA MEÂNICA 3 BANDEIRAS</t>
        </is>
      </c>
      <c r="E33" s="138" t="inlineStr">
        <is>
          <t>PGN-8669</t>
        </is>
      </c>
      <c r="F33" s="138" t="inlineStr">
        <is>
          <t>VOLKS</t>
        </is>
      </c>
      <c r="G33" s="150" t="inlineStr">
        <is>
          <t>CORRETIVA</t>
        </is>
      </c>
      <c r="H33" s="150" t="inlineStr">
        <is>
          <t>MECÂNICA</t>
        </is>
      </c>
      <c r="I33" s="138" t="inlineStr">
        <is>
          <t>MÃO DE OBRA</t>
        </is>
      </c>
      <c r="J33" s="138" t="n">
        <v>1</v>
      </c>
      <c r="K33" s="138" t="inlineStr">
        <is>
          <t>SERVIÇO DE BOMBA DAGUA / CRUZETA DA COLUNA DE DIREÇÃO</t>
        </is>
      </c>
      <c r="L33" s="139" t="n">
        <v>400</v>
      </c>
      <c r="M33" s="134">
        <f>J33*L33</f>
        <v/>
      </c>
      <c r="N33" s="140" t="inlineStr">
        <is>
          <t>RECIBO</t>
        </is>
      </c>
      <c r="O33" s="139" t="n"/>
      <c r="P33" s="134">
        <f>M33-O33</f>
        <v/>
      </c>
      <c r="Q33" s="169" t="inlineStr">
        <is>
          <t>PAGO EM 29/10/2021</t>
        </is>
      </c>
      <c r="R33" s="92" t="n"/>
    </row>
    <row r="34" ht="20.1" customFormat="1" customHeight="1" s="6">
      <c r="B34" s="155" t="inlineStr">
        <is>
          <t>OUTUBRO</t>
        </is>
      </c>
      <c r="C34" s="132" t="n">
        <v>44432</v>
      </c>
      <c r="D34" s="133" t="inlineStr">
        <is>
          <t>EDUARDO PEÇAS</t>
        </is>
      </c>
      <c r="E34" s="138" t="inlineStr">
        <is>
          <t>PCX-1774</t>
        </is>
      </c>
      <c r="F34" s="138" t="inlineStr">
        <is>
          <t>FORD</t>
        </is>
      </c>
      <c r="G34" s="138" t="inlineStr">
        <is>
          <t>CORRETIVA</t>
        </is>
      </c>
      <c r="H34" s="138" t="inlineStr">
        <is>
          <t>MECÂNICA</t>
        </is>
      </c>
      <c r="I34" s="138" t="inlineStr">
        <is>
          <t>PEÇAS</t>
        </is>
      </c>
      <c r="J34" s="138" t="n">
        <v>1</v>
      </c>
      <c r="K34" s="138" t="inlineStr">
        <is>
          <t>KIT DE EMBREAGEM</t>
        </is>
      </c>
      <c r="L34" s="139" t="n">
        <v>1988</v>
      </c>
      <c r="M34" s="134">
        <f>J34*L34</f>
        <v/>
      </c>
      <c r="N34" s="140" t="inlineStr">
        <is>
          <t>NFE: 1596</t>
        </is>
      </c>
      <c r="O34" s="139" t="n"/>
      <c r="P34" s="134">
        <f>M34-O34</f>
        <v/>
      </c>
      <c r="Q34" s="169" t="inlineStr">
        <is>
          <t>PAGO BOLETO 01/10/2021</t>
        </is>
      </c>
      <c r="R34" s="92" t="n"/>
    </row>
    <row r="35" ht="20.1" customFormat="1" customHeight="1" s="6">
      <c r="B35" s="155" t="inlineStr">
        <is>
          <t>OUTUBRO</t>
        </is>
      </c>
      <c r="C35" s="132" t="n">
        <v>44440</v>
      </c>
      <c r="D35" s="133" t="inlineStr">
        <is>
          <t>EDUARDO PEÇAS</t>
        </is>
      </c>
      <c r="E35" s="138" t="inlineStr">
        <is>
          <t>PGW-6009</t>
        </is>
      </c>
      <c r="F35" s="138" t="inlineStr">
        <is>
          <t>FORD</t>
        </is>
      </c>
      <c r="G35" s="138" t="inlineStr">
        <is>
          <t>CORRETIVA</t>
        </is>
      </c>
      <c r="H35" s="138" t="inlineStr">
        <is>
          <t>MECÂNICA</t>
        </is>
      </c>
      <c r="I35" s="138" t="inlineStr">
        <is>
          <t>PEÇAS</t>
        </is>
      </c>
      <c r="J35" s="138" t="n">
        <v>1</v>
      </c>
      <c r="K35" s="138" t="inlineStr">
        <is>
          <t xml:space="preserve">KIT DE EMBREAGEM E LONA DE FREIO, RIBITES </t>
        </is>
      </c>
      <c r="L35" s="139" t="n">
        <v>2128</v>
      </c>
      <c r="M35" s="134">
        <f>J35*L35</f>
        <v/>
      </c>
      <c r="N35" s="140" t="inlineStr">
        <is>
          <t>NFe: 1599</t>
        </is>
      </c>
      <c r="O35" s="139" t="n"/>
      <c r="P35" s="134">
        <f>M35-O35</f>
        <v/>
      </c>
      <c r="Q35" s="169" t="inlineStr">
        <is>
          <t>PAGO BOLETO 05/10/2021</t>
        </is>
      </c>
      <c r="R35" s="92" t="n"/>
    </row>
    <row r="36" ht="20.1" customFormat="1" customHeight="1" s="6">
      <c r="B36" s="155" t="inlineStr">
        <is>
          <t>OUTUBRO</t>
        </is>
      </c>
      <c r="C36" s="132" t="n">
        <v>44449</v>
      </c>
      <c r="D36" s="133" t="inlineStr">
        <is>
          <t>MANDACARU MOTOR</t>
        </is>
      </c>
      <c r="E36" s="138" t="inlineStr">
        <is>
          <t>PCM-6100</t>
        </is>
      </c>
      <c r="F36" s="138" t="inlineStr">
        <is>
          <t>FORD</t>
        </is>
      </c>
      <c r="G36" s="138" t="inlineStr">
        <is>
          <t>CORRETIVA</t>
        </is>
      </c>
      <c r="H36" s="138" t="inlineStr">
        <is>
          <t>MECÂNICA</t>
        </is>
      </c>
      <c r="I36" s="138" t="inlineStr">
        <is>
          <t>PEÇAS</t>
        </is>
      </c>
      <c r="J36" s="138" t="n">
        <v>1</v>
      </c>
      <c r="K36" s="138" t="inlineStr">
        <is>
          <t>EMBREAGEM VISCOSA E HÉLICE</t>
        </is>
      </c>
      <c r="L36" s="139" t="n">
        <v>2035</v>
      </c>
      <c r="M36" s="134" t="n">
        <v>2035</v>
      </c>
      <c r="N36" s="140" t="inlineStr">
        <is>
          <t>NFe: 117056</t>
        </is>
      </c>
      <c r="O36" s="139" t="n">
        <v>415</v>
      </c>
      <c r="P36" s="134" t="n">
        <v>1620</v>
      </c>
      <c r="Q36" s="168" t="inlineStr">
        <is>
          <t>BOLETO PARA 08/10/2021</t>
        </is>
      </c>
      <c r="R36" s="92" t="n"/>
    </row>
    <row r="37" ht="20.1" customFormat="1" customHeight="1" s="6">
      <c r="B37" s="155" t="inlineStr">
        <is>
          <t>OUTUBRO</t>
        </is>
      </c>
      <c r="C37" s="132" t="n">
        <v>44462</v>
      </c>
      <c r="D37" s="127" t="inlineStr">
        <is>
          <t>OFICINA MEÂNICA 3 BANDEIRAS</t>
        </is>
      </c>
      <c r="E37" s="138" t="inlineStr">
        <is>
          <t>PWG-3267</t>
        </is>
      </c>
      <c r="F37" s="138" t="inlineStr">
        <is>
          <t>FORD</t>
        </is>
      </c>
      <c r="G37" s="138" t="inlineStr">
        <is>
          <t>CORRETIVA</t>
        </is>
      </c>
      <c r="H37" s="138" t="inlineStr">
        <is>
          <t>MECÂNICA</t>
        </is>
      </c>
      <c r="I37" s="138" t="inlineStr">
        <is>
          <t>PEÇAS</t>
        </is>
      </c>
      <c r="J37" s="138" t="n">
        <v>1</v>
      </c>
      <c r="K37" s="138" t="inlineStr">
        <is>
          <t>PEÇAS DA CAIXA DE MARCHA (GARFO, ROLAMENTO E SINCRONIZADOR)</t>
        </is>
      </c>
      <c r="L37" s="139" t="n">
        <v>1650</v>
      </c>
      <c r="M37" s="134">
        <f>J37*L37</f>
        <v/>
      </c>
      <c r="N37" s="140" t="inlineStr">
        <is>
          <t>NFSE: 3131</t>
        </is>
      </c>
      <c r="O37" s="139" t="n"/>
      <c r="P37" s="134">
        <f>M37-O37</f>
        <v/>
      </c>
      <c r="Q37" s="169" t="inlineStr">
        <is>
          <t>PAGO EM 01/10/2021</t>
        </is>
      </c>
      <c r="R37" s="92" t="n"/>
    </row>
    <row r="38" ht="20.1" customFormat="1" customHeight="1" s="6">
      <c r="B38" s="155" t="inlineStr">
        <is>
          <t>OUTUBRO</t>
        </is>
      </c>
      <c r="C38" s="132" t="n">
        <v>44468</v>
      </c>
      <c r="D38" s="127" t="inlineStr">
        <is>
          <t>JR PEÇAS E SERVIÇO (JÚNIOR)</t>
        </is>
      </c>
      <c r="E38" s="138" t="inlineStr">
        <is>
          <t>PCX-1404</t>
        </is>
      </c>
      <c r="F38" s="138" t="inlineStr">
        <is>
          <t>FORD</t>
        </is>
      </c>
      <c r="G38" s="138" t="inlineStr">
        <is>
          <t>CORRETIVA</t>
        </is>
      </c>
      <c r="H38" s="138" t="inlineStr">
        <is>
          <t>MECÂNICA</t>
        </is>
      </c>
      <c r="I38" s="138" t="inlineStr">
        <is>
          <t>PEÇAS</t>
        </is>
      </c>
      <c r="J38" s="138" t="n">
        <v>3</v>
      </c>
      <c r="K38" s="138" t="inlineStr">
        <is>
          <t>BUCHAS DO MODULO - 03UNIDADES</t>
        </is>
      </c>
      <c r="L38" s="139" t="n">
        <v>155</v>
      </c>
      <c r="M38" s="134">
        <f>J38*L38</f>
        <v/>
      </c>
      <c r="N38" s="140" t="inlineStr">
        <is>
          <t>NFE: 1659</t>
        </is>
      </c>
      <c r="O38" s="139" t="n"/>
      <c r="P38" s="134">
        <f>M38-O38</f>
        <v/>
      </c>
      <c r="Q38" s="169" t="inlineStr">
        <is>
          <t>PAGO EM 01/10/2021</t>
        </is>
      </c>
      <c r="R38" s="92" t="n"/>
    </row>
    <row r="39" ht="20.1" customFormat="1" customHeight="1" s="6">
      <c r="B39" s="155" t="inlineStr">
        <is>
          <t>OUTUBRO</t>
        </is>
      </c>
      <c r="C39" s="132" t="n">
        <v>44468</v>
      </c>
      <c r="D39" s="133" t="inlineStr">
        <is>
          <t>AUTO PEÇAS BAHIA</t>
        </is>
      </c>
      <c r="E39" s="144" t="inlineStr">
        <is>
          <t>PCZ-2570</t>
        </is>
      </c>
      <c r="F39" s="138" t="inlineStr">
        <is>
          <t>FORD</t>
        </is>
      </c>
      <c r="G39" s="138" t="inlineStr">
        <is>
          <t>CORRETIVA</t>
        </is>
      </c>
      <c r="H39" s="138" t="inlineStr">
        <is>
          <t>MECÂNICA</t>
        </is>
      </c>
      <c r="I39" s="138" t="inlineStr">
        <is>
          <t>PEÇAS</t>
        </is>
      </c>
      <c r="J39" s="138" t="n">
        <v>1</v>
      </c>
      <c r="K39" s="138" t="inlineStr">
        <is>
          <t>CORREIA E ALTTERNADOR</t>
        </is>
      </c>
      <c r="L39" s="139" t="n">
        <v>1710</v>
      </c>
      <c r="M39" s="134">
        <f>J39*L39</f>
        <v/>
      </c>
      <c r="N39" s="140" t="inlineStr">
        <is>
          <t>NFe: 5369</t>
        </is>
      </c>
      <c r="O39" s="139" t="n"/>
      <c r="P39" s="134">
        <f>M39-O39</f>
        <v/>
      </c>
      <c r="Q39" s="173" t="inlineStr">
        <is>
          <t>FECHAMENTO MENSAL</t>
        </is>
      </c>
      <c r="R39" s="92" t="n"/>
    </row>
    <row r="40" ht="20.1" customFormat="1" customHeight="1" s="6">
      <c r="B40" s="155" t="inlineStr">
        <is>
          <t>OUTUBRO</t>
        </is>
      </c>
      <c r="C40" s="132" t="n">
        <v>44468</v>
      </c>
      <c r="D40" s="133" t="inlineStr">
        <is>
          <t>AUTO PEÇAS BAHIA</t>
        </is>
      </c>
      <c r="E40" s="144" t="inlineStr">
        <is>
          <t>PEB-7353</t>
        </is>
      </c>
      <c r="F40" s="138" t="inlineStr">
        <is>
          <t>FORD</t>
        </is>
      </c>
      <c r="G40" s="138" t="inlineStr">
        <is>
          <t>CORRETIVA</t>
        </is>
      </c>
      <c r="H40" s="138" t="inlineStr">
        <is>
          <t>MECÂNICA</t>
        </is>
      </c>
      <c r="I40" s="138" t="inlineStr">
        <is>
          <t>PEÇAS</t>
        </is>
      </c>
      <c r="J40" s="138" t="n">
        <v>1</v>
      </c>
      <c r="K40" s="138" t="inlineStr">
        <is>
          <t>LONA DE FREIO, RIBITES, ABRACADEIRA, BUCHAS AMORT. E BUCHA DE ALAVANCA</t>
        </is>
      </c>
      <c r="L40" s="139" t="n">
        <v>258</v>
      </c>
      <c r="M40" s="134">
        <f>J40*L40</f>
        <v/>
      </c>
      <c r="N40" s="140" t="inlineStr">
        <is>
          <t>NFe: 5369</t>
        </is>
      </c>
      <c r="O40" s="139" t="n"/>
      <c r="P40" s="134">
        <f>M40-O40</f>
        <v/>
      </c>
      <c r="Q40" s="173" t="inlineStr">
        <is>
          <t>FECHAMENTO MENSAL</t>
        </is>
      </c>
      <c r="R40" s="92" t="n"/>
    </row>
    <row r="41" ht="20.1" customFormat="1" customHeight="1" s="6">
      <c r="B41" s="155" t="inlineStr">
        <is>
          <t>OUTUBRO</t>
        </is>
      </c>
      <c r="C41" s="132" t="n">
        <v>44474</v>
      </c>
      <c r="D41" s="133" t="inlineStr">
        <is>
          <t>AUTO PEÇAS BAHIA</t>
        </is>
      </c>
      <c r="E41" s="144" t="inlineStr">
        <is>
          <t>PGW-3267</t>
        </is>
      </c>
      <c r="F41" s="138" t="inlineStr">
        <is>
          <t>FORD</t>
        </is>
      </c>
      <c r="G41" s="138" t="inlineStr">
        <is>
          <t>CORRETIVA</t>
        </is>
      </c>
      <c r="H41" s="138" t="inlineStr">
        <is>
          <t>MECÂNICA</t>
        </is>
      </c>
      <c r="I41" s="138" t="inlineStr">
        <is>
          <t>PEÇAS</t>
        </is>
      </c>
      <c r="J41" s="138" t="n">
        <v>4</v>
      </c>
      <c r="K41" s="138" t="inlineStr">
        <is>
          <t xml:space="preserve">04 BUCHA DE LAVANCA </t>
        </is>
      </c>
      <c r="L41" s="139" t="n">
        <v>15</v>
      </c>
      <c r="M41" s="134">
        <f>J41*L41</f>
        <v/>
      </c>
      <c r="N41" s="140" t="inlineStr">
        <is>
          <t>NFe: 5369</t>
        </is>
      </c>
      <c r="O41" s="139" t="n"/>
      <c r="P41" s="134">
        <f>M41-O41</f>
        <v/>
      </c>
      <c r="Q41" s="173" t="inlineStr">
        <is>
          <t>FECHAMENTO MENSAL</t>
        </is>
      </c>
      <c r="R41" s="92" t="n"/>
    </row>
    <row r="42" ht="20.1" customFormat="1" customHeight="1" s="6">
      <c r="B42" s="155" t="inlineStr">
        <is>
          <t>OUTUBRO</t>
        </is>
      </c>
      <c r="C42" s="132" t="n">
        <v>44471</v>
      </c>
      <c r="D42" s="133" t="inlineStr">
        <is>
          <t>SUPER DIESEL</t>
        </is>
      </c>
      <c r="E42" s="138" t="inlineStr">
        <is>
          <t>PCZ-2570</t>
        </is>
      </c>
      <c r="F42" s="138" t="inlineStr">
        <is>
          <t>FORD</t>
        </is>
      </c>
      <c r="G42" s="138" t="inlineStr">
        <is>
          <t>CORRETIVA</t>
        </is>
      </c>
      <c r="H42" s="138" t="inlineStr">
        <is>
          <t>MECÂNICA</t>
        </is>
      </c>
      <c r="I42" s="138" t="inlineStr">
        <is>
          <t>PEÇAS</t>
        </is>
      </c>
      <c r="J42" s="138" t="n">
        <v>1</v>
      </c>
      <c r="K42" s="138" t="inlineStr">
        <is>
          <t>RETROVISOR COMPLETO</t>
        </is>
      </c>
      <c r="L42" s="139" t="n">
        <v>320</v>
      </c>
      <c r="M42" s="134">
        <f>J42*L42</f>
        <v/>
      </c>
      <c r="N42" s="140" t="n"/>
      <c r="O42" s="139" t="n"/>
      <c r="P42" s="134">
        <f>M42-O42</f>
        <v/>
      </c>
      <c r="Q42" s="173" t="inlineStr">
        <is>
          <t>FECHAMENTO MENSAL</t>
        </is>
      </c>
      <c r="R42" s="92" t="n"/>
    </row>
    <row r="43" ht="20.1" customFormat="1" customHeight="1" s="6">
      <c r="B43" s="155" t="inlineStr">
        <is>
          <t>OUTUBRO</t>
        </is>
      </c>
      <c r="C43" s="132" t="n">
        <v>44473</v>
      </c>
      <c r="D43" s="133" t="inlineStr">
        <is>
          <t>BAÚ REFRIGERAÇÃO</t>
        </is>
      </c>
      <c r="E43" s="138" t="inlineStr">
        <is>
          <t>PCZ-2550</t>
        </is>
      </c>
      <c r="F43" s="150" t="inlineStr">
        <is>
          <t>FORD</t>
        </is>
      </c>
      <c r="G43" s="138" t="inlineStr">
        <is>
          <t>PREVENTIVA</t>
        </is>
      </c>
      <c r="H43" s="138" t="inlineStr">
        <is>
          <t>REFRIGERAÇÃO</t>
        </is>
      </c>
      <c r="I43" s="138" t="inlineStr">
        <is>
          <t>PEÇAS</t>
        </is>
      </c>
      <c r="J43" s="138" t="n">
        <v>1</v>
      </c>
      <c r="K43" s="138" t="inlineStr">
        <is>
          <t>LAVAGEM DE EQUIPAMENTO, REVISÃO PRESILHA E MÃO DE OBRA</t>
        </is>
      </c>
      <c r="L43" s="139" t="n">
        <v>380</v>
      </c>
      <c r="M43" s="134">
        <f>J43*L43</f>
        <v/>
      </c>
      <c r="N43" s="140" t="inlineStr">
        <is>
          <t>NFS-e: 428</t>
        </is>
      </c>
      <c r="O43" s="139" t="n"/>
      <c r="P43" s="134">
        <f>M43-O43</f>
        <v/>
      </c>
      <c r="Q43" s="169" t="inlineStr">
        <is>
          <t>PAGO EM 08/10/2021</t>
        </is>
      </c>
      <c r="R43" s="92" t="n"/>
    </row>
    <row r="44" ht="20.1" customFormat="1" customHeight="1" s="6">
      <c r="B44" s="155" t="inlineStr">
        <is>
          <t>OUTUBRO</t>
        </is>
      </c>
      <c r="C44" s="132" t="n">
        <v>44488</v>
      </c>
      <c r="D44" s="127" t="inlineStr">
        <is>
          <t>BAÚ REFRIGERAÇÃO</t>
        </is>
      </c>
      <c r="E44" s="138" t="inlineStr">
        <is>
          <t>PEB-7253</t>
        </is>
      </c>
      <c r="F44" s="150" t="inlineStr">
        <is>
          <t>FORD</t>
        </is>
      </c>
      <c r="G44" s="150" t="inlineStr">
        <is>
          <t>PREVENTIVA</t>
        </is>
      </c>
      <c r="H44" s="150" t="inlineStr">
        <is>
          <t>REFRIGERAÇÃO</t>
        </is>
      </c>
      <c r="I44" s="138" t="inlineStr">
        <is>
          <t>PEÇAS</t>
        </is>
      </c>
      <c r="J44" s="138" t="n">
        <v>1</v>
      </c>
      <c r="K44" s="138" t="inlineStr">
        <is>
          <t>REVIÃO GERAL + 01 VENTILADOR INTERNO</t>
        </is>
      </c>
      <c r="L44" s="139" t="n">
        <v>1165</v>
      </c>
      <c r="M44" s="134">
        <f>J44*L44</f>
        <v/>
      </c>
      <c r="N44" s="140" t="inlineStr">
        <is>
          <t>NFS-e: 431</t>
        </is>
      </c>
      <c r="O44" s="139" t="n"/>
      <c r="P44" s="134">
        <f>M44-O44</f>
        <v/>
      </c>
      <c r="Q44" s="169" t="inlineStr">
        <is>
          <t>PAGO EM 22/10/2021</t>
        </is>
      </c>
      <c r="R44" s="92" t="n"/>
    </row>
    <row r="45" ht="20.1" customFormat="1" customHeight="1" s="6">
      <c r="B45" s="155" t="inlineStr">
        <is>
          <t>OUTUBRO</t>
        </is>
      </c>
      <c r="C45" s="132" t="n">
        <v>44483</v>
      </c>
      <c r="D45" s="127" t="inlineStr">
        <is>
          <t>AUTO PEÇAS BAHIA</t>
        </is>
      </c>
      <c r="E45" s="150" t="inlineStr">
        <is>
          <t>PGW-5799</t>
        </is>
      </c>
      <c r="F45" s="150" t="inlineStr">
        <is>
          <t>FORD</t>
        </is>
      </c>
      <c r="G45" s="150" t="inlineStr">
        <is>
          <t>CORRETIVA</t>
        </is>
      </c>
      <c r="H45" s="150" t="inlineStr">
        <is>
          <t>MECÂNICA</t>
        </is>
      </c>
      <c r="I45" s="138" t="inlineStr">
        <is>
          <t>PEÇAS</t>
        </is>
      </c>
      <c r="J45" s="138" t="n">
        <v>1</v>
      </c>
      <c r="K45" s="138" t="inlineStr">
        <is>
          <t>PARAFUSO, PORCAS E BUCHAS</t>
        </is>
      </c>
      <c r="L45" s="139" t="n">
        <v>180</v>
      </c>
      <c r="M45" s="134">
        <f>J45*L45</f>
        <v/>
      </c>
      <c r="N45" s="140" t="inlineStr">
        <is>
          <t>NFe: 5369</t>
        </is>
      </c>
      <c r="O45" s="139" t="n"/>
      <c r="P45" s="134">
        <f>M45-O45</f>
        <v/>
      </c>
      <c r="Q45" s="173" t="inlineStr">
        <is>
          <t>FECHAMENTO MENSAL</t>
        </is>
      </c>
      <c r="R45" s="92" t="n"/>
    </row>
    <row r="46" ht="20.1" customFormat="1" customHeight="1" s="6">
      <c r="B46" s="155" t="inlineStr">
        <is>
          <t>OUTUBRO</t>
        </is>
      </c>
      <c r="C46" s="132" t="n">
        <v>44484</v>
      </c>
      <c r="D46" s="127" t="inlineStr">
        <is>
          <t>AUTO PEÇAS BAHIA</t>
        </is>
      </c>
      <c r="E46" s="150" t="inlineStr">
        <is>
          <t>PEB-7253</t>
        </is>
      </c>
      <c r="F46" s="150" t="inlineStr">
        <is>
          <t>FORD</t>
        </is>
      </c>
      <c r="G46" s="150" t="inlineStr">
        <is>
          <t>CORRETIVA</t>
        </is>
      </c>
      <c r="H46" s="150" t="inlineStr">
        <is>
          <t>MECÂNICA</t>
        </is>
      </c>
      <c r="I46" s="138" t="inlineStr">
        <is>
          <t>PEÇAS</t>
        </is>
      </c>
      <c r="J46" s="138" t="n">
        <v>1</v>
      </c>
      <c r="K46" s="138" t="inlineStr">
        <is>
          <t>SILICONE, RETENTOR E TRAVA</t>
        </is>
      </c>
      <c r="L46" s="139" t="n">
        <v>80</v>
      </c>
      <c r="M46" s="134">
        <f>J46*L46</f>
        <v/>
      </c>
      <c r="N46" s="140" t="inlineStr">
        <is>
          <t>NFe: 5369</t>
        </is>
      </c>
      <c r="O46" s="139" t="n"/>
      <c r="P46" s="134">
        <f>M46-O46</f>
        <v/>
      </c>
      <c r="Q46" s="173" t="inlineStr">
        <is>
          <t>FECHAMENTO MENSAL</t>
        </is>
      </c>
      <c r="R46" s="92" t="n"/>
    </row>
    <row r="47" ht="20.1" customFormat="1" customHeight="1" s="6">
      <c r="B47" s="155" t="inlineStr">
        <is>
          <t>OUTUBRO</t>
        </is>
      </c>
      <c r="C47" s="132" t="n">
        <v>44461</v>
      </c>
      <c r="D47" s="133" t="inlineStr">
        <is>
          <t>POSTO DE MOLAS SÃO CRISTOVÃO</t>
        </is>
      </c>
      <c r="E47" s="138" t="inlineStr">
        <is>
          <t>PGX-1646</t>
        </is>
      </c>
      <c r="F47" s="150" t="inlineStr">
        <is>
          <t>MERCEDES</t>
        </is>
      </c>
      <c r="G47" s="150" t="inlineStr">
        <is>
          <t>CORRETIVA</t>
        </is>
      </c>
      <c r="H47" s="138" t="inlineStr">
        <is>
          <t>MECÂNICA</t>
        </is>
      </c>
      <c r="I47" s="138" t="inlineStr">
        <is>
          <t>PEÇAS</t>
        </is>
      </c>
      <c r="J47" s="138" t="n">
        <v>1</v>
      </c>
      <c r="K47" s="138" t="inlineStr">
        <is>
          <t>01 - 2º MOLA DIANTEIRA, 02 - 3ª MOLA DE REFORÇO, 04 CRAVO, 02 PARAFUSO E 04 ABRACAD.</t>
        </is>
      </c>
      <c r="L47" s="139" t="n">
        <v>3240</v>
      </c>
      <c r="M47" s="134" t="n">
        <v>3120</v>
      </c>
      <c r="N47" s="140" t="inlineStr">
        <is>
          <t>NFE: 3109</t>
        </is>
      </c>
      <c r="O47" s="139" t="n">
        <v>312</v>
      </c>
      <c r="P47" s="134">
        <f>M47-O47</f>
        <v/>
      </c>
      <c r="Q47" s="169" t="inlineStr">
        <is>
          <t xml:space="preserve"> PAGO TRANSFERÊNCIA 01/10/2021</t>
        </is>
      </c>
      <c r="R47" s="92" t="n"/>
    </row>
    <row r="48" ht="20.1" customFormat="1" customHeight="1" s="6">
      <c r="B48" s="155" t="inlineStr">
        <is>
          <t>OUTUBRO</t>
        </is>
      </c>
      <c r="C48" s="132" t="n">
        <v>44450</v>
      </c>
      <c r="D48" s="133" t="inlineStr">
        <is>
          <t>POSTO DE MOLAS SÃO CRISTOVÃO</t>
        </is>
      </c>
      <c r="E48" s="138" t="inlineStr">
        <is>
          <t>PGX-1646</t>
        </is>
      </c>
      <c r="F48" s="150" t="inlineStr">
        <is>
          <t>MERCEDES</t>
        </is>
      </c>
      <c r="G48" s="150" t="inlineStr">
        <is>
          <t>CORRETIVA</t>
        </is>
      </c>
      <c r="H48" s="138" t="inlineStr">
        <is>
          <t>MECÂNICA</t>
        </is>
      </c>
      <c r="I48" s="138" t="inlineStr">
        <is>
          <t>PEÇAS</t>
        </is>
      </c>
      <c r="J48" s="138" t="n">
        <v>1</v>
      </c>
      <c r="K48" s="138" t="inlineStr">
        <is>
          <t>01 - 2º MOLA DIANTEIRA</t>
        </is>
      </c>
      <c r="L48" s="139" t="n">
        <v>820</v>
      </c>
      <c r="M48" s="134">
        <f>J48*L48</f>
        <v/>
      </c>
      <c r="N48" s="140" t="inlineStr">
        <is>
          <t>NFE: 3107</t>
        </is>
      </c>
      <c r="O48" s="139" t="n">
        <v>82</v>
      </c>
      <c r="P48" s="134">
        <f>M48-O48</f>
        <v/>
      </c>
      <c r="Q48" s="169" t="inlineStr">
        <is>
          <t xml:space="preserve"> PAGO TRANSFERÊNCIA 01/10/2021</t>
        </is>
      </c>
      <c r="R48" s="92" t="n"/>
    </row>
    <row r="49" ht="20.1" customFormat="1" customHeight="1" s="6">
      <c r="B49" s="155" t="inlineStr">
        <is>
          <t>OUTUBRO</t>
        </is>
      </c>
      <c r="C49" s="132" t="inlineStr">
        <is>
          <t>29/19/2021</t>
        </is>
      </c>
      <c r="D49" s="133" t="inlineStr">
        <is>
          <t>RODOBENS</t>
        </is>
      </c>
      <c r="E49" s="138" t="inlineStr">
        <is>
          <t>QYJ-1F44</t>
        </is>
      </c>
      <c r="F49" s="150" t="inlineStr">
        <is>
          <t>MERCEDES</t>
        </is>
      </c>
      <c r="G49" s="138" t="inlineStr">
        <is>
          <t>CORRETIVA</t>
        </is>
      </c>
      <c r="H49" s="138" t="inlineStr">
        <is>
          <t>MECÂNICA</t>
        </is>
      </c>
      <c r="I49" s="138" t="inlineStr">
        <is>
          <t>PEÇAS</t>
        </is>
      </c>
      <c r="J49" s="138" t="n">
        <v>1</v>
      </c>
      <c r="K49" s="138" t="inlineStr">
        <is>
          <t xml:space="preserve">CABO DE TRAÇÃO </t>
        </is>
      </c>
      <c r="L49" s="139" t="n">
        <v>1300</v>
      </c>
      <c r="M49" s="134">
        <f>J49*L49</f>
        <v/>
      </c>
      <c r="N49" s="140" t="inlineStr">
        <is>
          <t>NFE: 104510</t>
        </is>
      </c>
      <c r="O49" s="139" t="n"/>
      <c r="P49" s="134">
        <f>M49-O49</f>
        <v/>
      </c>
      <c r="Q49" s="168" t="inlineStr">
        <is>
          <t>BOLETO DIA 29/10/2021</t>
        </is>
      </c>
      <c r="R49" s="92" t="n"/>
    </row>
    <row r="50" ht="20.1" customFormat="1" customHeight="1" s="6">
      <c r="B50" s="155" t="inlineStr">
        <is>
          <t>OUTUBRO</t>
        </is>
      </c>
      <c r="C50" s="132" t="n">
        <v>44469</v>
      </c>
      <c r="D50" s="133" t="inlineStr">
        <is>
          <t>CARUARU PARABRISAS</t>
        </is>
      </c>
      <c r="E50" s="138" t="inlineStr">
        <is>
          <t>PET-7147</t>
        </is>
      </c>
      <c r="F50" s="150" t="inlineStr">
        <is>
          <t>MERCEDES</t>
        </is>
      </c>
      <c r="G50" s="138" t="inlineStr">
        <is>
          <t>CORRETIVA</t>
        </is>
      </c>
      <c r="H50" s="138" t="inlineStr">
        <is>
          <t>MECÂNICA</t>
        </is>
      </c>
      <c r="I50" s="138" t="inlineStr">
        <is>
          <t>PEÇAS</t>
        </is>
      </c>
      <c r="J50" s="138" t="n">
        <v>1</v>
      </c>
      <c r="K50" s="138" t="inlineStr">
        <is>
          <t>PARABIRSA E BORRACHA DE VEDAÇÃO</t>
        </is>
      </c>
      <c r="L50" s="139" t="n">
        <v>800</v>
      </c>
      <c r="M50" s="134">
        <f>J50*L50</f>
        <v/>
      </c>
      <c r="N50" s="140" t="inlineStr">
        <is>
          <t>NFE: 5314</t>
        </is>
      </c>
      <c r="O50" s="139" t="n"/>
      <c r="P50" s="134">
        <f>M50-O50</f>
        <v/>
      </c>
      <c r="Q50" s="168" t="inlineStr">
        <is>
          <t>BOLETO DIA 30/10/2021</t>
        </is>
      </c>
      <c r="R50" s="92" t="n"/>
    </row>
    <row r="51" ht="20.1" customFormat="1" customHeight="1" s="6">
      <c r="B51" s="155" t="inlineStr">
        <is>
          <t>OUTUBRO</t>
        </is>
      </c>
      <c r="C51" s="132" t="n">
        <v>44475</v>
      </c>
      <c r="D51" s="133" t="inlineStr">
        <is>
          <t>AUTO PEÇAS BAHIA</t>
        </is>
      </c>
      <c r="E51" s="144" t="inlineStr">
        <is>
          <t>PCL-6B67</t>
        </is>
      </c>
      <c r="F51" s="150" t="inlineStr">
        <is>
          <t>MERCEDES</t>
        </is>
      </c>
      <c r="G51" s="138" t="inlineStr">
        <is>
          <t>CORRETIVA</t>
        </is>
      </c>
      <c r="H51" s="138" t="inlineStr">
        <is>
          <t>MECÂNICA</t>
        </is>
      </c>
      <c r="I51" s="138" t="inlineStr">
        <is>
          <t>PEÇAS</t>
        </is>
      </c>
      <c r="J51" s="138" t="n">
        <v>1</v>
      </c>
      <c r="K51" s="138" t="inlineStr">
        <is>
          <t>02 REPARO DE CUICA E 02 MOLAS DE CUICA</t>
        </is>
      </c>
      <c r="L51" s="139" t="n">
        <v>234</v>
      </c>
      <c r="M51" s="134">
        <f>J51*L51</f>
        <v/>
      </c>
      <c r="N51" s="140" t="inlineStr">
        <is>
          <t>NFe: 5369</t>
        </is>
      </c>
      <c r="O51" s="139" t="n"/>
      <c r="P51" s="134">
        <f>M51-O51</f>
        <v/>
      </c>
      <c r="Q51" s="173" t="inlineStr">
        <is>
          <t>FECHAMENTO MENSAL</t>
        </is>
      </c>
      <c r="R51" s="92" t="n"/>
    </row>
    <row r="52" ht="20.1" customFormat="1" customHeight="1" s="6">
      <c r="B52" s="155" t="inlineStr">
        <is>
          <t>OUTUBRO</t>
        </is>
      </c>
      <c r="C52" s="132" t="n">
        <v>44474</v>
      </c>
      <c r="D52" s="133" t="inlineStr">
        <is>
          <t>BAÚ REFRIGERAÇÃO</t>
        </is>
      </c>
      <c r="E52" s="138" t="inlineStr">
        <is>
          <t>QYJ-1F74</t>
        </is>
      </c>
      <c r="F52" s="150" t="inlineStr">
        <is>
          <t>MERCEDES</t>
        </is>
      </c>
      <c r="G52" s="138" t="inlineStr">
        <is>
          <t>CORRETIVA</t>
        </is>
      </c>
      <c r="H52" s="138" t="inlineStr">
        <is>
          <t>REFRIGERAÇÃO</t>
        </is>
      </c>
      <c r="I52" s="138" t="inlineStr">
        <is>
          <t>PEÇAS</t>
        </is>
      </c>
      <c r="J52" s="138" t="n">
        <v>2</v>
      </c>
      <c r="K52" s="138" t="inlineStr">
        <is>
          <t>TROCA DE CORREIA DO FRIO +  QYJ-1F44</t>
        </is>
      </c>
      <c r="L52" s="139" t="n">
        <v>50</v>
      </c>
      <c r="M52" s="134">
        <f>J52*L52</f>
        <v/>
      </c>
      <c r="N52" s="140" t="inlineStr">
        <is>
          <t>NFS-e: 426</t>
        </is>
      </c>
      <c r="O52" s="139" t="n"/>
      <c r="P52" s="134">
        <f>M52-O52</f>
        <v/>
      </c>
      <c r="Q52" s="169" t="inlineStr">
        <is>
          <t>PAGO EM 08/10/2021</t>
        </is>
      </c>
      <c r="R52" s="92" t="n"/>
    </row>
    <row r="53" ht="20.1" customFormat="1" customHeight="1" s="6">
      <c r="B53" s="155" t="inlineStr">
        <is>
          <t>OUTUBRO</t>
        </is>
      </c>
      <c r="C53" s="132" t="n">
        <v>44473</v>
      </c>
      <c r="D53" s="133" t="inlineStr">
        <is>
          <t>BAÚ REFRIGERAÇÃO</t>
        </is>
      </c>
      <c r="E53" s="138" t="inlineStr">
        <is>
          <t>OWE-1839</t>
        </is>
      </c>
      <c r="F53" s="150" t="inlineStr">
        <is>
          <t>MERCEDES</t>
        </is>
      </c>
      <c r="G53" s="138" t="inlineStr">
        <is>
          <t>CORRETIVA</t>
        </is>
      </c>
      <c r="H53" s="138" t="inlineStr">
        <is>
          <t>REFRIGERAÇÃO</t>
        </is>
      </c>
      <c r="I53" s="138" t="inlineStr">
        <is>
          <t>PEÇAS</t>
        </is>
      </c>
      <c r="J53" s="138" t="n">
        <v>1</v>
      </c>
      <c r="K53" s="138" t="inlineStr">
        <is>
          <t>CARGA DE GÁS, RECUP DE MANGUEIRA, NITROGENIO, CORREIA, LAVAGEM EQUIP +  MO</t>
        </is>
      </c>
      <c r="L53" s="139" t="n">
        <v>1815</v>
      </c>
      <c r="M53" s="134">
        <f>J53*L53</f>
        <v/>
      </c>
      <c r="N53" s="140" t="inlineStr">
        <is>
          <t>NFS-e: 425</t>
        </is>
      </c>
      <c r="O53" s="139" t="n"/>
      <c r="P53" s="134">
        <f>M53-O53</f>
        <v/>
      </c>
      <c r="Q53" s="169" t="inlineStr">
        <is>
          <t>PAGO EM 08/10/2021</t>
        </is>
      </c>
      <c r="R53" s="92" t="n"/>
    </row>
    <row r="54" ht="20.1" customFormat="1" customHeight="1" s="6">
      <c r="B54" s="155" t="inlineStr">
        <is>
          <t>OUTUBRO</t>
        </is>
      </c>
      <c r="C54" s="132" t="n">
        <v>44484</v>
      </c>
      <c r="D54" s="133" t="inlineStr">
        <is>
          <t>DIAMANTINA FREIOS</t>
        </is>
      </c>
      <c r="E54" s="138" t="inlineStr">
        <is>
          <t>PDB-5356</t>
        </is>
      </c>
      <c r="F54" s="150" t="inlineStr">
        <is>
          <t>MERCEDES</t>
        </is>
      </c>
      <c r="G54" s="138" t="inlineStr">
        <is>
          <t>CORRETIVA</t>
        </is>
      </c>
      <c r="H54" s="138" t="inlineStr">
        <is>
          <t>MECÂNICA</t>
        </is>
      </c>
      <c r="I54" s="138" t="inlineStr">
        <is>
          <t>PEÇAS</t>
        </is>
      </c>
      <c r="J54" s="138" t="n">
        <v>1</v>
      </c>
      <c r="K54" s="138" t="inlineStr">
        <is>
          <t>SERV. DE RECUPERAÇÃO DE 02 CUICÃO TRAZEIRO</t>
        </is>
      </c>
      <c r="L54" s="139" t="n">
        <v>1100</v>
      </c>
      <c r="M54" s="134">
        <f>J54*L54</f>
        <v/>
      </c>
      <c r="N54" s="140" t="inlineStr">
        <is>
          <t>NFS-e: 3144</t>
        </is>
      </c>
      <c r="O54" s="139" t="n"/>
      <c r="P54" s="134">
        <f>M54-O54</f>
        <v/>
      </c>
      <c r="Q54" s="169" t="inlineStr">
        <is>
          <t>PAGO EM 15/10/2021</t>
        </is>
      </c>
      <c r="R54" s="92" t="n"/>
    </row>
    <row r="55" ht="20.1" customFormat="1" customHeight="1" s="6">
      <c r="B55" s="155" t="inlineStr">
        <is>
          <t>OUTUBRO</t>
        </is>
      </c>
      <c r="C55" s="132" t="n">
        <v>44484</v>
      </c>
      <c r="D55" s="127" t="inlineStr">
        <is>
          <t>AUTO PEÇAS BAHIA</t>
        </is>
      </c>
      <c r="E55" s="150" t="inlineStr">
        <is>
          <t>OWE-1829</t>
        </is>
      </c>
      <c r="F55" s="150" t="inlineStr">
        <is>
          <t>MERCEDES</t>
        </is>
      </c>
      <c r="G55" s="150" t="inlineStr">
        <is>
          <t>CORRETIVA</t>
        </is>
      </c>
      <c r="H55" s="150" t="inlineStr">
        <is>
          <t>MECÂNICA</t>
        </is>
      </c>
      <c r="I55" s="138" t="inlineStr">
        <is>
          <t>PEÇAS</t>
        </is>
      </c>
      <c r="J55" s="138" t="n">
        <v>1</v>
      </c>
      <c r="K55" s="138" t="inlineStr">
        <is>
          <t>ALÇA DO PUXADOR INTERNO  DE PORTA</t>
        </is>
      </c>
      <c r="L55" s="139" t="n">
        <v>230</v>
      </c>
      <c r="M55" s="134">
        <f>J55*L55</f>
        <v/>
      </c>
      <c r="N55" s="140" t="inlineStr">
        <is>
          <t>NFe: 5369</t>
        </is>
      </c>
      <c r="O55" s="139" t="n"/>
      <c r="P55" s="134">
        <f>M55-O55</f>
        <v/>
      </c>
      <c r="Q55" s="173" t="inlineStr">
        <is>
          <t>FECHAMENTO MENSAL</t>
        </is>
      </c>
      <c r="R55" s="92" t="n"/>
    </row>
    <row r="56" ht="20.1" customFormat="1" customHeight="1" s="6">
      <c r="B56" s="155" t="inlineStr">
        <is>
          <t>OUTUBRO</t>
        </is>
      </c>
      <c r="C56" s="132" t="n">
        <v>44484</v>
      </c>
      <c r="D56" s="127" t="inlineStr">
        <is>
          <t>AUTO PEÇAS BAHIA</t>
        </is>
      </c>
      <c r="E56" s="150" t="inlineStr">
        <is>
          <t>OWE-1839</t>
        </is>
      </c>
      <c r="F56" s="150" t="inlineStr">
        <is>
          <t>MERCEDES</t>
        </is>
      </c>
      <c r="G56" s="150" t="inlineStr">
        <is>
          <t>CORRETIVA</t>
        </is>
      </c>
      <c r="H56" s="138" t="inlineStr">
        <is>
          <t>MECÂNICA</t>
        </is>
      </c>
      <c r="I56" s="138" t="inlineStr">
        <is>
          <t>PEÇAS</t>
        </is>
      </c>
      <c r="J56" s="138" t="n">
        <v>1</v>
      </c>
      <c r="K56" s="138" t="inlineStr">
        <is>
          <t>ALÇA DO PUXADOR INTERNO  DE PORTA</t>
        </is>
      </c>
      <c r="L56" s="139" t="n">
        <v>230</v>
      </c>
      <c r="M56" s="134">
        <f>J56*L56</f>
        <v/>
      </c>
      <c r="N56" s="140" t="inlineStr">
        <is>
          <t>NFe: 5369</t>
        </is>
      </c>
      <c r="O56" s="139" t="n"/>
      <c r="P56" s="134">
        <f>M56-O56</f>
        <v/>
      </c>
      <c r="Q56" s="173" t="inlineStr">
        <is>
          <t>FECHAMENTO MENSAL</t>
        </is>
      </c>
      <c r="R56" s="92" t="n"/>
    </row>
    <row r="57" ht="20.1" customFormat="1" customHeight="1" s="6">
      <c r="B57" s="155" t="inlineStr">
        <is>
          <t>OUTUBRO</t>
        </is>
      </c>
      <c r="C57" s="132" t="n">
        <v>44484</v>
      </c>
      <c r="D57" s="127" t="inlineStr">
        <is>
          <t>AUTO PEÇAS BAHIA</t>
        </is>
      </c>
      <c r="E57" s="150" t="inlineStr">
        <is>
          <t>PET-7147</t>
        </is>
      </c>
      <c r="F57" s="150" t="inlineStr">
        <is>
          <t>MERCEDES</t>
        </is>
      </c>
      <c r="G57" s="150" t="inlineStr">
        <is>
          <t>CORRETIVA</t>
        </is>
      </c>
      <c r="H57" s="138" t="inlineStr">
        <is>
          <t>MECÂNICA</t>
        </is>
      </c>
      <c r="I57" s="138" t="inlineStr">
        <is>
          <t>PEÇAS</t>
        </is>
      </c>
      <c r="J57" s="138" t="n">
        <v>1</v>
      </c>
      <c r="K57" s="138" t="inlineStr">
        <is>
          <t>ALÇA DO PUXADOR INTERNO  DE PORTA</t>
        </is>
      </c>
      <c r="L57" s="139" t="n">
        <v>230</v>
      </c>
      <c r="M57" s="134">
        <f>J57*L57</f>
        <v/>
      </c>
      <c r="N57" s="140" t="inlineStr">
        <is>
          <t>NFe: 5369</t>
        </is>
      </c>
      <c r="O57" s="139" t="n"/>
      <c r="P57" s="134">
        <f>M57-O57</f>
        <v/>
      </c>
      <c r="Q57" s="173" t="inlineStr">
        <is>
          <t>FECHAMENTO MENSAL</t>
        </is>
      </c>
      <c r="R57" s="92" t="n"/>
    </row>
    <row r="58" ht="20.1" customFormat="1" customHeight="1" s="6">
      <c r="B58" s="155" t="inlineStr">
        <is>
          <t>OUTUBRO</t>
        </is>
      </c>
      <c r="C58" s="132" t="n">
        <v>44484</v>
      </c>
      <c r="D58" s="127" t="inlineStr">
        <is>
          <t>AUTO PEÇAS BAHIA</t>
        </is>
      </c>
      <c r="E58" s="150" t="inlineStr">
        <is>
          <t>PEU-3897</t>
        </is>
      </c>
      <c r="F58" s="150" t="inlineStr">
        <is>
          <t>MERCEDES</t>
        </is>
      </c>
      <c r="G58" s="150" t="inlineStr">
        <is>
          <t>CORRETIVA</t>
        </is>
      </c>
      <c r="H58" s="138" t="inlineStr">
        <is>
          <t>MECÂNICA</t>
        </is>
      </c>
      <c r="I58" s="138" t="inlineStr">
        <is>
          <t>PEÇAS</t>
        </is>
      </c>
      <c r="J58" s="138" t="n">
        <v>2</v>
      </c>
      <c r="K58" s="138" t="inlineStr">
        <is>
          <t>ALÇA DO PUXADOR INTERNO  DE PORTA</t>
        </is>
      </c>
      <c r="L58" s="139" t="n">
        <v>230</v>
      </c>
      <c r="M58" s="134">
        <f>J58*L58</f>
        <v/>
      </c>
      <c r="N58" s="140" t="inlineStr">
        <is>
          <t>NFe: 5369</t>
        </is>
      </c>
      <c r="O58" s="139" t="n"/>
      <c r="P58" s="134">
        <f>M58-O58</f>
        <v/>
      </c>
      <c r="Q58" s="173" t="inlineStr">
        <is>
          <t>FECHAMENTO MENSAL</t>
        </is>
      </c>
      <c r="R58" s="92" t="n"/>
    </row>
    <row r="59" ht="20.1" customFormat="1" customHeight="1" s="6">
      <c r="B59" s="155" t="inlineStr">
        <is>
          <t>OUTUBRO</t>
        </is>
      </c>
      <c r="C59" s="132" t="n">
        <v>44485</v>
      </c>
      <c r="D59" s="127" t="inlineStr">
        <is>
          <t>AUTO PEÇAS BAHIA</t>
        </is>
      </c>
      <c r="E59" s="150" t="inlineStr">
        <is>
          <t>PGX-1646</t>
        </is>
      </c>
      <c r="F59" s="150" t="inlineStr">
        <is>
          <t>MERCEDES</t>
        </is>
      </c>
      <c r="G59" s="150" t="inlineStr">
        <is>
          <t>CORRETIVA</t>
        </is>
      </c>
      <c r="H59" s="150" t="inlineStr">
        <is>
          <t>MECÂNICA</t>
        </is>
      </c>
      <c r="I59" s="138" t="inlineStr">
        <is>
          <t>PEÇAS</t>
        </is>
      </c>
      <c r="J59" s="138" t="n">
        <v>1</v>
      </c>
      <c r="K59" s="138" t="inlineStr">
        <is>
          <t>SILICONE, RETENTOR E TRAVA</t>
        </is>
      </c>
      <c r="L59" s="139" t="n">
        <v>202</v>
      </c>
      <c r="M59" s="134">
        <f>J59*L59</f>
        <v/>
      </c>
      <c r="N59" s="140" t="inlineStr">
        <is>
          <t>NFe: 5369</t>
        </is>
      </c>
      <c r="O59" s="139" t="n"/>
      <c r="P59" s="134">
        <f>M59-O59</f>
        <v/>
      </c>
      <c r="Q59" s="173" t="inlineStr">
        <is>
          <t>FECHAMENTO MENSAL</t>
        </is>
      </c>
      <c r="R59" s="92" t="n"/>
    </row>
    <row r="60" ht="20.1" customFormat="1" customHeight="1" s="6">
      <c r="B60" s="155" t="inlineStr">
        <is>
          <t>OUTUBRO</t>
        </is>
      </c>
      <c r="C60" s="132" t="n">
        <v>44485</v>
      </c>
      <c r="D60" s="127" t="inlineStr">
        <is>
          <t>AUTO PEÇAS BAHIA</t>
        </is>
      </c>
      <c r="E60" s="150" t="inlineStr">
        <is>
          <t>PGX-1736</t>
        </is>
      </c>
      <c r="F60" s="150" t="inlineStr">
        <is>
          <t>MERCEDES</t>
        </is>
      </c>
      <c r="G60" s="150" t="inlineStr">
        <is>
          <t>CORRETIVA</t>
        </is>
      </c>
      <c r="H60" s="150" t="inlineStr">
        <is>
          <t>MECÂNICA</t>
        </is>
      </c>
      <c r="I60" s="138" t="inlineStr">
        <is>
          <t>PEÇAS</t>
        </is>
      </c>
      <c r="J60" s="138" t="n">
        <v>2</v>
      </c>
      <c r="K60" s="138" t="inlineStr">
        <is>
          <t>PALETA DE LIMPADOR</t>
        </is>
      </c>
      <c r="L60" s="139" t="n">
        <v>60</v>
      </c>
      <c r="M60" s="134">
        <f>J60*L60</f>
        <v/>
      </c>
      <c r="N60" s="140" t="inlineStr">
        <is>
          <t>NFe: 5369</t>
        </is>
      </c>
      <c r="O60" s="139" t="n"/>
      <c r="P60" s="134">
        <f>M60-O60</f>
        <v/>
      </c>
      <c r="Q60" s="173" t="inlineStr">
        <is>
          <t>FECHAMENTO MENSAL</t>
        </is>
      </c>
      <c r="R60" s="92" t="n"/>
    </row>
    <row r="61" ht="20.1" customFormat="1" customHeight="1" s="6">
      <c r="B61" s="155" t="inlineStr">
        <is>
          <t>OUTUBRO</t>
        </is>
      </c>
      <c r="C61" s="132" t="n">
        <v>44485</v>
      </c>
      <c r="D61" s="127" t="inlineStr">
        <is>
          <t>AUTO PEÇAS BAHIA</t>
        </is>
      </c>
      <c r="E61" s="150" t="inlineStr">
        <is>
          <t>PDB-5356</t>
        </is>
      </c>
      <c r="F61" s="150" t="inlineStr">
        <is>
          <t>MERCEDES</t>
        </is>
      </c>
      <c r="G61" s="150" t="inlineStr">
        <is>
          <t>CORRETIVA</t>
        </is>
      </c>
      <c r="H61" s="150" t="inlineStr">
        <is>
          <t>MECÂNICA</t>
        </is>
      </c>
      <c r="I61" s="138" t="inlineStr">
        <is>
          <t>PEÇAS</t>
        </is>
      </c>
      <c r="J61" s="138" t="n">
        <v>1</v>
      </c>
      <c r="K61" s="138" t="inlineStr">
        <is>
          <t>TAMPA DO RESERVATORIO DE ÁGUA</t>
        </is>
      </c>
      <c r="L61" s="139" t="n">
        <v>65</v>
      </c>
      <c r="M61" s="134">
        <f>J61*L61</f>
        <v/>
      </c>
      <c r="N61" s="140" t="inlineStr">
        <is>
          <t>NFe: 5369</t>
        </is>
      </c>
      <c r="O61" s="139" t="n"/>
      <c r="P61" s="134">
        <f>M61-O61</f>
        <v/>
      </c>
      <c r="Q61" s="173" t="inlineStr">
        <is>
          <t>FECHAMENTO MENSAL</t>
        </is>
      </c>
      <c r="R61" s="92" t="n"/>
    </row>
    <row r="62" ht="20.1" customFormat="1" customHeight="1" s="6">
      <c r="B62" s="155" t="inlineStr">
        <is>
          <t>OUTUBRO</t>
        </is>
      </c>
      <c r="C62" s="132" t="n">
        <v>44489</v>
      </c>
      <c r="D62" s="127" t="inlineStr">
        <is>
          <t>AUTO PEÇAS BAHIA</t>
        </is>
      </c>
      <c r="E62" s="150" t="inlineStr">
        <is>
          <t>OWE-1839</t>
        </is>
      </c>
      <c r="F62" s="150" t="inlineStr">
        <is>
          <t>MERCEDES</t>
        </is>
      </c>
      <c r="G62" s="150" t="inlineStr">
        <is>
          <t>CORRETIVA</t>
        </is>
      </c>
      <c r="H62" s="138" t="inlineStr">
        <is>
          <t>MECÂNICA</t>
        </is>
      </c>
      <c r="I62" s="138" t="inlineStr">
        <is>
          <t>PEÇAS</t>
        </is>
      </c>
      <c r="J62" s="138" t="n">
        <v>1</v>
      </c>
      <c r="K62" s="138" t="inlineStr">
        <is>
          <t>RETROVISOR COMPLETO - MODELO ANTIGO</t>
        </is>
      </c>
      <c r="L62" s="139" t="n">
        <v>50</v>
      </c>
      <c r="M62" s="134">
        <f>J62*L62</f>
        <v/>
      </c>
      <c r="N62" s="140" t="inlineStr">
        <is>
          <t>NFe: 5369</t>
        </is>
      </c>
      <c r="O62" s="139" t="n"/>
      <c r="P62" s="134">
        <f>M62-O62</f>
        <v/>
      </c>
      <c r="Q62" s="173" t="inlineStr">
        <is>
          <t>FECHAMENTO MENSAL</t>
        </is>
      </c>
      <c r="R62" s="92" t="n"/>
    </row>
    <row r="63" ht="20.1" customFormat="1" customHeight="1" s="6">
      <c r="B63" s="155" t="inlineStr">
        <is>
          <t>OUTUBRO</t>
        </is>
      </c>
      <c r="C63" s="132" t="n">
        <v>44426</v>
      </c>
      <c r="D63" s="127" t="inlineStr">
        <is>
          <t>WURT DO BRASIL</t>
        </is>
      </c>
      <c r="E63" s="138" t="inlineStr">
        <is>
          <t>VÁRIOS</t>
        </is>
      </c>
      <c r="F63" s="138" t="inlineStr">
        <is>
          <t>VÁRIOS</t>
        </is>
      </c>
      <c r="G63" s="138" t="inlineStr">
        <is>
          <t>CONSUMO</t>
        </is>
      </c>
      <c r="H63" s="138" t="inlineStr">
        <is>
          <t>ELÉTRICA</t>
        </is>
      </c>
      <c r="I63" s="138" t="inlineStr">
        <is>
          <t>PEÇAS</t>
        </is>
      </c>
      <c r="J63" s="138" t="n">
        <v>1</v>
      </c>
      <c r="K63" s="138" t="inlineStr">
        <is>
          <t>LÂMPADAS E DISCO DE TACÓGRAFOS (COMPRA TRIMESTRAL) - PARCELA 2</t>
        </is>
      </c>
      <c r="L63" s="139" t="n">
        <v>1482.08</v>
      </c>
      <c r="M63" s="134">
        <f>J63*L63</f>
        <v/>
      </c>
      <c r="N63" s="140" t="inlineStr">
        <is>
          <t>NFE: 556878</t>
        </is>
      </c>
      <c r="O63" s="139" t="n"/>
      <c r="P63" s="134">
        <f>M63-O63</f>
        <v/>
      </c>
      <c r="Q63" s="169" t="inlineStr">
        <is>
          <t>PRAZO 28 E 45 ( 15/09 E 06/10)</t>
        </is>
      </c>
      <c r="R63" s="92" t="n"/>
    </row>
    <row r="64" ht="20.1" customFormat="1" customHeight="1" s="6">
      <c r="B64" s="155" t="inlineStr">
        <is>
          <t>OUTUBRO</t>
        </is>
      </c>
      <c r="C64" s="132" t="n">
        <v>44441</v>
      </c>
      <c r="D64" s="133" t="inlineStr">
        <is>
          <t>REI DO EXTINTOR</t>
        </is>
      </c>
      <c r="E64" s="138" t="inlineStr">
        <is>
          <t>VÁRIOS</t>
        </is>
      </c>
      <c r="F64" s="138" t="inlineStr">
        <is>
          <t>VÁRIOS</t>
        </is>
      </c>
      <c r="G64" s="138" t="inlineStr">
        <is>
          <t>CONSUMO</t>
        </is>
      </c>
      <c r="H64" s="138" t="inlineStr">
        <is>
          <t>SEGURANÇA</t>
        </is>
      </c>
      <c r="I64" s="138" t="inlineStr">
        <is>
          <t>PEÇAS</t>
        </is>
      </c>
      <c r="J64" s="138" t="n">
        <v>10</v>
      </c>
      <c r="K64" s="138" t="inlineStr">
        <is>
          <t>EXTINTOR DE CAMINHÃO</t>
        </is>
      </c>
      <c r="L64" s="139" t="n">
        <v>114</v>
      </c>
      <c r="M64" s="134">
        <f>J64*L64</f>
        <v/>
      </c>
      <c r="N64" s="140" t="inlineStr">
        <is>
          <t>Nfe: 5542</t>
        </is>
      </c>
      <c r="O64" s="139" t="n"/>
      <c r="P64" s="134">
        <f>M64-O64</f>
        <v/>
      </c>
      <c r="Q64" s="169" t="inlineStr">
        <is>
          <t>PAGO BOLETO 02/10/2021</t>
        </is>
      </c>
      <c r="R64" s="92" t="n"/>
    </row>
    <row r="65" ht="20.1" customFormat="1" customHeight="1" s="6">
      <c r="B65" s="155" t="inlineStr">
        <is>
          <t>OUTUBRO</t>
        </is>
      </c>
      <c r="C65" s="128" t="n">
        <v>44499</v>
      </c>
      <c r="D65" s="127" t="inlineStr">
        <is>
          <t>DUNLOP PNEUS</t>
        </is>
      </c>
      <c r="E65" s="150" t="inlineStr">
        <is>
          <t>VÁRIOS</t>
        </is>
      </c>
      <c r="F65" s="150" t="inlineStr">
        <is>
          <t>VÁRIOS</t>
        </is>
      </c>
      <c r="G65" s="150" t="inlineStr">
        <is>
          <t>CONSUMO</t>
        </is>
      </c>
      <c r="H65" s="150" t="inlineStr">
        <is>
          <t>PNEUS</t>
        </is>
      </c>
      <c r="I65" s="150" t="inlineStr">
        <is>
          <t>PEÇAS</t>
        </is>
      </c>
      <c r="J65" s="150" t="n">
        <v>1</v>
      </c>
      <c r="K65" s="150" t="inlineStr">
        <is>
          <t>COMPRA DE PNEUS NOVOS 6ª PARCELA</t>
        </is>
      </c>
      <c r="L65" s="151" t="n">
        <v>6930</v>
      </c>
      <c r="M65" s="129">
        <f>J65*L65</f>
        <v/>
      </c>
      <c r="N65" s="140" t="inlineStr">
        <is>
          <t>NFe: 5779</t>
        </is>
      </c>
      <c r="O65" s="151" t="n"/>
      <c r="P65" s="134">
        <f>M65-O65</f>
        <v/>
      </c>
      <c r="Q65" s="142" t="inlineStr">
        <is>
          <t>BOLETO 16/10/2021</t>
        </is>
      </c>
      <c r="R65" s="92" t="n"/>
    </row>
    <row r="66" ht="20.1" customFormat="1" customHeight="1" s="6">
      <c r="B66" s="155" t="inlineStr">
        <is>
          <t>OUTUBRO</t>
        </is>
      </c>
      <c r="C66" s="132" t="n">
        <v>44484</v>
      </c>
      <c r="D66" s="133" t="inlineStr">
        <is>
          <t>RC TECIDOS</t>
        </is>
      </c>
      <c r="E66" s="138" t="inlineStr">
        <is>
          <t>VÁRIOS</t>
        </is>
      </c>
      <c r="F66" s="150" t="inlineStr">
        <is>
          <t>VÁRIOS</t>
        </is>
      </c>
      <c r="G66" s="150" t="inlineStr">
        <is>
          <t>CONSUMO</t>
        </is>
      </c>
      <c r="H66" s="150" t="inlineStr">
        <is>
          <t>PNEUS</t>
        </is>
      </c>
      <c r="I66" s="138" t="inlineStr">
        <is>
          <t>PEÇAS</t>
        </is>
      </c>
      <c r="J66" s="138" t="n">
        <v>14</v>
      </c>
      <c r="K66" s="138" t="inlineStr">
        <is>
          <t>COMPRA CARCAÇAS DE PENUS</t>
        </is>
      </c>
      <c r="L66" s="139" t="n">
        <v>350</v>
      </c>
      <c r="M66" s="134">
        <f>J66*L66</f>
        <v/>
      </c>
      <c r="N66" s="140" t="inlineStr">
        <is>
          <t>RECIBO</t>
        </is>
      </c>
      <c r="O66" s="139" t="n"/>
      <c r="P66" s="134">
        <f>M66-O66</f>
        <v/>
      </c>
      <c r="Q66" s="169" t="inlineStr">
        <is>
          <t>PAGO EM 15/10/2021</t>
        </is>
      </c>
      <c r="R66" s="92" t="n"/>
    </row>
    <row r="67" ht="20.1" customFormat="1" customHeight="1" s="6">
      <c r="B67" s="155" t="inlineStr">
        <is>
          <t>OUTUBRO</t>
        </is>
      </c>
      <c r="C67" s="132" t="n">
        <v>44484</v>
      </c>
      <c r="D67" s="127" t="inlineStr">
        <is>
          <t>AUTO PEÇAS BAHIA</t>
        </is>
      </c>
      <c r="E67" s="150" t="inlineStr">
        <is>
          <t>VÁRIOS</t>
        </is>
      </c>
      <c r="F67" s="150" t="inlineStr">
        <is>
          <t>VÁRIOS</t>
        </is>
      </c>
      <c r="G67" s="150" t="inlineStr">
        <is>
          <t>CORRETIVA</t>
        </is>
      </c>
      <c r="H67" s="150" t="inlineStr">
        <is>
          <t>ELÉTRICA</t>
        </is>
      </c>
      <c r="I67" s="138" t="inlineStr">
        <is>
          <t>PEÇAS</t>
        </is>
      </c>
      <c r="J67" s="138" t="n">
        <v>1</v>
      </c>
      <c r="K67" s="138" t="inlineStr">
        <is>
          <t>LIMPA CONTATO, SOQUETE DE FAROL, DESIGRIPANTE, CABO DE TERMINAL DE BATERIA, MACANETA</t>
        </is>
      </c>
      <c r="L67" s="139" t="n">
        <v>508</v>
      </c>
      <c r="M67" s="134">
        <f>J67*L67</f>
        <v/>
      </c>
      <c r="N67" s="140" t="inlineStr">
        <is>
          <t>NFe: 5369</t>
        </is>
      </c>
      <c r="O67" s="139" t="n"/>
      <c r="P67" s="134">
        <f>M67-O67</f>
        <v/>
      </c>
      <c r="Q67" s="173" t="inlineStr">
        <is>
          <t>FECHAMENTO MENSAL</t>
        </is>
      </c>
      <c r="R67" s="92" t="n"/>
    </row>
    <row r="68" ht="20.1" customFormat="1" customHeight="1" s="6">
      <c r="B68" s="155" t="inlineStr">
        <is>
          <t>OUTUBRO</t>
        </is>
      </c>
      <c r="C68" s="132" t="n">
        <v>44485</v>
      </c>
      <c r="D68" s="127" t="inlineStr">
        <is>
          <t>AUTO PEÇAS BAHIA</t>
        </is>
      </c>
      <c r="E68" s="150" t="inlineStr">
        <is>
          <t>VÁRIOS</t>
        </is>
      </c>
      <c r="F68" s="150" t="inlineStr">
        <is>
          <t>VÁRIOS</t>
        </is>
      </c>
      <c r="G68" s="150" t="inlineStr">
        <is>
          <t>CORRETIVA</t>
        </is>
      </c>
      <c r="H68" s="150" t="inlineStr">
        <is>
          <t>MECÂNICA</t>
        </is>
      </c>
      <c r="I68" s="138" t="inlineStr">
        <is>
          <t>PEÇAS</t>
        </is>
      </c>
      <c r="J68" s="138" t="n">
        <v>5</v>
      </c>
      <c r="K68" s="138" t="inlineStr">
        <is>
          <t>TAMPAS DO BUJÃO DO CART + ARRUELAS</t>
        </is>
      </c>
      <c r="L68" s="139" t="n">
        <v>32</v>
      </c>
      <c r="M68" s="134">
        <f>J68*L68</f>
        <v/>
      </c>
      <c r="N68" s="140" t="inlineStr">
        <is>
          <t>NFe: 5369</t>
        </is>
      </c>
      <c r="O68" s="139" t="n"/>
      <c r="P68" s="134">
        <f>M68-O68</f>
        <v/>
      </c>
      <c r="Q68" s="173" t="inlineStr">
        <is>
          <t>FECHAMENTO MENSAL</t>
        </is>
      </c>
      <c r="R68" s="92" t="n"/>
    </row>
    <row r="69" ht="20.1" customFormat="1" customHeight="1" s="6">
      <c r="B69" s="155" t="inlineStr">
        <is>
          <t>OUTUBRO</t>
        </is>
      </c>
      <c r="C69" s="132" t="n">
        <v>44457</v>
      </c>
      <c r="D69" s="133" t="inlineStr">
        <is>
          <t>POSTO DE MOLAS SÃO CRISTOVÃO</t>
        </is>
      </c>
      <c r="E69" s="138" t="inlineStr">
        <is>
          <t>PCB-0J93</t>
        </is>
      </c>
      <c r="F69" s="138" t="inlineStr">
        <is>
          <t>VOLKS</t>
        </is>
      </c>
      <c r="G69" s="138" t="inlineStr">
        <is>
          <t>CORRETIVA</t>
        </is>
      </c>
      <c r="H69" s="138" t="inlineStr">
        <is>
          <t>MECÂNICA</t>
        </is>
      </c>
      <c r="I69" s="138" t="inlineStr">
        <is>
          <t>PEÇAS</t>
        </is>
      </c>
      <c r="J69" s="138" t="n">
        <v>1</v>
      </c>
      <c r="K69" s="138" t="inlineStr">
        <is>
          <t>02 - MOLA MESTRE DIANTEIRA, 02 - 2ª MOLA DE REFORÇO, 04 CRAVO, 02 PARAFUSO E 04 ABRACAD.</t>
        </is>
      </c>
      <c r="L69" s="139" t="n">
        <v>4138.8</v>
      </c>
      <c r="M69" s="134">
        <f>J69*L69</f>
        <v/>
      </c>
      <c r="N69" s="140" t="inlineStr">
        <is>
          <t>NFE: 3108</t>
        </is>
      </c>
      <c r="O69" s="139" t="n">
        <v>413.88</v>
      </c>
      <c r="P69" s="134">
        <f>M69-O69</f>
        <v/>
      </c>
      <c r="Q69" s="169" t="inlineStr">
        <is>
          <t xml:space="preserve"> PAGO TRANSFERÊNCIA 01/10/2021</t>
        </is>
      </c>
      <c r="R69" s="92" t="n"/>
    </row>
    <row r="70" ht="20.1" customFormat="1" customHeight="1" s="6">
      <c r="B70" s="155" t="inlineStr">
        <is>
          <t>OUTUBRO</t>
        </is>
      </c>
      <c r="C70" s="132" t="n">
        <v>44470</v>
      </c>
      <c r="D70" s="133" t="inlineStr">
        <is>
          <t>BAÚ REFRIGERAÇÃO</t>
        </is>
      </c>
      <c r="E70" s="138" t="inlineStr">
        <is>
          <t>PGN-8719</t>
        </is>
      </c>
      <c r="F70" s="138" t="inlineStr">
        <is>
          <t>VOLKS</t>
        </is>
      </c>
      <c r="G70" s="138" t="inlineStr">
        <is>
          <t>PREVENTIVA</t>
        </is>
      </c>
      <c r="H70" s="138" t="inlineStr">
        <is>
          <t>REFRIGERAÇÃO</t>
        </is>
      </c>
      <c r="I70" s="138" t="inlineStr">
        <is>
          <t>PEÇAS</t>
        </is>
      </c>
      <c r="J70" s="138" t="n">
        <v>1</v>
      </c>
      <c r="K70" s="138" t="inlineStr">
        <is>
          <t>LAVAGEM DE EQUIPAMENTO, REVISÃO PRESILHA E MÃO DE OBRA</t>
        </is>
      </c>
      <c r="L70" s="139" t="n">
        <v>410</v>
      </c>
      <c r="M70" s="134">
        <f>J70*L70</f>
        <v/>
      </c>
      <c r="N70" s="140" t="inlineStr">
        <is>
          <t>NFS-e: 427</t>
        </is>
      </c>
      <c r="O70" s="139" t="n"/>
      <c r="P70" s="134">
        <f>M70-O70</f>
        <v/>
      </c>
      <c r="Q70" s="169" t="inlineStr">
        <is>
          <t>PAGO EM 08/10/2021</t>
        </is>
      </c>
      <c r="R70" s="92" t="n"/>
    </row>
    <row r="71" ht="20.1" customFormat="1" customHeight="1" s="6">
      <c r="B71" s="155" t="inlineStr">
        <is>
          <t>OUTUBRO</t>
        </is>
      </c>
      <c r="C71" s="132" t="n">
        <v>44485</v>
      </c>
      <c r="D71" s="127" t="inlineStr">
        <is>
          <t>AUTO PEÇAS BAHIA</t>
        </is>
      </c>
      <c r="E71" s="150" t="inlineStr">
        <is>
          <t>PGN-8669</t>
        </is>
      </c>
      <c r="F71" s="138" t="inlineStr">
        <is>
          <t>VOLKS</t>
        </is>
      </c>
      <c r="G71" s="150" t="inlineStr">
        <is>
          <t>CORRETIVA</t>
        </is>
      </c>
      <c r="H71" s="150" t="inlineStr">
        <is>
          <t>MECÂNICA</t>
        </is>
      </c>
      <c r="I71" s="138" t="inlineStr">
        <is>
          <t>PEÇAS</t>
        </is>
      </c>
      <c r="J71" s="138" t="n">
        <v>1</v>
      </c>
      <c r="K71" s="138" t="inlineStr">
        <is>
          <t>GRAXA, ROLAMENTO, RETENTOR, ARRUELAS E PORCAS</t>
        </is>
      </c>
      <c r="L71" s="139" t="n">
        <v>279</v>
      </c>
      <c r="M71" s="134">
        <f>J71*L71</f>
        <v/>
      </c>
      <c r="N71" s="140" t="inlineStr">
        <is>
          <t>NFe: 5369</t>
        </is>
      </c>
      <c r="O71" s="139" t="n"/>
      <c r="P71" s="134">
        <f>M71-O71</f>
        <v/>
      </c>
      <c r="Q71" s="173" t="inlineStr">
        <is>
          <t>FECHAMENTO MENSAL</t>
        </is>
      </c>
      <c r="R71" s="92" t="n"/>
    </row>
    <row r="72" ht="20.1" customFormat="1" customHeight="1" s="6">
      <c r="B72" s="155" t="inlineStr">
        <is>
          <t>OUTUBRO</t>
        </is>
      </c>
      <c r="C72" s="132" t="n">
        <v>44463</v>
      </c>
      <c r="D72" s="133" t="inlineStr">
        <is>
          <t>WF LUBRIFICANTES</t>
        </is>
      </c>
      <c r="E72" s="138" t="inlineStr">
        <is>
          <t>PCX-1404</t>
        </is>
      </c>
      <c r="F72" s="150" t="inlineStr">
        <is>
          <t>FORD</t>
        </is>
      </c>
      <c r="G72" s="150" t="inlineStr">
        <is>
          <t>CONSUMO</t>
        </is>
      </c>
      <c r="H72" s="138" t="inlineStr">
        <is>
          <t>TROCA DE ÓLEO</t>
        </is>
      </c>
      <c r="I72" s="138" t="inlineStr">
        <is>
          <t>PEÇAS</t>
        </is>
      </c>
      <c r="J72" s="138" t="n">
        <v>1</v>
      </c>
      <c r="K72" s="138" t="inlineStr">
        <is>
          <t>TROCA DE OLÉO COMPLETA</t>
        </is>
      </c>
      <c r="L72" s="139" t="n">
        <v>811</v>
      </c>
      <c r="M72" s="134">
        <f>J72*L72</f>
        <v/>
      </c>
      <c r="N72" s="140" t="inlineStr">
        <is>
          <t>NFE: 1649</t>
        </is>
      </c>
      <c r="O72" s="139" t="n">
        <v>81.09999999999999</v>
      </c>
      <c r="P72" s="134">
        <f>M72-O72</f>
        <v/>
      </c>
      <c r="Q72" s="169" t="inlineStr">
        <is>
          <t>PAGO</t>
        </is>
      </c>
      <c r="R72" s="92" t="n"/>
    </row>
    <row r="73" ht="20.1" customFormat="1" customHeight="1" s="6">
      <c r="B73" s="155" t="inlineStr">
        <is>
          <t>OUTUBRO</t>
        </is>
      </c>
      <c r="C73" s="132" t="n">
        <v>44476</v>
      </c>
      <c r="D73" s="133" t="inlineStr">
        <is>
          <t>WF LUBRIFICANTES</t>
        </is>
      </c>
      <c r="E73" s="138" t="inlineStr">
        <is>
          <t>PDB-5026</t>
        </is>
      </c>
      <c r="F73" s="150" t="inlineStr">
        <is>
          <t>MERCEDES</t>
        </is>
      </c>
      <c r="G73" s="150" t="inlineStr">
        <is>
          <t>CONSUMO</t>
        </is>
      </c>
      <c r="H73" s="138" t="inlineStr">
        <is>
          <t>TROCA DE ÓLEO</t>
        </is>
      </c>
      <c r="I73" s="138" t="inlineStr">
        <is>
          <t>PEÇAS</t>
        </is>
      </c>
      <c r="J73" s="138" t="n">
        <v>1</v>
      </c>
      <c r="K73" s="138" t="inlineStr">
        <is>
          <t>TROCA DE OLÉO COMPLETA</t>
        </is>
      </c>
      <c r="L73" s="139" t="n">
        <v>767</v>
      </c>
      <c r="M73" s="134">
        <f>J73*L73</f>
        <v/>
      </c>
      <c r="N73" s="140" t="inlineStr">
        <is>
          <t>NFE: 1649</t>
        </is>
      </c>
      <c r="O73" s="139" t="n">
        <v>76.7</v>
      </c>
      <c r="P73" s="134">
        <f>M73-O73</f>
        <v/>
      </c>
      <c r="Q73" s="169" t="inlineStr">
        <is>
          <t>PAGO</t>
        </is>
      </c>
      <c r="R73" s="92" t="n"/>
    </row>
    <row r="74" ht="20.1" customFormat="1" customHeight="1" s="6">
      <c r="B74" s="155" t="inlineStr">
        <is>
          <t>OUTUBRO</t>
        </is>
      </c>
      <c r="C74" s="132" t="n">
        <v>44473</v>
      </c>
      <c r="D74" s="133" t="inlineStr">
        <is>
          <t>WF LUBRIFICANTES</t>
        </is>
      </c>
      <c r="E74" s="138" t="inlineStr">
        <is>
          <t>PGX-1646</t>
        </is>
      </c>
      <c r="F74" s="150" t="inlineStr">
        <is>
          <t>MERCEDES</t>
        </is>
      </c>
      <c r="G74" s="150" t="inlineStr">
        <is>
          <t>CONSUMO</t>
        </is>
      </c>
      <c r="H74" s="138" t="inlineStr">
        <is>
          <t>TROCA DE ÓLEO</t>
        </is>
      </c>
      <c r="I74" s="138" t="inlineStr">
        <is>
          <t>PEÇAS</t>
        </is>
      </c>
      <c r="J74" s="138" t="n">
        <v>1</v>
      </c>
      <c r="K74" s="138" t="inlineStr">
        <is>
          <t>TROCA DE OLÉO COMPLETA</t>
        </is>
      </c>
      <c r="L74" s="139" t="n">
        <v>982</v>
      </c>
      <c r="M74" s="134">
        <f>J74*L74</f>
        <v/>
      </c>
      <c r="N74" s="140" t="inlineStr">
        <is>
          <t>NFE: 1649</t>
        </is>
      </c>
      <c r="O74" s="139" t="n">
        <v>98.2</v>
      </c>
      <c r="P74" s="134">
        <f>M74-O74</f>
        <v/>
      </c>
      <c r="Q74" s="169" t="inlineStr">
        <is>
          <t>PAGO</t>
        </is>
      </c>
      <c r="R74" s="92" t="n"/>
    </row>
    <row r="75" ht="20.1" customFormat="1" customHeight="1" s="6">
      <c r="B75" s="155" t="inlineStr">
        <is>
          <t>OUTUBRO</t>
        </is>
      </c>
      <c r="C75" s="128" t="n">
        <v>44456</v>
      </c>
      <c r="D75" s="127" t="inlineStr">
        <is>
          <t>NORDESTE BAÚ</t>
        </is>
      </c>
      <c r="E75" s="150" t="inlineStr">
        <is>
          <t>PET-7147</t>
        </is>
      </c>
      <c r="F75" s="150" t="inlineStr">
        <is>
          <t>MERCEDES</t>
        </is>
      </c>
      <c r="G75" s="150" t="inlineStr">
        <is>
          <t>CORRETIVA</t>
        </is>
      </c>
      <c r="H75" s="150" t="n"/>
      <c r="I75" s="150" t="n"/>
      <c r="J75" s="150" t="n">
        <v>1</v>
      </c>
      <c r="K75" s="150" t="inlineStr">
        <is>
          <t>REVITALIZAÇÃO DO BAÚ INTERNO E LATERAL</t>
        </is>
      </c>
      <c r="L75" s="139" t="n">
        <v>2750</v>
      </c>
      <c r="M75" s="134">
        <f>J75*L75</f>
        <v/>
      </c>
      <c r="N75" s="140" t="inlineStr">
        <is>
          <t>NFE: 021</t>
        </is>
      </c>
      <c r="O75" s="139" t="n"/>
      <c r="P75" s="134">
        <f>M75-O75</f>
        <v/>
      </c>
      <c r="Q75" s="169" t="inlineStr">
        <is>
          <t xml:space="preserve"> PAGO TRANSFERÊNCIA 01/10/2021</t>
        </is>
      </c>
      <c r="R75" s="93" t="n"/>
    </row>
    <row r="76" ht="20.1" customFormat="1" customHeight="1" s="6">
      <c r="K76" s="40" t="n"/>
      <c r="L76" s="82" t="n"/>
      <c r="M76" s="82" t="n"/>
      <c r="N76" s="82" t="n"/>
      <c r="O76" s="201">
        <f>SUM(O7:O75)</f>
        <v/>
      </c>
      <c r="P76" s="191">
        <f>SUM(P7:P75)</f>
        <v/>
      </c>
      <c r="Q76" s="82" t="n"/>
    </row>
    <row r="77">
      <c r="K77" s="40" t="n"/>
    </row>
    <row r="78">
      <c r="K78" s="40" t="n"/>
    </row>
    <row r="79">
      <c r="K79" s="40" t="n"/>
    </row>
    <row r="80">
      <c r="K80" s="40" t="n"/>
    </row>
    <row r="81">
      <c r="K81" s="40" t="n"/>
    </row>
    <row r="93">
      <c r="L93" s="184" t="inlineStr"/>
    </row>
  </sheetData>
  <autoFilter ref="B6:Q76">
    <sortState ref="B7:Q76">
      <sortCondition ref="I6:I76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Planilha25">
    <tabColor theme="7"/>
    <outlinePr summaryBelow="1" summaryRight="1"/>
    <pageSetUpPr fitToPage="1"/>
  </sheetPr>
  <dimension ref="B3:R58"/>
  <sheetViews>
    <sheetView showGridLines="0" topLeftCell="B1" zoomScale="84" zoomScaleNormal="84" workbookViewId="0">
      <pane ySplit="6" topLeftCell="A7" activePane="bottomLeft" state="frozen"/>
      <selection pane="bottomLeft" activeCell="K22" sqref="K22"/>
    </sheetView>
  </sheetViews>
  <sheetFormatPr baseColWidth="8" defaultColWidth="9.109375" defaultRowHeight="14.4"/>
  <cols>
    <col width="6.6640625" customWidth="1" style="4" min="1" max="1"/>
    <col width="14" customWidth="1" style="4" min="2" max="2"/>
    <col width="13.109375" customWidth="1" style="4" min="3" max="3"/>
    <col width="36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69.88671875" customWidth="1" style="4" min="11" max="11"/>
    <col width="12.88671875" bestFit="1" customWidth="1" style="22" min="12" max="12"/>
    <col width="14.6640625" customWidth="1" style="22" min="13" max="13"/>
    <col width="12.88671875" customWidth="1" style="22" min="14" max="14"/>
    <col width="12" customWidth="1" style="22" min="15" max="15"/>
    <col width="15.88671875" customWidth="1" style="22" min="16" max="16"/>
    <col width="36.4414062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40" t="n"/>
    </row>
    <row r="5"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  <c r="R5" s="40" t="n"/>
    </row>
    <row r="6" ht="28.8" customHeight="1">
      <c r="B6" s="166" t="inlineStr">
        <is>
          <t>COMPETENCIA FINANCEIRA</t>
        </is>
      </c>
      <c r="C6" s="156" t="inlineStr">
        <is>
          <t xml:space="preserve">DATA lançamento </t>
        </is>
      </c>
      <c r="D6" s="157" t="inlineStr">
        <is>
          <t xml:space="preserve">FORNECEDOR </t>
        </is>
      </c>
      <c r="E6" s="157" t="inlineStr">
        <is>
          <t xml:space="preserve">PLACA </t>
        </is>
      </c>
      <c r="F6" s="157" t="inlineStr">
        <is>
          <t>MARCA</t>
        </is>
      </c>
      <c r="G6" s="158" t="inlineStr">
        <is>
          <t>Tipo de Manutenção</t>
        </is>
      </c>
      <c r="H6" s="158" t="inlineStr">
        <is>
          <t>Área de Manutenção</t>
        </is>
      </c>
      <c r="I6" s="158" t="inlineStr">
        <is>
          <t>Tipo de Despsa</t>
        </is>
      </c>
      <c r="J6" s="157" t="inlineStr">
        <is>
          <t>QTDE</t>
        </is>
      </c>
      <c r="K6" s="157" t="inlineStr">
        <is>
          <t>PEÇAS</t>
        </is>
      </c>
      <c r="L6" s="159" t="inlineStr">
        <is>
          <t>VALOR UNI.</t>
        </is>
      </c>
      <c r="M6" s="161" t="inlineStr">
        <is>
          <t>VALOR  TOTAL</t>
        </is>
      </c>
      <c r="N6" s="161" t="inlineStr">
        <is>
          <t>NFE / RECIBO</t>
        </is>
      </c>
      <c r="O6" s="159" t="inlineStr">
        <is>
          <t>DESCONTO</t>
        </is>
      </c>
      <c r="P6" s="159" t="inlineStr">
        <is>
          <t>VALOR FINAL</t>
        </is>
      </c>
      <c r="Q6" s="159" t="inlineStr">
        <is>
          <t>STATUS</t>
        </is>
      </c>
      <c r="R6" s="83" t="inlineStr">
        <is>
          <t xml:space="preserve">FORMA DE PAGAMENTO </t>
        </is>
      </c>
    </row>
    <row r="7" ht="20.1" customFormat="1" customHeight="1" s="6">
      <c r="B7" s="155" t="inlineStr">
        <is>
          <t>NOVEMBRO</t>
        </is>
      </c>
      <c r="C7" s="132" t="n">
        <v>44504</v>
      </c>
      <c r="D7" s="127" t="inlineStr">
        <is>
          <t>ASSISTEMARCOS</t>
        </is>
      </c>
      <c r="E7" s="138" t="inlineStr">
        <is>
          <t>PGW-3267</t>
        </is>
      </c>
      <c r="F7" s="138" t="inlineStr">
        <is>
          <t>FORD</t>
        </is>
      </c>
      <c r="G7" s="138" t="inlineStr">
        <is>
          <t>CORRETIVA</t>
        </is>
      </c>
      <c r="H7" s="138" t="inlineStr">
        <is>
          <t>REBOQUE</t>
        </is>
      </c>
      <c r="I7" s="138" t="inlineStr">
        <is>
          <t>MÃO DE OBRA</t>
        </is>
      </c>
      <c r="J7" s="138" t="n">
        <v>1</v>
      </c>
      <c r="K7" s="138" t="inlineStr">
        <is>
          <t>REBOQUE DE JOÃO ALFREDO PARA CARUARU (GOLD)</t>
        </is>
      </c>
      <c r="L7" s="139" t="n">
        <v>1100</v>
      </c>
      <c r="M7" s="134">
        <f>J7*L7</f>
        <v/>
      </c>
      <c r="N7" s="140" t="inlineStr">
        <is>
          <t>NFS-e: 9944</t>
        </is>
      </c>
      <c r="O7" s="139" t="n"/>
      <c r="P7" s="134">
        <f>M7-O7</f>
        <v/>
      </c>
      <c r="Q7" s="169" t="inlineStr">
        <is>
          <t>TRANSFERANCIA - PAGO  04/11/2021</t>
        </is>
      </c>
      <c r="R7" s="92" t="n"/>
    </row>
    <row r="8" ht="20.1" customFormat="1" customHeight="1" s="6">
      <c r="B8" s="155" t="inlineStr">
        <is>
          <t>NOVEMBRO</t>
        </is>
      </c>
      <c r="C8" s="132" t="n">
        <v>44494</v>
      </c>
      <c r="D8" s="127" t="inlineStr">
        <is>
          <t>BAÚ REFRIGERAÇÃO</t>
        </is>
      </c>
      <c r="E8" s="138" t="inlineStr">
        <is>
          <t>PGW-3267</t>
        </is>
      </c>
      <c r="F8" s="138" t="inlineStr">
        <is>
          <t>FORD</t>
        </is>
      </c>
      <c r="G8" s="138" t="inlineStr">
        <is>
          <t>CORRETIVA</t>
        </is>
      </c>
      <c r="H8" s="138" t="inlineStr">
        <is>
          <t>REFRIGERAÇÃO</t>
        </is>
      </c>
      <c r="I8" s="138" t="inlineStr">
        <is>
          <t>PEÇAS</t>
        </is>
      </c>
      <c r="J8" s="138" t="n">
        <v>1</v>
      </c>
      <c r="K8" s="138" t="inlineStr">
        <is>
          <t>COMPRESSOR, CORREIA,  FILTRO SECADOR, NITROGENIO, GAS 404A, LAVAGEM E MO</t>
        </is>
      </c>
      <c r="L8" s="139" t="n">
        <v>3975</v>
      </c>
      <c r="M8" s="134">
        <f>J8*L8</f>
        <v/>
      </c>
      <c r="N8" s="140" t="inlineStr">
        <is>
          <t>NFS-e: 438</t>
        </is>
      </c>
      <c r="O8" s="139" t="n">
        <v>600</v>
      </c>
      <c r="P8" s="134">
        <f>M8-O8</f>
        <v/>
      </c>
      <c r="Q8" s="169" t="inlineStr">
        <is>
          <t>PAGO - PIX DIA 05/11/2021</t>
        </is>
      </c>
      <c r="R8" s="92" t="n"/>
    </row>
    <row r="9" ht="20.1" customFormat="1" customHeight="1" s="6">
      <c r="B9" s="155" t="inlineStr">
        <is>
          <t>NOVEMBRO</t>
        </is>
      </c>
      <c r="C9" s="132" t="n">
        <v>44494</v>
      </c>
      <c r="D9" s="127" t="inlineStr">
        <is>
          <t>BAÚ REFRIGERAÇÃO</t>
        </is>
      </c>
      <c r="E9" s="138" t="inlineStr">
        <is>
          <t>QYJ-1F44</t>
        </is>
      </c>
      <c r="F9" s="138" t="inlineStr">
        <is>
          <t>MERCEDES</t>
        </is>
      </c>
      <c r="G9" s="138" t="inlineStr">
        <is>
          <t>CORRETIVA</t>
        </is>
      </c>
      <c r="H9" s="138" t="inlineStr">
        <is>
          <t>REFRIGERAÇÃO</t>
        </is>
      </c>
      <c r="I9" s="138" t="inlineStr">
        <is>
          <t>PEÇAS</t>
        </is>
      </c>
      <c r="J9" s="138" t="n">
        <v>1</v>
      </c>
      <c r="K9" s="138" t="inlineStr">
        <is>
          <t>SENSOR, LAVAGEM, PAINEL ELETRICO E MO</t>
        </is>
      </c>
      <c r="L9" s="139" t="n">
        <v>1450</v>
      </c>
      <c r="M9" s="134">
        <f>J9*L9</f>
        <v/>
      </c>
      <c r="N9" s="140" t="inlineStr">
        <is>
          <t>NFS-e: 441</t>
        </is>
      </c>
      <c r="O9" s="139" t="n"/>
      <c r="P9" s="134">
        <f>M9-O9</f>
        <v/>
      </c>
      <c r="Q9" s="169" t="inlineStr">
        <is>
          <t>PAGO - PIX DIA 05/11/2021</t>
        </is>
      </c>
      <c r="R9" s="92" t="n"/>
    </row>
    <row r="10" ht="20.1" customFormat="1" customHeight="1" s="6">
      <c r="B10" s="155" t="inlineStr">
        <is>
          <t>NOVEMBRO</t>
        </is>
      </c>
      <c r="C10" s="132" t="n">
        <v>44496</v>
      </c>
      <c r="D10" s="127" t="inlineStr">
        <is>
          <t>BAÚ REFRIGERAÇÃO</t>
        </is>
      </c>
      <c r="E10" s="138" t="inlineStr">
        <is>
          <t>PCZ-2550</t>
        </is>
      </c>
      <c r="F10" s="138" t="inlineStr">
        <is>
          <t>FORD</t>
        </is>
      </c>
      <c r="G10" s="138" t="inlineStr">
        <is>
          <t>PREVENTIVA</t>
        </is>
      </c>
      <c r="H10" s="138" t="inlineStr">
        <is>
          <t>REFRIGERAÇÃO</t>
        </is>
      </c>
      <c r="I10" s="138" t="inlineStr">
        <is>
          <t>PEÇAS</t>
        </is>
      </c>
      <c r="J10" s="138" t="n">
        <v>1</v>
      </c>
      <c r="K10" s="138" t="inlineStr">
        <is>
          <t>SENSEOR, CORREIA, LAVAGEM E MO</t>
        </is>
      </c>
      <c r="L10" s="139" t="n">
        <v>530</v>
      </c>
      <c r="M10" s="134">
        <f>J10*L10</f>
        <v/>
      </c>
      <c r="N10" s="140" t="inlineStr">
        <is>
          <t>NFS-e: 437</t>
        </is>
      </c>
      <c r="O10" s="139" t="n"/>
      <c r="P10" s="134">
        <f>M10-O10</f>
        <v/>
      </c>
      <c r="Q10" s="169" t="inlineStr">
        <is>
          <t>PAGO - PIX DIA 05/11/2021</t>
        </is>
      </c>
      <c r="R10" s="92" t="n"/>
    </row>
    <row r="11" ht="20.1" customFormat="1" customHeight="1" s="6">
      <c r="B11" s="155" t="inlineStr">
        <is>
          <t>NOVEMBRO</t>
        </is>
      </c>
      <c r="C11" s="132" t="n">
        <v>44497</v>
      </c>
      <c r="D11" s="127" t="inlineStr">
        <is>
          <t>BAÚ REFRIGERAÇÃO</t>
        </is>
      </c>
      <c r="E11" s="138" t="inlineStr">
        <is>
          <t>PCX-1774</t>
        </is>
      </c>
      <c r="F11" s="138" t="inlineStr">
        <is>
          <t>FORD</t>
        </is>
      </c>
      <c r="G11" s="138" t="inlineStr">
        <is>
          <t>PREVENTIVA</t>
        </is>
      </c>
      <c r="H11" s="138" t="inlineStr">
        <is>
          <t>REFRIGERAÇÃO</t>
        </is>
      </c>
      <c r="I11" s="138" t="inlineStr">
        <is>
          <t>PEÇAS</t>
        </is>
      </c>
      <c r="J11" s="138" t="n">
        <v>1</v>
      </c>
      <c r="K11" s="138" t="inlineStr">
        <is>
          <t>NITROGÊNIO, GÁS 404A, FILTRO SECADOR, CORREIA, LAVAGEM EVAP. E MO</t>
        </is>
      </c>
      <c r="L11" s="139" t="n">
        <v>1445</v>
      </c>
      <c r="M11" s="134">
        <f>J11*L11</f>
        <v/>
      </c>
      <c r="N11" s="140" t="inlineStr">
        <is>
          <t>NFS-e: 439</t>
        </is>
      </c>
      <c r="O11" s="139" t="n"/>
      <c r="P11" s="134">
        <f>M11-O11</f>
        <v/>
      </c>
      <c r="Q11" s="169" t="inlineStr">
        <is>
          <t>PAGO - PIX DIA 05/11/2021</t>
        </is>
      </c>
      <c r="R11" s="92" t="n"/>
    </row>
    <row r="12" ht="20.1" customFormat="1" customHeight="1" s="6">
      <c r="B12" s="155" t="inlineStr">
        <is>
          <t>NOVEMBRO</t>
        </is>
      </c>
      <c r="C12" s="132" t="n">
        <v>44505</v>
      </c>
      <c r="D12" s="127" t="inlineStr">
        <is>
          <t>BAÚ REFRIGERAÇÃO</t>
        </is>
      </c>
      <c r="E12" s="138" t="inlineStr">
        <is>
          <t>PGW-6009</t>
        </is>
      </c>
      <c r="F12" s="138" t="inlineStr">
        <is>
          <t>FORD</t>
        </is>
      </c>
      <c r="G12" s="138" t="inlineStr">
        <is>
          <t>CORRETIVA</t>
        </is>
      </c>
      <c r="H12" s="138" t="inlineStr">
        <is>
          <t>REFRIGERAÇÃO</t>
        </is>
      </c>
      <c r="I12" s="138" t="inlineStr">
        <is>
          <t>PEÇAS</t>
        </is>
      </c>
      <c r="J12" s="138" t="n">
        <v>1</v>
      </c>
      <c r="K12" s="138" t="n"/>
      <c r="L12" s="139" t="n">
        <v>300</v>
      </c>
      <c r="M12" s="134">
        <f>J12*L12</f>
        <v/>
      </c>
      <c r="N12" s="140" t="inlineStr">
        <is>
          <t>NFS-e: 442</t>
        </is>
      </c>
      <c r="O12" s="139" t="n"/>
      <c r="P12" s="134">
        <f>M12-O12</f>
        <v/>
      </c>
      <c r="Q12" s="169" t="inlineStr">
        <is>
          <t>PAGO - PIX DIA 05/11/2021</t>
        </is>
      </c>
      <c r="R12" s="92" t="n"/>
    </row>
    <row r="13" ht="20.1" customFormat="1" customHeight="1" s="6">
      <c r="B13" s="155" t="inlineStr">
        <is>
          <t>NOVEMBRO</t>
        </is>
      </c>
      <c r="C13" s="128" t="n">
        <v>44498</v>
      </c>
      <c r="D13" s="127" t="inlineStr">
        <is>
          <t>CARUARU PARABRISA</t>
        </is>
      </c>
      <c r="E13" s="150" t="inlineStr">
        <is>
          <t>PGX-1736</t>
        </is>
      </c>
      <c r="F13" s="138" t="inlineStr">
        <is>
          <t>MERCEDES</t>
        </is>
      </c>
      <c r="G13" s="138" t="inlineStr">
        <is>
          <t>CORRETIVA</t>
        </is>
      </c>
      <c r="H13" s="138" t="inlineStr">
        <is>
          <t>MECÂNICA</t>
        </is>
      </c>
      <c r="I13" s="138" t="inlineStr">
        <is>
          <t>PEÇAS</t>
        </is>
      </c>
      <c r="J13" s="138" t="n">
        <v>1</v>
      </c>
      <c r="K13" s="138" t="inlineStr">
        <is>
          <t>PARABRISA</t>
        </is>
      </c>
      <c r="L13" s="139" t="n">
        <v>650</v>
      </c>
      <c r="M13" s="134">
        <f>J13*L13</f>
        <v/>
      </c>
      <c r="N13" s="140" t="inlineStr">
        <is>
          <t>NFE: 5375</t>
        </is>
      </c>
      <c r="O13" s="139" t="n"/>
      <c r="P13" s="134">
        <f>M13-O13</f>
        <v/>
      </c>
      <c r="Q13" s="168" t="inlineStr">
        <is>
          <t>BOLETO PARA 29/11/2021</t>
        </is>
      </c>
      <c r="R13" s="92" t="n"/>
    </row>
    <row r="14" ht="20.1" customFormat="1" customHeight="1" s="6">
      <c r="B14" s="155" t="inlineStr">
        <is>
          <t>NOVEMBRO</t>
        </is>
      </c>
      <c r="C14" s="128" t="n">
        <v>44495</v>
      </c>
      <c r="D14" s="127" t="inlineStr">
        <is>
          <t>GABU REFRIGERAÇÃO</t>
        </is>
      </c>
      <c r="E14" s="150" t="inlineStr">
        <is>
          <t>PCB-0J93</t>
        </is>
      </c>
      <c r="F14" s="138" t="inlineStr">
        <is>
          <t>VOLKSWAGEN</t>
        </is>
      </c>
      <c r="G14" s="138" t="inlineStr">
        <is>
          <t>CORRETIVA</t>
        </is>
      </c>
      <c r="H14" s="150" t="inlineStr">
        <is>
          <t>REFRIGERAÇÃO</t>
        </is>
      </c>
      <c r="I14" s="150" t="inlineStr">
        <is>
          <t>MÃO DE OBRA</t>
        </is>
      </c>
      <c r="J14" s="150" t="n">
        <v>1</v>
      </c>
      <c r="K14" s="150" t="inlineStr">
        <is>
          <t>TROCA DE CORREIA, SUPORTE DE COMPRESSOR E EXTRAÇÃO DE PARAFUSO</t>
        </is>
      </c>
      <c r="L14" s="139" t="n">
        <v>220</v>
      </c>
      <c r="M14" s="134">
        <f>J14*L14</f>
        <v/>
      </c>
      <c r="N14" s="140" t="inlineStr">
        <is>
          <t>NFS-e: 898</t>
        </is>
      </c>
      <c r="O14" s="139" t="n"/>
      <c r="P14" s="134">
        <f>M14-O14</f>
        <v/>
      </c>
      <c r="Q14" s="168" t="inlineStr">
        <is>
          <t>BOLETO PARA 16/11/2021</t>
        </is>
      </c>
      <c r="R14" s="92" t="n"/>
    </row>
    <row r="15" ht="20.1" customFormat="1" customHeight="1" s="6">
      <c r="B15" s="155" t="inlineStr">
        <is>
          <t>NOVEMBRO</t>
        </is>
      </c>
      <c r="C15" s="128" t="n">
        <v>44495</v>
      </c>
      <c r="D15" s="127" t="inlineStr">
        <is>
          <t>GABU REFRIGERAÇÃO</t>
        </is>
      </c>
      <c r="E15" s="150" t="inlineStr">
        <is>
          <t>PCB-0J93</t>
        </is>
      </c>
      <c r="F15" s="138" t="inlineStr">
        <is>
          <t>VOLKSWAGEN</t>
        </is>
      </c>
      <c r="G15" s="138" t="inlineStr">
        <is>
          <t>CORRETIVA</t>
        </is>
      </c>
      <c r="H15" s="150" t="inlineStr">
        <is>
          <t>REFRIGERAÇÃO</t>
        </is>
      </c>
      <c r="I15" s="150" t="inlineStr">
        <is>
          <t>PEÇAS</t>
        </is>
      </c>
      <c r="J15" s="150" t="n">
        <v>1</v>
      </c>
      <c r="K15" s="150" t="inlineStr">
        <is>
          <t>CORREIA</t>
        </is>
      </c>
      <c r="L15" s="139" t="n">
        <v>75</v>
      </c>
      <c r="M15" s="134">
        <f>J15*L15</f>
        <v/>
      </c>
      <c r="N15" s="140" t="inlineStr">
        <is>
          <t>NFe: 741</t>
        </is>
      </c>
      <c r="O15" s="139" t="n"/>
      <c r="P15" s="134">
        <f>M15-O15</f>
        <v/>
      </c>
      <c r="Q15" s="168" t="inlineStr">
        <is>
          <t>BOLETO PARA 16/11/2021</t>
        </is>
      </c>
      <c r="R15" s="92" t="n"/>
    </row>
    <row r="16" ht="20.1" customFormat="1" customHeight="1" s="6">
      <c r="B16" s="155" t="inlineStr">
        <is>
          <t>NOVEMBRO</t>
        </is>
      </c>
      <c r="C16" s="132" t="n">
        <v>44499</v>
      </c>
      <c r="D16" s="133" t="inlineStr">
        <is>
          <t>INALDO FELIPE DE AZEVEDO</t>
        </is>
      </c>
      <c r="E16" s="138" t="inlineStr">
        <is>
          <t>PEB-7253</t>
        </is>
      </c>
      <c r="F16" s="138" t="inlineStr">
        <is>
          <t>VÁRIOS</t>
        </is>
      </c>
      <c r="G16" s="138" t="inlineStr">
        <is>
          <t>PREVENTIVA</t>
        </is>
      </c>
      <c r="H16" s="138" t="inlineStr">
        <is>
          <t>MECÂNICA</t>
        </is>
      </c>
      <c r="I16" s="138" t="inlineStr">
        <is>
          <t>PEÇAS</t>
        </is>
      </c>
      <c r="J16" s="138" t="n">
        <v>1</v>
      </c>
      <c r="K16" s="138" t="inlineStr">
        <is>
          <t>RADIADOR FORD - RECONDICIONADO RESERVA</t>
        </is>
      </c>
      <c r="L16" s="139" t="n">
        <v>1650</v>
      </c>
      <c r="M16" s="134">
        <f>J16*L16</f>
        <v/>
      </c>
      <c r="N16" s="140" t="inlineStr">
        <is>
          <t>NFS-e: 3166</t>
        </is>
      </c>
      <c r="O16" s="139" t="n"/>
      <c r="P16" s="134">
        <f>M16-O16</f>
        <v/>
      </c>
      <c r="Q16" s="169" t="inlineStr">
        <is>
          <t>PAGO - ESPECIE DIA 03/11/2021</t>
        </is>
      </c>
      <c r="R16" s="92" t="n"/>
    </row>
    <row r="17" ht="20.1" customFormat="1" customHeight="1" s="6">
      <c r="B17" s="155" t="inlineStr">
        <is>
          <t>NOVEMBRO</t>
        </is>
      </c>
      <c r="C17" s="128" t="n">
        <v>44490</v>
      </c>
      <c r="D17" s="127" t="inlineStr">
        <is>
          <t>JS DISTRIBUIDORA</t>
        </is>
      </c>
      <c r="E17" s="150" t="inlineStr">
        <is>
          <t>PEB-7353</t>
        </is>
      </c>
      <c r="F17" s="138" t="inlineStr">
        <is>
          <t>FORD</t>
        </is>
      </c>
      <c r="G17" s="138" t="inlineStr">
        <is>
          <t>PREVENTIVA</t>
        </is>
      </c>
      <c r="H17" s="138" t="inlineStr">
        <is>
          <t>MECÂNICA</t>
        </is>
      </c>
      <c r="I17" s="138" t="inlineStr">
        <is>
          <t>PEÇAS</t>
        </is>
      </c>
      <c r="J17" s="138" t="n">
        <v>1</v>
      </c>
      <c r="K17" s="150" t="inlineStr">
        <is>
          <t>RADIADOR FORD</t>
        </is>
      </c>
      <c r="L17" s="139" t="n">
        <v>2250</v>
      </c>
      <c r="M17" s="134">
        <f>J17*L17</f>
        <v/>
      </c>
      <c r="N17" s="140" t="inlineStr">
        <is>
          <t>NFE: 167513</t>
        </is>
      </c>
      <c r="O17" s="139" t="n"/>
      <c r="P17" s="134">
        <f>M17-O17</f>
        <v/>
      </c>
      <c r="Q17" s="168" t="inlineStr">
        <is>
          <t>BOLETO PARA 22/11/2021</t>
        </is>
      </c>
      <c r="R17" s="92" t="n"/>
    </row>
    <row r="18" ht="20.1" customFormat="1" customHeight="1" s="6">
      <c r="B18" s="155" t="inlineStr">
        <is>
          <t>NOVEMBRO</t>
        </is>
      </c>
      <c r="C18" s="128" t="n">
        <v>44494</v>
      </c>
      <c r="D18" s="127" t="inlineStr">
        <is>
          <t>MARRONE RETÍFICA</t>
        </is>
      </c>
      <c r="E18" s="150" t="inlineStr">
        <is>
          <t>PEB-7253</t>
        </is>
      </c>
      <c r="F18" s="138" t="inlineStr">
        <is>
          <t>FORD</t>
        </is>
      </c>
      <c r="G18" s="138" t="inlineStr">
        <is>
          <t>CORRETIVA</t>
        </is>
      </c>
      <c r="H18" s="138" t="inlineStr">
        <is>
          <t>MECÂNICA</t>
        </is>
      </c>
      <c r="I18" s="138" t="inlineStr">
        <is>
          <t>MÃO DE OBRA</t>
        </is>
      </c>
      <c r="J18" s="150" t="n">
        <v>1</v>
      </c>
      <c r="K18" s="138" t="inlineStr">
        <is>
          <t>RECONDICIONAMENTO DE TURBINA - COM GARANTIA DE 1 ANO</t>
        </is>
      </c>
      <c r="L18" s="139" t="n">
        <v>300</v>
      </c>
      <c r="M18" s="134">
        <f>J18*L18</f>
        <v/>
      </c>
      <c r="N18" s="140" t="inlineStr">
        <is>
          <t>NFS-e: 1354</t>
        </is>
      </c>
      <c r="O18" s="139" t="n"/>
      <c r="P18" s="134">
        <f>M18-O18</f>
        <v/>
      </c>
      <c r="Q18" s="168" t="inlineStr">
        <is>
          <t>BOLETO PARA 02/11/2021</t>
        </is>
      </c>
      <c r="R18" s="92" t="n"/>
    </row>
    <row r="19" ht="20.1" customFormat="1" customHeight="1" s="6">
      <c r="B19" s="155" t="inlineStr">
        <is>
          <t>NOVEMBRO</t>
        </is>
      </c>
      <c r="C19" s="128" t="n">
        <v>44494</v>
      </c>
      <c r="D19" s="127" t="inlineStr">
        <is>
          <t>MARRONE RETÍFICA</t>
        </is>
      </c>
      <c r="E19" s="150" t="inlineStr">
        <is>
          <t>PEB-7253</t>
        </is>
      </c>
      <c r="F19" s="138" t="inlineStr">
        <is>
          <t>FORD</t>
        </is>
      </c>
      <c r="G19" s="138" t="inlineStr">
        <is>
          <t>CORRETIVA</t>
        </is>
      </c>
      <c r="H19" s="138" t="inlineStr">
        <is>
          <t>MECÂNICA</t>
        </is>
      </c>
      <c r="I19" s="138" t="inlineStr">
        <is>
          <t>PEÇAS</t>
        </is>
      </c>
      <c r="J19" s="150" t="n">
        <v>1</v>
      </c>
      <c r="K19" s="150" t="inlineStr">
        <is>
          <t>FILTTRO DE AR, CONJ. ROTAIVO DA TURBINA, JG JUNTA, OLEO E FILTRO DE OLEO</t>
        </is>
      </c>
      <c r="L19" s="139" t="n">
        <v>2132</v>
      </c>
      <c r="M19" s="134">
        <f>J19*L19</f>
        <v/>
      </c>
      <c r="N19" s="140" t="inlineStr">
        <is>
          <t>NFe: 3138</t>
        </is>
      </c>
      <c r="O19" s="139" t="n"/>
      <c r="P19" s="134">
        <f>M19-O19</f>
        <v/>
      </c>
      <c r="Q19" s="168" t="inlineStr">
        <is>
          <t>BOLETO PARA 02/11/2021</t>
        </is>
      </c>
      <c r="R19" s="92" t="n"/>
    </row>
    <row r="20" ht="20.1" customFormat="1" customHeight="1" s="6">
      <c r="B20" s="155" t="inlineStr">
        <is>
          <t>NOVEMBRO</t>
        </is>
      </c>
      <c r="C20" s="128" t="n">
        <v>44456</v>
      </c>
      <c r="D20" s="127" t="inlineStr">
        <is>
          <t>NORDESTE BAÚ</t>
        </is>
      </c>
      <c r="E20" s="150" t="inlineStr">
        <is>
          <t>PET-7147</t>
        </is>
      </c>
      <c r="F20" s="150" t="inlineStr">
        <is>
          <t>MERCEDES</t>
        </is>
      </c>
      <c r="G20" s="150" t="inlineStr">
        <is>
          <t>CORRETIVA</t>
        </is>
      </c>
      <c r="H20" s="150" t="inlineStr">
        <is>
          <t>BAÚ</t>
        </is>
      </c>
      <c r="I20" s="150" t="inlineStr">
        <is>
          <t>MÃO DE OBRA</t>
        </is>
      </c>
      <c r="J20" s="150" t="n">
        <v>1</v>
      </c>
      <c r="K20" s="150" t="inlineStr">
        <is>
          <t>REVITALIZAÇÃO DO BAÚ INTERNO E LATERAL</t>
        </is>
      </c>
      <c r="L20" s="139" t="n">
        <v>5250</v>
      </c>
      <c r="M20" s="134">
        <f>J20*L20</f>
        <v/>
      </c>
      <c r="N20" s="140" t="inlineStr">
        <is>
          <t>NFS-e: 024</t>
        </is>
      </c>
      <c r="O20" s="139" t="n"/>
      <c r="P20" s="134">
        <f>M20-O20</f>
        <v/>
      </c>
      <c r="Q20" s="168" t="inlineStr">
        <is>
          <t>TRASNFERANCIA 01/11/2021</t>
        </is>
      </c>
      <c r="R20" s="92" t="n"/>
    </row>
    <row r="21" ht="20.1" customFormat="1" customHeight="1" s="6">
      <c r="B21" s="155" t="inlineStr">
        <is>
          <t>NOVEMBRO</t>
        </is>
      </c>
      <c r="C21" s="132" t="n">
        <v>44505</v>
      </c>
      <c r="D21" s="127" t="inlineStr">
        <is>
          <t>OFICINA MEÂNICA 3 BANDEIRAS</t>
        </is>
      </c>
      <c r="E21" s="138" t="inlineStr">
        <is>
          <t>PGX-1686</t>
        </is>
      </c>
      <c r="F21" s="138" t="inlineStr">
        <is>
          <t>MERCEDES</t>
        </is>
      </c>
      <c r="G21" s="138" t="inlineStr">
        <is>
          <t>CORRETIVA</t>
        </is>
      </c>
      <c r="H21" s="138" t="inlineStr">
        <is>
          <t>MECÂNICA</t>
        </is>
      </c>
      <c r="I21" s="138" t="inlineStr">
        <is>
          <t>MÃO DE OBRA</t>
        </is>
      </c>
      <c r="J21" s="138" t="n">
        <v>1</v>
      </c>
      <c r="K21" s="138" t="inlineStr">
        <is>
          <t>SERVIÇO DE CALÇO E ABRAÇADEIRA DO RADIADOR, ESTABILIZADO E ROSCA</t>
        </is>
      </c>
      <c r="L21" s="139" t="n">
        <v>420</v>
      </c>
      <c r="M21" s="134">
        <f>J21*L21</f>
        <v/>
      </c>
      <c r="N21" s="140" t="inlineStr">
        <is>
          <t>RECIBO</t>
        </is>
      </c>
      <c r="O21" s="139" t="n"/>
      <c r="P21" s="134">
        <f>M21-O21</f>
        <v/>
      </c>
      <c r="Q21" s="169" t="inlineStr">
        <is>
          <t>PAGO - 12/11/2021</t>
        </is>
      </c>
      <c r="R21" s="92" t="n"/>
    </row>
    <row r="22" ht="20.1" customFormat="1" customHeight="1" s="6">
      <c r="B22" s="155" t="inlineStr">
        <is>
          <t>NOVEMBRO</t>
        </is>
      </c>
      <c r="C22" s="132" t="n">
        <v>44509</v>
      </c>
      <c r="D22" s="127" t="inlineStr">
        <is>
          <t>OFICINA MEÂNICA 3 BANDEIRAS</t>
        </is>
      </c>
      <c r="E22" s="138" t="inlineStr">
        <is>
          <t>PDB-5026</t>
        </is>
      </c>
      <c r="F22" s="138" t="inlineStr">
        <is>
          <t>MERCEDES</t>
        </is>
      </c>
      <c r="G22" s="150" t="inlineStr">
        <is>
          <t>CORRETIVA</t>
        </is>
      </c>
      <c r="H22" s="138" t="inlineStr">
        <is>
          <t>MECÂNICA</t>
        </is>
      </c>
      <c r="I22" s="138" t="inlineStr">
        <is>
          <t>MÃO DE OBRA</t>
        </is>
      </c>
      <c r="J22" s="138" t="n">
        <v>1</v>
      </c>
      <c r="K22" s="138" t="inlineStr">
        <is>
          <t>SERVIÇO DE TORNO, E DO CALÇO DO MOTOR</t>
        </is>
      </c>
      <c r="L22" s="139" t="n">
        <v>150</v>
      </c>
      <c r="M22" s="134">
        <f>J22*L22</f>
        <v/>
      </c>
      <c r="N22" s="140" t="inlineStr">
        <is>
          <t>RECIBO</t>
        </is>
      </c>
      <c r="O22" s="139" t="n"/>
      <c r="P22" s="134">
        <f>M22-O22</f>
        <v/>
      </c>
      <c r="Q22" s="169" t="inlineStr">
        <is>
          <t>PAGO - 12/11/2021</t>
        </is>
      </c>
      <c r="R22" s="92" t="n"/>
    </row>
    <row r="23" ht="20.1" customFormat="1" customHeight="1" s="6">
      <c r="B23" s="155" t="inlineStr">
        <is>
          <t>NOVEMBRO</t>
        </is>
      </c>
      <c r="C23" s="132" t="n">
        <v>44512</v>
      </c>
      <c r="D23" s="127" t="inlineStr">
        <is>
          <t>OFICINA MEÂNICA 3 BANDEIRAS</t>
        </is>
      </c>
      <c r="E23" s="138" t="inlineStr">
        <is>
          <t>PEB-7253</t>
        </is>
      </c>
      <c r="F23" s="138" t="inlineStr">
        <is>
          <t>FORD</t>
        </is>
      </c>
      <c r="G23" s="150" t="inlineStr">
        <is>
          <t>CORRETIVA</t>
        </is>
      </c>
      <c r="H23" s="138" t="inlineStr">
        <is>
          <t>MECÂNICA</t>
        </is>
      </c>
      <c r="I23" s="138" t="inlineStr">
        <is>
          <t>MÃO DE OBRA</t>
        </is>
      </c>
      <c r="J23" s="138" t="n">
        <v>1</v>
      </c>
      <c r="K23" s="138" t="inlineStr">
        <is>
          <t>SERVIÇO DE CUICA TRAZEIRO</t>
        </is>
      </c>
      <c r="L23" s="139" t="n">
        <v>100</v>
      </c>
      <c r="M23" s="134">
        <f>J23*L23</f>
        <v/>
      </c>
      <c r="N23" s="140" t="inlineStr">
        <is>
          <t>RECIBO</t>
        </is>
      </c>
      <c r="O23" s="139" t="n"/>
      <c r="P23" s="134">
        <f>M23-O23</f>
        <v/>
      </c>
      <c r="Q23" s="169" t="inlineStr">
        <is>
          <t>PAGO - 12/11/2021</t>
        </is>
      </c>
      <c r="R23" s="92" t="n"/>
    </row>
    <row r="24" ht="20.1" customFormat="1" customHeight="1" s="6">
      <c r="B24" s="155" t="inlineStr">
        <is>
          <t>NOVEMBRO</t>
        </is>
      </c>
      <c r="C24" s="132" t="n">
        <v>44516</v>
      </c>
      <c r="D24" s="127" t="inlineStr">
        <is>
          <t>ORLANDO DO HIDRÁULICO</t>
        </is>
      </c>
      <c r="E24" s="138" t="inlineStr">
        <is>
          <t>PCB-0J93</t>
        </is>
      </c>
      <c r="F24" s="138" t="inlineStr">
        <is>
          <t>VOLKSWAGEN</t>
        </is>
      </c>
      <c r="G24" s="150" t="inlineStr">
        <is>
          <t>CORRETIVA</t>
        </is>
      </c>
      <c r="H24" s="138" t="inlineStr">
        <is>
          <t>MECÂNICA</t>
        </is>
      </c>
      <c r="I24" s="138" t="inlineStr">
        <is>
          <t>MÃO DE OBRA</t>
        </is>
      </c>
      <c r="J24" s="138" t="n">
        <v>1</v>
      </c>
      <c r="K24" s="138" t="inlineStr">
        <is>
          <t>SERVIÇO DE HIDRÁULICO E BOMBA DO HITRÁULICO</t>
        </is>
      </c>
      <c r="L24" s="139" t="n">
        <v>1254.75</v>
      </c>
      <c r="M24" s="134">
        <f>J24*L24</f>
        <v/>
      </c>
      <c r="N24" s="140" t="inlineStr">
        <is>
          <t>NFS-e: 7</t>
        </is>
      </c>
      <c r="O24" s="139" t="n"/>
      <c r="P24" s="134">
        <f>M24-O24</f>
        <v/>
      </c>
      <c r="Q24" s="169" t="inlineStr">
        <is>
          <t>PAGO - 16/11/2021</t>
        </is>
      </c>
      <c r="R24" s="92" t="n"/>
    </row>
    <row r="25" ht="20.1" customFormat="1" customHeight="1" s="6">
      <c r="B25" s="155" t="inlineStr">
        <is>
          <t>NOVEMBRO</t>
        </is>
      </c>
      <c r="C25" s="132" t="n">
        <v>44516</v>
      </c>
      <c r="D25" s="127" t="inlineStr">
        <is>
          <t>ORLANDO DO HIDRÁULICO</t>
        </is>
      </c>
      <c r="E25" s="138" t="inlineStr">
        <is>
          <t>PCB-0J93</t>
        </is>
      </c>
      <c r="F25" s="138" t="inlineStr">
        <is>
          <t>VOLKSWAGEN</t>
        </is>
      </c>
      <c r="G25" s="150" t="inlineStr">
        <is>
          <t>CORRETIVA</t>
        </is>
      </c>
      <c r="H25" s="138" t="inlineStr">
        <is>
          <t>MECÂNICA</t>
        </is>
      </c>
      <c r="I25" s="138" t="inlineStr">
        <is>
          <t>PEÇAS</t>
        </is>
      </c>
      <c r="J25" s="138" t="n">
        <v>1</v>
      </c>
      <c r="K25" s="138" t="inlineStr">
        <is>
          <t>PEÇAS DO HIDRÁULICO</t>
        </is>
      </c>
      <c r="L25" s="139" t="n">
        <v>525</v>
      </c>
      <c r="M25" s="134">
        <f>J25*L25</f>
        <v/>
      </c>
      <c r="N25" s="140" t="inlineStr">
        <is>
          <t>NFS-e: 7</t>
        </is>
      </c>
      <c r="O25" s="139" t="n"/>
      <c r="P25" s="134">
        <f>M25-O25</f>
        <v/>
      </c>
      <c r="Q25" s="169" t="inlineStr">
        <is>
          <t>PAGO - 16/11/2021</t>
        </is>
      </c>
      <c r="R25" s="92" t="n"/>
    </row>
    <row r="26" ht="20.1" customFormat="1" customHeight="1" s="6">
      <c r="B26" s="155" t="inlineStr">
        <is>
          <t>NOVEMBRO</t>
        </is>
      </c>
      <c r="C26" s="128" t="n">
        <v>44495</v>
      </c>
      <c r="D26" s="127" t="inlineStr">
        <is>
          <t>PNEU MIL</t>
        </is>
      </c>
      <c r="E26" s="150" t="inlineStr">
        <is>
          <t>VÁRIOS</t>
        </is>
      </c>
      <c r="F26" s="150" t="inlineStr">
        <is>
          <t>VÁRIOS</t>
        </is>
      </c>
      <c r="G26" s="150" t="inlineStr">
        <is>
          <t>PNEUS</t>
        </is>
      </c>
      <c r="H26" s="150" t="inlineStr">
        <is>
          <t>PNEUS</t>
        </is>
      </c>
      <c r="I26" s="150" t="inlineStr">
        <is>
          <t>PEÇAS</t>
        </is>
      </c>
      <c r="J26" s="150" t="n">
        <v>1</v>
      </c>
      <c r="K26" s="150" t="inlineStr">
        <is>
          <t>RECAPAMENTO DE PNEUS 12 + 3 CONSERTO</t>
        </is>
      </c>
      <c r="L26" s="139" t="n">
        <v>4020</v>
      </c>
      <c r="M26" s="134">
        <f>J26*L26</f>
        <v/>
      </c>
      <c r="N26" s="140" t="inlineStr">
        <is>
          <t>NFS-e:23139</t>
        </is>
      </c>
      <c r="O26" s="139" t="n"/>
      <c r="P26" s="134">
        <f>M26-O26</f>
        <v/>
      </c>
      <c r="Q26" s="168" t="inlineStr">
        <is>
          <t>BOLETO PARA 06/11/2021</t>
        </is>
      </c>
      <c r="R26" s="92" t="n"/>
    </row>
    <row r="27" ht="20.1" customFormat="1" customHeight="1" s="6">
      <c r="B27" s="155" t="inlineStr">
        <is>
          <t>NOVEMBRO</t>
        </is>
      </c>
      <c r="C27" s="132" t="n">
        <v>44478</v>
      </c>
      <c r="D27" s="133" t="inlineStr">
        <is>
          <t>POSTO DE MOLAS SÃO CRISTOVÃO</t>
        </is>
      </c>
      <c r="E27" s="138" t="inlineStr">
        <is>
          <t>QYH-2J27</t>
        </is>
      </c>
      <c r="F27" s="138" t="inlineStr">
        <is>
          <t>MERCEDES</t>
        </is>
      </c>
      <c r="G27" s="138" t="inlineStr">
        <is>
          <t>PREVENTIVA</t>
        </is>
      </c>
      <c r="H27" s="138" t="inlineStr">
        <is>
          <t>MECÂNICA</t>
        </is>
      </c>
      <c r="I27" s="138" t="inlineStr">
        <is>
          <t>MÃO DE OBRA</t>
        </is>
      </c>
      <c r="J27" s="138" t="n">
        <v>1</v>
      </c>
      <c r="K27" s="138" t="inlineStr">
        <is>
          <t>SERVIÇO DE REFORÇO E INTALAÇÃO DE 3ª MOLA DIANTEIRA</t>
        </is>
      </c>
      <c r="L27" s="139" t="n">
        <v>270</v>
      </c>
      <c r="M27" s="134">
        <f>J27*L27</f>
        <v/>
      </c>
      <c r="N27" s="140" t="inlineStr">
        <is>
          <t>NFS-e: 1731</t>
        </is>
      </c>
      <c r="O27" s="139" t="n"/>
      <c r="P27" s="134">
        <f>M27-O27</f>
        <v/>
      </c>
      <c r="Q27" s="168" t="inlineStr">
        <is>
          <t>CHEQUE PARA 03/11/2021</t>
        </is>
      </c>
      <c r="R27" s="92" t="n"/>
    </row>
    <row r="28" ht="20.1" customFormat="1" customHeight="1" s="6">
      <c r="B28" s="155" t="inlineStr">
        <is>
          <t>NOVEMBRO</t>
        </is>
      </c>
      <c r="C28" s="132" t="n">
        <v>44478</v>
      </c>
      <c r="D28" s="133" t="inlineStr">
        <is>
          <t>POSTO DE MOLAS SÃO CRISTOVÃO</t>
        </is>
      </c>
      <c r="E28" s="138" t="inlineStr">
        <is>
          <t>QYM-0I60</t>
        </is>
      </c>
      <c r="F28" s="138" t="inlineStr">
        <is>
          <t>MERCEDES</t>
        </is>
      </c>
      <c r="G28" s="138" t="inlineStr">
        <is>
          <t>PREVENTIVA</t>
        </is>
      </c>
      <c r="H28" s="138" t="inlineStr">
        <is>
          <t>MECÂNICA</t>
        </is>
      </c>
      <c r="I28" s="138" t="inlineStr">
        <is>
          <t>MÃO DE OBRA</t>
        </is>
      </c>
      <c r="J28" s="138" t="n">
        <v>1</v>
      </c>
      <c r="K28" s="138" t="inlineStr">
        <is>
          <t>SERVIÇO DE REFORÇO E INTALAÇÃO DE 3ª MOLA DIANTEIRA</t>
        </is>
      </c>
      <c r="L28" s="139" t="n">
        <v>270</v>
      </c>
      <c r="M28" s="134">
        <f>J28*L28</f>
        <v/>
      </c>
      <c r="N28" s="140" t="inlineStr">
        <is>
          <t>NFS-e: 1731</t>
        </is>
      </c>
      <c r="O28" s="139" t="n"/>
      <c r="P28" s="134">
        <f>M28-O28</f>
        <v/>
      </c>
      <c r="Q28" s="168" t="inlineStr">
        <is>
          <t>CHEQUE PARA 03/11/2021</t>
        </is>
      </c>
      <c r="R28" s="92" t="n"/>
    </row>
    <row r="29" ht="20.1" customFormat="1" customHeight="1" s="6">
      <c r="B29" s="155" t="inlineStr">
        <is>
          <t>NOVEMBRO</t>
        </is>
      </c>
      <c r="C29" s="132" t="n">
        <v>44478</v>
      </c>
      <c r="D29" s="133" t="inlineStr">
        <is>
          <t>POSTO DE MOLAS SÃO CRISTOVÃO</t>
        </is>
      </c>
      <c r="E29" s="138" t="inlineStr">
        <is>
          <t>QYH-2J27</t>
        </is>
      </c>
      <c r="F29" s="138" t="inlineStr">
        <is>
          <t>MERCEDES</t>
        </is>
      </c>
      <c r="G29" s="138" t="inlineStr">
        <is>
          <t>PREVENTIVA</t>
        </is>
      </c>
      <c r="H29" s="138" t="inlineStr">
        <is>
          <t>MECÂNICA</t>
        </is>
      </c>
      <c r="I29" s="138" t="inlineStr">
        <is>
          <t>PEÇAS</t>
        </is>
      </c>
      <c r="J29" s="138" t="n">
        <v>1</v>
      </c>
      <c r="K29" s="138" t="inlineStr">
        <is>
          <t>REFORÇO DE MOLA DIANTEIRA - 3ª MOLA + CRAVO DE MOLA</t>
        </is>
      </c>
      <c r="L29" s="139" t="n">
        <v>2136</v>
      </c>
      <c r="M29" s="134">
        <f>J29*L29</f>
        <v/>
      </c>
      <c r="N29" s="140" t="inlineStr">
        <is>
          <t>NFe: 3121</t>
        </is>
      </c>
      <c r="O29" s="139" t="n">
        <v>106.8</v>
      </c>
      <c r="P29" s="134">
        <f>M29-O29</f>
        <v/>
      </c>
      <c r="Q29" s="168" t="inlineStr">
        <is>
          <t>CHEQUE PARA 03/11/2021</t>
        </is>
      </c>
      <c r="R29" s="92" t="n"/>
    </row>
    <row r="30" ht="20.1" customFormat="1" customHeight="1" s="6">
      <c r="B30" s="155" t="inlineStr">
        <is>
          <t>NOVEMBRO</t>
        </is>
      </c>
      <c r="C30" s="132" t="n">
        <v>44478</v>
      </c>
      <c r="D30" s="133" t="inlineStr">
        <is>
          <t>POSTO DE MOLAS SÃO CRISTOVÃO</t>
        </is>
      </c>
      <c r="E30" s="138" t="inlineStr">
        <is>
          <t>QYM-0I60</t>
        </is>
      </c>
      <c r="F30" s="138" t="inlineStr">
        <is>
          <t>MERCEDES</t>
        </is>
      </c>
      <c r="G30" s="138" t="inlineStr">
        <is>
          <t>PREVENTIVA</t>
        </is>
      </c>
      <c r="H30" s="138" t="inlineStr">
        <is>
          <t>MECÂNICA</t>
        </is>
      </c>
      <c r="I30" s="138" t="inlineStr">
        <is>
          <t>PEÇAS</t>
        </is>
      </c>
      <c r="J30" s="138" t="n">
        <v>1</v>
      </c>
      <c r="K30" s="138" t="inlineStr">
        <is>
          <t>REFORÇO DE MOLA DIANTEIRA - 3ª MOLA + CRAVO DE MOLA</t>
        </is>
      </c>
      <c r="L30" s="139" t="n">
        <v>2136</v>
      </c>
      <c r="M30" s="134">
        <f>J30*L30</f>
        <v/>
      </c>
      <c r="N30" s="140" t="inlineStr">
        <is>
          <t>NFe: 3121</t>
        </is>
      </c>
      <c r="O30" s="139" t="n">
        <v>106.8</v>
      </c>
      <c r="P30" s="134">
        <f>M30-O30</f>
        <v/>
      </c>
      <c r="Q30" s="168" t="inlineStr">
        <is>
          <t>CHEQUE PARA 03/11/2021</t>
        </is>
      </c>
      <c r="R30" s="92" t="n"/>
    </row>
    <row r="31" ht="20.1" customFormat="1" customHeight="1" s="6">
      <c r="B31" s="155" t="inlineStr">
        <is>
          <t>NOVEMBRO</t>
        </is>
      </c>
      <c r="C31" s="132" t="n">
        <v>44498</v>
      </c>
      <c r="D31" s="133" t="inlineStr">
        <is>
          <t>POSTO DE MOLAS SÃO CRISTOVÃO</t>
        </is>
      </c>
      <c r="E31" s="138" t="inlineStr">
        <is>
          <t>PEB-7253</t>
        </is>
      </c>
      <c r="F31" s="138" t="inlineStr">
        <is>
          <t>MERCEDES</t>
        </is>
      </c>
      <c r="G31" s="138" t="inlineStr">
        <is>
          <t>PREVENTIVA</t>
        </is>
      </c>
      <c r="H31" s="138" t="inlineStr">
        <is>
          <t>MECÂNICA</t>
        </is>
      </c>
      <c r="I31" s="138" t="inlineStr">
        <is>
          <t>MÃO DE OBRA</t>
        </is>
      </c>
      <c r="J31" s="138" t="n">
        <v>1</v>
      </c>
      <c r="K31" s="138" t="inlineStr">
        <is>
          <t>REFORÇO DE MOLA TRASEIRA - 3ª MOLA + ARQUEAMENTO</t>
        </is>
      </c>
      <c r="L31" s="139" t="n">
        <v>200</v>
      </c>
      <c r="M31" s="134">
        <f>J31*L31</f>
        <v/>
      </c>
      <c r="N31" s="140" t="inlineStr">
        <is>
          <t>NFS-e: 1757</t>
        </is>
      </c>
      <c r="O31" s="139" t="n"/>
      <c r="P31" s="134">
        <f>M31-O31</f>
        <v/>
      </c>
      <c r="Q31" s="168" t="inlineStr">
        <is>
          <t>CHEQUE PARA 03/11/2021</t>
        </is>
      </c>
      <c r="R31" s="92" t="n"/>
    </row>
    <row r="32" ht="20.1" customFormat="1" customHeight="1" s="6">
      <c r="B32" s="155" t="inlineStr">
        <is>
          <t>NOVEMBRO</t>
        </is>
      </c>
      <c r="C32" s="132" t="n">
        <v>44498</v>
      </c>
      <c r="D32" s="133" t="inlineStr">
        <is>
          <t>POSTO DE MOLAS SÃO CRISTOVÃO</t>
        </is>
      </c>
      <c r="E32" s="138" t="inlineStr">
        <is>
          <t>PEB-7253</t>
        </is>
      </c>
      <c r="F32" s="138" t="inlineStr">
        <is>
          <t>MERCEDES</t>
        </is>
      </c>
      <c r="G32" s="138" t="inlineStr">
        <is>
          <t>PREVENTIVA</t>
        </is>
      </c>
      <c r="H32" s="138" t="inlineStr">
        <is>
          <t>MECÂNICA</t>
        </is>
      </c>
      <c r="I32" s="138" t="inlineStr">
        <is>
          <t>PEÇAS</t>
        </is>
      </c>
      <c r="J32" s="138" t="n">
        <v>1</v>
      </c>
      <c r="K32" s="138" t="inlineStr">
        <is>
          <t xml:space="preserve"> CRAVO DE MOLA, 3ª MOLA TRAZEIRA LISA E PARAFUSO DE CENTRO</t>
        </is>
      </c>
      <c r="L32" s="139" t="n">
        <v>451</v>
      </c>
      <c r="M32" s="134">
        <f>J32*L32</f>
        <v/>
      </c>
      <c r="N32" s="140" t="inlineStr">
        <is>
          <t>NFe: 3147</t>
        </is>
      </c>
      <c r="O32" s="139" t="n">
        <v>45.1</v>
      </c>
      <c r="P32" s="134">
        <f>M32-O32</f>
        <v/>
      </c>
      <c r="Q32" s="168" t="inlineStr">
        <is>
          <t>CHEQUE PARA 03/11/2021</t>
        </is>
      </c>
      <c r="R32" s="92" t="n"/>
    </row>
    <row r="33" ht="20.1" customFormat="1" customHeight="1" s="6">
      <c r="B33" s="155" t="inlineStr">
        <is>
          <t>NOVEMBRO</t>
        </is>
      </c>
      <c r="C33" s="128" t="n">
        <v>44485</v>
      </c>
      <c r="D33" s="127" t="inlineStr">
        <is>
          <t>RC TACÓGRAFO</t>
        </is>
      </c>
      <c r="E33" s="150" t="inlineStr">
        <is>
          <t>PCZ-2550</t>
        </is>
      </c>
      <c r="F33" s="138" t="inlineStr">
        <is>
          <t>FORD</t>
        </is>
      </c>
      <c r="G33" s="138" t="inlineStr">
        <is>
          <t>CONSUMO</t>
        </is>
      </c>
      <c r="H33" s="138" t="inlineStr">
        <is>
          <t>TACÓGRAFO</t>
        </is>
      </c>
      <c r="I33" s="138" t="inlineStr">
        <is>
          <t>MÃO DE OBRA</t>
        </is>
      </c>
      <c r="J33" s="150" t="n">
        <v>1</v>
      </c>
      <c r="K33" s="138" t="inlineStr">
        <is>
          <t>AFERIÇÃO DE TACÓGRAFO +  FITA DE IMPRESSÃO</t>
        </is>
      </c>
      <c r="L33" s="139">
        <f>360+207.34</f>
        <v/>
      </c>
      <c r="M33" s="134">
        <f>J33*L33</f>
        <v/>
      </c>
      <c r="N33" s="140" t="inlineStr">
        <is>
          <t>NFS-e: 24803</t>
        </is>
      </c>
      <c r="O33" s="139" t="n"/>
      <c r="P33" s="134">
        <f>M33-O33</f>
        <v/>
      </c>
      <c r="Q33" s="168" t="inlineStr">
        <is>
          <t>BOLETO PARA 16/11/2021</t>
        </is>
      </c>
      <c r="R33" s="92" t="n"/>
    </row>
    <row r="34" ht="20.1" customFormat="1" customHeight="1" s="6">
      <c r="B34" s="155" t="inlineStr">
        <is>
          <t>NOVEMBRO</t>
        </is>
      </c>
      <c r="C34" s="128" t="n">
        <v>44485</v>
      </c>
      <c r="D34" s="127" t="inlineStr">
        <is>
          <t>RC TACÓGRAFO</t>
        </is>
      </c>
      <c r="E34" s="150" t="inlineStr">
        <is>
          <t>OWE-1829</t>
        </is>
      </c>
      <c r="F34" s="138" t="inlineStr">
        <is>
          <t>MERCEDES</t>
        </is>
      </c>
      <c r="G34" s="138" t="inlineStr">
        <is>
          <t>CONSUMO</t>
        </is>
      </c>
      <c r="H34" s="138" t="inlineStr">
        <is>
          <t>TACÓGRAFO</t>
        </is>
      </c>
      <c r="I34" s="138" t="inlineStr">
        <is>
          <t>MÃO DE OBRA</t>
        </is>
      </c>
      <c r="J34" s="138" t="n">
        <v>1</v>
      </c>
      <c r="K34" s="138" t="inlineStr">
        <is>
          <t>AFERIÇÃO DE TACÓGRAFO + TROCA DE AGULHA E KIT REPARRADOR</t>
        </is>
      </c>
      <c r="L34" s="139">
        <f>508+207.34</f>
        <v/>
      </c>
      <c r="M34" s="134">
        <f>J34*L34</f>
        <v/>
      </c>
      <c r="N34" s="140" t="inlineStr">
        <is>
          <t>NFS-e: 24808</t>
        </is>
      </c>
      <c r="O34" s="139" t="n"/>
      <c r="P34" s="134">
        <f>M34-O34</f>
        <v/>
      </c>
      <c r="Q34" s="168" t="inlineStr">
        <is>
          <t>BOLETO PARA 16/11/2021</t>
        </is>
      </c>
      <c r="R34" s="92" t="n"/>
    </row>
    <row r="35" ht="20.1" customFormat="1" customHeight="1" s="6">
      <c r="B35" s="155" t="inlineStr">
        <is>
          <t>NOVEMBRO</t>
        </is>
      </c>
      <c r="C35" s="128" t="n">
        <v>44485</v>
      </c>
      <c r="D35" s="127" t="inlineStr">
        <is>
          <t>RC TACÓGRAFO</t>
        </is>
      </c>
      <c r="E35" s="150" t="inlineStr">
        <is>
          <t>OWE-1839</t>
        </is>
      </c>
      <c r="F35" s="138" t="inlineStr">
        <is>
          <t>MERCEDES</t>
        </is>
      </c>
      <c r="G35" s="138" t="inlineStr">
        <is>
          <t>CONSUMO</t>
        </is>
      </c>
      <c r="H35" s="138" t="inlineStr">
        <is>
          <t>TACÓGRAFO</t>
        </is>
      </c>
      <c r="I35" s="138" t="inlineStr">
        <is>
          <t>MÃO DE OBRA</t>
        </is>
      </c>
      <c r="J35" s="138" t="n">
        <v>1</v>
      </c>
      <c r="K35" s="138" t="inlineStr">
        <is>
          <t>AFERIÇÃO DE TACÓGRAFO</t>
        </is>
      </c>
      <c r="L35" s="139">
        <f>360+207.34</f>
        <v/>
      </c>
      <c r="M35" s="134">
        <f>J35*L35</f>
        <v/>
      </c>
      <c r="N35" s="140" t="inlineStr">
        <is>
          <t>NFS-e: 24805</t>
        </is>
      </c>
      <c r="O35" s="139" t="n"/>
      <c r="P35" s="134">
        <f>M35-O35</f>
        <v/>
      </c>
      <c r="Q35" s="168" t="inlineStr">
        <is>
          <t>BOLETO PARA 16/11/2021</t>
        </is>
      </c>
      <c r="R35" s="92" t="n"/>
    </row>
    <row r="36" ht="20.1" customFormat="1" customHeight="1" s="6">
      <c r="B36" s="155" t="inlineStr">
        <is>
          <t>NOVEMBRO</t>
        </is>
      </c>
      <c r="C36" s="128" t="n">
        <v>44485</v>
      </c>
      <c r="D36" s="127" t="inlineStr">
        <is>
          <t>RC TACÓGRAFO</t>
        </is>
      </c>
      <c r="E36" s="150" t="inlineStr">
        <is>
          <t>PCZ-2550</t>
        </is>
      </c>
      <c r="F36" s="138" t="inlineStr">
        <is>
          <t>FORD</t>
        </is>
      </c>
      <c r="G36" s="138" t="inlineStr">
        <is>
          <t>CORRETIVA</t>
        </is>
      </c>
      <c r="H36" s="138" t="inlineStr">
        <is>
          <t>TACÓGRAFO</t>
        </is>
      </c>
      <c r="I36" s="138" t="inlineStr">
        <is>
          <t>PEÇAS</t>
        </is>
      </c>
      <c r="J36" s="150" t="n">
        <v>1</v>
      </c>
      <c r="K36" s="138" t="inlineStr">
        <is>
          <t>FITA DE IMPRESSÃO DE TACÓGRAFO</t>
        </is>
      </c>
      <c r="L36" s="139" t="n">
        <v>42</v>
      </c>
      <c r="M36" s="134">
        <f>J36*L36</f>
        <v/>
      </c>
      <c r="N36" s="140" t="inlineStr">
        <is>
          <t>NFE: 6530</t>
        </is>
      </c>
      <c r="O36" s="139" t="n"/>
      <c r="P36" s="134">
        <f>M36-O36</f>
        <v/>
      </c>
      <c r="Q36" s="168" t="inlineStr">
        <is>
          <t>BOLETO PARA 16/11/2021</t>
        </is>
      </c>
      <c r="R36" s="92" t="n"/>
    </row>
    <row r="37" ht="20.1" customFormat="1" customHeight="1" s="6">
      <c r="B37" s="155" t="inlineStr">
        <is>
          <t>NOVEMBRO</t>
        </is>
      </c>
      <c r="C37" s="128" t="n">
        <v>44485</v>
      </c>
      <c r="D37" s="127" t="inlineStr">
        <is>
          <t>RC TACÓGRAFO</t>
        </is>
      </c>
      <c r="E37" s="150" t="inlineStr">
        <is>
          <t>OWE-1829</t>
        </is>
      </c>
      <c r="F37" s="138" t="inlineStr">
        <is>
          <t>MERCEDES</t>
        </is>
      </c>
      <c r="G37" s="138" t="inlineStr">
        <is>
          <t>CORRETIVA</t>
        </is>
      </c>
      <c r="H37" s="138" t="inlineStr">
        <is>
          <t>TACÓGRAFO</t>
        </is>
      </c>
      <c r="I37" s="150" t="inlineStr">
        <is>
          <t>PEÇAS</t>
        </is>
      </c>
      <c r="J37" s="150" t="n">
        <v>1</v>
      </c>
      <c r="K37" s="150" t="inlineStr">
        <is>
          <t>AGULHA E KIT REPARO DE TACOGRAFO</t>
        </is>
      </c>
      <c r="L37" s="139" t="n">
        <v>99</v>
      </c>
      <c r="M37" s="134">
        <f>J37*L37</f>
        <v/>
      </c>
      <c r="N37" s="140" t="inlineStr">
        <is>
          <t>NFE: 6532</t>
        </is>
      </c>
      <c r="O37" s="139" t="n"/>
      <c r="P37" s="134">
        <f>M37-O37</f>
        <v/>
      </c>
      <c r="Q37" s="168" t="inlineStr">
        <is>
          <t>BOLETO PARA 16/11/2021</t>
        </is>
      </c>
      <c r="R37" s="92" t="n"/>
    </row>
    <row r="38" ht="20.1" customFormat="1" customHeight="1" s="6">
      <c r="B38" s="155" t="inlineStr">
        <is>
          <t>NOVEMBRO</t>
        </is>
      </c>
      <c r="C38" s="132" t="n">
        <v>44504</v>
      </c>
      <c r="D38" s="127" t="inlineStr">
        <is>
          <t>RC TACÓGRAFO</t>
        </is>
      </c>
      <c r="E38" s="138" t="inlineStr">
        <is>
          <t>PEB-7253</t>
        </is>
      </c>
      <c r="F38" s="138" t="inlineStr">
        <is>
          <t>FORD</t>
        </is>
      </c>
      <c r="G38" s="138" t="inlineStr">
        <is>
          <t>CONSUMO</t>
        </is>
      </c>
      <c r="H38" s="138" t="inlineStr">
        <is>
          <t>TACÓGRAFO</t>
        </is>
      </c>
      <c r="I38" s="138" t="inlineStr">
        <is>
          <t>MÃO DE OBRA</t>
        </is>
      </c>
      <c r="J38" s="138" t="n">
        <v>1</v>
      </c>
      <c r="K38" s="138" t="inlineStr">
        <is>
          <t>TAXA DO IMETRO - P/ AFERIÇÃO DE TACÓGRAFO</t>
        </is>
      </c>
      <c r="L38" s="139" t="n">
        <v>207.34</v>
      </c>
      <c r="M38" s="134">
        <f>J38*L38</f>
        <v/>
      </c>
      <c r="N38" s="140" t="n"/>
      <c r="O38" s="139" t="n"/>
      <c r="P38" s="134">
        <f>M38-O38</f>
        <v/>
      </c>
      <c r="Q38" s="168" t="inlineStr">
        <is>
          <t>BOLETO PARA 16/11/2021</t>
        </is>
      </c>
      <c r="R38" s="92" t="n"/>
    </row>
    <row r="39" ht="20.1" customFormat="1" customHeight="1" s="6">
      <c r="B39" s="155" t="inlineStr">
        <is>
          <t>NOVEMBRO</t>
        </is>
      </c>
      <c r="C39" s="132" t="n">
        <v>44504</v>
      </c>
      <c r="D39" s="127" t="inlineStr">
        <is>
          <t>RC TACÓGRAFO</t>
        </is>
      </c>
      <c r="E39" s="138" t="inlineStr">
        <is>
          <t>PEB-7353</t>
        </is>
      </c>
      <c r="F39" s="138" t="inlineStr">
        <is>
          <t>FORD</t>
        </is>
      </c>
      <c r="G39" s="138" t="inlineStr">
        <is>
          <t>CONSUMO</t>
        </is>
      </c>
      <c r="H39" s="138" t="inlineStr">
        <is>
          <t>TACÓGRAFO</t>
        </is>
      </c>
      <c r="I39" s="138" t="inlineStr">
        <is>
          <t>MÃO DE OBRA</t>
        </is>
      </c>
      <c r="J39" s="138" t="n">
        <v>1</v>
      </c>
      <c r="K39" s="138" t="inlineStr">
        <is>
          <t>TAXA DO IMETRO - P/ AFERIÇÃO DE TACÓGRAFO</t>
        </is>
      </c>
      <c r="L39" s="139" t="n">
        <v>207.34</v>
      </c>
      <c r="M39" s="134">
        <f>J39*L39</f>
        <v/>
      </c>
      <c r="N39" s="140" t="n"/>
      <c r="O39" s="139" t="n"/>
      <c r="P39" s="134">
        <f>M39-O39</f>
        <v/>
      </c>
      <c r="Q39" s="168" t="inlineStr">
        <is>
          <t>BOLETO PARA 16/11/2021</t>
        </is>
      </c>
      <c r="R39" s="92" t="n"/>
    </row>
    <row r="40" ht="20.1" customFormat="1" customHeight="1" s="6">
      <c r="B40" s="155" t="inlineStr">
        <is>
          <t>NOVEMBRO</t>
        </is>
      </c>
      <c r="C40" s="132" t="n">
        <v>44504</v>
      </c>
      <c r="D40" s="127" t="inlineStr">
        <is>
          <t>RC TACÓGRAFO</t>
        </is>
      </c>
      <c r="E40" s="138" t="inlineStr">
        <is>
          <t>PCZ-2570</t>
        </is>
      </c>
      <c r="F40" s="138" t="inlineStr">
        <is>
          <t>FORD</t>
        </is>
      </c>
      <c r="G40" s="138" t="inlineStr">
        <is>
          <t>CONSUMO</t>
        </is>
      </c>
      <c r="H40" s="138" t="inlineStr">
        <is>
          <t>TACÓGRAFO</t>
        </is>
      </c>
      <c r="I40" s="138" t="inlineStr">
        <is>
          <t>MÃO DE OBRA</t>
        </is>
      </c>
      <c r="J40" s="138" t="n">
        <v>1</v>
      </c>
      <c r="K40" s="138" t="inlineStr">
        <is>
          <t>TAXA DO IMETRO - P/ AFERIÇÃO DE TACÓGRAFO</t>
        </is>
      </c>
      <c r="L40" s="139" t="n">
        <v>207.34</v>
      </c>
      <c r="M40" s="134">
        <f>J40*L40</f>
        <v/>
      </c>
      <c r="N40" s="140" t="n"/>
      <c r="O40" s="139" t="n"/>
      <c r="P40" s="134">
        <f>M40-O40</f>
        <v/>
      </c>
      <c r="Q40" s="168" t="inlineStr">
        <is>
          <t>BOLETO PARA 16/11/2021</t>
        </is>
      </c>
      <c r="R40" s="92" t="n"/>
    </row>
    <row r="41" ht="20.1" customFormat="1" customHeight="1" s="6">
      <c r="B41" s="155" t="inlineStr">
        <is>
          <t>NOVEMBRO</t>
        </is>
      </c>
      <c r="C41" s="132" t="n">
        <v>44497</v>
      </c>
      <c r="D41" s="133" t="inlineStr">
        <is>
          <t>WF LUBRIFICANTES</t>
        </is>
      </c>
      <c r="E41" s="150" t="inlineStr">
        <is>
          <t>PEB-7353</t>
        </is>
      </c>
      <c r="F41" s="138" t="inlineStr">
        <is>
          <t>FORD</t>
        </is>
      </c>
      <c r="G41" s="150" t="inlineStr">
        <is>
          <t>CONSUMO</t>
        </is>
      </c>
      <c r="H41" s="138" t="inlineStr">
        <is>
          <t>TROCA DE ÓLEO</t>
        </is>
      </c>
      <c r="I41" s="138" t="inlineStr">
        <is>
          <t>PEÇAS</t>
        </is>
      </c>
      <c r="J41" s="138" t="n">
        <v>1</v>
      </c>
      <c r="K41" s="138" t="inlineStr">
        <is>
          <t>TROCA DE OLEO COMPLETA</t>
        </is>
      </c>
      <c r="L41" s="139" t="n">
        <v>775</v>
      </c>
      <c r="M41" s="134">
        <f>J41*L41</f>
        <v/>
      </c>
      <c r="N41" s="140" t="inlineStr">
        <is>
          <t>NFe: 1667</t>
        </is>
      </c>
      <c r="O41" s="139" t="n">
        <v>77.5</v>
      </c>
      <c r="P41" s="134">
        <f>M41-O41</f>
        <v/>
      </c>
      <c r="Q41" s="169" t="inlineStr">
        <is>
          <t>PAGO - 09/11/2021</t>
        </is>
      </c>
      <c r="R41" s="92" t="n"/>
    </row>
    <row r="42" ht="20.1" customFormat="1" customHeight="1" s="6">
      <c r="B42" s="155" t="inlineStr">
        <is>
          <t>NOVEMBRO</t>
        </is>
      </c>
      <c r="C42" s="132" t="n">
        <v>44499</v>
      </c>
      <c r="D42" s="133" t="inlineStr">
        <is>
          <t>WF LUBRIFICANTES</t>
        </is>
      </c>
      <c r="E42" s="138" t="inlineStr">
        <is>
          <t>PET-7147</t>
        </is>
      </c>
      <c r="F42" s="138" t="inlineStr">
        <is>
          <t>MERCEDES</t>
        </is>
      </c>
      <c r="G42" s="150" t="inlineStr">
        <is>
          <t>CONSUMO</t>
        </is>
      </c>
      <c r="H42" s="138" t="inlineStr">
        <is>
          <t>TROCA DE ÓLEO</t>
        </is>
      </c>
      <c r="I42" s="138" t="inlineStr">
        <is>
          <t>PEÇAS</t>
        </is>
      </c>
      <c r="J42" s="138" t="n">
        <v>1</v>
      </c>
      <c r="K42" s="138" t="inlineStr">
        <is>
          <t>TROCA DE OLEO COMPLETA</t>
        </is>
      </c>
      <c r="L42" s="139" t="n">
        <v>794</v>
      </c>
      <c r="M42" s="134">
        <f>J42*L42</f>
        <v/>
      </c>
      <c r="N42" s="140" t="inlineStr">
        <is>
          <t>NFe: 1667</t>
        </is>
      </c>
      <c r="O42" s="139" t="n">
        <v>79.40000000000001</v>
      </c>
      <c r="P42" s="134">
        <f>M42-O42</f>
        <v/>
      </c>
      <c r="Q42" s="169" t="inlineStr">
        <is>
          <t>PAGO - 09/11/2021</t>
        </is>
      </c>
      <c r="R42" s="92" t="n"/>
    </row>
    <row r="43" ht="20.1" customFormat="1" customHeight="1" s="6">
      <c r="B43" s="155" t="inlineStr">
        <is>
          <t>NOVEMBRO</t>
        </is>
      </c>
      <c r="C43" s="132" t="n">
        <v>44506</v>
      </c>
      <c r="D43" s="127" t="inlineStr">
        <is>
          <t>WILTON E VAGNER</t>
        </is>
      </c>
      <c r="E43" s="138" t="inlineStr">
        <is>
          <t>VÁRIOS</t>
        </is>
      </c>
      <c r="F43" s="138" t="inlineStr">
        <is>
          <t>VÁRIOS</t>
        </is>
      </c>
      <c r="G43" s="138" t="inlineStr">
        <is>
          <t>CORRETIVA</t>
        </is>
      </c>
      <c r="H43" s="138" t="inlineStr">
        <is>
          <t>ELÉTRICA</t>
        </is>
      </c>
      <c r="I43" s="138" t="inlineStr">
        <is>
          <t>MÃO DE OBRA</t>
        </is>
      </c>
      <c r="J43" s="138" t="n">
        <v>1</v>
      </c>
      <c r="K43" s="138" t="inlineStr">
        <is>
          <t>17 PORTAS - REVISDA E TROCA DE MARCANETAS E CABOS</t>
        </is>
      </c>
      <c r="L43" s="139" t="n">
        <v>600</v>
      </c>
      <c r="M43" s="134">
        <f>J43*L43</f>
        <v/>
      </c>
      <c r="N43" s="140" t="inlineStr">
        <is>
          <t>RECIBO</t>
        </is>
      </c>
      <c r="O43" s="139" t="n"/>
      <c r="P43" s="134">
        <f>M43-O43</f>
        <v/>
      </c>
      <c r="Q43" s="169" t="inlineStr">
        <is>
          <t>PAGO - 12/11/2021</t>
        </is>
      </c>
      <c r="R43" s="92" t="n"/>
    </row>
    <row r="44" ht="20.1" customFormat="1" customHeight="1" s="6">
      <c r="K44" s="40" t="n"/>
      <c r="L44" s="82" t="n"/>
      <c r="M44" s="201">
        <f>SUM(M7:M43)</f>
        <v/>
      </c>
      <c r="N44" s="82" t="n"/>
      <c r="O44" s="201">
        <f>SUM(O7:O43)</f>
        <v/>
      </c>
      <c r="P44" s="191">
        <f>SUM(P7:P43)</f>
        <v/>
      </c>
      <c r="Q44" s="82" t="n"/>
      <c r="R44" s="92" t="n"/>
    </row>
    <row r="45" ht="20.1" customFormat="1" customHeight="1" s="6"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0" t="n"/>
      <c r="L45" s="22" t="n"/>
      <c r="M45" s="22" t="n"/>
      <c r="N45" s="22" t="n"/>
      <c r="O45" s="22" t="n"/>
      <c r="P45" s="22" t="n"/>
      <c r="Q45" s="22" t="n"/>
      <c r="R45" s="92" t="n"/>
    </row>
    <row r="46" ht="20.1" customFormat="1" customHeight="1" s="6"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0" t="n"/>
      <c r="L46" s="22" t="n"/>
      <c r="M46" s="22" t="n"/>
      <c r="N46" s="22" t="n"/>
      <c r="O46" s="22" t="n"/>
      <c r="P46" s="22" t="n"/>
      <c r="Q46" s="22" t="n"/>
      <c r="R46" s="92" t="n"/>
    </row>
    <row r="47" ht="20.1" customFormat="1" customHeight="1" s="6"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0" t="n"/>
      <c r="L47" s="22" t="n"/>
      <c r="M47" s="22" t="n"/>
      <c r="N47" s="22" t="n"/>
      <c r="O47" s="22" t="n"/>
      <c r="P47" s="22" t="n"/>
      <c r="Q47" s="22" t="n"/>
      <c r="R47" s="92" t="n"/>
    </row>
    <row r="48" ht="20.1" customFormat="1" customHeight="1" s="6"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0" t="n"/>
      <c r="L48" s="22" t="n"/>
      <c r="M48" s="22" t="n"/>
      <c r="N48" s="22" t="n"/>
      <c r="O48" s="22" t="n"/>
      <c r="P48" s="22" t="n"/>
      <c r="Q48" s="22" t="n"/>
      <c r="R48" s="92" t="n"/>
    </row>
    <row r="49" ht="20.1" customFormat="1" customHeight="1" s="6"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0" t="n"/>
      <c r="L49" s="22" t="n"/>
      <c r="M49" s="22" t="n"/>
      <c r="N49" s="22" t="n"/>
      <c r="O49" s="22" t="n"/>
      <c r="P49" s="22" t="n"/>
      <c r="Q49" s="22" t="n"/>
      <c r="R49" s="92" t="n"/>
    </row>
    <row r="50" ht="20.1" customFormat="1" customHeight="1" s="6"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22" t="n"/>
      <c r="M50" s="22" t="n"/>
      <c r="N50" s="22" t="n"/>
      <c r="O50" s="22" t="n"/>
      <c r="P50" s="22" t="n"/>
      <c r="Q50" s="22" t="n"/>
      <c r="R50" s="92" t="n"/>
    </row>
    <row r="51" ht="20.1" customFormat="1" customHeight="1" s="6"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22" t="n"/>
      <c r="M51" s="22" t="n"/>
      <c r="N51" s="22" t="n"/>
      <c r="O51" s="22" t="n"/>
      <c r="P51" s="22" t="n"/>
      <c r="Q51" s="22" t="n"/>
      <c r="R51" s="92" t="n"/>
    </row>
    <row r="52" ht="20.1" customFormat="1" customHeight="1" s="6"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22" t="n"/>
      <c r="M52" s="22" t="n"/>
      <c r="N52" s="22" t="n"/>
      <c r="O52" s="22" t="n"/>
      <c r="P52" s="22" t="n"/>
      <c r="Q52" s="22" t="n"/>
      <c r="R52" s="92" t="n"/>
    </row>
    <row r="53" ht="20.1" customFormat="1" customHeight="1" s="6"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22" t="n"/>
      <c r="M53" s="22" t="n"/>
      <c r="N53" s="22" t="n"/>
      <c r="O53" s="22" t="n"/>
      <c r="P53" s="22" t="n"/>
      <c r="Q53" s="22" t="n"/>
      <c r="R53" s="92" t="n"/>
    </row>
    <row r="54" ht="20.1" customFormat="1" customHeight="1" s="6"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22" t="n"/>
      <c r="M54" s="22" t="n"/>
      <c r="N54" s="22" t="n"/>
      <c r="O54" s="22" t="n"/>
      <c r="P54" s="22" t="n"/>
      <c r="Q54" s="22" t="n"/>
      <c r="R54" s="92" t="n"/>
    </row>
    <row r="55" ht="20.1" customFormat="1" customHeight="1" s="6"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22" t="n"/>
      <c r="M55" s="22" t="n"/>
      <c r="N55" s="22" t="n"/>
      <c r="O55" s="22" t="n"/>
      <c r="P55" s="22" t="n"/>
      <c r="Q55" s="22" t="n"/>
      <c r="R55" s="92" t="n"/>
    </row>
    <row r="56" ht="20.1" customFormat="1" customHeight="1" s="6"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22" t="n"/>
      <c r="M56" s="22" t="n"/>
      <c r="N56" s="22" t="n"/>
      <c r="O56" s="22" t="n"/>
      <c r="P56" s="22" t="n"/>
      <c r="Q56" s="22" t="n"/>
      <c r="R56" s="92" t="n"/>
    </row>
    <row r="57" ht="20.1" customFormat="1" customHeight="1" s="6"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22" t="n"/>
      <c r="M57" s="22" t="n"/>
      <c r="N57" s="22" t="n"/>
      <c r="O57" s="22" t="n"/>
      <c r="P57" s="22" t="n"/>
      <c r="Q57" s="22" t="n"/>
      <c r="R57" s="93" t="n"/>
    </row>
    <row r="58" ht="20.1" customFormat="1" customHeight="1" s="6"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22" t="n"/>
      <c r="M58" s="22" t="n"/>
      <c r="N58" s="22" t="n"/>
      <c r="O58" s="22" t="n"/>
      <c r="P58" s="22" t="n"/>
      <c r="Q58" s="22" t="n"/>
    </row>
  </sheetData>
  <autoFilter ref="B6:Q44">
    <sortState ref="B7:Q60">
      <sortCondition ref="D6:D60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Planilha26">
    <tabColor theme="7"/>
    <outlinePr summaryBelow="1" summaryRight="1"/>
    <pageSetUpPr fitToPage="1"/>
  </sheetPr>
  <dimension ref="B3:R80"/>
  <sheetViews>
    <sheetView showGridLines="0" zoomScale="84" zoomScaleNormal="84" workbookViewId="0">
      <pane ySplit="6" topLeftCell="A31" activePane="bottomLeft" state="frozen"/>
      <selection pane="bottomLeft" activeCell="D34" sqref="D34"/>
    </sheetView>
  </sheetViews>
  <sheetFormatPr baseColWidth="8" defaultColWidth="9.109375" defaultRowHeight="14.4"/>
  <cols>
    <col width="2.88671875" customWidth="1" style="4" min="1" max="1"/>
    <col width="14" customWidth="1" style="4" min="2" max="2"/>
    <col width="13.109375" customWidth="1" style="4" min="3" max="3"/>
    <col width="32.44140625" customWidth="1" style="4" min="4" max="4"/>
    <col width="11.10937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76" customWidth="1" style="4" min="11" max="11"/>
    <col width="12.88671875" bestFit="1" customWidth="1" style="22" min="12" max="12"/>
    <col width="12.6640625" bestFit="1" customWidth="1" style="22" min="13" max="13"/>
    <col width="12.88671875" customWidth="1" style="22" min="14" max="14"/>
    <col width="13" customWidth="1" style="22" min="15" max="15"/>
    <col width="15.88671875" customWidth="1" style="22" min="16" max="16"/>
    <col width="40.88671875" customWidth="1" style="22" min="17" max="17"/>
    <col hidden="1" width="43.6640625" customWidth="1" style="4" min="18" max="18"/>
    <col width="9.109375" customWidth="1" style="4" min="19" max="16384"/>
  </cols>
  <sheetData>
    <row r="2" ht="27.75" customHeight="1"/>
    <row r="3"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  <c r="R3" s="40" t="n"/>
    </row>
    <row r="4"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  <c r="R4" s="40" t="n"/>
    </row>
    <row r="5"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  <c r="R5" s="40" t="n"/>
    </row>
    <row r="6" ht="28.8" customHeight="1">
      <c r="B6" s="166" t="inlineStr">
        <is>
          <t>COMPETENCIA FINANCEIRA</t>
        </is>
      </c>
      <c r="C6" s="156" t="inlineStr">
        <is>
          <t xml:space="preserve">DATA lançamento </t>
        </is>
      </c>
      <c r="D6" s="157" t="inlineStr">
        <is>
          <t xml:space="preserve">FORNECEDOR </t>
        </is>
      </c>
      <c r="E6" s="157" t="inlineStr">
        <is>
          <t xml:space="preserve">PLACA </t>
        </is>
      </c>
      <c r="F6" s="157" t="inlineStr">
        <is>
          <t>MARCA</t>
        </is>
      </c>
      <c r="G6" s="158" t="inlineStr">
        <is>
          <t>Tipo de Manutenção</t>
        </is>
      </c>
      <c r="H6" s="158" t="inlineStr">
        <is>
          <t>Área de Manutenção</t>
        </is>
      </c>
      <c r="I6" s="158" t="inlineStr">
        <is>
          <t>Tipo de Despsa</t>
        </is>
      </c>
      <c r="J6" s="157" t="inlineStr">
        <is>
          <t>QTDE</t>
        </is>
      </c>
      <c r="K6" s="157" t="inlineStr">
        <is>
          <t>PEÇAS</t>
        </is>
      </c>
      <c r="L6" s="159" t="inlineStr">
        <is>
          <t>VALOR UNI.</t>
        </is>
      </c>
      <c r="M6" s="161" t="inlineStr">
        <is>
          <t>VALOR  TOTAL</t>
        </is>
      </c>
      <c r="N6" s="161" t="inlineStr">
        <is>
          <t>NFE / RECIBO</t>
        </is>
      </c>
      <c r="O6" s="159" t="inlineStr">
        <is>
          <t>DESCONTO</t>
        </is>
      </c>
      <c r="P6" s="159" t="inlineStr">
        <is>
          <t>VALOR FINAL</t>
        </is>
      </c>
      <c r="Q6" s="159" t="inlineStr">
        <is>
          <t>STATUS</t>
        </is>
      </c>
      <c r="R6" s="83" t="inlineStr">
        <is>
          <t xml:space="preserve">FORMA DE PAGAMENTO </t>
        </is>
      </c>
    </row>
    <row r="7" ht="20.1" customFormat="1" customHeight="1" s="6">
      <c r="B7" s="155" t="inlineStr">
        <is>
          <t>DEZEMBRO</t>
        </is>
      </c>
      <c r="C7" s="132" t="n">
        <v>44512</v>
      </c>
      <c r="D7" s="127" t="inlineStr">
        <is>
          <t>AUTO ELÉTRICA FRANÇA</t>
        </is>
      </c>
      <c r="E7" s="138" t="inlineStr">
        <is>
          <t>PCB-0J93</t>
        </is>
      </c>
      <c r="F7" s="138" t="inlineStr">
        <is>
          <t>VOLKSWAGEN</t>
        </is>
      </c>
      <c r="G7" s="150" t="inlineStr">
        <is>
          <t>CORRETIVA</t>
        </is>
      </c>
      <c r="H7" s="138" t="inlineStr">
        <is>
          <t>ELÉTRICA</t>
        </is>
      </c>
      <c r="I7" s="138" t="inlineStr">
        <is>
          <t>MÃO DE OBRA</t>
        </is>
      </c>
      <c r="J7" s="138" t="n">
        <v>1</v>
      </c>
      <c r="K7" s="138" t="inlineStr">
        <is>
          <t>SERVIÇO DE TROCA DE CHAVE DE SETA</t>
        </is>
      </c>
      <c r="L7" s="139" t="n">
        <v>80</v>
      </c>
      <c r="M7" s="134">
        <f>J7*L7</f>
        <v/>
      </c>
      <c r="N7" s="140" t="inlineStr">
        <is>
          <t>NFS-e: 75</t>
        </is>
      </c>
      <c r="O7" s="139" t="n"/>
      <c r="P7" s="134">
        <f>M7-O7</f>
        <v/>
      </c>
      <c r="Q7" s="219" t="inlineStr">
        <is>
          <t>PAGO DIA 03/12/2021 - NOVEMBRO</t>
        </is>
      </c>
      <c r="R7" s="92" t="n"/>
    </row>
    <row r="8" ht="20.1" customFormat="1" customHeight="1" s="6">
      <c r="B8" s="155" t="inlineStr">
        <is>
          <t>DEZEMBRO</t>
        </is>
      </c>
      <c r="C8" s="132" t="n">
        <v>44512</v>
      </c>
      <c r="D8" s="127" t="inlineStr">
        <is>
          <t>AUTO ELÉTRICA FRANÇA</t>
        </is>
      </c>
      <c r="E8" s="138" t="inlineStr">
        <is>
          <t>PGN-8669</t>
        </is>
      </c>
      <c r="F8" s="138" t="inlineStr">
        <is>
          <t>VOLKSWAGEN</t>
        </is>
      </c>
      <c r="G8" s="150" t="inlineStr">
        <is>
          <t>CORRETIVA</t>
        </is>
      </c>
      <c r="H8" s="138" t="inlineStr">
        <is>
          <t>ELÉTRICA</t>
        </is>
      </c>
      <c r="I8" s="138" t="inlineStr">
        <is>
          <t>MÃO DE OBRA</t>
        </is>
      </c>
      <c r="J8" s="138" t="n">
        <v>1</v>
      </c>
      <c r="K8" s="138" t="inlineStr">
        <is>
          <t xml:space="preserve">SERVIÇO DE TROCA DE DIREÇÃO E LANTERNA </t>
        </is>
      </c>
      <c r="L8" s="139" t="n">
        <v>80</v>
      </c>
      <c r="M8" s="134">
        <f>J8*L8</f>
        <v/>
      </c>
      <c r="N8" s="140" t="inlineStr">
        <is>
          <t>NFS-e: 75</t>
        </is>
      </c>
      <c r="O8" s="139" t="n"/>
      <c r="P8" s="134">
        <f>M8-O8</f>
        <v/>
      </c>
      <c r="Q8" s="219" t="inlineStr">
        <is>
          <t>PAGO DIA 03/12/2021 - NOVEMBRO</t>
        </is>
      </c>
      <c r="R8" s="92" t="n"/>
    </row>
    <row r="9" ht="20.1" customFormat="1" customHeight="1" s="6">
      <c r="B9" s="155" t="inlineStr">
        <is>
          <t>DEZEMBRO</t>
        </is>
      </c>
      <c r="C9" s="132" t="n">
        <v>44526</v>
      </c>
      <c r="D9" s="127" t="inlineStr">
        <is>
          <t>AUTO ELÉTRICA FRANÇA</t>
        </is>
      </c>
      <c r="E9" s="138" t="inlineStr">
        <is>
          <t>PET-7147</t>
        </is>
      </c>
      <c r="F9" s="138" t="inlineStr">
        <is>
          <t>MERCEDES</t>
        </is>
      </c>
      <c r="G9" s="150" t="inlineStr">
        <is>
          <t>CORRETIVA</t>
        </is>
      </c>
      <c r="H9" s="138" t="inlineStr">
        <is>
          <t>ELÉTRICA</t>
        </is>
      </c>
      <c r="I9" s="138" t="inlineStr">
        <is>
          <t>MÃO DE OBRA</t>
        </is>
      </c>
      <c r="J9" s="138" t="n">
        <v>1</v>
      </c>
      <c r="K9" s="138" t="inlineStr">
        <is>
          <t>SERVIÇO DE REPARO DE CURTO NO SISTEMA</t>
        </is>
      </c>
      <c r="L9" s="139" t="n">
        <v>40</v>
      </c>
      <c r="M9" s="134">
        <f>J9*L9</f>
        <v/>
      </c>
      <c r="N9" s="140" t="inlineStr">
        <is>
          <t>NFS-e: 75</t>
        </is>
      </c>
      <c r="O9" s="139" t="n"/>
      <c r="P9" s="134">
        <f>M9-O9</f>
        <v/>
      </c>
      <c r="Q9" s="219" t="inlineStr">
        <is>
          <t>PAGO DIA 03/12/2021 - NOVEMBRO</t>
        </is>
      </c>
      <c r="R9" s="92" t="n"/>
    </row>
    <row r="10" ht="20.1" customFormat="1" customHeight="1" s="6">
      <c r="B10" s="155" t="inlineStr">
        <is>
          <t>DEZEMBRO</t>
        </is>
      </c>
      <c r="C10" s="132" t="n">
        <v>44527</v>
      </c>
      <c r="D10" s="127" t="inlineStr">
        <is>
          <t>AUTO ELÉTRICA FRANÇA</t>
        </is>
      </c>
      <c r="E10" s="138" t="inlineStr">
        <is>
          <t>PGW-3267</t>
        </is>
      </c>
      <c r="F10" s="138" t="inlineStr">
        <is>
          <t>FORD</t>
        </is>
      </c>
      <c r="G10" s="150" t="inlineStr">
        <is>
          <t>CORRETIVA</t>
        </is>
      </c>
      <c r="H10" s="138" t="inlineStr">
        <is>
          <t>ELÉTRICA</t>
        </is>
      </c>
      <c r="I10" s="138" t="inlineStr">
        <is>
          <t>MÃO DE OBRA</t>
        </is>
      </c>
      <c r="J10" s="138" t="n">
        <v>2</v>
      </c>
      <c r="K10" s="138" t="inlineStr">
        <is>
          <t>SERVIÇO DE REPARO DE CURTO ELÉTRICO NO SISTEMA</t>
        </is>
      </c>
      <c r="L10" s="139" t="n">
        <v>60</v>
      </c>
      <c r="M10" s="134">
        <f>J10*L10</f>
        <v/>
      </c>
      <c r="N10" s="140" t="inlineStr">
        <is>
          <t>NFS-e: 75</t>
        </is>
      </c>
      <c r="O10" s="139" t="n"/>
      <c r="P10" s="134">
        <f>M10-O10</f>
        <v/>
      </c>
      <c r="Q10" s="219" t="inlineStr">
        <is>
          <t>PAGO DIA 03/12/2021 - NOVEMBRO</t>
        </is>
      </c>
      <c r="R10" s="92" t="n"/>
    </row>
    <row r="11" ht="20.1" customFormat="1" customHeight="1" s="6">
      <c r="B11" s="155" t="inlineStr">
        <is>
          <t>DEZEMBRO</t>
        </is>
      </c>
      <c r="C11" s="132" t="n">
        <v>44498</v>
      </c>
      <c r="D11" s="133" t="inlineStr">
        <is>
          <t>AUTO PEÇAS BAHIA</t>
        </is>
      </c>
      <c r="E11" s="138" t="inlineStr">
        <is>
          <t>PGW-6009</t>
        </is>
      </c>
      <c r="F11" s="138" t="inlineStr">
        <is>
          <t>FORD</t>
        </is>
      </c>
      <c r="G11" s="138" t="inlineStr">
        <is>
          <t>CORRETIVA</t>
        </is>
      </c>
      <c r="H11" s="138" t="inlineStr">
        <is>
          <t>MECÂNICA</t>
        </is>
      </c>
      <c r="I11" s="138" t="inlineStr">
        <is>
          <t>PEÇAS</t>
        </is>
      </c>
      <c r="J11" s="138" t="n">
        <v>1</v>
      </c>
      <c r="K11" s="138" t="inlineStr">
        <is>
          <t xml:space="preserve">CORREIA DO MOTOR, ARRUELA, PARAFUSO, PORCA </t>
        </is>
      </c>
      <c r="L11" s="139" t="n">
        <v>180.5</v>
      </c>
      <c r="M11" s="134">
        <f>J11*L11</f>
        <v/>
      </c>
      <c r="N11" s="140" t="inlineStr">
        <is>
          <t>NFE: 5474</t>
        </is>
      </c>
      <c r="O11" s="139" t="n"/>
      <c r="P11" s="134">
        <f>M11-O11</f>
        <v/>
      </c>
      <c r="Q11" s="219" t="inlineStr">
        <is>
          <t>PAGO DIA 03/12/2021 - NOVEMBRO</t>
        </is>
      </c>
      <c r="R11" s="92" t="n"/>
    </row>
    <row r="12" ht="20.1" customFormat="1" customHeight="1" s="6">
      <c r="B12" s="155" t="inlineStr">
        <is>
          <t>DEZEMBRO</t>
        </is>
      </c>
      <c r="C12" s="132" t="n">
        <v>44498</v>
      </c>
      <c r="D12" s="133" t="inlineStr">
        <is>
          <t>AUTO PEÇAS BAHIA</t>
        </is>
      </c>
      <c r="E12" s="138" t="inlineStr">
        <is>
          <t>PET-7147</t>
        </is>
      </c>
      <c r="F12" s="138" t="inlineStr">
        <is>
          <t>MERCEDES</t>
        </is>
      </c>
      <c r="G12" s="138" t="inlineStr">
        <is>
          <t>CORRETIVA</t>
        </is>
      </c>
      <c r="H12" s="138" t="inlineStr">
        <is>
          <t>MECÂNICA</t>
        </is>
      </c>
      <c r="I12" s="138" t="inlineStr">
        <is>
          <t>PEÇAS</t>
        </is>
      </c>
      <c r="J12" s="138" t="n">
        <v>1</v>
      </c>
      <c r="K12" s="138" t="inlineStr">
        <is>
          <t>REPARO DE CUICA</t>
        </is>
      </c>
      <c r="L12" s="139" t="n">
        <v>84</v>
      </c>
      <c r="M12" s="134">
        <f>J12*L12</f>
        <v/>
      </c>
      <c r="N12" s="140" t="inlineStr">
        <is>
          <t>NFE: 5474</t>
        </is>
      </c>
      <c r="O12" s="139" t="n"/>
      <c r="P12" s="134">
        <f>M12-O12</f>
        <v/>
      </c>
      <c r="Q12" s="219" t="inlineStr">
        <is>
          <t>PAGO DIA 03/12/2021 - NOVEMBRO</t>
        </is>
      </c>
      <c r="R12" s="92" t="n"/>
    </row>
    <row r="13" ht="20.1" customFormat="1" customHeight="1" s="6">
      <c r="B13" s="155" t="inlineStr">
        <is>
          <t>DEZEMBRO</t>
        </is>
      </c>
      <c r="C13" s="132" t="n">
        <v>44499</v>
      </c>
      <c r="D13" s="133" t="inlineStr">
        <is>
          <t>AUTO PEÇAS BAHIA</t>
        </is>
      </c>
      <c r="E13" s="138" t="inlineStr">
        <is>
          <t>PET-7147</t>
        </is>
      </c>
      <c r="F13" s="138" t="inlineStr">
        <is>
          <t>MERCEDES</t>
        </is>
      </c>
      <c r="G13" s="138" t="inlineStr">
        <is>
          <t>CORRETIVA</t>
        </is>
      </c>
      <c r="H13" s="138" t="inlineStr">
        <is>
          <t>MECÂNICA</t>
        </is>
      </c>
      <c r="I13" s="138" t="inlineStr">
        <is>
          <t>PEÇAS</t>
        </is>
      </c>
      <c r="J13" s="138" t="n">
        <v>1</v>
      </c>
      <c r="K13" s="138" t="inlineStr">
        <is>
          <t>CONEXÇÃO, SENSOR DO BALÃO E COLA</t>
        </is>
      </c>
      <c r="L13" s="139" t="n">
        <v>631.5</v>
      </c>
      <c r="M13" s="134">
        <f>J13*L13</f>
        <v/>
      </c>
      <c r="N13" s="140" t="inlineStr">
        <is>
          <t>NFE: 5474</t>
        </is>
      </c>
      <c r="O13" s="139" t="n">
        <v>317.25</v>
      </c>
      <c r="P13" s="134">
        <f>M13-O13</f>
        <v/>
      </c>
      <c r="Q13" s="219" t="inlineStr">
        <is>
          <t>PAGO DIA 03/12/2021 - NOVEMBRO</t>
        </is>
      </c>
      <c r="R13" s="92" t="n"/>
    </row>
    <row r="14" ht="20.1" customFormat="1" customHeight="1" s="6">
      <c r="B14" s="155" t="inlineStr">
        <is>
          <t>DEZEMBRO</t>
        </is>
      </c>
      <c r="C14" s="132" t="n">
        <v>44499</v>
      </c>
      <c r="D14" s="133" t="inlineStr">
        <is>
          <t>AUTO PEÇAS BAHIA</t>
        </is>
      </c>
      <c r="E14" s="138" t="inlineStr">
        <is>
          <t>OWE-1839</t>
        </is>
      </c>
      <c r="F14" s="138" t="inlineStr">
        <is>
          <t>MERCEDES</t>
        </is>
      </c>
      <c r="G14" s="138" t="inlineStr">
        <is>
          <t>CORRETIVA</t>
        </is>
      </c>
      <c r="H14" s="138" t="inlineStr">
        <is>
          <t>MECÂNICA</t>
        </is>
      </c>
      <c r="I14" s="138" t="inlineStr">
        <is>
          <t>PEÇAS</t>
        </is>
      </c>
      <c r="J14" s="138" t="n">
        <v>1</v>
      </c>
      <c r="K14" s="138" t="inlineStr">
        <is>
          <t>TAMPA DE ARLA</t>
        </is>
      </c>
      <c r="L14" s="139" t="n">
        <v>65</v>
      </c>
      <c r="M14" s="134">
        <f>J14*L14</f>
        <v/>
      </c>
      <c r="N14" s="140" t="inlineStr">
        <is>
          <t>NFE: 5474</t>
        </is>
      </c>
      <c r="O14" s="139" t="n"/>
      <c r="P14" s="134">
        <f>M14-O14</f>
        <v/>
      </c>
      <c r="Q14" s="219" t="inlineStr">
        <is>
          <t>PAGO DIA 03/12/2021 - NOVEMBRO</t>
        </is>
      </c>
      <c r="R14" s="92" t="n"/>
    </row>
    <row r="15" ht="20.1" customFormat="1" customHeight="1" s="6">
      <c r="B15" s="155" t="inlineStr">
        <is>
          <t>DEZEMBRO</t>
        </is>
      </c>
      <c r="C15" s="132" t="n">
        <v>44506</v>
      </c>
      <c r="D15" s="127" t="inlineStr">
        <is>
          <t>AUTO PEÇAS BAHIA</t>
        </is>
      </c>
      <c r="E15" s="138" t="inlineStr">
        <is>
          <t>PET-7147</t>
        </is>
      </c>
      <c r="F15" s="138" t="inlineStr">
        <is>
          <t>MERCEDES</t>
        </is>
      </c>
      <c r="G15" s="138" t="inlineStr">
        <is>
          <t>CORRETIVA</t>
        </is>
      </c>
      <c r="H15" s="138" t="inlineStr">
        <is>
          <t>ELÉTRICA</t>
        </is>
      </c>
      <c r="I15" s="138" t="inlineStr">
        <is>
          <t>PEÇAS</t>
        </is>
      </c>
      <c r="J15" s="138" t="n">
        <v>1</v>
      </c>
      <c r="K15" s="138" t="inlineStr">
        <is>
          <t>INTERRUPTOR DO VIDRO ELÉTRICO</t>
        </is>
      </c>
      <c r="L15" s="139" t="n">
        <v>50</v>
      </c>
      <c r="M15" s="134">
        <f>J15*L15</f>
        <v/>
      </c>
      <c r="N15" s="140" t="inlineStr">
        <is>
          <t>NFE: 5474</t>
        </is>
      </c>
      <c r="O15" s="139" t="n"/>
      <c r="P15" s="134">
        <f>M15-O15</f>
        <v/>
      </c>
      <c r="Q15" s="219" t="inlineStr">
        <is>
          <t>PAGO DIA 03/12/2021 - NOVEMBRO</t>
        </is>
      </c>
      <c r="R15" s="92" t="n"/>
    </row>
    <row r="16" ht="20.1" customFormat="1" customHeight="1" s="6">
      <c r="B16" s="155" t="inlineStr">
        <is>
          <t>DEZEMBRO</t>
        </is>
      </c>
      <c r="C16" s="132" t="n">
        <v>44506</v>
      </c>
      <c r="D16" s="127" t="inlineStr">
        <is>
          <t>AUTO PEÇAS BAHIA</t>
        </is>
      </c>
      <c r="E16" s="138" t="inlineStr">
        <is>
          <t>VÁRIOS</t>
        </is>
      </c>
      <c r="F16" s="138" t="inlineStr">
        <is>
          <t>VÁRIOS</t>
        </is>
      </c>
      <c r="G16" s="138" t="inlineStr">
        <is>
          <t>CORRETIVA</t>
        </is>
      </c>
      <c r="H16" s="138" t="inlineStr">
        <is>
          <t>ELÉTRICA</t>
        </is>
      </c>
      <c r="I16" s="138" t="inlineStr">
        <is>
          <t>PEÇAS</t>
        </is>
      </c>
      <c r="J16" s="138" t="n">
        <v>1</v>
      </c>
      <c r="K16" s="138" t="inlineStr">
        <is>
          <t>11 MARÇANETAS INTERNA, 03 CABO DE PORTA</t>
        </is>
      </c>
      <c r="L16" s="139" t="n">
        <v>371</v>
      </c>
      <c r="M16" s="134">
        <f>J16*L16</f>
        <v/>
      </c>
      <c r="N16" s="140" t="inlineStr">
        <is>
          <t>NFE: 5474</t>
        </is>
      </c>
      <c r="O16" s="139" t="n"/>
      <c r="P16" s="134">
        <f>M16-O16</f>
        <v/>
      </c>
      <c r="Q16" s="219" t="inlineStr">
        <is>
          <t>PAGO DIA 03/12/2021 - NOVEMBRO</t>
        </is>
      </c>
      <c r="R16" s="92" t="n"/>
    </row>
    <row r="17" ht="20.1" customFormat="1" customHeight="1" s="6">
      <c r="B17" s="155" t="inlineStr">
        <is>
          <t>DEZEMBRO</t>
        </is>
      </c>
      <c r="C17" s="132" t="n">
        <v>44506</v>
      </c>
      <c r="D17" s="127" t="inlineStr">
        <is>
          <t>AUTO PEÇAS BAHIA</t>
        </is>
      </c>
      <c r="E17" s="138" t="inlineStr">
        <is>
          <t>PGN-8669</t>
        </is>
      </c>
      <c r="F17" s="138" t="inlineStr">
        <is>
          <t>VOLKSWAGEN</t>
        </is>
      </c>
      <c r="G17" s="138" t="inlineStr">
        <is>
          <t>CORRETIVA</t>
        </is>
      </c>
      <c r="H17" s="138" t="inlineStr">
        <is>
          <t>ELÉTRICA</t>
        </is>
      </c>
      <c r="I17" s="138" t="inlineStr">
        <is>
          <t>PEÇAS</t>
        </is>
      </c>
      <c r="J17" s="138" t="n">
        <v>1</v>
      </c>
      <c r="K17" s="138" t="inlineStr">
        <is>
          <t>LATERNA DE TETO, INTERRUPTOR DO PISCA, VOLANTE DE DIREÇÃO</t>
        </is>
      </c>
      <c r="L17" s="139" t="n">
        <v>620</v>
      </c>
      <c r="M17" s="134">
        <f>J17*L17</f>
        <v/>
      </c>
      <c r="N17" s="140" t="inlineStr">
        <is>
          <t>NFE: 5474</t>
        </is>
      </c>
      <c r="O17" s="139" t="n"/>
      <c r="P17" s="134">
        <f>M17-O17</f>
        <v/>
      </c>
      <c r="Q17" s="219" t="inlineStr">
        <is>
          <t>PAGO DIA 03/12/2021 - NOVEMBRO</t>
        </is>
      </c>
      <c r="R17" s="92" t="n"/>
    </row>
    <row r="18" ht="20.1" customFormat="1" customHeight="1" s="6">
      <c r="B18" s="155" t="inlineStr">
        <is>
          <t>DEZEMBRO</t>
        </is>
      </c>
      <c r="C18" s="132" t="n">
        <v>44511</v>
      </c>
      <c r="D18" s="133" t="inlineStr">
        <is>
          <t>AUTO PEÇAS BAHIA</t>
        </is>
      </c>
      <c r="E18" s="138" t="inlineStr">
        <is>
          <t>PCB-0J93</t>
        </is>
      </c>
      <c r="F18" s="138" t="inlineStr">
        <is>
          <t>VOLKSWAGEN</t>
        </is>
      </c>
      <c r="G18" s="138" t="inlineStr">
        <is>
          <t>CORRETIVA</t>
        </is>
      </c>
      <c r="H18" s="138" t="inlineStr">
        <is>
          <t>ELÉTRICA</t>
        </is>
      </c>
      <c r="I18" s="138" t="inlineStr">
        <is>
          <t>PEÇAS</t>
        </is>
      </c>
      <c r="J18" s="138" t="n">
        <v>1</v>
      </c>
      <c r="K18" s="138" t="inlineStr">
        <is>
          <t>CHAVE DE SETA, LIMPADOR E SOQUETE DA BUZINA</t>
        </is>
      </c>
      <c r="L18" s="139" t="n">
        <v>170</v>
      </c>
      <c r="M18" s="134">
        <f>J18*L18</f>
        <v/>
      </c>
      <c r="N18" s="140" t="inlineStr">
        <is>
          <t>NFE: 5474</t>
        </is>
      </c>
      <c r="O18" s="139" t="n"/>
      <c r="P18" s="134">
        <f>M18-O18</f>
        <v/>
      </c>
      <c r="Q18" s="219" t="inlineStr">
        <is>
          <t>PAGO DIA 03/12/2021 - NOVEMBRO</t>
        </is>
      </c>
      <c r="R18" s="92" t="n"/>
    </row>
    <row r="19" ht="20.1" customFormat="1" customHeight="1" s="6">
      <c r="B19" s="155" t="inlineStr">
        <is>
          <t>DEZEMBRO</t>
        </is>
      </c>
      <c r="C19" s="132" t="n">
        <v>44526</v>
      </c>
      <c r="D19" s="127" t="inlineStr">
        <is>
          <t>AUTO PEÇAS BAHIA</t>
        </is>
      </c>
      <c r="E19" s="138" t="inlineStr">
        <is>
          <t>PET-7147</t>
        </is>
      </c>
      <c r="F19" s="138" t="inlineStr">
        <is>
          <t>MERCEDES</t>
        </is>
      </c>
      <c r="G19" s="138" t="inlineStr">
        <is>
          <t>CORRETIVA</t>
        </is>
      </c>
      <c r="H19" s="138" t="inlineStr">
        <is>
          <t>ELÉTRICA</t>
        </is>
      </c>
      <c r="I19" s="138" t="inlineStr">
        <is>
          <t>PEÇAS</t>
        </is>
      </c>
      <c r="J19" s="138" t="n">
        <v>1</v>
      </c>
      <c r="K19" s="138" t="inlineStr">
        <is>
          <t>RELÉ AUXILIAR</t>
        </is>
      </c>
      <c r="L19" s="139" t="n">
        <v>40</v>
      </c>
      <c r="M19" s="134">
        <f>J19*L19</f>
        <v/>
      </c>
      <c r="N19" s="140" t="inlineStr">
        <is>
          <t>NFE: 5474</t>
        </is>
      </c>
      <c r="O19" s="139" t="n"/>
      <c r="P19" s="134">
        <f>M19-O19</f>
        <v/>
      </c>
      <c r="Q19" s="219" t="inlineStr">
        <is>
          <t>PAGO DIA 03/12/2021 - NOVEMBRO</t>
        </is>
      </c>
      <c r="R19" s="92" t="n"/>
    </row>
    <row r="20" ht="20.1" customFormat="1" customHeight="1" s="6">
      <c r="B20" s="155" t="inlineStr">
        <is>
          <t>DEZEMBRO</t>
        </is>
      </c>
      <c r="C20" s="132" t="n">
        <v>44518</v>
      </c>
      <c r="D20" s="127" t="inlineStr">
        <is>
          <t>AUTO PEÇAS BAHIA</t>
        </is>
      </c>
      <c r="E20" s="138" t="inlineStr">
        <is>
          <t>PCM-6100</t>
        </is>
      </c>
      <c r="F20" s="138" t="inlineStr">
        <is>
          <t>FORD</t>
        </is>
      </c>
      <c r="G20" s="138" t="inlineStr">
        <is>
          <t>CORRETIVA</t>
        </is>
      </c>
      <c r="H20" s="138" t="inlineStr">
        <is>
          <t>MECÂNICA</t>
        </is>
      </c>
      <c r="I20" s="138" t="inlineStr">
        <is>
          <t>PEÇAS</t>
        </is>
      </c>
      <c r="J20" s="138" t="n">
        <v>1</v>
      </c>
      <c r="K20" s="138" t="inlineStr">
        <is>
          <t>BUCHA DA ALAVANA, KIT DE ARTICULAÇÃO DA LAVANCA, LONA DE FREIO, ARRUELA E COLA</t>
        </is>
      </c>
      <c r="L20" s="139" t="n">
        <v>283.2</v>
      </c>
      <c r="M20" s="134">
        <f>J20*L20</f>
        <v/>
      </c>
      <c r="N20" s="140" t="inlineStr">
        <is>
          <t>NFE: 5474</t>
        </is>
      </c>
      <c r="O20" s="139" t="n"/>
      <c r="P20" s="134">
        <f>M20-O20</f>
        <v/>
      </c>
      <c r="Q20" s="219" t="inlineStr">
        <is>
          <t>PAGO DIA 03/12/2021 - NOVEMBRO</t>
        </is>
      </c>
      <c r="R20" s="92" t="n"/>
    </row>
    <row r="21" ht="20.1" customFormat="1" customHeight="1" s="6">
      <c r="B21" s="155" t="inlineStr">
        <is>
          <t>DEZEMBRO</t>
        </is>
      </c>
      <c r="C21" s="132" t="n">
        <v>44522</v>
      </c>
      <c r="D21" s="127" t="inlineStr">
        <is>
          <t>AUTO PEÇAS BAHIA</t>
        </is>
      </c>
      <c r="E21" s="138" t="inlineStr">
        <is>
          <t>PGW-3267</t>
        </is>
      </c>
      <c r="F21" s="138" t="inlineStr">
        <is>
          <t>FORD</t>
        </is>
      </c>
      <c r="G21" s="138" t="inlineStr">
        <is>
          <t>CORRETIVA</t>
        </is>
      </c>
      <c r="H21" s="138" t="inlineStr">
        <is>
          <t>MECÂNICA</t>
        </is>
      </c>
      <c r="I21" s="138" t="inlineStr">
        <is>
          <t>PEÇAS</t>
        </is>
      </c>
      <c r="J21" s="138" t="n">
        <v>1</v>
      </c>
      <c r="K21" s="138" t="inlineStr">
        <is>
          <t>GRAXA, ROLAMENTO E RTENTOR</t>
        </is>
      </c>
      <c r="L21" s="139" t="n">
        <v>192</v>
      </c>
      <c r="M21" s="134">
        <f>J21*L21</f>
        <v/>
      </c>
      <c r="N21" s="140" t="inlineStr">
        <is>
          <t>NFE: 5474</t>
        </is>
      </c>
      <c r="O21" s="139" t="n"/>
      <c r="P21" s="134">
        <f>M21-O21</f>
        <v/>
      </c>
      <c r="Q21" s="219" t="inlineStr">
        <is>
          <t>PAGO DIA 03/12/2021 - NOVEMBRO</t>
        </is>
      </c>
      <c r="R21" s="92" t="n"/>
    </row>
    <row r="22" ht="20.1" customFormat="1" customHeight="1" s="6">
      <c r="B22" s="155" t="inlineStr">
        <is>
          <t>DEZEMBRO</t>
        </is>
      </c>
      <c r="C22" s="132" t="n">
        <v>44529</v>
      </c>
      <c r="D22" s="133" t="inlineStr">
        <is>
          <t>AUTO PEÇAS BAHIA</t>
        </is>
      </c>
      <c r="E22" s="138" t="inlineStr">
        <is>
          <t>OWE-1839</t>
        </is>
      </c>
      <c r="F22" s="138" t="inlineStr">
        <is>
          <t>MERCEDES</t>
        </is>
      </c>
      <c r="G22" s="138" t="inlineStr">
        <is>
          <t>CORRETIVA</t>
        </is>
      </c>
      <c r="H22" s="138" t="inlineStr">
        <is>
          <t>MECÂNICA</t>
        </is>
      </c>
      <c r="I22" s="138" t="inlineStr">
        <is>
          <t>PEÇAS</t>
        </is>
      </c>
      <c r="J22" s="138" t="n">
        <v>1</v>
      </c>
      <c r="K22" s="138" t="inlineStr">
        <is>
          <t>PARAFUSO DE RODA, PORCA, LONA D FREIO, RIBITE E ARRULA</t>
        </is>
      </c>
      <c r="L22" s="139" t="n">
        <v>255.3</v>
      </c>
      <c r="M22" s="134">
        <f>J22*L22</f>
        <v/>
      </c>
      <c r="N22" s="140" t="inlineStr">
        <is>
          <t>NFE: 5474</t>
        </is>
      </c>
      <c r="O22" s="139" t="n"/>
      <c r="P22" s="134">
        <f>M22-O22</f>
        <v/>
      </c>
      <c r="Q22" s="219" t="inlineStr">
        <is>
          <t>PAGO DIA 03/12/2021 - NOVEMBRO</t>
        </is>
      </c>
      <c r="R22" s="92" t="n"/>
    </row>
    <row r="23" ht="20.1" customFormat="1" customHeight="1" s="6">
      <c r="B23" s="155" t="inlineStr">
        <is>
          <t>DEZEMBRO</t>
        </is>
      </c>
      <c r="C23" s="132" t="n">
        <v>44530</v>
      </c>
      <c r="D23" s="127" t="inlineStr">
        <is>
          <t>AUTO PEÇAS BAHIA</t>
        </is>
      </c>
      <c r="E23" s="138" t="inlineStr">
        <is>
          <t>PGX-1736</t>
        </is>
      </c>
      <c r="F23" s="138" t="inlineStr">
        <is>
          <t>MERCEDES</t>
        </is>
      </c>
      <c r="G23" s="138" t="inlineStr">
        <is>
          <t>CORRETIVA</t>
        </is>
      </c>
      <c r="H23" s="138" t="inlineStr">
        <is>
          <t>ELÉTRICA</t>
        </is>
      </c>
      <c r="I23" s="138" t="inlineStr">
        <is>
          <t>PEÇAS</t>
        </is>
      </c>
      <c r="J23" s="138" t="n">
        <v>1</v>
      </c>
      <c r="K23" s="138" t="inlineStr">
        <is>
          <t>LANTERNA DE PISCA DIANTEIRA</t>
        </is>
      </c>
      <c r="L23" s="139" t="n">
        <v>230</v>
      </c>
      <c r="M23" s="134">
        <f>J23*L23</f>
        <v/>
      </c>
      <c r="N23" s="140" t="inlineStr">
        <is>
          <t>NFE: 5474</t>
        </is>
      </c>
      <c r="O23" s="139" t="n"/>
      <c r="P23" s="134">
        <f>M23-O23</f>
        <v/>
      </c>
      <c r="Q23" s="219" t="inlineStr">
        <is>
          <t>PAGO DIA 03/12/2021 - NOVEMBRO</t>
        </is>
      </c>
      <c r="R23" s="92" t="n"/>
    </row>
    <row r="24" ht="20.1" customFormat="1" customHeight="1" s="6">
      <c r="B24" s="155" t="inlineStr">
        <is>
          <t>DEZEMBRO</t>
        </is>
      </c>
      <c r="C24" s="132" t="n">
        <v>44504</v>
      </c>
      <c r="D24" s="127" t="inlineStr">
        <is>
          <t>BAÚ REFRIGERAÇÃO</t>
        </is>
      </c>
      <c r="E24" s="138" t="inlineStr">
        <is>
          <t>PCZ-2570</t>
        </is>
      </c>
      <c r="F24" s="138" t="inlineStr">
        <is>
          <t>FORD</t>
        </is>
      </c>
      <c r="G24" s="138" t="inlineStr">
        <is>
          <t>CORRETIVA</t>
        </is>
      </c>
      <c r="H24" s="138" t="inlineStr">
        <is>
          <t>REFRIGERAÇÃO</t>
        </is>
      </c>
      <c r="I24" s="138" t="inlineStr">
        <is>
          <t>PEÇAS</t>
        </is>
      </c>
      <c r="J24" s="138" t="n">
        <v>1</v>
      </c>
      <c r="K24" s="138" t="inlineStr">
        <is>
          <t>COMPRESSOR, CORREIA,  FILTRO SECADOR, NITROGENIO, GAS 404A, LAVAGEM E MO</t>
        </is>
      </c>
      <c r="L24" s="139" t="n">
        <v>5250</v>
      </c>
      <c r="M24" s="134">
        <f>J24*L24</f>
        <v/>
      </c>
      <c r="N24" s="140" t="inlineStr">
        <is>
          <t>NFS-e: 443</t>
        </is>
      </c>
      <c r="O24" s="139" t="n">
        <v>250</v>
      </c>
      <c r="P24" s="134">
        <f>M24-O24</f>
        <v/>
      </c>
      <c r="Q24" s="220" t="inlineStr">
        <is>
          <t>PAGO EM 01/12/2021 - NOVEMBRO</t>
        </is>
      </c>
      <c r="R24" s="92" t="n"/>
    </row>
    <row r="25" ht="20.1" customFormat="1" customHeight="1" s="6">
      <c r="B25" s="155" t="inlineStr">
        <is>
          <t>DEZEMBRO</t>
        </is>
      </c>
      <c r="C25" s="132" t="n">
        <v>44511</v>
      </c>
      <c r="D25" s="133" t="inlineStr">
        <is>
          <t>BAÚ REFRIGERAÇÃO</t>
        </is>
      </c>
      <c r="E25" s="138" t="inlineStr">
        <is>
          <t>PCX-1404</t>
        </is>
      </c>
      <c r="F25" s="138" t="inlineStr">
        <is>
          <t>FORD</t>
        </is>
      </c>
      <c r="G25" s="138" t="inlineStr">
        <is>
          <t>CORRETIVA</t>
        </is>
      </c>
      <c r="H25" s="138" t="inlineStr">
        <is>
          <t>REFRIGERAÇÃO</t>
        </is>
      </c>
      <c r="I25" s="138" t="inlineStr">
        <is>
          <t>PEÇAS</t>
        </is>
      </c>
      <c r="J25" s="138" t="n">
        <v>1</v>
      </c>
      <c r="K25" s="138" t="inlineStr">
        <is>
          <t>TROCA DE CORREIA, COMPLEMENTO DE GÁS E LAVAGEM - MO</t>
        </is>
      </c>
      <c r="L25" s="139" t="n">
        <v>500</v>
      </c>
      <c r="M25" s="134">
        <f>J25*L25</f>
        <v/>
      </c>
      <c r="N25" s="140" t="inlineStr">
        <is>
          <t>NFS-e: 444</t>
        </is>
      </c>
      <c r="O25" s="139" t="n"/>
      <c r="P25" s="134">
        <f>M25-O25</f>
        <v/>
      </c>
      <c r="Q25" s="220" t="inlineStr">
        <is>
          <t>PAGO EM 01/12/2021 - NOVEMBRO</t>
        </is>
      </c>
      <c r="R25" s="92" t="n"/>
    </row>
    <row r="26" ht="20.1" customFormat="1" customHeight="1" s="6">
      <c r="B26" s="155" t="inlineStr">
        <is>
          <t>DEZEMBRO</t>
        </is>
      </c>
      <c r="C26" s="132" t="n">
        <v>44495</v>
      </c>
      <c r="D26" s="127" t="inlineStr">
        <is>
          <t>BAÚ REFRIGERAÇÃO</t>
        </is>
      </c>
      <c r="E26" s="138" t="inlineStr">
        <is>
          <t>PDB-5356</t>
        </is>
      </c>
      <c r="F26" s="138" t="inlineStr">
        <is>
          <t>MERCEDES</t>
        </is>
      </c>
      <c r="G26" s="138" t="inlineStr">
        <is>
          <t>CORRETIVA</t>
        </is>
      </c>
      <c r="H26" s="138" t="inlineStr">
        <is>
          <t>REFRIGERAÇÃO</t>
        </is>
      </c>
      <c r="I26" s="138" t="inlineStr">
        <is>
          <t>PEÇAS</t>
        </is>
      </c>
      <c r="J26" s="138" t="n">
        <v>1</v>
      </c>
      <c r="K26" s="138" t="inlineStr">
        <is>
          <t>MANGUEIRA DO EQUIP DE ALTA E BAIXA, NITROGENIO, GAS 404A, 2 VENTILADOR E MO</t>
        </is>
      </c>
      <c r="L26" s="139" t="n">
        <v>4250</v>
      </c>
      <c r="M26" s="134">
        <f>J26*L26</f>
        <v/>
      </c>
      <c r="N26" s="140" t="inlineStr">
        <is>
          <t>NFS-e: 440</t>
        </is>
      </c>
      <c r="O26" s="139" t="n">
        <v>250</v>
      </c>
      <c r="P26" s="134">
        <f>M26-O26</f>
        <v/>
      </c>
      <c r="Q26" s="219" t="inlineStr">
        <is>
          <t>PAGO DIA 03/12/2021 - NOVEMBRO</t>
        </is>
      </c>
      <c r="R26" s="92" t="n"/>
    </row>
    <row r="27" ht="20.1" customFormat="1" customHeight="1" s="6">
      <c r="B27" s="155" t="inlineStr">
        <is>
          <t>DEZEMBRO</t>
        </is>
      </c>
      <c r="C27" s="132" t="n">
        <v>44530</v>
      </c>
      <c r="D27" s="127" t="inlineStr">
        <is>
          <t>BORRACHARIA PICHILAU</t>
        </is>
      </c>
      <c r="E27" s="150" t="inlineStr">
        <is>
          <t>VÁRIOS</t>
        </is>
      </c>
      <c r="F27" s="150" t="inlineStr">
        <is>
          <t>VÁRIOS</t>
        </is>
      </c>
      <c r="G27" s="150" t="inlineStr">
        <is>
          <t>CONSUMO</t>
        </is>
      </c>
      <c r="H27" s="150" t="inlineStr">
        <is>
          <t>BORRACHARIA</t>
        </is>
      </c>
      <c r="I27" s="150" t="inlineStr">
        <is>
          <t>MÃO DE OBRA</t>
        </is>
      </c>
      <c r="J27" s="150" t="n">
        <v>1</v>
      </c>
      <c r="K27" s="138" t="inlineStr">
        <is>
          <t>SERVIÇO DE BORRACHARIA MENSAL</t>
        </is>
      </c>
      <c r="L27" s="139" t="n">
        <v>365</v>
      </c>
      <c r="M27" s="134">
        <f>J27*L27</f>
        <v/>
      </c>
      <c r="N27" s="140" t="inlineStr">
        <is>
          <t>RECIBO</t>
        </is>
      </c>
      <c r="O27" s="139" t="n"/>
      <c r="P27" s="134">
        <f>M27-O27</f>
        <v/>
      </c>
      <c r="Q27" s="219" t="inlineStr">
        <is>
          <t>PAGO DIA 03/12/2021 - NOVEMBRO</t>
        </is>
      </c>
      <c r="R27" s="92" t="n"/>
    </row>
    <row r="28" ht="20.1" customFormat="1" customHeight="1" s="6">
      <c r="B28" s="155" t="inlineStr">
        <is>
          <t>DEZEMBRO</t>
        </is>
      </c>
      <c r="C28" s="132" t="n">
        <v>44530</v>
      </c>
      <c r="D28" s="127" t="inlineStr">
        <is>
          <t>BORRACHARIA PICHILAU</t>
        </is>
      </c>
      <c r="E28" s="127" t="inlineStr">
        <is>
          <t>VÁRIOS</t>
        </is>
      </c>
      <c r="F28" s="127" t="inlineStr">
        <is>
          <t>VÁRIOS</t>
        </is>
      </c>
      <c r="G28" s="133" t="inlineStr">
        <is>
          <t>CONSUMO</t>
        </is>
      </c>
      <c r="H28" s="133" t="inlineStr">
        <is>
          <t>BORRACHARIA</t>
        </is>
      </c>
      <c r="I28" s="133" t="inlineStr">
        <is>
          <t>MÃO DE OBRA</t>
        </is>
      </c>
      <c r="J28" s="127" t="n">
        <v>1</v>
      </c>
      <c r="K28" s="127" t="inlineStr">
        <is>
          <t>SERVIÇO DE BORRACHARIA MENSAL - NOVEMBRO</t>
        </is>
      </c>
      <c r="L28" s="129" t="n">
        <v>690</v>
      </c>
      <c r="M28" s="134">
        <f>J28*L28</f>
        <v/>
      </c>
      <c r="N28" s="140" t="inlineStr">
        <is>
          <t>RECIBO</t>
        </is>
      </c>
      <c r="O28" s="134" t="n"/>
      <c r="P28" s="134">
        <f>M28-O28</f>
        <v/>
      </c>
      <c r="Q28" s="219" t="inlineStr">
        <is>
          <t>PAGO DIA 03/12/2021 - NOVEMBRO</t>
        </is>
      </c>
      <c r="R28" s="92" t="n"/>
    </row>
    <row r="29" ht="20.1" customFormat="1" customHeight="1" s="6">
      <c r="B29" s="155" t="inlineStr">
        <is>
          <t>DEZEMBRO</t>
        </is>
      </c>
      <c r="C29" s="128" t="n">
        <v>44484</v>
      </c>
      <c r="D29" s="127" t="inlineStr">
        <is>
          <t>DUNLOP PNEUS</t>
        </is>
      </c>
      <c r="E29" s="150" t="inlineStr">
        <is>
          <t>VÁRIOS</t>
        </is>
      </c>
      <c r="F29" s="138" t="inlineStr">
        <is>
          <t>VÁRIOS</t>
        </is>
      </c>
      <c r="G29" s="138" t="inlineStr">
        <is>
          <t>CONSUMO</t>
        </is>
      </c>
      <c r="H29" s="138" t="inlineStr">
        <is>
          <t>PENUS</t>
        </is>
      </c>
      <c r="I29" s="150" t="inlineStr">
        <is>
          <t>PEÇAS</t>
        </is>
      </c>
      <c r="J29" s="150" t="n">
        <v>1</v>
      </c>
      <c r="K29" s="150" t="inlineStr">
        <is>
          <t xml:space="preserve"> 2 PNEU 275/80 22,5 - DUNLOP + 25 PNEU 215/75 17,5  DUNLOP - 1ª PARCELA</t>
        </is>
      </c>
      <c r="L29" s="139" t="n">
        <v>6566</v>
      </c>
      <c r="M29" s="134">
        <f>J29*L29</f>
        <v/>
      </c>
      <c r="N29" s="140" t="inlineStr">
        <is>
          <t>NFE: 7499</t>
        </is>
      </c>
      <c r="O29" s="139" t="n"/>
      <c r="P29" s="134">
        <f>M29-O29</f>
        <v/>
      </c>
      <c r="Q29" s="168" t="inlineStr">
        <is>
          <t>BOLETO 01/12/2021</t>
        </is>
      </c>
      <c r="R29" s="92" t="n"/>
    </row>
    <row r="30" ht="20.1" customFormat="1" customHeight="1" s="6">
      <c r="B30" s="155" t="inlineStr">
        <is>
          <t>DEZEMBRO</t>
        </is>
      </c>
      <c r="C30" s="128" t="n">
        <v>44495</v>
      </c>
      <c r="D30" s="133" t="inlineStr">
        <is>
          <t>EDUARDO PEÇAS</t>
        </is>
      </c>
      <c r="E30" s="150" t="inlineStr">
        <is>
          <t>PEB-7253</t>
        </is>
      </c>
      <c r="F30" s="138" t="inlineStr">
        <is>
          <t>FORD</t>
        </is>
      </c>
      <c r="G30" s="138" t="inlineStr">
        <is>
          <t>CORRETIVA</t>
        </is>
      </c>
      <c r="H30" s="138" t="inlineStr">
        <is>
          <t>MECÂNICA</t>
        </is>
      </c>
      <c r="I30" s="138" t="inlineStr">
        <is>
          <t>PEÇAS</t>
        </is>
      </c>
      <c r="J30" s="138" t="n">
        <v>1</v>
      </c>
      <c r="K30" s="150" t="inlineStr">
        <is>
          <t>KIT DE EMPREAGEM</t>
        </is>
      </c>
      <c r="L30" s="139" t="n">
        <v>1985</v>
      </c>
      <c r="M30" s="134">
        <f>J30*L30</f>
        <v/>
      </c>
      <c r="N30" s="140" t="inlineStr">
        <is>
          <t>NFE: 1657</t>
        </is>
      </c>
      <c r="O30" s="139" t="n"/>
      <c r="P30" s="134">
        <f>M30-O30</f>
        <v/>
      </c>
      <c r="Q30" s="168" t="inlineStr">
        <is>
          <t>BOLETO 15/12/2021</t>
        </is>
      </c>
      <c r="R30" s="92" t="n"/>
    </row>
    <row r="31" ht="20.1" customFormat="1" customHeight="1" s="6">
      <c r="B31" s="155" t="inlineStr">
        <is>
          <t>DEZEMBRO</t>
        </is>
      </c>
      <c r="C31" s="128" t="n">
        <v>44488</v>
      </c>
      <c r="D31" s="133" t="inlineStr">
        <is>
          <t>EDUARDO PEÇAS</t>
        </is>
      </c>
      <c r="E31" s="150" t="inlineStr">
        <is>
          <t>PGW-5799</t>
        </is>
      </c>
      <c r="F31" s="138" t="inlineStr">
        <is>
          <t>FORD</t>
        </is>
      </c>
      <c r="G31" s="138" t="inlineStr">
        <is>
          <t>CORRETIVA</t>
        </is>
      </c>
      <c r="H31" s="138" t="inlineStr">
        <is>
          <t>MECÂNICA</t>
        </is>
      </c>
      <c r="I31" s="138" t="inlineStr">
        <is>
          <t>PEÇAS</t>
        </is>
      </c>
      <c r="J31" s="138" t="n">
        <v>1</v>
      </c>
      <c r="K31" s="150" t="inlineStr">
        <is>
          <t>KIT DE EMPREAGEM + BUCHA DO ESTABILIZADOR</t>
        </is>
      </c>
      <c r="L31" s="139" t="n">
        <v>2085</v>
      </c>
      <c r="M31" s="134">
        <f>J31*L31</f>
        <v/>
      </c>
      <c r="N31" s="140" t="inlineStr">
        <is>
          <t>NFE: 1545</t>
        </is>
      </c>
      <c r="O31" s="139" t="n"/>
      <c r="P31" s="134">
        <f>M31-O31</f>
        <v/>
      </c>
      <c r="Q31" s="168" t="inlineStr">
        <is>
          <t>BOLETO 01/12/2021</t>
        </is>
      </c>
      <c r="R31" s="92" t="n"/>
    </row>
    <row r="32" ht="20.1" customFormat="1" customHeight="1" s="6">
      <c r="B32" s="155" t="inlineStr">
        <is>
          <t>DEZEMBRO</t>
        </is>
      </c>
      <c r="C32" s="132" t="n">
        <v>44497</v>
      </c>
      <c r="D32" s="133" t="inlineStr">
        <is>
          <t>EDUARDO PEÇAS</t>
        </is>
      </c>
      <c r="E32" s="138" t="inlineStr">
        <is>
          <t>PGN-8669</t>
        </is>
      </c>
      <c r="F32" s="138" t="inlineStr">
        <is>
          <t>VOLKSWAGEN</t>
        </is>
      </c>
      <c r="G32" s="138" t="inlineStr">
        <is>
          <t>CORRETIVA</t>
        </is>
      </c>
      <c r="H32" s="138" t="inlineStr">
        <is>
          <t>MECÂNICA</t>
        </is>
      </c>
      <c r="I32" s="138" t="inlineStr">
        <is>
          <t>PEÇAS</t>
        </is>
      </c>
      <c r="J32" s="138" t="n">
        <v>1</v>
      </c>
      <c r="K32" s="138" t="inlineStr">
        <is>
          <t>BOMBA D'AGUA, COLA SILICONE, E CRUZETA DA COLUNA DE DIREÇÃO</t>
        </is>
      </c>
      <c r="L32" s="139" t="n">
        <v>708</v>
      </c>
      <c r="M32" s="134">
        <f>J32*L32</f>
        <v/>
      </c>
      <c r="N32" s="140" t="inlineStr">
        <is>
          <t>NFE: 1680</t>
        </is>
      </c>
      <c r="O32" s="139" t="n"/>
      <c r="P32" s="134">
        <f>M32-O32</f>
        <v/>
      </c>
      <c r="Q32" s="219" t="inlineStr">
        <is>
          <t>PAGO DIA 03/12/2021 - NOVEMBRO</t>
        </is>
      </c>
      <c r="R32" s="92" t="n"/>
    </row>
    <row r="33" ht="20.1" customFormat="1" customHeight="1" s="6">
      <c r="B33" s="155" t="inlineStr">
        <is>
          <t>DEZEMBRO</t>
        </is>
      </c>
      <c r="C33" s="132" t="n">
        <v>44553</v>
      </c>
      <c r="D33" s="127" t="inlineStr">
        <is>
          <t>INALDO FELIPE DE AZEVEDO</t>
        </is>
      </c>
      <c r="E33" s="127" t="inlineStr">
        <is>
          <t>PET-7147</t>
        </is>
      </c>
      <c r="F33" s="127" t="inlineStr">
        <is>
          <t>MERCEDES</t>
        </is>
      </c>
      <c r="G33" s="150" t="inlineStr">
        <is>
          <t>CORRETIVA</t>
        </is>
      </c>
      <c r="H33" s="138" t="inlineStr">
        <is>
          <t>MECÂNICA</t>
        </is>
      </c>
      <c r="I33" s="138" t="inlineStr">
        <is>
          <t>PEÇAS</t>
        </is>
      </c>
      <c r="J33" s="127" t="n">
        <v>1</v>
      </c>
      <c r="K33" s="127" t="inlineStr">
        <is>
          <t>RADIADOR - ACELLO 815</t>
        </is>
      </c>
      <c r="L33" s="129" t="n">
        <v>1100</v>
      </c>
      <c r="M33" s="134">
        <f>J33*L33</f>
        <v/>
      </c>
      <c r="N33" s="140" t="inlineStr">
        <is>
          <t>NFSe: 3202</t>
        </is>
      </c>
      <c r="O33" s="134" t="n"/>
      <c r="P33" s="134">
        <f>M33-O33</f>
        <v/>
      </c>
      <c r="Q33" s="219" t="inlineStr">
        <is>
          <t>PAGO - 23/12/2021</t>
        </is>
      </c>
      <c r="R33" s="92" t="n"/>
    </row>
    <row r="34" ht="20.1" customFormat="1" customHeight="1" s="6">
      <c r="B34" s="155" t="inlineStr">
        <is>
          <t>DEZEMBRO</t>
        </is>
      </c>
      <c r="C34" s="132" t="n">
        <v>44526</v>
      </c>
      <c r="D34" s="127" t="inlineStr">
        <is>
          <t>JR PEÇAS E SERVIÇO (JÚNIOR)</t>
        </is>
      </c>
      <c r="E34" s="138" t="inlineStr">
        <is>
          <t>PCM-6100</t>
        </is>
      </c>
      <c r="F34" s="138" t="inlineStr">
        <is>
          <t>FORD</t>
        </is>
      </c>
      <c r="G34" s="138" t="inlineStr">
        <is>
          <t>CORRETIVA</t>
        </is>
      </c>
      <c r="H34" s="138" t="inlineStr">
        <is>
          <t>MECÂNICA</t>
        </is>
      </c>
      <c r="I34" s="138" t="inlineStr">
        <is>
          <t>MÃO DE OBRA</t>
        </is>
      </c>
      <c r="J34" s="138" t="n">
        <v>1</v>
      </c>
      <c r="K34" s="138" t="inlineStr">
        <is>
          <t>MÓDULO IMOBILIZADOR</t>
        </is>
      </c>
      <c r="L34" s="139" t="n">
        <v>1800</v>
      </c>
      <c r="M34" s="134">
        <f>J34*L34</f>
        <v/>
      </c>
      <c r="N34" s="140" t="inlineStr">
        <is>
          <t>NFE: 123</t>
        </is>
      </c>
      <c r="O34" s="139" t="n"/>
      <c r="P34" s="134">
        <f>M34-O34</f>
        <v/>
      </c>
      <c r="Q34" s="219" t="inlineStr">
        <is>
          <t>PAGO EM 01/12/2021 - NOVEMBRO</t>
        </is>
      </c>
      <c r="R34" s="92" t="n"/>
    </row>
    <row r="35" ht="20.1" customFormat="1" customHeight="1" s="6">
      <c r="B35" s="155" t="inlineStr">
        <is>
          <t>DEZEMBRO</t>
        </is>
      </c>
      <c r="C35" s="132" t="n">
        <v>44526</v>
      </c>
      <c r="D35" s="127" t="inlineStr">
        <is>
          <t>JR PEÇAS E SERVIÇO (JÚNIOR)</t>
        </is>
      </c>
      <c r="E35" s="138" t="inlineStr">
        <is>
          <t>PGW-3267</t>
        </is>
      </c>
      <c r="F35" s="138" t="inlineStr">
        <is>
          <t>FORD</t>
        </is>
      </c>
      <c r="G35" s="138" t="inlineStr">
        <is>
          <t>CORRETIVA</t>
        </is>
      </c>
      <c r="H35" s="138" t="inlineStr">
        <is>
          <t>MECÂNICA</t>
        </is>
      </c>
      <c r="I35" s="138" t="inlineStr">
        <is>
          <t>PEÇAS</t>
        </is>
      </c>
      <c r="J35" s="138" t="n">
        <v>1</v>
      </c>
      <c r="K35" s="138" t="inlineStr">
        <is>
          <t>JUNTA DA CARCAÇA DA VALVULA, TERMINAL DA LAVANCA E BRAÇADEIRA DA TURBINA</t>
        </is>
      </c>
      <c r="L35" s="139" t="n">
        <v>2305</v>
      </c>
      <c r="M35" s="134">
        <f>J35*L35</f>
        <v/>
      </c>
      <c r="N35" s="140" t="inlineStr">
        <is>
          <t>NFE: 122</t>
        </is>
      </c>
      <c r="O35" s="139" t="n"/>
      <c r="P35" s="134">
        <f>M35-O35</f>
        <v/>
      </c>
      <c r="Q35" s="219" t="inlineStr">
        <is>
          <t>PAGO EM 01/12/2021 - NOVEMBRO</t>
        </is>
      </c>
      <c r="R35" s="92" t="n"/>
    </row>
    <row r="36" ht="20.1" customFormat="1" customHeight="1" s="6">
      <c r="B36" s="155" t="inlineStr">
        <is>
          <t>DEZEMBRO</t>
        </is>
      </c>
      <c r="C36" s="132" t="n">
        <v>44526</v>
      </c>
      <c r="D36" s="127" t="inlineStr">
        <is>
          <t>JR PEÇAS E SERVIÇO (JÚNIOR)</t>
        </is>
      </c>
      <c r="E36" s="138" t="inlineStr">
        <is>
          <t>PGW-3267</t>
        </is>
      </c>
      <c r="F36" s="138" t="inlineStr">
        <is>
          <t>FORD</t>
        </is>
      </c>
      <c r="G36" s="138" t="inlineStr">
        <is>
          <t>CORRETIVA</t>
        </is>
      </c>
      <c r="H36" s="138" t="inlineStr">
        <is>
          <t>MECÂNICA</t>
        </is>
      </c>
      <c r="I36" s="138" t="inlineStr">
        <is>
          <t>MÃO DE OBRA</t>
        </is>
      </c>
      <c r="J36" s="138" t="n">
        <v>1</v>
      </c>
      <c r="K36" s="138" t="inlineStr">
        <is>
          <t>SERVIÇO PARCIAL DE MOTOR, TREITICA DE CABEÇOTE, TESTE E REGULAGEM DE BICOS</t>
        </is>
      </c>
      <c r="L36" s="139" t="n">
        <v>3330</v>
      </c>
      <c r="M36" s="134">
        <f>J36*L36</f>
        <v/>
      </c>
      <c r="N36" s="140" t="inlineStr">
        <is>
          <t>NFS-e: 120</t>
        </is>
      </c>
      <c r="O36" s="139" t="n"/>
      <c r="P36" s="134">
        <f>M36-O36</f>
        <v/>
      </c>
      <c r="Q36" s="219" t="inlineStr">
        <is>
          <t>PAGO EM 01/12/2021 - NOVEMBRO</t>
        </is>
      </c>
      <c r="R36" s="92" t="n"/>
    </row>
    <row r="37" ht="20.1" customFormat="1" customHeight="1" s="6">
      <c r="B37" s="155" t="inlineStr">
        <is>
          <t>DEZEMBRO</t>
        </is>
      </c>
      <c r="C37" s="132" t="n">
        <v>44518</v>
      </c>
      <c r="D37" s="127" t="inlineStr">
        <is>
          <t>OFICINA MEÂNICA 3 BANDEIRAS</t>
        </is>
      </c>
      <c r="E37" s="150" t="inlineStr">
        <is>
          <t>PCM-6100</t>
        </is>
      </c>
      <c r="F37" s="150" t="inlineStr">
        <is>
          <t>FORD</t>
        </is>
      </c>
      <c r="G37" s="150" t="inlineStr">
        <is>
          <t>CORRETIVA</t>
        </is>
      </c>
      <c r="H37" s="150" t="inlineStr">
        <is>
          <t>MECÂNICA</t>
        </is>
      </c>
      <c r="I37" s="150" t="inlineStr">
        <is>
          <t>MÃO DE OBRA</t>
        </is>
      </c>
      <c r="J37" s="150" t="n">
        <v>1</v>
      </c>
      <c r="K37" s="138" t="inlineStr">
        <is>
          <t>SERVIÇO DE RODA, REPARO DA LAVANCA,TERMINAL TRANBULADR, LUBRIFICAÇÃO E ESTABILIZAOR</t>
        </is>
      </c>
      <c r="L37" s="139" t="n">
        <v>702</v>
      </c>
      <c r="M37" s="134">
        <f>J37*L37</f>
        <v/>
      </c>
      <c r="N37" s="140" t="inlineStr">
        <is>
          <t>RECIBO</t>
        </is>
      </c>
      <c r="O37" s="139" t="n"/>
      <c r="P37" s="134">
        <f>M37-O37</f>
        <v/>
      </c>
      <c r="Q37" s="219" t="inlineStr">
        <is>
          <t>PAGO EM 30/11/2021 - NOVEMBRO</t>
        </is>
      </c>
      <c r="R37" s="92" t="n"/>
    </row>
    <row r="38" ht="20.1" customFormat="1" customHeight="1" s="6">
      <c r="B38" s="155" t="inlineStr">
        <is>
          <t>DEZEMBRO</t>
        </is>
      </c>
      <c r="C38" s="132" t="n">
        <v>44522</v>
      </c>
      <c r="D38" s="127" t="inlineStr">
        <is>
          <t>OFICINA MEÂNICA 3 BANDEIRAS</t>
        </is>
      </c>
      <c r="E38" s="150" t="inlineStr">
        <is>
          <t>PGW-3267</t>
        </is>
      </c>
      <c r="F38" s="150" t="inlineStr">
        <is>
          <t>FORD</t>
        </is>
      </c>
      <c r="G38" s="150" t="inlineStr">
        <is>
          <t>CORRETIVA</t>
        </is>
      </c>
      <c r="H38" s="150" t="inlineStr">
        <is>
          <t>MECÂNICA</t>
        </is>
      </c>
      <c r="I38" s="150" t="inlineStr">
        <is>
          <t>MÃO DE OBRA</t>
        </is>
      </c>
      <c r="J38" s="150" t="n">
        <v>1</v>
      </c>
      <c r="K38" s="138" t="inlineStr">
        <is>
          <t>SERVIÇO DE RODA DIANTEIRA E LUBRIFICAÇÃO</t>
        </is>
      </c>
      <c r="L38" s="139" t="n">
        <v>170</v>
      </c>
      <c r="M38" s="134">
        <f>J38*L38</f>
        <v/>
      </c>
      <c r="N38" s="140" t="inlineStr">
        <is>
          <t>RECIBO</t>
        </is>
      </c>
      <c r="O38" s="139" t="n"/>
      <c r="P38" s="134">
        <f>M38-O38</f>
        <v/>
      </c>
      <c r="Q38" s="219" t="inlineStr">
        <is>
          <t>PAGO EM 30/11/2021 - NOVEMBRO</t>
        </is>
      </c>
      <c r="R38" s="92" t="n"/>
    </row>
    <row r="39" ht="20.1" customFormat="1" customHeight="1" s="6">
      <c r="B39" s="155" t="inlineStr">
        <is>
          <t>DEZEMBRO</t>
        </is>
      </c>
      <c r="C39" s="132" t="n">
        <v>44526</v>
      </c>
      <c r="D39" s="127" t="inlineStr">
        <is>
          <t>OFICINA MEÂNICA 3 BANDEIRAS</t>
        </is>
      </c>
      <c r="E39" s="150" t="inlineStr">
        <is>
          <t>PGX-1736</t>
        </is>
      </c>
      <c r="F39" s="150" t="inlineStr">
        <is>
          <t>MERCEDES</t>
        </is>
      </c>
      <c r="G39" s="150" t="inlineStr">
        <is>
          <t>CORRETIVA</t>
        </is>
      </c>
      <c r="H39" s="150" t="inlineStr">
        <is>
          <t>MECÂNICA</t>
        </is>
      </c>
      <c r="I39" s="150" t="inlineStr">
        <is>
          <t>MÃO DE OBRA</t>
        </is>
      </c>
      <c r="J39" s="150" t="n">
        <v>1</v>
      </c>
      <c r="K39" s="138" t="inlineStr">
        <is>
          <t>SERVIÇO DE ROSCA DE EMBREAGEM VISCOSA - TONEIRO</t>
        </is>
      </c>
      <c r="L39" s="139" t="n">
        <v>300</v>
      </c>
      <c r="M39" s="134">
        <f>J39*L39</f>
        <v/>
      </c>
      <c r="N39" s="140" t="inlineStr">
        <is>
          <t>RECIBO</t>
        </is>
      </c>
      <c r="O39" s="139" t="n"/>
      <c r="P39" s="134">
        <f>M39-O39</f>
        <v/>
      </c>
      <c r="Q39" s="219" t="inlineStr">
        <is>
          <t>PAGO EM 30/11/2021 - NOVEMBRO</t>
        </is>
      </c>
      <c r="R39" s="92" t="n"/>
    </row>
    <row r="40" ht="20.1" customFormat="1" customHeight="1" s="6">
      <c r="B40" s="155" t="inlineStr">
        <is>
          <t>DEZEMBRO</t>
        </is>
      </c>
      <c r="C40" s="132" t="n">
        <v>44526</v>
      </c>
      <c r="D40" s="127" t="inlineStr">
        <is>
          <t>OFICINA MEÂNICA 3 BANDEIRAS</t>
        </is>
      </c>
      <c r="E40" s="150" t="inlineStr">
        <is>
          <t>PEB-7353</t>
        </is>
      </c>
      <c r="F40" s="150" t="inlineStr">
        <is>
          <t>FORD</t>
        </is>
      </c>
      <c r="G40" s="150" t="inlineStr">
        <is>
          <t>CORRETIVA</t>
        </is>
      </c>
      <c r="H40" s="150" t="inlineStr">
        <is>
          <t>MECÂNICA</t>
        </is>
      </c>
      <c r="I40" s="150" t="inlineStr">
        <is>
          <t>MÃO DE OBRA</t>
        </is>
      </c>
      <c r="J40" s="150" t="n">
        <v>1</v>
      </c>
      <c r="K40" s="138" t="inlineStr">
        <is>
          <t>SERVIÇO E SOCORRO DE ROLAMENTO DO MOTOR - POLIA DE APOIO</t>
        </is>
      </c>
      <c r="L40" s="139" t="n">
        <v>800</v>
      </c>
      <c r="M40" s="134">
        <f>J40*L40</f>
        <v/>
      </c>
      <c r="N40" s="140" t="inlineStr">
        <is>
          <t>RECIBO</t>
        </is>
      </c>
      <c r="O40" s="139" t="n"/>
      <c r="P40" s="134">
        <f>M40-O40</f>
        <v/>
      </c>
      <c r="Q40" s="219" t="inlineStr">
        <is>
          <t>PAGO EM 30/11/2021 - NOVEMBRO</t>
        </is>
      </c>
      <c r="R40" s="92" t="n"/>
    </row>
    <row r="41" ht="20.1" customFormat="1" customHeight="1" s="6">
      <c r="B41" s="155" t="inlineStr">
        <is>
          <t>DEZEMBRO</t>
        </is>
      </c>
      <c r="C41" s="132" t="n">
        <v>44529</v>
      </c>
      <c r="D41" s="127" t="inlineStr">
        <is>
          <t>OFICINA MEÂNICA 3 BANDEIRAS</t>
        </is>
      </c>
      <c r="E41" s="138" t="inlineStr">
        <is>
          <t>OWE-1839</t>
        </is>
      </c>
      <c r="F41" s="138" t="inlineStr">
        <is>
          <t>MERCEDES</t>
        </is>
      </c>
      <c r="G41" s="150" t="inlineStr">
        <is>
          <t>CORRETIVA</t>
        </is>
      </c>
      <c r="H41" s="150" t="inlineStr">
        <is>
          <t>MECÂNICA</t>
        </is>
      </c>
      <c r="I41" s="150" t="inlineStr">
        <is>
          <t>MÃO DE OBRA</t>
        </is>
      </c>
      <c r="J41" s="138" t="n">
        <v>1</v>
      </c>
      <c r="K41" s="138" t="inlineStr">
        <is>
          <t>SERVIÇO DE RODA DIANTEIRA E SERV. DE ESTABILIZADOR</t>
        </is>
      </c>
      <c r="L41" s="139" t="n">
        <v>220</v>
      </c>
      <c r="M41" s="134">
        <f>J41*L41</f>
        <v/>
      </c>
      <c r="N41" s="140" t="inlineStr">
        <is>
          <t>RECIBO</t>
        </is>
      </c>
      <c r="O41" s="139" t="n"/>
      <c r="P41" s="134">
        <f>M41-O41</f>
        <v/>
      </c>
      <c r="Q41" s="219" t="inlineStr">
        <is>
          <t>PAGO EM 30/11/2021 - NOVEMBRO</t>
        </is>
      </c>
      <c r="R41" s="92" t="n"/>
    </row>
    <row r="42" ht="20.1" customFormat="1" customHeight="1" s="6">
      <c r="B42" s="155" t="inlineStr">
        <is>
          <t>DEZEMBRO</t>
        </is>
      </c>
      <c r="C42" s="132" t="n">
        <v>44534</v>
      </c>
      <c r="D42" s="127" t="inlineStr">
        <is>
          <t>OFICINA MEÂNICA 3 BANDEIRAS</t>
        </is>
      </c>
      <c r="E42" s="127" t="inlineStr">
        <is>
          <t>PCZ-2550</t>
        </is>
      </c>
      <c r="F42" s="127" t="inlineStr">
        <is>
          <t>FORD</t>
        </is>
      </c>
      <c r="G42" s="133" t="inlineStr">
        <is>
          <t>CORRETIVA</t>
        </is>
      </c>
      <c r="H42" s="133" t="inlineStr">
        <is>
          <t>MECÂNICA</t>
        </is>
      </c>
      <c r="I42" s="133" t="inlineStr">
        <is>
          <t>MÃO DE OBRA</t>
        </is>
      </c>
      <c r="J42" s="127" t="n">
        <v>1</v>
      </c>
      <c r="K42" s="127" t="inlineStr">
        <is>
          <t>SERVIÇO DE VAZAMENTO DE RODA E LUBRIFICAÇÃO</t>
        </is>
      </c>
      <c r="L42" s="129" t="n">
        <v>170</v>
      </c>
      <c r="M42" s="134">
        <f>J42*L42</f>
        <v/>
      </c>
      <c r="N42" s="140" t="inlineStr">
        <is>
          <t>RECIBO</t>
        </is>
      </c>
      <c r="O42" s="134" t="n"/>
      <c r="P42" s="134">
        <f>M42-O42</f>
        <v/>
      </c>
      <c r="Q42" s="219" t="inlineStr">
        <is>
          <t>PAGO DIA 10/12/2021</t>
        </is>
      </c>
      <c r="R42" s="92" t="n"/>
    </row>
    <row r="43" ht="20.1" customFormat="1" customHeight="1" s="6">
      <c r="B43" s="155" t="inlineStr">
        <is>
          <t>DEZEMBRO</t>
        </is>
      </c>
      <c r="C43" s="132" t="n">
        <v>44534</v>
      </c>
      <c r="D43" s="127" t="inlineStr">
        <is>
          <t>OFICINA MEÂNICA 3 BANDEIRAS</t>
        </is>
      </c>
      <c r="E43" s="127" t="inlineStr">
        <is>
          <t>QYJ-1F14</t>
        </is>
      </c>
      <c r="F43" s="127" t="inlineStr">
        <is>
          <t>MERCEDES</t>
        </is>
      </c>
      <c r="G43" s="133" t="inlineStr">
        <is>
          <t>CORRETIVA</t>
        </is>
      </c>
      <c r="H43" s="133" t="inlineStr">
        <is>
          <t>MECÂNICA</t>
        </is>
      </c>
      <c r="I43" s="133" t="inlineStr">
        <is>
          <t>MÃO DE OBRA</t>
        </is>
      </c>
      <c r="J43" s="127" t="n">
        <v>1</v>
      </c>
      <c r="K43" s="127" t="inlineStr">
        <is>
          <t>SERVIÇO DE SOLDA DO SUPORTE DO PARACHOQUE</t>
        </is>
      </c>
      <c r="L43" s="129" t="n">
        <v>180</v>
      </c>
      <c r="M43" s="134">
        <f>J43*L43</f>
        <v/>
      </c>
      <c r="N43" s="140" t="inlineStr">
        <is>
          <t>RECIBO</t>
        </is>
      </c>
      <c r="O43" s="134" t="n"/>
      <c r="P43" s="134">
        <f>M43-O43</f>
        <v/>
      </c>
      <c r="Q43" s="219" t="inlineStr">
        <is>
          <t>PAGO DIA 10/12/2021</t>
        </is>
      </c>
      <c r="R43" s="92" t="n"/>
    </row>
    <row r="44" ht="20.1" customFormat="1" customHeight="1" s="6">
      <c r="B44" s="155" t="inlineStr">
        <is>
          <t>DEZEMBRO</t>
        </is>
      </c>
      <c r="C44" s="132" t="n">
        <v>44539</v>
      </c>
      <c r="D44" s="127" t="inlineStr">
        <is>
          <t>OFICINA MEÂNICA 3 BANDEIRAS</t>
        </is>
      </c>
      <c r="E44" s="127" t="inlineStr">
        <is>
          <t>PCZ-2570</t>
        </is>
      </c>
      <c r="F44" s="127" t="inlineStr">
        <is>
          <t>MERCEDES</t>
        </is>
      </c>
      <c r="G44" s="133" t="inlineStr">
        <is>
          <t>CORRETIVA</t>
        </is>
      </c>
      <c r="H44" s="133" t="inlineStr">
        <is>
          <t>MECÂNICA</t>
        </is>
      </c>
      <c r="I44" s="133" t="inlineStr">
        <is>
          <t>MÃO DE OBRA</t>
        </is>
      </c>
      <c r="J44" s="127" t="n">
        <v>1</v>
      </c>
      <c r="K44" s="127" t="inlineStr">
        <is>
          <t>SERVIÇO DE VAZAMENTO DE RODA E ESTABILIZADOR / LUBRIFICAÇÃO, CRUZETA E CALÇO DE CABINE</t>
        </is>
      </c>
      <c r="L44" s="129" t="n">
        <v>670</v>
      </c>
      <c r="M44" s="134">
        <f>J44*L44</f>
        <v/>
      </c>
      <c r="N44" s="140" t="inlineStr">
        <is>
          <t>RECIBO</t>
        </is>
      </c>
      <c r="O44" s="134" t="n"/>
      <c r="P44" s="134">
        <f>M44-O44</f>
        <v/>
      </c>
      <c r="Q44" s="219" t="inlineStr">
        <is>
          <t>PAGO DIA 10/12/2021</t>
        </is>
      </c>
      <c r="R44" s="92" t="n"/>
    </row>
    <row r="45" ht="20.1" customFormat="1" customHeight="1" s="6">
      <c r="B45" s="155" t="inlineStr">
        <is>
          <t>DEZEMBRO</t>
        </is>
      </c>
      <c r="C45" s="132" t="n">
        <v>44538</v>
      </c>
      <c r="D45" s="127" t="inlineStr">
        <is>
          <t>OFICINA MEÂNICA 3 BANDEIRAS</t>
        </is>
      </c>
      <c r="E45" s="127" t="inlineStr">
        <is>
          <t>PCX-1404</t>
        </is>
      </c>
      <c r="F45" s="127" t="inlineStr">
        <is>
          <t>FORD</t>
        </is>
      </c>
      <c r="G45" s="133" t="inlineStr">
        <is>
          <t>CORRETIVA</t>
        </is>
      </c>
      <c r="H45" s="133" t="inlineStr">
        <is>
          <t>MECÂNICA</t>
        </is>
      </c>
      <c r="I45" s="133" t="inlineStr">
        <is>
          <t>MÃO DE OBRA</t>
        </is>
      </c>
      <c r="J45" s="127" t="n">
        <v>1</v>
      </c>
      <c r="K45" s="127" t="inlineStr">
        <is>
          <t>TROCA DE RADIADOR, LIMPEZA DE INTERCULLER, ESTABILIZADOR, SISTEMA DE AR E LAVANCA</t>
        </is>
      </c>
      <c r="L45" s="129" t="n">
        <v>950</v>
      </c>
      <c r="M45" s="134">
        <f>J45*L45</f>
        <v/>
      </c>
      <c r="N45" s="140" t="inlineStr">
        <is>
          <t>RECIBO</t>
        </is>
      </c>
      <c r="O45" s="134" t="n"/>
      <c r="P45" s="134">
        <f>M45-O45</f>
        <v/>
      </c>
      <c r="Q45" s="219" t="inlineStr">
        <is>
          <t>PAGO DIA 10/12/2021</t>
        </is>
      </c>
      <c r="R45" s="92" t="n"/>
    </row>
    <row r="46" ht="20.1" customFormat="1" customHeight="1" s="6">
      <c r="B46" s="155" t="inlineStr">
        <is>
          <t>DEZEMBRO</t>
        </is>
      </c>
      <c r="C46" s="132" t="n">
        <v>44540</v>
      </c>
      <c r="D46" s="127" t="inlineStr">
        <is>
          <t>OFICINA MEÂNICA 3 BANDEIRAS</t>
        </is>
      </c>
      <c r="E46" s="127" t="inlineStr">
        <is>
          <t>PEB-7253</t>
        </is>
      </c>
      <c r="F46" s="127" t="inlineStr">
        <is>
          <t>FORD</t>
        </is>
      </c>
      <c r="G46" s="133" t="inlineStr">
        <is>
          <t>CORRETIVA</t>
        </is>
      </c>
      <c r="H46" s="133" t="inlineStr">
        <is>
          <t>MECÂNICA</t>
        </is>
      </c>
      <c r="I46" s="133" t="inlineStr">
        <is>
          <t>MÃO DE OBRA</t>
        </is>
      </c>
      <c r="J46" s="127" t="n">
        <v>1</v>
      </c>
      <c r="K46" s="127" t="inlineStr">
        <is>
          <t>MANGA DE EIXO, RODAS DIANTEIRAS, SISTEMA DE AR E LUBRIFICAÇÃO</t>
        </is>
      </c>
      <c r="L46" s="129" t="n">
        <v>650</v>
      </c>
      <c r="M46" s="134">
        <f>J46*L46</f>
        <v/>
      </c>
      <c r="N46" s="140" t="inlineStr">
        <is>
          <t>RECIBO</t>
        </is>
      </c>
      <c r="O46" s="134" t="n"/>
      <c r="P46" s="134">
        <f>M46-O46</f>
        <v/>
      </c>
      <c r="Q46" s="219" t="inlineStr">
        <is>
          <t>PAGO DIA 17/12/2021</t>
        </is>
      </c>
      <c r="R46" s="92" t="n"/>
    </row>
    <row r="47" ht="20.1" customFormat="1" customHeight="1" s="6">
      <c r="B47" s="155" t="inlineStr">
        <is>
          <t>DEZEMBRO</t>
        </is>
      </c>
      <c r="C47" s="132" t="n">
        <v>44543</v>
      </c>
      <c r="D47" s="127" t="inlineStr">
        <is>
          <t>OFICINA MEÂNICA 3 BANDEIRAS</t>
        </is>
      </c>
      <c r="E47" s="127" t="inlineStr">
        <is>
          <t>OWE-1839</t>
        </is>
      </c>
      <c r="F47" s="127" t="inlineStr">
        <is>
          <t>MERCEDES</t>
        </is>
      </c>
      <c r="G47" s="150" t="inlineStr">
        <is>
          <t>CORRETIVA</t>
        </is>
      </c>
      <c r="H47" s="138" t="inlineStr">
        <is>
          <t>MECÂNICA</t>
        </is>
      </c>
      <c r="I47" s="138" t="inlineStr">
        <is>
          <t>MÃO DE OBRA</t>
        </is>
      </c>
      <c r="J47" s="127" t="n">
        <v>1</v>
      </c>
      <c r="K47" s="127" t="inlineStr">
        <is>
          <t>TROCA DE PARAFUSO DE RODA, EM ARAÇOIABA</t>
        </is>
      </c>
      <c r="L47" s="129" t="n">
        <v>850</v>
      </c>
      <c r="M47" s="134">
        <f>J47*L47</f>
        <v/>
      </c>
      <c r="N47" s="140" t="inlineStr">
        <is>
          <t>RECIBO</t>
        </is>
      </c>
      <c r="O47" s="134" t="n"/>
      <c r="P47" s="134">
        <f>M47-O47</f>
        <v/>
      </c>
      <c r="Q47" s="219" t="inlineStr">
        <is>
          <t>PAGO DIA 17/12/2021</t>
        </is>
      </c>
      <c r="R47" s="92" t="n"/>
    </row>
    <row r="48" ht="20.1" customFormat="1" customHeight="1" s="6">
      <c r="B48" s="155" t="inlineStr">
        <is>
          <t>DEZEMBRO</t>
        </is>
      </c>
      <c r="C48" s="132" t="n">
        <v>44543</v>
      </c>
      <c r="D48" s="127" t="inlineStr">
        <is>
          <t>OFICINA MEÂNICA 3 BANDEIRAS</t>
        </is>
      </c>
      <c r="E48" s="127" t="inlineStr">
        <is>
          <t>PCM-6100</t>
        </is>
      </c>
      <c r="F48" s="127" t="inlineStr">
        <is>
          <t>FORD</t>
        </is>
      </c>
      <c r="G48" s="150" t="inlineStr">
        <is>
          <t>CORRETIVA</t>
        </is>
      </c>
      <c r="H48" s="138" t="inlineStr">
        <is>
          <t>MECÂNICA</t>
        </is>
      </c>
      <c r="I48" s="138" t="inlineStr">
        <is>
          <t>MÃO DE OBRA</t>
        </is>
      </c>
      <c r="J48" s="127" t="n">
        <v>1</v>
      </c>
      <c r="K48" s="127" t="inlineStr">
        <is>
          <t>TROCA DE BUCHA DO ALTERNADOR, REPARO DE CUICA, LUBRIFICAÇÃO E MANECO</t>
        </is>
      </c>
      <c r="L48" s="129" t="n">
        <v>700</v>
      </c>
      <c r="M48" s="134">
        <f>J48*L48</f>
        <v/>
      </c>
      <c r="N48" s="140" t="inlineStr">
        <is>
          <t>RECIBO</t>
        </is>
      </c>
      <c r="O48" s="134" t="n"/>
      <c r="P48" s="134">
        <f>M48-O48</f>
        <v/>
      </c>
      <c r="Q48" s="219" t="inlineStr">
        <is>
          <t>PAGO DIA 17/12/2021</t>
        </is>
      </c>
      <c r="R48" s="92" t="n"/>
    </row>
    <row r="49" ht="20.1" customFormat="1" customHeight="1" s="6">
      <c r="B49" s="155" t="inlineStr">
        <is>
          <t>DEZEMBRO</t>
        </is>
      </c>
      <c r="C49" s="132" t="n">
        <v>44478</v>
      </c>
      <c r="D49" s="133" t="inlineStr">
        <is>
          <t>POSTO DE MOLAS SÃO CRISTOVÃO</t>
        </is>
      </c>
      <c r="E49" s="138" t="inlineStr">
        <is>
          <t>QYJ-1F44</t>
        </is>
      </c>
      <c r="F49" s="138" t="inlineStr">
        <is>
          <t>MERCEDES</t>
        </is>
      </c>
      <c r="G49" s="138" t="inlineStr">
        <is>
          <t>PREVENTIVA</t>
        </is>
      </c>
      <c r="H49" s="138" t="inlineStr">
        <is>
          <t>MECÂNICA</t>
        </is>
      </c>
      <c r="I49" s="138" t="inlineStr">
        <is>
          <t>PEÇAS</t>
        </is>
      </c>
      <c r="J49" s="138" t="n">
        <v>1</v>
      </c>
      <c r="K49" s="138" t="inlineStr">
        <is>
          <t>REFORÇO DE MOLA DIANTEIRA - 3ª MOLA + CRAVO DE MOLA</t>
        </is>
      </c>
      <c r="L49" s="139" t="n">
        <v>2136</v>
      </c>
      <c r="M49" s="134">
        <f>J49*L49</f>
        <v/>
      </c>
      <c r="N49" s="140" t="inlineStr">
        <is>
          <t>NFe: 3121</t>
        </is>
      </c>
      <c r="O49" s="139" t="n">
        <v>106.8</v>
      </c>
      <c r="P49" s="134">
        <f>M49-O49</f>
        <v/>
      </c>
      <c r="Q49" s="168" t="inlineStr">
        <is>
          <t>CHEQUE PARA 03/12/2021</t>
        </is>
      </c>
      <c r="R49" s="92" t="n"/>
    </row>
    <row r="50" ht="20.1" customFormat="1" customHeight="1" s="6">
      <c r="B50" s="155" t="inlineStr">
        <is>
          <t>DEZEMBRO</t>
        </is>
      </c>
      <c r="C50" s="132" t="n">
        <v>44478</v>
      </c>
      <c r="D50" s="133" t="inlineStr">
        <is>
          <t>POSTO DE MOLAS SÃO CRISTOVÃO</t>
        </is>
      </c>
      <c r="E50" s="138" t="inlineStr">
        <is>
          <t>QYJ-1F74</t>
        </is>
      </c>
      <c r="F50" s="138" t="inlineStr">
        <is>
          <t>MERCEDES</t>
        </is>
      </c>
      <c r="G50" s="138" t="inlineStr">
        <is>
          <t>PREVENTIVA</t>
        </is>
      </c>
      <c r="H50" s="138" t="inlineStr">
        <is>
          <t>MECÂNICA</t>
        </is>
      </c>
      <c r="I50" s="138" t="inlineStr">
        <is>
          <t>PEÇAS</t>
        </is>
      </c>
      <c r="J50" s="138" t="n">
        <v>1</v>
      </c>
      <c r="K50" s="138" t="inlineStr">
        <is>
          <t>REFORÇO DE MOLA DIANTEIRA - 3ª MOLA + CRAVO DE MOLA</t>
        </is>
      </c>
      <c r="L50" s="139" t="n">
        <v>2136</v>
      </c>
      <c r="M50" s="134">
        <f>J50*L50</f>
        <v/>
      </c>
      <c r="N50" s="140" t="inlineStr">
        <is>
          <t>NFe: 3121</t>
        </is>
      </c>
      <c r="O50" s="139" t="n">
        <v>106.8</v>
      </c>
      <c r="P50" s="134">
        <f>M50-O50</f>
        <v/>
      </c>
      <c r="Q50" s="168" t="inlineStr">
        <is>
          <t>CHEQUE PARA 03/12/2021</t>
        </is>
      </c>
      <c r="R50" s="92" t="n"/>
    </row>
    <row r="51" ht="20.1" customFormat="1" customHeight="1" s="6">
      <c r="B51" s="155" t="inlineStr">
        <is>
          <t>DEZEMBRO</t>
        </is>
      </c>
      <c r="C51" s="132" t="n">
        <v>44478</v>
      </c>
      <c r="D51" s="133" t="inlineStr">
        <is>
          <t>POSTO DE MOLAS SÃO CRISTOVÃO</t>
        </is>
      </c>
      <c r="E51" s="138" t="inlineStr">
        <is>
          <t>QYJ-1F44</t>
        </is>
      </c>
      <c r="F51" s="138" t="inlineStr">
        <is>
          <t>MERCEDES</t>
        </is>
      </c>
      <c r="G51" s="138" t="inlineStr">
        <is>
          <t>PREVENTIVA</t>
        </is>
      </c>
      <c r="H51" s="138" t="inlineStr">
        <is>
          <t>MECÂNICA</t>
        </is>
      </c>
      <c r="I51" s="138" t="inlineStr">
        <is>
          <t>MÃO DE OBRA</t>
        </is>
      </c>
      <c r="J51" s="138" t="n">
        <v>1</v>
      </c>
      <c r="K51" s="138" t="inlineStr">
        <is>
          <t>SERVIÇO DE REFORÇO E INTALAÇÃO DE 3ª MOLA DIANTEIRA</t>
        </is>
      </c>
      <c r="L51" s="139" t="n">
        <v>270</v>
      </c>
      <c r="M51" s="134">
        <f>J51*L51</f>
        <v/>
      </c>
      <c r="N51" s="140" t="inlineStr">
        <is>
          <t>NFS-e: 1731</t>
        </is>
      </c>
      <c r="O51" s="139" t="n"/>
      <c r="P51" s="134">
        <f>M51-O51</f>
        <v/>
      </c>
      <c r="Q51" s="168" t="inlineStr">
        <is>
          <t>CHEQUE PARA 03/12/2021</t>
        </is>
      </c>
      <c r="R51" s="92" t="n"/>
    </row>
    <row r="52" ht="20.1" customFormat="1" customHeight="1" s="6">
      <c r="B52" s="155" t="inlineStr">
        <is>
          <t>DEZEMBRO</t>
        </is>
      </c>
      <c r="C52" s="132" t="n">
        <v>44478</v>
      </c>
      <c r="D52" s="133" t="inlineStr">
        <is>
          <t>POSTO DE MOLAS SÃO CRISTOVÃO</t>
        </is>
      </c>
      <c r="E52" s="138" t="inlineStr">
        <is>
          <t>QYJ-1F74</t>
        </is>
      </c>
      <c r="F52" s="138" t="inlineStr">
        <is>
          <t>MERCEDES</t>
        </is>
      </c>
      <c r="G52" s="138" t="inlineStr">
        <is>
          <t>PREVENTIVA</t>
        </is>
      </c>
      <c r="H52" s="138" t="inlineStr">
        <is>
          <t>MECÂNICA</t>
        </is>
      </c>
      <c r="I52" s="138" t="inlineStr">
        <is>
          <t>MÃO DE OBRA</t>
        </is>
      </c>
      <c r="J52" s="138" t="n">
        <v>1</v>
      </c>
      <c r="K52" s="138" t="inlineStr">
        <is>
          <t>SERVIÇO DE REFORÇO E INTALAÇÃO DE 3ª MOLA DIANTEIRA</t>
        </is>
      </c>
      <c r="L52" s="139" t="n">
        <v>270</v>
      </c>
      <c r="M52" s="134">
        <f>J52*L52</f>
        <v/>
      </c>
      <c r="N52" s="140" t="inlineStr">
        <is>
          <t>NFS-e: 1731</t>
        </is>
      </c>
      <c r="O52" s="139" t="n"/>
      <c r="P52" s="134">
        <f>M52-O52</f>
        <v/>
      </c>
      <c r="Q52" s="168" t="inlineStr">
        <is>
          <t>CHEQUE PARA 03/12/2021</t>
        </is>
      </c>
      <c r="R52" s="92" t="n"/>
    </row>
    <row r="53" ht="20.1" customFormat="1" customHeight="1" s="6">
      <c r="B53" s="155" t="inlineStr">
        <is>
          <t>DEZEMBRO</t>
        </is>
      </c>
      <c r="C53" s="132" t="n">
        <v>44501</v>
      </c>
      <c r="D53" s="133" t="inlineStr">
        <is>
          <t>POSTO DE MOLAS SÃO CRISTOVÃO</t>
        </is>
      </c>
      <c r="E53" s="138" t="inlineStr">
        <is>
          <t>PCZ-2570</t>
        </is>
      </c>
      <c r="F53" s="138" t="inlineStr">
        <is>
          <t>FORD</t>
        </is>
      </c>
      <c r="G53" s="138" t="inlineStr">
        <is>
          <t>CORRETIVA</t>
        </is>
      </c>
      <c r="H53" s="138" t="inlineStr">
        <is>
          <t>MECÂNICA</t>
        </is>
      </c>
      <c r="I53" s="138" t="inlineStr">
        <is>
          <t>MÃO DE OBRA</t>
        </is>
      </c>
      <c r="J53" s="138" t="n">
        <v>1</v>
      </c>
      <c r="K53" s="138" t="inlineStr">
        <is>
          <t>TROCA DE MOLAS, REFORÇO E ARQUEAMENTO</t>
        </is>
      </c>
      <c r="L53" s="139" t="n">
        <v>270</v>
      </c>
      <c r="M53" s="134">
        <f>J53*L53</f>
        <v/>
      </c>
      <c r="N53" s="140" t="inlineStr">
        <is>
          <t>NFS-e: 1774</t>
        </is>
      </c>
      <c r="O53" s="218" t="n"/>
      <c r="P53" s="217">
        <f>M53-O53</f>
        <v/>
      </c>
      <c r="Q53" s="219" t="inlineStr">
        <is>
          <t>PAGO EM 01/12/2021 - NOVEMBRO</t>
        </is>
      </c>
      <c r="R53" s="92" t="n"/>
    </row>
    <row r="54" ht="20.1" customFormat="1" customHeight="1" s="6">
      <c r="B54" s="155" t="inlineStr">
        <is>
          <t>DEZEMBRO</t>
        </is>
      </c>
      <c r="C54" s="132" t="n">
        <v>44501</v>
      </c>
      <c r="D54" s="133" t="inlineStr">
        <is>
          <t>POSTO DE MOLAS SÃO CRISTOVÃO</t>
        </is>
      </c>
      <c r="E54" s="138" t="inlineStr">
        <is>
          <t>PCZ-2570</t>
        </is>
      </c>
      <c r="F54" s="138" t="inlineStr">
        <is>
          <t>FORD</t>
        </is>
      </c>
      <c r="G54" s="138" t="inlineStr">
        <is>
          <t>CORRETIVA</t>
        </is>
      </c>
      <c r="H54" s="138" t="inlineStr">
        <is>
          <t>MECÂNICA</t>
        </is>
      </c>
      <c r="I54" s="138" t="inlineStr">
        <is>
          <t>PEÇAS</t>
        </is>
      </c>
      <c r="J54" s="138" t="n">
        <v>1</v>
      </c>
      <c r="K54" s="138" t="inlineStr">
        <is>
          <t>REFORÇO DE MOLA MESTRE DIANTEIRA - 1ª MOLA + CRAVO DE MOLA, PARAFUSO</t>
        </is>
      </c>
      <c r="L54" s="139" t="n">
        <v>3655</v>
      </c>
      <c r="M54" s="134">
        <f>J54*L54</f>
        <v/>
      </c>
      <c r="N54" s="140" t="inlineStr">
        <is>
          <t>NFe: 3165</t>
        </is>
      </c>
      <c r="O54" s="218" t="n"/>
      <c r="P54" s="217">
        <f>M54-O54</f>
        <v/>
      </c>
      <c r="Q54" s="219" t="inlineStr">
        <is>
          <t>PAGO EM 01/12/2021 - NOVEMBRO</t>
        </is>
      </c>
      <c r="R54" s="92" t="n"/>
    </row>
    <row r="55" ht="20.1" customFormat="1" customHeight="1" s="6">
      <c r="B55" s="155" t="inlineStr">
        <is>
          <t>DEZEMBRO</t>
        </is>
      </c>
      <c r="C55" s="132" t="n">
        <v>44508</v>
      </c>
      <c r="D55" s="127" t="inlineStr">
        <is>
          <t>RC TACÓGRAFO</t>
        </is>
      </c>
      <c r="E55" s="138" t="inlineStr">
        <is>
          <t>PGN-8669</t>
        </is>
      </c>
      <c r="F55" s="138" t="inlineStr">
        <is>
          <t>VOLKS</t>
        </is>
      </c>
      <c r="G55" s="138" t="inlineStr">
        <is>
          <t>CORRETIVA</t>
        </is>
      </c>
      <c r="H55" s="138" t="inlineStr">
        <is>
          <t>TACÓGRAFO</t>
        </is>
      </c>
      <c r="I55" s="138" t="inlineStr">
        <is>
          <t>MÃO DE OBRA</t>
        </is>
      </c>
      <c r="J55" s="138" t="n">
        <v>1</v>
      </c>
      <c r="K55" s="138" t="inlineStr">
        <is>
          <t xml:space="preserve">CORREÇÃO E MANUTENÇÃO DE PEÇA EIXO GUIA </t>
        </is>
      </c>
      <c r="L55" s="139" t="n">
        <v>148</v>
      </c>
      <c r="M55" s="134">
        <f>J55*L55</f>
        <v/>
      </c>
      <c r="N55" s="140" t="inlineStr">
        <is>
          <t>NFS-e: 24971</t>
        </is>
      </c>
      <c r="O55" s="218" t="n"/>
      <c r="P55" s="217">
        <f>M55-O55</f>
        <v/>
      </c>
      <c r="Q55" s="168" t="inlineStr">
        <is>
          <t>BOLETO 08/12/2021</t>
        </is>
      </c>
      <c r="R55" s="92" t="n"/>
    </row>
    <row r="56" ht="20.1" customFormat="1" customHeight="1" s="6">
      <c r="B56" s="155" t="inlineStr">
        <is>
          <t>DEZEMBRO</t>
        </is>
      </c>
      <c r="C56" s="132" t="n">
        <v>44508</v>
      </c>
      <c r="D56" s="127" t="inlineStr">
        <is>
          <t>RC TACÓGRAFO</t>
        </is>
      </c>
      <c r="E56" s="138" t="inlineStr">
        <is>
          <t>PGN-8669</t>
        </is>
      </c>
      <c r="F56" s="138" t="inlineStr">
        <is>
          <t>VOLKS</t>
        </is>
      </c>
      <c r="G56" s="138" t="inlineStr">
        <is>
          <t>CORRETIVA</t>
        </is>
      </c>
      <c r="H56" s="138" t="inlineStr">
        <is>
          <t>TACÓGRAFO</t>
        </is>
      </c>
      <c r="I56" s="150" t="inlineStr">
        <is>
          <t>PEÇAS</t>
        </is>
      </c>
      <c r="J56" s="138" t="n">
        <v>1</v>
      </c>
      <c r="K56" s="138" t="inlineStr">
        <is>
          <t>EIXO GUIA, CIRCUITO DA GAVETA E RELOGIO E KIT REPARO</t>
        </is>
      </c>
      <c r="L56" s="139" t="n">
        <v>378</v>
      </c>
      <c r="M56" s="134">
        <f>J56*L56</f>
        <v/>
      </c>
      <c r="N56" s="140" t="inlineStr">
        <is>
          <t>NFE: 6577</t>
        </is>
      </c>
      <c r="O56" s="218" t="n"/>
      <c r="P56" s="217">
        <f>M56-O56</f>
        <v/>
      </c>
      <c r="Q56" s="168" t="inlineStr">
        <is>
          <t>BOLETO 08/12/2021</t>
        </is>
      </c>
      <c r="R56" s="92" t="n"/>
    </row>
    <row r="57" ht="20.1" customFormat="1" customHeight="1" s="6">
      <c r="B57" s="155" t="inlineStr">
        <is>
          <t>DEZEMBRO</t>
        </is>
      </c>
      <c r="C57" s="132" t="n">
        <v>44520</v>
      </c>
      <c r="D57" s="127" t="inlineStr">
        <is>
          <t>RC TACÓGRAFO</t>
        </is>
      </c>
      <c r="E57" s="138" t="inlineStr">
        <is>
          <t>PEB-7253</t>
        </is>
      </c>
      <c r="F57" s="138" t="inlineStr">
        <is>
          <t>FORD</t>
        </is>
      </c>
      <c r="G57" s="138" t="inlineStr">
        <is>
          <t>CORRETIVA</t>
        </is>
      </c>
      <c r="H57" s="138" t="inlineStr">
        <is>
          <t>TACÓGRAFO</t>
        </is>
      </c>
      <c r="I57" s="138" t="inlineStr">
        <is>
          <t>MÃO DE OBRA</t>
        </is>
      </c>
      <c r="J57" s="138" t="n">
        <v>1</v>
      </c>
      <c r="K57" s="138" t="inlineStr">
        <is>
          <t>AFEIRÇÃO DE TACÓGRAFO</t>
        </is>
      </c>
      <c r="L57" s="139" t="n">
        <v>360</v>
      </c>
      <c r="M57" s="134">
        <f>J57*L57</f>
        <v/>
      </c>
      <c r="N57" s="140" t="inlineStr">
        <is>
          <t>NFS-e: 25101</t>
        </is>
      </c>
      <c r="O57" s="218" t="n"/>
      <c r="P57" s="217">
        <f>M57-O57</f>
        <v/>
      </c>
      <c r="Q57" s="168" t="inlineStr">
        <is>
          <t>BOLETO 20/12/2021</t>
        </is>
      </c>
      <c r="R57" s="92" t="n"/>
    </row>
    <row r="58" ht="20.1" customFormat="1" customHeight="1" s="6">
      <c r="B58" s="155" t="inlineStr">
        <is>
          <t>DEZEMBRO</t>
        </is>
      </c>
      <c r="C58" s="132" t="n">
        <v>44520</v>
      </c>
      <c r="D58" s="127" t="inlineStr">
        <is>
          <t>RC TACÓGRAFO</t>
        </is>
      </c>
      <c r="E58" s="138" t="inlineStr">
        <is>
          <t>PEB-7353</t>
        </is>
      </c>
      <c r="F58" s="138" t="inlineStr">
        <is>
          <t>FORD</t>
        </is>
      </c>
      <c r="G58" s="138" t="inlineStr">
        <is>
          <t>CORRETIVA</t>
        </is>
      </c>
      <c r="H58" s="138" t="inlineStr">
        <is>
          <t>TACÓGRAFO</t>
        </is>
      </c>
      <c r="I58" s="138" t="inlineStr">
        <is>
          <t>MÃO DE OBRA</t>
        </is>
      </c>
      <c r="J58" s="138" t="n">
        <v>1</v>
      </c>
      <c r="K58" s="138" t="inlineStr">
        <is>
          <t>AFEIRÇÃO DE TACÓGRAFO</t>
        </is>
      </c>
      <c r="L58" s="139" t="n">
        <v>360</v>
      </c>
      <c r="M58" s="134">
        <f>J58*L58</f>
        <v/>
      </c>
      <c r="N58" s="140" t="inlineStr">
        <is>
          <t>NFS-e: 25103</t>
        </is>
      </c>
      <c r="O58" s="218" t="n"/>
      <c r="P58" s="217">
        <f>M58-O58</f>
        <v/>
      </c>
      <c r="Q58" s="168" t="inlineStr">
        <is>
          <t>BOLETO 20/12/2021</t>
        </is>
      </c>
      <c r="R58" s="92" t="n"/>
    </row>
    <row r="59" ht="20.1" customFormat="1" customHeight="1" s="6">
      <c r="B59" s="155" t="inlineStr">
        <is>
          <t>DEZEMBRO</t>
        </is>
      </c>
      <c r="C59" s="132" t="n">
        <v>44520</v>
      </c>
      <c r="D59" s="127" t="inlineStr">
        <is>
          <t>RC TACÓGRAFO</t>
        </is>
      </c>
      <c r="E59" s="138" t="inlineStr">
        <is>
          <t>PCZ-2570</t>
        </is>
      </c>
      <c r="F59" s="138" t="inlineStr">
        <is>
          <t>FORD</t>
        </is>
      </c>
      <c r="G59" s="138" t="inlineStr">
        <is>
          <t>CORRETIVA</t>
        </is>
      </c>
      <c r="H59" s="138" t="inlineStr">
        <is>
          <t>TACÓGRAFO</t>
        </is>
      </c>
      <c r="I59" s="138" t="inlineStr">
        <is>
          <t>MÃO DE OBRA</t>
        </is>
      </c>
      <c r="J59" s="138" t="n">
        <v>1</v>
      </c>
      <c r="K59" s="138" t="inlineStr">
        <is>
          <t>AFEIRÇÃO DE TACÓGRAFO</t>
        </is>
      </c>
      <c r="L59" s="139" t="n">
        <v>360</v>
      </c>
      <c r="M59" s="134">
        <f>J59*L59</f>
        <v/>
      </c>
      <c r="N59" s="140" t="inlineStr">
        <is>
          <t>NFS-e: 25102</t>
        </is>
      </c>
      <c r="O59" s="218" t="n"/>
      <c r="P59" s="217">
        <f>M59-O59</f>
        <v/>
      </c>
      <c r="Q59" s="168" t="inlineStr">
        <is>
          <t>BOLETO 20/12/2021</t>
        </is>
      </c>
      <c r="R59" s="92" t="n"/>
    </row>
    <row r="60" ht="20.1" customFormat="1" customHeight="1" s="6">
      <c r="B60" s="155" t="inlineStr">
        <is>
          <t>DEZEMBRO</t>
        </is>
      </c>
      <c r="C60" s="132" t="n">
        <v>44545</v>
      </c>
      <c r="D60" s="127" t="inlineStr">
        <is>
          <t>VITORIENSE RODAS</t>
        </is>
      </c>
      <c r="E60" s="127" t="inlineStr">
        <is>
          <t>OWE-1839</t>
        </is>
      </c>
      <c r="F60" s="127" t="inlineStr">
        <is>
          <t>MERCEDES</t>
        </is>
      </c>
      <c r="G60" s="150" t="inlineStr">
        <is>
          <t>CORRETIVA</t>
        </is>
      </c>
      <c r="H60" s="138" t="inlineStr">
        <is>
          <t>MECÂNICA</t>
        </is>
      </c>
      <c r="I60" s="138" t="inlineStr">
        <is>
          <t>MÃO DE OBRA</t>
        </is>
      </c>
      <c r="J60" s="127" t="n">
        <v>1</v>
      </c>
      <c r="K60" s="127" t="inlineStr">
        <is>
          <t>RECUPERAÇÃO DE 02 RODAS</t>
        </is>
      </c>
      <c r="L60" s="129" t="n">
        <v>350</v>
      </c>
      <c r="M60" s="134">
        <f>J60*L60</f>
        <v/>
      </c>
      <c r="N60" s="140" t="inlineStr">
        <is>
          <t>NFS-e: 34</t>
        </is>
      </c>
      <c r="O60" s="217" t="n"/>
      <c r="P60" s="217">
        <f>M60-O60</f>
        <v/>
      </c>
      <c r="Q60" s="219" t="inlineStr">
        <is>
          <t>PAGO DIA 15/12/2021</t>
        </is>
      </c>
      <c r="R60" s="92" t="n"/>
    </row>
    <row r="61" ht="20.1" customFormat="1" customHeight="1" s="6">
      <c r="B61" s="155" t="inlineStr">
        <is>
          <t>DEZEMBRO</t>
        </is>
      </c>
      <c r="C61" s="132" t="n">
        <v>44512</v>
      </c>
      <c r="D61" s="133" t="inlineStr">
        <is>
          <t>WF LUBRIFICANTES</t>
        </is>
      </c>
      <c r="E61" s="138" t="inlineStr">
        <is>
          <t>PCX-1774</t>
        </is>
      </c>
      <c r="F61" s="138" t="inlineStr">
        <is>
          <t>FORD</t>
        </is>
      </c>
      <c r="G61" s="150" t="inlineStr">
        <is>
          <t>CONSUMO</t>
        </is>
      </c>
      <c r="H61" s="138" t="inlineStr">
        <is>
          <t>TROCA DE ÓLEO</t>
        </is>
      </c>
      <c r="I61" s="138" t="inlineStr">
        <is>
          <t>TROCA DE ÓLEO</t>
        </is>
      </c>
      <c r="J61" s="138" t="n">
        <v>1</v>
      </c>
      <c r="K61" s="138" t="inlineStr">
        <is>
          <t>TROCA DE OLEO COMPLETA</t>
        </is>
      </c>
      <c r="L61" s="139" t="n">
        <v>791</v>
      </c>
      <c r="M61" s="134">
        <f>J61*L61</f>
        <v/>
      </c>
      <c r="N61" s="140" t="inlineStr">
        <is>
          <t>NFE: 1677</t>
        </is>
      </c>
      <c r="O61" s="218" t="n">
        <v>79.09999999999999</v>
      </c>
      <c r="P61" s="217">
        <f>M61-O61</f>
        <v/>
      </c>
      <c r="Q61" s="219" t="inlineStr">
        <is>
          <t>PAGO EM 01/12/2021 - NOVEMBRO</t>
        </is>
      </c>
      <c r="R61" s="92" t="n"/>
    </row>
    <row r="62" ht="20.1" customFormat="1" customHeight="1" s="6">
      <c r="B62" s="155" t="inlineStr">
        <is>
          <t>DEZEMBRO</t>
        </is>
      </c>
      <c r="C62" s="132" t="n">
        <v>44520</v>
      </c>
      <c r="D62" s="133" t="inlineStr">
        <is>
          <t>WF LUBRIFICANTES</t>
        </is>
      </c>
      <c r="E62" s="138" t="inlineStr">
        <is>
          <t>PCM-6100</t>
        </is>
      </c>
      <c r="F62" s="138" t="inlineStr">
        <is>
          <t>FORD</t>
        </is>
      </c>
      <c r="G62" s="150" t="inlineStr">
        <is>
          <t>CONSUMO</t>
        </is>
      </c>
      <c r="H62" s="138" t="inlineStr">
        <is>
          <t>TROCA DE ÓLEO</t>
        </is>
      </c>
      <c r="I62" s="138" t="inlineStr">
        <is>
          <t>TROCA DE ÓLEO</t>
        </is>
      </c>
      <c r="J62" s="138" t="n">
        <v>1</v>
      </c>
      <c r="K62" s="138" t="inlineStr">
        <is>
          <t>TROCA DE OLEO COMPLETA</t>
        </is>
      </c>
      <c r="L62" s="139" t="n">
        <v>767</v>
      </c>
      <c r="M62" s="134">
        <f>J62*L62</f>
        <v/>
      </c>
      <c r="N62" s="140" t="inlineStr">
        <is>
          <t>NFE: 1677</t>
        </is>
      </c>
      <c r="O62" s="218" t="n">
        <v>76.7</v>
      </c>
      <c r="P62" s="217">
        <f>M62-O62</f>
        <v/>
      </c>
      <c r="Q62" s="219" t="inlineStr">
        <is>
          <t>PAGO EM 01/12/2021 - NOVEMBRO</t>
        </is>
      </c>
      <c r="R62" s="92" t="n"/>
    </row>
    <row r="63" ht="20.1" customFormat="1" customHeight="1" s="6">
      <c r="B63" s="155" t="inlineStr">
        <is>
          <t>DEZEMBRO</t>
        </is>
      </c>
      <c r="C63" s="132" t="n">
        <v>44513</v>
      </c>
      <c r="D63" s="133" t="inlineStr">
        <is>
          <t>WF LUBRIFICANTES</t>
        </is>
      </c>
      <c r="E63" s="138" t="inlineStr">
        <is>
          <t>PGX-1736</t>
        </is>
      </c>
      <c r="F63" s="138" t="inlineStr">
        <is>
          <t>MERCEDES</t>
        </is>
      </c>
      <c r="G63" s="150" t="inlineStr">
        <is>
          <t>CONSUMO</t>
        </is>
      </c>
      <c r="H63" s="138" t="inlineStr">
        <is>
          <t>TROCA DE ÓLEO</t>
        </is>
      </c>
      <c r="I63" s="138" t="inlineStr">
        <is>
          <t>TROCA DE ÓLEO</t>
        </is>
      </c>
      <c r="J63" s="138" t="n">
        <v>1</v>
      </c>
      <c r="K63" s="138" t="inlineStr">
        <is>
          <t>TROCA DE OLEO COMPLETA</t>
        </is>
      </c>
      <c r="L63" s="139" t="n">
        <v>1046</v>
      </c>
      <c r="M63" s="134">
        <f>J63*L63</f>
        <v/>
      </c>
      <c r="N63" s="140" t="inlineStr">
        <is>
          <t>NFE: 1677</t>
        </is>
      </c>
      <c r="O63" s="218" t="n">
        <v>104.6</v>
      </c>
      <c r="P63" s="217">
        <f>M63-O63</f>
        <v/>
      </c>
      <c r="Q63" s="219" t="inlineStr">
        <is>
          <t>PAGO EM 01/12/2021 - NOVEMBRO</t>
        </is>
      </c>
      <c r="R63" s="92" t="n"/>
    </row>
    <row r="64" ht="20.1" customFormat="1" customHeight="1" s="6">
      <c r="B64" s="155" t="inlineStr">
        <is>
          <t>DEZEMBRO</t>
        </is>
      </c>
      <c r="C64" s="132" t="n">
        <v>44527</v>
      </c>
      <c r="D64" s="133" t="inlineStr">
        <is>
          <t>WF LUBRIFICANTES</t>
        </is>
      </c>
      <c r="E64" s="138" t="inlineStr">
        <is>
          <t>QYJ-1F14</t>
        </is>
      </c>
      <c r="F64" s="138" t="inlineStr">
        <is>
          <t>MERCEDES</t>
        </is>
      </c>
      <c r="G64" s="150" t="inlineStr">
        <is>
          <t>CONSUMO</t>
        </is>
      </c>
      <c r="H64" s="138" t="inlineStr">
        <is>
          <t>TROCA DE ÓLEO</t>
        </is>
      </c>
      <c r="I64" s="138" t="inlineStr">
        <is>
          <t>TROCA DE ÓLEO</t>
        </is>
      </c>
      <c r="J64" s="138" t="n">
        <v>1</v>
      </c>
      <c r="K64" s="138" t="inlineStr">
        <is>
          <t>TROCA DE OLEO COMPLETA</t>
        </is>
      </c>
      <c r="L64" s="139" t="n">
        <v>899</v>
      </c>
      <c r="M64" s="129">
        <f>J64*L64</f>
        <v/>
      </c>
      <c r="N64" s="140" t="inlineStr">
        <is>
          <t>NFE: 1677</t>
        </is>
      </c>
      <c r="O64" s="202" t="n">
        <v>89.90000000000001</v>
      </c>
      <c r="P64" s="217">
        <f>M64-O64</f>
        <v/>
      </c>
      <c r="Q64" s="219" t="inlineStr">
        <is>
          <t>PAGO EM 01/12/2021 - NOVEMBRO</t>
        </is>
      </c>
      <c r="R64" s="92" t="n"/>
    </row>
    <row r="65" ht="20.1" customFormat="1" customHeight="1" s="6">
      <c r="B65" s="155" t="inlineStr">
        <is>
          <t>DEZEMBRO</t>
        </is>
      </c>
      <c r="C65" s="132" t="n">
        <v>44527</v>
      </c>
      <c r="D65" s="133" t="inlineStr">
        <is>
          <t>WF LUBRIFICANTES</t>
        </is>
      </c>
      <c r="E65" s="138" t="inlineStr">
        <is>
          <t>PCB-0J93</t>
        </is>
      </c>
      <c r="F65" s="138" t="inlineStr">
        <is>
          <t>VOLKSWAGEN</t>
        </is>
      </c>
      <c r="G65" s="150" t="inlineStr">
        <is>
          <t>CONSUMO</t>
        </is>
      </c>
      <c r="H65" s="138" t="inlineStr">
        <is>
          <t>TROCA DE ÓLEO</t>
        </is>
      </c>
      <c r="I65" s="138" t="inlineStr">
        <is>
          <t>TROCA DE ÓLEO</t>
        </is>
      </c>
      <c r="J65" s="138" t="n">
        <v>1</v>
      </c>
      <c r="K65" s="138" t="inlineStr">
        <is>
          <t>TROCA DE OLEO COMPLETA</t>
        </is>
      </c>
      <c r="L65" s="139" t="n">
        <v>882</v>
      </c>
      <c r="M65" s="134">
        <f>J65*L65</f>
        <v/>
      </c>
      <c r="N65" s="140" t="inlineStr">
        <is>
          <t>NFE: 1677</t>
        </is>
      </c>
      <c r="O65" s="218" t="n">
        <v>88.2</v>
      </c>
      <c r="P65" s="217">
        <f>M65-O65</f>
        <v/>
      </c>
      <c r="Q65" s="219" t="inlineStr">
        <is>
          <t>PAGO EM 01/12/2021 - NOVEMBRO</t>
        </is>
      </c>
      <c r="R65" s="92" t="n"/>
    </row>
    <row r="66" ht="20.1" customFormat="1" customHeight="1" s="6">
      <c r="B66" s="155" t="inlineStr">
        <is>
          <t>DEZEMBRO</t>
        </is>
      </c>
      <c r="C66" s="132" t="n">
        <v>44513</v>
      </c>
      <c r="D66" s="133" t="inlineStr">
        <is>
          <t>WF LUBRIFICANTES</t>
        </is>
      </c>
      <c r="E66" s="138" t="inlineStr">
        <is>
          <t>PCL-6B67</t>
        </is>
      </c>
      <c r="F66" s="138" t="inlineStr">
        <is>
          <t>VOLKSWAGEN</t>
        </is>
      </c>
      <c r="G66" s="150" t="inlineStr">
        <is>
          <t>CONSUMO</t>
        </is>
      </c>
      <c r="H66" s="138" t="inlineStr">
        <is>
          <t>TROCA DE ÓLEO</t>
        </is>
      </c>
      <c r="I66" s="138" t="inlineStr">
        <is>
          <t>TROCA DE ÓLEO</t>
        </is>
      </c>
      <c r="J66" s="138" t="n">
        <v>1</v>
      </c>
      <c r="K66" s="138" t="inlineStr">
        <is>
          <t>TROCA DE OLEO COMPLETA</t>
        </is>
      </c>
      <c r="L66" s="139" t="n">
        <v>1141.5</v>
      </c>
      <c r="M66" s="134">
        <f>J66*L66</f>
        <v/>
      </c>
      <c r="N66" s="140" t="inlineStr">
        <is>
          <t>NFE: 1677</t>
        </is>
      </c>
      <c r="O66" s="218" t="n">
        <v>114.15</v>
      </c>
      <c r="P66" s="217">
        <f>M66-O66</f>
        <v/>
      </c>
      <c r="Q66" s="219" t="inlineStr">
        <is>
          <t>PAGO EM 01/12/2021 - NOVEMBRO</t>
        </is>
      </c>
      <c r="R66" s="92" t="n"/>
    </row>
    <row r="67" ht="20.1" customFormat="1" customHeight="1" s="6">
      <c r="B67" s="155" t="inlineStr">
        <is>
          <t>DEZEMBRO</t>
        </is>
      </c>
      <c r="C67" s="132" t="n">
        <v>44506</v>
      </c>
      <c r="D67" s="133" t="inlineStr">
        <is>
          <t>WF LUBRIFICANTES</t>
        </is>
      </c>
      <c r="E67" s="138" t="inlineStr">
        <is>
          <t>QYJ-1F74</t>
        </is>
      </c>
      <c r="F67" s="138" t="inlineStr">
        <is>
          <t>MERCEDES</t>
        </is>
      </c>
      <c r="G67" s="150" t="inlineStr">
        <is>
          <t>CONSUMO</t>
        </is>
      </c>
      <c r="H67" s="138" t="inlineStr">
        <is>
          <t>TROCA DE ÓLEO</t>
        </is>
      </c>
      <c r="I67" s="138" t="inlineStr">
        <is>
          <t>TROCA DE ÓLEO</t>
        </is>
      </c>
      <c r="J67" s="138" t="n">
        <v>1</v>
      </c>
      <c r="K67" s="138" t="inlineStr">
        <is>
          <t>TROCA DE OLEO COMPLETA</t>
        </is>
      </c>
      <c r="L67" s="139" t="n">
        <v>1014</v>
      </c>
      <c r="M67" s="134">
        <f>J67*L67</f>
        <v/>
      </c>
      <c r="N67" s="140" t="inlineStr">
        <is>
          <t>NFE: 1677</t>
        </is>
      </c>
      <c r="O67" s="218" t="n">
        <v>101.4</v>
      </c>
      <c r="P67" s="217">
        <f>M67-O67</f>
        <v/>
      </c>
      <c r="Q67" s="219" t="inlineStr">
        <is>
          <t>PAGO EM 01/12/2021 - NOVEMBRO</t>
        </is>
      </c>
      <c r="R67" s="92" t="n"/>
    </row>
    <row r="68" ht="20.1" customFormat="1" customHeight="1" s="6">
      <c r="B68" s="155" t="inlineStr">
        <is>
          <t>DEZEMBRO</t>
        </is>
      </c>
      <c r="C68" s="132" t="n">
        <v>44534</v>
      </c>
      <c r="D68" s="133" t="inlineStr">
        <is>
          <t>WF LUBRIFICANTES</t>
        </is>
      </c>
      <c r="E68" s="127" t="inlineStr">
        <is>
          <t>PGW-6009</t>
        </is>
      </c>
      <c r="F68" s="127" t="inlineStr">
        <is>
          <t>FORD</t>
        </is>
      </c>
      <c r="G68" s="150" t="inlineStr">
        <is>
          <t>CONSUMO</t>
        </is>
      </c>
      <c r="H68" s="138" t="inlineStr">
        <is>
          <t>TROCA DE ÓLEO</t>
        </is>
      </c>
      <c r="I68" s="138" t="inlineStr">
        <is>
          <t>TROCA DE ÓLEO</t>
        </is>
      </c>
      <c r="J68" s="138" t="n">
        <v>1</v>
      </c>
      <c r="K68" s="127" t="inlineStr">
        <is>
          <t>TROCA DE OLEO COMPLETA</t>
        </is>
      </c>
      <c r="L68" s="129" t="n">
        <v>772</v>
      </c>
      <c r="M68" s="134">
        <f>J68*L68</f>
        <v/>
      </c>
      <c r="N68" s="140" t="inlineStr">
        <is>
          <t>NFE: 1681</t>
        </is>
      </c>
      <c r="O68" s="217" t="n">
        <v>77.2</v>
      </c>
      <c r="P68" s="217">
        <f>M68-O68</f>
        <v/>
      </c>
      <c r="Q68" s="219" t="inlineStr">
        <is>
          <t>PAGO DIA 14/12/2021</t>
        </is>
      </c>
      <c r="R68" s="92" t="n"/>
    </row>
    <row r="69" ht="20.1" customFormat="1" customHeight="1" s="6">
      <c r="B69" s="155" t="inlineStr">
        <is>
          <t>DEZEMBRO</t>
        </is>
      </c>
      <c r="C69" s="132" t="n">
        <v>44534</v>
      </c>
      <c r="D69" s="133" t="inlineStr">
        <is>
          <t>WF LUBRIFICANTES</t>
        </is>
      </c>
      <c r="E69" s="127" t="inlineStr">
        <is>
          <t>PGW-5799</t>
        </is>
      </c>
      <c r="F69" s="127" t="inlineStr">
        <is>
          <t>FORD</t>
        </is>
      </c>
      <c r="G69" s="150" t="inlineStr">
        <is>
          <t>CONSUMO</t>
        </is>
      </c>
      <c r="H69" s="138" t="inlineStr">
        <is>
          <t>TROCA DE ÓLEO</t>
        </is>
      </c>
      <c r="I69" s="138" t="inlineStr">
        <is>
          <t>TROCA DE ÓLEO</t>
        </is>
      </c>
      <c r="J69" s="138" t="n">
        <v>1</v>
      </c>
      <c r="K69" s="127" t="inlineStr">
        <is>
          <t>TROCA DE OLEO COMPLETA</t>
        </is>
      </c>
      <c r="L69" s="129" t="n">
        <v>772</v>
      </c>
      <c r="M69" s="134">
        <f>J69*L69</f>
        <v/>
      </c>
      <c r="N69" s="140" t="inlineStr">
        <is>
          <t>NFE: 1681</t>
        </is>
      </c>
      <c r="O69" s="217" t="n">
        <v>77.2</v>
      </c>
      <c r="P69" s="217">
        <f>M69-O69</f>
        <v/>
      </c>
      <c r="Q69" s="219" t="inlineStr">
        <is>
          <t>PAGO DIA 14/12/2021</t>
        </is>
      </c>
      <c r="R69" s="92" t="n"/>
    </row>
    <row r="70" ht="20.1" customFormat="1" customHeight="1" s="6">
      <c r="B70" s="155" t="inlineStr">
        <is>
          <t>DEZEMBRO</t>
        </is>
      </c>
      <c r="C70" s="132" t="n">
        <v>44534</v>
      </c>
      <c r="D70" s="133" t="inlineStr">
        <is>
          <t>WF LUBRIFICANTES</t>
        </is>
      </c>
      <c r="E70" s="127" t="inlineStr">
        <is>
          <t>PDB-5356</t>
        </is>
      </c>
      <c r="F70" s="127" t="inlineStr">
        <is>
          <t>MERCEDES</t>
        </is>
      </c>
      <c r="G70" s="150" t="inlineStr">
        <is>
          <t>CONSUMO</t>
        </is>
      </c>
      <c r="H70" s="138" t="inlineStr">
        <is>
          <t>TROCA DE ÓLEO</t>
        </is>
      </c>
      <c r="I70" s="138" t="inlineStr">
        <is>
          <t>TROCA DE ÓLEO</t>
        </is>
      </c>
      <c r="J70" s="138" t="n">
        <v>1</v>
      </c>
      <c r="K70" s="127" t="inlineStr">
        <is>
          <t>TROCA DE OLEO COMPLETA</t>
        </is>
      </c>
      <c r="L70" s="129" t="n">
        <v>818</v>
      </c>
      <c r="M70" s="134">
        <f>J70*L70</f>
        <v/>
      </c>
      <c r="N70" s="140" t="inlineStr">
        <is>
          <t>NFE: 1681</t>
        </is>
      </c>
      <c r="O70" s="217" t="n">
        <v>81.8</v>
      </c>
      <c r="P70" s="217">
        <f>M70-O70</f>
        <v/>
      </c>
      <c r="Q70" s="219" t="inlineStr">
        <is>
          <t>PAGO DIA 14/12/2021</t>
        </is>
      </c>
      <c r="R70" s="92" t="n"/>
    </row>
    <row r="71" ht="20.1" customFormat="1" customHeight="1" s="6">
      <c r="B71" s="155" t="inlineStr">
        <is>
          <t>DEZEMBRO</t>
        </is>
      </c>
      <c r="C71" s="132" t="n">
        <v>44541</v>
      </c>
      <c r="D71" s="133" t="inlineStr">
        <is>
          <t>WF LUBRIFICANTES</t>
        </is>
      </c>
      <c r="E71" s="127" t="inlineStr">
        <is>
          <t>PGW-3267</t>
        </is>
      </c>
      <c r="F71" s="127" t="inlineStr">
        <is>
          <t>FORD</t>
        </is>
      </c>
      <c r="G71" s="150" t="inlineStr">
        <is>
          <t>CONSUMO</t>
        </is>
      </c>
      <c r="H71" s="138" t="inlineStr">
        <is>
          <t>TROCA DE ÓLEO</t>
        </is>
      </c>
      <c r="I71" s="138" t="inlineStr">
        <is>
          <t>TROCA DE ÓLEO</t>
        </is>
      </c>
      <c r="J71" s="127" t="n">
        <v>1</v>
      </c>
      <c r="K71" s="127" t="inlineStr">
        <is>
          <t>TROCA DE OLEO COMPLETA</t>
        </is>
      </c>
      <c r="L71" s="129" t="n">
        <v>645</v>
      </c>
      <c r="M71" s="134">
        <f>J71*L71</f>
        <v/>
      </c>
      <c r="N71" s="140" t="inlineStr">
        <is>
          <t>NFE: 1681</t>
        </is>
      </c>
      <c r="O71" s="217" t="n">
        <v>64.5</v>
      </c>
      <c r="P71" s="217">
        <f>M71-O71</f>
        <v/>
      </c>
      <c r="Q71" s="219" t="inlineStr">
        <is>
          <t>PAGO DIA 14/12/2021</t>
        </is>
      </c>
      <c r="R71" s="92" t="n"/>
    </row>
    <row r="72" ht="20.1" customFormat="1" customHeight="1" s="6">
      <c r="B72" s="155" t="inlineStr">
        <is>
          <t>DEZEMBRO</t>
        </is>
      </c>
      <c r="C72" s="132" t="n">
        <v>44541</v>
      </c>
      <c r="D72" s="133" t="inlineStr">
        <is>
          <t>WF LUBRIFICANTES</t>
        </is>
      </c>
      <c r="E72" s="127" t="inlineStr">
        <is>
          <t>PGX-1686</t>
        </is>
      </c>
      <c r="F72" s="127" t="inlineStr">
        <is>
          <t>MERCEDES</t>
        </is>
      </c>
      <c r="G72" s="150" t="inlineStr">
        <is>
          <t>CONSUMO</t>
        </is>
      </c>
      <c r="H72" s="138" t="inlineStr">
        <is>
          <t>TROCA DE ÓLEO</t>
        </is>
      </c>
      <c r="I72" s="138" t="inlineStr">
        <is>
          <t>TROCA DE ÓLEO</t>
        </is>
      </c>
      <c r="J72" s="127" t="n">
        <v>1</v>
      </c>
      <c r="K72" s="127" t="inlineStr">
        <is>
          <t>TROCA DE OLEO COMPLETA</t>
        </is>
      </c>
      <c r="L72" s="129" t="n">
        <v>904</v>
      </c>
      <c r="M72" s="134">
        <f>J72*L72</f>
        <v/>
      </c>
      <c r="N72" s="140" t="inlineStr">
        <is>
          <t>NFE: 1681</t>
        </is>
      </c>
      <c r="O72" s="217" t="n">
        <v>90.40000000000001</v>
      </c>
      <c r="P72" s="217">
        <f>M72-O72</f>
        <v/>
      </c>
      <c r="Q72" s="219" t="inlineStr">
        <is>
          <t>PAGO DIA 14/12/2021</t>
        </is>
      </c>
      <c r="R72" s="92" t="n"/>
    </row>
    <row r="73" ht="20.1" customFormat="1" customHeight="1" s="6">
      <c r="B73" s="155" t="inlineStr">
        <is>
          <t>DEZEMBRO</t>
        </is>
      </c>
      <c r="C73" s="132" t="n">
        <v>44541</v>
      </c>
      <c r="D73" s="133" t="inlineStr">
        <is>
          <t>WF LUBRIFICANTES</t>
        </is>
      </c>
      <c r="E73" s="127" t="inlineStr">
        <is>
          <t>PCZ-2570</t>
        </is>
      </c>
      <c r="F73" s="127" t="inlineStr">
        <is>
          <t>FORD</t>
        </is>
      </c>
      <c r="G73" s="150" t="inlineStr">
        <is>
          <t>CONSUMO</t>
        </is>
      </c>
      <c r="H73" s="138" t="inlineStr">
        <is>
          <t>TROCA DE ÓLEO</t>
        </is>
      </c>
      <c r="I73" s="138" t="inlineStr">
        <is>
          <t>TROCA DE ÓLEO</t>
        </is>
      </c>
      <c r="J73" s="127" t="n">
        <v>1</v>
      </c>
      <c r="K73" s="127" t="inlineStr">
        <is>
          <t>TROCA DE OLEO COMPLETA</t>
        </is>
      </c>
      <c r="L73" s="129" t="n">
        <v>794</v>
      </c>
      <c r="M73" s="134">
        <f>J73*L73</f>
        <v/>
      </c>
      <c r="N73" s="140" t="inlineStr">
        <is>
          <t>NFE: 1681</t>
        </is>
      </c>
      <c r="O73" s="217" t="n">
        <v>79.40000000000001</v>
      </c>
      <c r="P73" s="217">
        <f>M73-O73</f>
        <v/>
      </c>
      <c r="Q73" s="219" t="inlineStr">
        <is>
          <t>PAGO DIA 14/12/2021</t>
        </is>
      </c>
      <c r="R73" s="92" t="n"/>
    </row>
    <row r="74" ht="20.1" customFormat="1" customHeight="1" s="6">
      <c r="B74" s="155" t="inlineStr">
        <is>
          <t>DEZEMBRO</t>
        </is>
      </c>
      <c r="C74" s="132" t="n">
        <v>44541</v>
      </c>
      <c r="D74" s="133" t="inlineStr">
        <is>
          <t>WF LUBRIFICANTES</t>
        </is>
      </c>
      <c r="E74" s="127" t="inlineStr">
        <is>
          <t>VÁRIOS</t>
        </is>
      </c>
      <c r="F74" s="127" t="inlineStr">
        <is>
          <t>VÁRIOS</t>
        </is>
      </c>
      <c r="G74" s="150" t="inlineStr">
        <is>
          <t>CONSUMO</t>
        </is>
      </c>
      <c r="H74" s="138" t="inlineStr">
        <is>
          <t>MECÂNICA</t>
        </is>
      </c>
      <c r="I74" s="138" t="inlineStr">
        <is>
          <t>PEÇAS</t>
        </is>
      </c>
      <c r="J74" s="127" t="n">
        <v>1</v>
      </c>
      <c r="K74" s="127" t="inlineStr">
        <is>
          <t>GRAXA DE LUBRIFICAÇÃO</t>
        </is>
      </c>
      <c r="L74" s="129" t="n">
        <v>330</v>
      </c>
      <c r="M74" s="134">
        <f>J74*L74</f>
        <v/>
      </c>
      <c r="N74" s="140" t="inlineStr">
        <is>
          <t>NFE: 1681</t>
        </is>
      </c>
      <c r="O74" s="217" t="n">
        <v>33</v>
      </c>
      <c r="P74" s="217">
        <f>M74-O74</f>
        <v/>
      </c>
      <c r="Q74" s="219" t="inlineStr">
        <is>
          <t>PAGO DIA 14/12/2021</t>
        </is>
      </c>
      <c r="R74" s="92" t="n"/>
    </row>
    <row r="75" ht="20.1" customFormat="1" customHeight="1" s="6">
      <c r="K75" s="40" t="n"/>
      <c r="L75" s="82" t="n"/>
      <c r="M75" s="82" t="n"/>
      <c r="N75" s="82" t="n"/>
      <c r="O75" s="221">
        <f>SUM(O7:O58)</f>
        <v/>
      </c>
      <c r="P75" s="222">
        <f>SUM(P7:P74)</f>
        <v/>
      </c>
      <c r="Q75" s="82" t="n"/>
      <c r="R75" s="92" t="n"/>
    </row>
    <row r="76" ht="20.1" customFormat="1" customHeight="1" s="6"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0" t="n"/>
      <c r="L76" s="22" t="n"/>
      <c r="M76" s="22" t="n"/>
      <c r="N76" s="22" t="n"/>
      <c r="O76" s="22" t="n"/>
      <c r="P76" s="22" t="n"/>
      <c r="Q76" s="22" t="n"/>
      <c r="R76" s="92" t="n"/>
    </row>
    <row r="77" ht="27.75" customFormat="1" customHeight="1" s="6"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0" t="n"/>
      <c r="L77" s="22" t="n"/>
      <c r="M77" s="22" t="n"/>
      <c r="N77" s="22" t="n"/>
      <c r="O77" s="22" t="n"/>
      <c r="P77" s="22" t="n"/>
      <c r="Q77" s="22" t="n"/>
      <c r="R77" s="93" t="n"/>
    </row>
    <row r="78" ht="20.1" customFormat="1" customHeight="1" s="6"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0" t="n"/>
      <c r="L78" s="22" t="n"/>
      <c r="M78" s="22" t="n"/>
      <c r="N78" s="22" t="n"/>
      <c r="O78" s="22" t="n"/>
      <c r="P78" s="22" t="n"/>
      <c r="Q78" s="22" t="n"/>
    </row>
    <row r="79">
      <c r="K79" s="40" t="n"/>
    </row>
    <row r="80">
      <c r="K80" s="40" t="n"/>
    </row>
  </sheetData>
  <autoFilter ref="B6:Q75">
    <sortState ref="B7:Q75">
      <sortCondition ref="D6:D75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4:P44"/>
  <sheetViews>
    <sheetView showGridLines="0" zoomScale="80" zoomScaleNormal="80" workbookViewId="0">
      <selection activeCell="A15" sqref="A15:XFD16"/>
    </sheetView>
  </sheetViews>
  <sheetFormatPr baseColWidth="8" defaultRowHeight="14.4"/>
  <cols>
    <col width="27.5546875" customWidth="1" min="1" max="1"/>
    <col width="46.5546875" bestFit="1" customWidth="1" min="2" max="2"/>
    <col width="17.109375" customWidth="1" min="3" max="3"/>
    <col width="9.109375" customWidth="1" style="4" min="6" max="6"/>
    <col width="12.33203125" customWidth="1" min="7" max="7"/>
    <col width="12.88671875" customWidth="1" min="8" max="8"/>
    <col hidden="1" width="12.6640625" customWidth="1" style="49" min="9" max="9"/>
    <col width="14.44140625" customWidth="1" style="49" min="10" max="10"/>
    <col width="37.5546875" customWidth="1" min="11" max="11"/>
    <col width="14.6640625" bestFit="1" customWidth="1" style="4" min="12" max="12"/>
    <col width="12.44140625" customWidth="1" style="4" min="13" max="13"/>
    <col width="15.6640625" customWidth="1" min="14" max="14"/>
    <col width="31.33203125" customWidth="1" min="15" max="15"/>
  </cols>
  <sheetData>
    <row r="4" ht="21" customFormat="1" customHeight="1" s="6">
      <c r="A4" s="247" t="inlineStr">
        <is>
          <t>CENTRO DE CUSTO</t>
        </is>
      </c>
      <c r="B4" s="248" t="inlineStr">
        <is>
          <t>FORNECEDOR</t>
        </is>
      </c>
      <c r="C4" s="248" t="inlineStr">
        <is>
          <t>NF</t>
        </is>
      </c>
      <c r="D4" s="248" t="inlineStr">
        <is>
          <t>SÉRIE</t>
        </is>
      </c>
      <c r="E4" s="248" t="inlineStr">
        <is>
          <t>TÍTULO</t>
        </is>
      </c>
      <c r="F4" s="248" t="inlineStr">
        <is>
          <t>PARCELA</t>
        </is>
      </c>
      <c r="G4" s="248" t="inlineStr">
        <is>
          <t>DT EMISSÃO</t>
        </is>
      </c>
      <c r="H4" s="248" t="inlineStr">
        <is>
          <t>DT VENCTO</t>
        </is>
      </c>
      <c r="I4" s="249" t="inlineStr">
        <is>
          <t>VALOR</t>
        </is>
      </c>
      <c r="J4" s="249" t="inlineStr">
        <is>
          <t>VL SALDO</t>
        </is>
      </c>
      <c r="K4" s="248" t="inlineStr">
        <is>
          <t>REFERÊNCIA</t>
        </is>
      </c>
      <c r="L4" s="248" t="inlineStr">
        <is>
          <t>DT EMISSÃO NF</t>
        </is>
      </c>
      <c r="M4" s="248" t="inlineStr">
        <is>
          <t>DT RECEB</t>
        </is>
      </c>
    </row>
    <row r="5">
      <c r="A5" s="223" t="inlineStr">
        <is>
          <t>REVISÃO E MANUTENÇÃO</t>
        </is>
      </c>
      <c r="B5" s="223" t="inlineStr">
        <is>
          <t>PNEUSRAS COMERCIO DE PNEUS LTDA</t>
        </is>
      </c>
      <c r="C5" s="223" t="n">
        <v>7499</v>
      </c>
      <c r="D5" s="223" t="n"/>
      <c r="E5" s="223" t="n">
        <v>54056</v>
      </c>
      <c r="F5" s="224" t="inlineStr">
        <is>
          <t>5/5</t>
        </is>
      </c>
      <c r="G5" s="223" t="inlineStr">
        <is>
          <t>15.10.2021</t>
        </is>
      </c>
      <c r="H5" s="223" t="inlineStr">
        <is>
          <t>01.04.2022</t>
        </is>
      </c>
      <c r="I5" s="225" t="n">
        <v>6566</v>
      </c>
      <c r="J5" s="225" t="n">
        <v>6566</v>
      </c>
      <c r="K5" s="223" t="n"/>
      <c r="L5" s="226" t="inlineStr">
        <is>
          <t>15.10.2021</t>
        </is>
      </c>
      <c r="M5" s="226" t="inlineStr">
        <is>
          <t>15.10.2021</t>
        </is>
      </c>
    </row>
    <row r="6">
      <c r="A6" s="223" t="inlineStr">
        <is>
          <t>REVISÃO E MANUTENÇÃO</t>
        </is>
      </c>
      <c r="B6" s="223" t="inlineStr">
        <is>
          <t>M. P. DOS SANTOS FABRICACAO DE CABINES EIRELI</t>
        </is>
      </c>
      <c r="C6" s="223" t="n">
        <v>34</v>
      </c>
      <c r="D6" s="223" t="n"/>
      <c r="E6" s="223" t="n">
        <v>56739</v>
      </c>
      <c r="F6" s="224" t="inlineStr">
        <is>
          <t>3/3</t>
        </is>
      </c>
      <c r="G6" s="223" t="inlineStr">
        <is>
          <t>20.01.2022</t>
        </is>
      </c>
      <c r="H6" s="223" t="inlineStr">
        <is>
          <t>01.04.2022</t>
        </is>
      </c>
      <c r="I6" s="225" t="n">
        <v>7500</v>
      </c>
      <c r="J6" s="225" t="n">
        <v>7500</v>
      </c>
      <c r="K6" s="223" t="n"/>
      <c r="L6" s="226" t="inlineStr">
        <is>
          <t>19.01.2022</t>
        </is>
      </c>
      <c r="M6" s="226" t="inlineStr">
        <is>
          <t>20.01.2022</t>
        </is>
      </c>
    </row>
    <row r="7">
      <c r="A7" s="223" t="inlineStr">
        <is>
          <t>REVISÃO E MANUTENÇÃO</t>
        </is>
      </c>
      <c r="B7" s="223" t="inlineStr">
        <is>
          <t>JOSE LUCIVALDO DA SILVA SERVIÇO</t>
        </is>
      </c>
      <c r="C7" s="223" t="n">
        <v>483</v>
      </c>
      <c r="D7" s="223" t="n"/>
      <c r="E7" s="223" t="n">
        <v>56836</v>
      </c>
      <c r="F7" s="224" t="inlineStr">
        <is>
          <t>1/1</t>
        </is>
      </c>
      <c r="G7" s="223" t="inlineStr">
        <is>
          <t>25.01.2022</t>
        </is>
      </c>
      <c r="H7" s="223" t="inlineStr">
        <is>
          <t>01.04.2022</t>
        </is>
      </c>
      <c r="I7" s="225" t="n">
        <v>553</v>
      </c>
      <c r="J7" s="225" t="n">
        <v>553</v>
      </c>
      <c r="K7" s="223" t="inlineStr">
        <is>
          <t>CH AS-001441</t>
        </is>
      </c>
      <c r="L7" s="226" t="inlineStr">
        <is>
          <t>25.01.2022</t>
        </is>
      </c>
      <c r="M7" s="226" t="inlineStr">
        <is>
          <t>25.01.2022</t>
        </is>
      </c>
    </row>
    <row r="8">
      <c r="A8" s="223" t="inlineStr">
        <is>
          <t>REVISÃO E MANUTENÇÃO</t>
        </is>
      </c>
      <c r="B8" s="223" t="inlineStr">
        <is>
          <t>JOSE LUCIVALDO DA SILVA SERVIÇO</t>
        </is>
      </c>
      <c r="C8" s="223" t="n">
        <v>482</v>
      </c>
      <c r="D8" s="223" t="n"/>
      <c r="E8" s="223" t="n">
        <v>56837</v>
      </c>
      <c r="F8" s="224" t="inlineStr">
        <is>
          <t>1/1</t>
        </is>
      </c>
      <c r="G8" s="223" t="inlineStr">
        <is>
          <t>26.01.2022</t>
        </is>
      </c>
      <c r="H8" s="223" t="inlineStr">
        <is>
          <t>01.04.2022</t>
        </is>
      </c>
      <c r="I8" s="225" t="n">
        <v>970</v>
      </c>
      <c r="J8" s="225" t="n">
        <v>970</v>
      </c>
      <c r="K8" s="223" t="inlineStr">
        <is>
          <t>CH AS-001441V</t>
        </is>
      </c>
      <c r="L8" s="226" t="inlineStr">
        <is>
          <t>25.01.2022</t>
        </is>
      </c>
      <c r="M8" s="226" t="inlineStr">
        <is>
          <t>26.01.2022</t>
        </is>
      </c>
    </row>
    <row r="9">
      <c r="A9" s="223" t="inlineStr">
        <is>
          <t>REVISÃO E MANUTENÇÃO</t>
        </is>
      </c>
      <c r="B9" s="223" t="inlineStr">
        <is>
          <t>JOSE LUCIVALDO DA SILVA SERVIÇO</t>
        </is>
      </c>
      <c r="C9" s="223" t="n">
        <v>481</v>
      </c>
      <c r="D9" s="223" t="n"/>
      <c r="E9" s="223" t="n">
        <v>56838</v>
      </c>
      <c r="F9" s="224" t="inlineStr">
        <is>
          <t>1/1</t>
        </is>
      </c>
      <c r="G9" s="223" t="inlineStr">
        <is>
          <t>26.01.2022</t>
        </is>
      </c>
      <c r="H9" s="223" t="inlineStr">
        <is>
          <t>01.04.2022</t>
        </is>
      </c>
      <c r="I9" s="225" t="n">
        <v>4240</v>
      </c>
      <c r="J9" s="225" t="n">
        <v>2627</v>
      </c>
      <c r="K9" s="223" t="inlineStr">
        <is>
          <t>CH AS-001441</t>
        </is>
      </c>
      <c r="L9" s="226" t="inlineStr">
        <is>
          <t>25.01.2022</t>
        </is>
      </c>
      <c r="M9" s="226" t="inlineStr">
        <is>
          <t>26.01.2022</t>
        </is>
      </c>
    </row>
    <row r="10">
      <c r="A10" s="223" t="inlineStr">
        <is>
          <t>REVISÃO E MANUTENÇÃO</t>
        </is>
      </c>
      <c r="B10" s="223" t="inlineStr">
        <is>
          <t>JOSE LUCIVALDO DA SILVA SERVIÇO</t>
        </is>
      </c>
      <c r="C10" s="223" t="n">
        <v>480</v>
      </c>
      <c r="D10" s="223" t="n"/>
      <c r="E10" s="223" t="n">
        <v>56839</v>
      </c>
      <c r="F10" s="224" t="inlineStr">
        <is>
          <t>1/1</t>
        </is>
      </c>
      <c r="G10" s="223" t="inlineStr">
        <is>
          <t>26.01.2022</t>
        </is>
      </c>
      <c r="H10" s="223" t="inlineStr">
        <is>
          <t>01.04.2022</t>
        </is>
      </c>
      <c r="I10" s="225" t="n">
        <v>2180</v>
      </c>
      <c r="J10" s="225" t="n">
        <v>2180</v>
      </c>
      <c r="K10" s="223" t="inlineStr">
        <is>
          <t>CH AS-001441</t>
        </is>
      </c>
      <c r="L10" s="226" t="inlineStr">
        <is>
          <t>25.01.2022</t>
        </is>
      </c>
      <c r="M10" s="226" t="inlineStr">
        <is>
          <t>26.01.2022</t>
        </is>
      </c>
    </row>
    <row r="11">
      <c r="A11" s="223" t="inlineStr">
        <is>
          <t>REVISÃO E MANUTENÇÃO</t>
        </is>
      </c>
      <c r="B11" s="223" t="inlineStr">
        <is>
          <t>JOSE LUCIVALDO DA SILVA SERVIÇO</t>
        </is>
      </c>
      <c r="C11" s="223" t="n">
        <v>479</v>
      </c>
      <c r="D11" s="223" t="n"/>
      <c r="E11" s="223" t="n">
        <v>56840</v>
      </c>
      <c r="F11" s="224" t="inlineStr">
        <is>
          <t>1/1</t>
        </is>
      </c>
      <c r="G11" s="223" t="inlineStr">
        <is>
          <t>26.01.2022</t>
        </is>
      </c>
      <c r="H11" s="223" t="inlineStr">
        <is>
          <t>01.04.2022</t>
        </is>
      </c>
      <c r="I11" s="225" t="n">
        <v>510</v>
      </c>
      <c r="J11" s="225" t="n">
        <v>510</v>
      </c>
      <c r="K11" s="223" t="inlineStr">
        <is>
          <t>CH AS-001441</t>
        </is>
      </c>
      <c r="L11" s="226" t="inlineStr">
        <is>
          <t>25.01.2022</t>
        </is>
      </c>
      <c r="M11" s="226" t="inlineStr">
        <is>
          <t>26.01.2022</t>
        </is>
      </c>
    </row>
    <row r="12">
      <c r="A12" s="223" t="inlineStr">
        <is>
          <t>REVISÃO E MANUTENÇÃO</t>
        </is>
      </c>
      <c r="B12" s="223" t="inlineStr">
        <is>
          <t>JOSE LUCIVALDO DA SILVA SERVIÇO</t>
        </is>
      </c>
      <c r="C12" s="223" t="n">
        <v>478</v>
      </c>
      <c r="D12" s="223" t="n"/>
      <c r="E12" s="223" t="n">
        <v>56841</v>
      </c>
      <c r="F12" s="224" t="inlineStr">
        <is>
          <t>1/1</t>
        </is>
      </c>
      <c r="G12" s="223" t="inlineStr">
        <is>
          <t>26.01.2022</t>
        </is>
      </c>
      <c r="H12" s="223" t="inlineStr">
        <is>
          <t>01.04.2022</t>
        </is>
      </c>
      <c r="I12" s="225" t="n">
        <v>300</v>
      </c>
      <c r="J12" s="225" t="n">
        <v>300</v>
      </c>
      <c r="K12" s="223" t="inlineStr">
        <is>
          <t>CH AS-001441</t>
        </is>
      </c>
      <c r="L12" s="226" t="inlineStr">
        <is>
          <t>25.01.2022</t>
        </is>
      </c>
      <c r="M12" s="226" t="inlineStr">
        <is>
          <t>26.01.2022</t>
        </is>
      </c>
    </row>
    <row r="13">
      <c r="A13" s="223" t="inlineStr">
        <is>
          <t>REVISÃO E MANUTENÇÃO</t>
        </is>
      </c>
      <c r="B13" s="223" t="inlineStr">
        <is>
          <t>JOSE LUCIVALDO DA SILVA SERVIÇO</t>
        </is>
      </c>
      <c r="C13" s="223" t="n">
        <v>477</v>
      </c>
      <c r="D13" s="223" t="n"/>
      <c r="E13" s="223" t="n">
        <v>56842</v>
      </c>
      <c r="F13" s="224" t="inlineStr">
        <is>
          <t>1/1</t>
        </is>
      </c>
      <c r="G13" s="223" t="inlineStr">
        <is>
          <t>26.01.2022</t>
        </is>
      </c>
      <c r="H13" s="223" t="inlineStr">
        <is>
          <t>01.04.2022</t>
        </is>
      </c>
      <c r="I13" s="225" t="n">
        <v>1360</v>
      </c>
      <c r="J13" s="225" t="n">
        <v>1360</v>
      </c>
      <c r="K13" s="223" t="inlineStr">
        <is>
          <t>CH AS-001441</t>
        </is>
      </c>
      <c r="L13" s="226" t="inlineStr">
        <is>
          <t>25.01.2022</t>
        </is>
      </c>
      <c r="M13" s="226" t="inlineStr">
        <is>
          <t>26.01.2022</t>
        </is>
      </c>
    </row>
    <row r="14">
      <c r="A14" s="223" t="inlineStr">
        <is>
          <t>REVISÃO E MANUTENÇÃO</t>
        </is>
      </c>
      <c r="B14" s="223" t="inlineStr">
        <is>
          <t>R M TEIXEIRA JUNIOR E CIA LTDA</t>
        </is>
      </c>
      <c r="C14" s="223" t="n">
        <v>144</v>
      </c>
      <c r="D14" s="223" t="n"/>
      <c r="E14" s="223" t="n">
        <v>57504</v>
      </c>
      <c r="F14" s="224" t="inlineStr">
        <is>
          <t>1/1</t>
        </is>
      </c>
      <c r="G14" s="223" t="inlineStr">
        <is>
          <t>04.03.2022</t>
        </is>
      </c>
      <c r="H14" s="223" t="inlineStr">
        <is>
          <t>01.04.2022</t>
        </is>
      </c>
      <c r="I14" s="225" t="n">
        <v>1800</v>
      </c>
      <c r="J14" s="225" t="n">
        <v>1800</v>
      </c>
      <c r="K14" s="223" t="n"/>
      <c r="L14" s="226" t="inlineStr">
        <is>
          <t>03.03.2022</t>
        </is>
      </c>
      <c r="M14" s="226" t="inlineStr">
        <is>
          <t>04.03.2022</t>
        </is>
      </c>
    </row>
    <row r="15">
      <c r="A15" s="223" t="inlineStr">
        <is>
          <t>REVISÃO E MANUTENÇÃO</t>
        </is>
      </c>
      <c r="B15" s="223" t="inlineStr">
        <is>
          <t>THERMO RECIFE REFRIGERACAO LTDA</t>
        </is>
      </c>
      <c r="C15" s="223" t="n">
        <v>2254</v>
      </c>
      <c r="D15" s="223" t="n"/>
      <c r="E15" s="223" t="n">
        <v>57204</v>
      </c>
      <c r="F15" s="224" t="inlineStr">
        <is>
          <t>2/3</t>
        </is>
      </c>
      <c r="G15" s="223" t="inlineStr">
        <is>
          <t>12.02.2022</t>
        </is>
      </c>
      <c r="H15" s="223" t="inlineStr">
        <is>
          <t>03.04.2022</t>
        </is>
      </c>
      <c r="I15" s="225" t="n">
        <v>277.33</v>
      </c>
      <c r="J15" s="225" t="n">
        <v>277.33</v>
      </c>
      <c r="K15" s="223" t="n"/>
      <c r="L15" s="226" t="inlineStr">
        <is>
          <t>12.02.2022</t>
        </is>
      </c>
      <c r="M15" s="226" t="inlineStr">
        <is>
          <t>12.02.2022</t>
        </is>
      </c>
    </row>
    <row r="16">
      <c r="A16" s="223" t="inlineStr">
        <is>
          <t>REVISÃO E MANUTENÇÃO</t>
        </is>
      </c>
      <c r="B16" s="223" t="inlineStr">
        <is>
          <t>RENATO ALBERTO GARRIDO PIRES ME</t>
        </is>
      </c>
      <c r="C16" s="223" t="n">
        <v>1962</v>
      </c>
      <c r="D16" s="223" t="n"/>
      <c r="E16" s="223" t="n">
        <v>57499</v>
      </c>
      <c r="F16" s="224" t="inlineStr">
        <is>
          <t>1/1</t>
        </is>
      </c>
      <c r="G16" s="223" t="inlineStr">
        <is>
          <t>05.03.2022</t>
        </is>
      </c>
      <c r="H16" s="223" t="inlineStr">
        <is>
          <t>05.04.2022</t>
        </is>
      </c>
      <c r="I16" s="225" t="n">
        <v>420</v>
      </c>
      <c r="J16" s="225" t="n">
        <v>420</v>
      </c>
      <c r="K16" s="223" t="n"/>
      <c r="L16" s="226" t="inlineStr">
        <is>
          <t>05.03.2022</t>
        </is>
      </c>
      <c r="M16" s="226" t="inlineStr">
        <is>
          <t>05.03.2022</t>
        </is>
      </c>
    </row>
    <row r="17">
      <c r="A17" s="233" t="inlineStr">
        <is>
          <t>RECUPERAÇÃO</t>
        </is>
      </c>
      <c r="B17" s="233" t="inlineStr">
        <is>
          <t>DALLA CORTE OLIVEIRA LTDA</t>
        </is>
      </c>
      <c r="C17" s="233" t="n">
        <v>23906</v>
      </c>
      <c r="D17" s="233" t="n"/>
      <c r="E17" s="233" t="n">
        <v>57724</v>
      </c>
      <c r="F17" s="234" t="inlineStr">
        <is>
          <t>1/3</t>
        </is>
      </c>
      <c r="G17" s="233" t="inlineStr">
        <is>
          <t>07.03.2022</t>
        </is>
      </c>
      <c r="H17" s="233" t="inlineStr">
        <is>
          <t>07.04.2022</t>
        </is>
      </c>
      <c r="I17" s="235" t="n">
        <v>834</v>
      </c>
      <c r="J17" s="235" t="n"/>
      <c r="K17" s="233" t="inlineStr">
        <is>
          <t>PNEU CARRO RECUP. QYH-4B39</t>
        </is>
      </c>
      <c r="L17" s="236" t="inlineStr">
        <is>
          <t>07.03.2022</t>
        </is>
      </c>
      <c r="M17" s="236" t="inlineStr">
        <is>
          <t>07.03.2022</t>
        </is>
      </c>
      <c r="N17" s="237" t="n"/>
    </row>
    <row r="18">
      <c r="A18" s="223" t="inlineStr">
        <is>
          <t>REVISÃO E MANUTENÇÃO</t>
        </is>
      </c>
      <c r="B18" s="223" t="inlineStr">
        <is>
          <t>CARDAN CARUARU COMERCIO DE PEÇAS EPP</t>
        </is>
      </c>
      <c r="C18" s="223" t="n">
        <v>27379</v>
      </c>
      <c r="D18" s="223" t="n"/>
      <c r="E18" s="223" t="n">
        <v>57630</v>
      </c>
      <c r="F18" s="224" t="inlineStr">
        <is>
          <t>1/1</t>
        </is>
      </c>
      <c r="G18" s="223" t="inlineStr">
        <is>
          <t>10.03.2022</t>
        </is>
      </c>
      <c r="H18" s="223" t="inlineStr">
        <is>
          <t>09.04.2022</t>
        </is>
      </c>
      <c r="I18" s="225" t="n">
        <v>760</v>
      </c>
      <c r="J18" s="225" t="n">
        <v>760</v>
      </c>
      <c r="K18" s="223" t="n"/>
      <c r="L18" s="226" t="inlineStr">
        <is>
          <t>10.03.2022</t>
        </is>
      </c>
      <c r="M18" s="226" t="inlineStr">
        <is>
          <t>10.03.2022</t>
        </is>
      </c>
    </row>
    <row r="19">
      <c r="A19" s="223" t="inlineStr">
        <is>
          <t>REVISÃO E MANUTENÇÃO</t>
        </is>
      </c>
      <c r="B19" s="223" t="inlineStr">
        <is>
          <t>M G S AUTO PEÇAS LTDA</t>
        </is>
      </c>
      <c r="C19" s="223" t="n">
        <v>1770</v>
      </c>
      <c r="D19" s="223" t="n"/>
      <c r="E19" s="223" t="n">
        <v>57280</v>
      </c>
      <c r="F19" s="224" t="inlineStr">
        <is>
          <t>2/2</t>
        </is>
      </c>
      <c r="G19" s="223" t="inlineStr">
        <is>
          <t>18.02.2022</t>
        </is>
      </c>
      <c r="H19" s="223" t="inlineStr">
        <is>
          <t>10.04.2022</t>
        </is>
      </c>
      <c r="I19" s="225" t="n">
        <v>2402.5</v>
      </c>
      <c r="J19" s="225" t="n">
        <v>2402.5</v>
      </c>
      <c r="K19" s="223" t="n"/>
      <c r="L19" s="226" t="inlineStr">
        <is>
          <t>17.02.2022</t>
        </is>
      </c>
      <c r="M19" s="226" t="inlineStr">
        <is>
          <t>18.02.2022</t>
        </is>
      </c>
    </row>
    <row r="20">
      <c r="A20" s="223" t="inlineStr">
        <is>
          <t>REVISÃO E MANUTENÇÃO</t>
        </is>
      </c>
      <c r="B20" s="223" t="inlineStr">
        <is>
          <t>RENATO ALBERTO GARRIDO PIRES ME</t>
        </is>
      </c>
      <c r="C20" s="223" t="n">
        <v>1970</v>
      </c>
      <c r="D20" s="223" t="n"/>
      <c r="E20" s="223" t="n">
        <v>57727</v>
      </c>
      <c r="F20" s="224" t="inlineStr">
        <is>
          <t>1/1</t>
        </is>
      </c>
      <c r="G20" s="223" t="inlineStr">
        <is>
          <t>18.03.2022</t>
        </is>
      </c>
      <c r="H20" s="223" t="inlineStr">
        <is>
          <t>11.04.2022</t>
        </is>
      </c>
      <c r="I20" s="225" t="n">
        <v>420</v>
      </c>
      <c r="J20" s="225" t="n">
        <v>420</v>
      </c>
      <c r="K20" s="223" t="n"/>
      <c r="L20" s="226" t="inlineStr">
        <is>
          <t>18.03.2022</t>
        </is>
      </c>
      <c r="M20" s="226" t="inlineStr">
        <is>
          <t>18.03.2022</t>
        </is>
      </c>
    </row>
    <row r="21">
      <c r="A21" s="223" t="inlineStr">
        <is>
          <t>REVISÃO E MANUTENÇÃO</t>
        </is>
      </c>
      <c r="B21" s="223" t="inlineStr">
        <is>
          <t>R M TEIXEIRA JUNIOR E CIA LTDA</t>
        </is>
      </c>
      <c r="C21" s="223" t="n">
        <v>128</v>
      </c>
      <c r="D21" s="223" t="n"/>
      <c r="E21" s="223" t="n">
        <v>55182</v>
      </c>
      <c r="F21" s="224" t="inlineStr">
        <is>
          <t>4/6</t>
        </is>
      </c>
      <c r="G21" s="223" t="inlineStr">
        <is>
          <t>12.12.2021</t>
        </is>
      </c>
      <c r="H21" s="223" t="inlineStr">
        <is>
          <t>15.04.2022</t>
        </is>
      </c>
      <c r="I21" s="225" t="n">
        <v>4740.83</v>
      </c>
      <c r="J21" s="225" t="n">
        <v>4740.83</v>
      </c>
      <c r="K21" s="223" t="n"/>
      <c r="L21" s="226" t="inlineStr">
        <is>
          <t>11.12.2021</t>
        </is>
      </c>
      <c r="M21" s="226" t="inlineStr">
        <is>
          <t>12.12.2021</t>
        </is>
      </c>
    </row>
    <row r="22">
      <c r="A22" s="223" t="inlineStr">
        <is>
          <t>REVISÃO E MANUTENÇÃO</t>
        </is>
      </c>
      <c r="B22" s="223" t="inlineStr">
        <is>
          <t>R M TEIXEIRA JUNIOR E CIA LTDA</t>
        </is>
      </c>
      <c r="C22" s="223" t="n">
        <v>134</v>
      </c>
      <c r="D22" s="223" t="n"/>
      <c r="E22" s="223" t="n">
        <v>55188</v>
      </c>
      <c r="F22" s="224" t="inlineStr">
        <is>
          <t>4/6</t>
        </is>
      </c>
      <c r="G22" s="223" t="inlineStr">
        <is>
          <t>12.12.2021</t>
        </is>
      </c>
      <c r="H22" s="223" t="inlineStr">
        <is>
          <t>15.04.2022</t>
        </is>
      </c>
      <c r="I22" s="225" t="n">
        <v>586.66</v>
      </c>
      <c r="J22" s="225" t="n">
        <v>586.66</v>
      </c>
      <c r="K22" s="223" t="n"/>
      <c r="L22" s="226" t="inlineStr">
        <is>
          <t>11.12.2021</t>
        </is>
      </c>
      <c r="M22" s="226" t="inlineStr">
        <is>
          <t>12.12.2021</t>
        </is>
      </c>
    </row>
    <row r="23">
      <c r="A23" s="223" t="inlineStr">
        <is>
          <t>REVISÃO E MANUTENÇÃO</t>
        </is>
      </c>
      <c r="B23" s="223" t="inlineStr">
        <is>
          <t>R M TEIXEIRA JUNIOR E CIA LTDA</t>
        </is>
      </c>
      <c r="C23" s="223" t="n">
        <v>133</v>
      </c>
      <c r="D23" s="223" t="n"/>
      <c r="E23" s="223" t="n">
        <v>55194</v>
      </c>
      <c r="F23" s="224" t="inlineStr">
        <is>
          <t>4/6</t>
        </is>
      </c>
      <c r="G23" s="223" t="inlineStr">
        <is>
          <t>10.12.2021</t>
        </is>
      </c>
      <c r="H23" s="223" t="inlineStr">
        <is>
          <t>15.04.2022</t>
        </is>
      </c>
      <c r="I23" s="225" t="n">
        <v>975</v>
      </c>
      <c r="J23" s="225" t="n">
        <v>975</v>
      </c>
      <c r="K23" s="223" t="n"/>
      <c r="L23" s="226" t="inlineStr">
        <is>
          <t>09.12.2021</t>
        </is>
      </c>
      <c r="M23" s="226" t="inlineStr">
        <is>
          <t>10.12.2021</t>
        </is>
      </c>
    </row>
    <row r="24">
      <c r="A24" s="223" t="inlineStr">
        <is>
          <t>REVISÃO E MANUTENÇÃO</t>
        </is>
      </c>
      <c r="B24" s="223" t="inlineStr">
        <is>
          <t>HDS REFRIGERAÇÃO LTDA</t>
        </is>
      </c>
      <c r="C24" s="223" t="n">
        <v>15385</v>
      </c>
      <c r="D24" s="223" t="n"/>
      <c r="E24" s="223" t="n">
        <v>57197</v>
      </c>
      <c r="F24" s="224" t="inlineStr">
        <is>
          <t>2/3</t>
        </is>
      </c>
      <c r="G24" s="223" t="inlineStr">
        <is>
          <t>15.02.2022</t>
        </is>
      </c>
      <c r="H24" s="223" t="inlineStr">
        <is>
          <t>15.04.2022</t>
        </is>
      </c>
      <c r="I24" s="225" t="n">
        <v>579.9400000000001</v>
      </c>
      <c r="J24" s="225" t="n">
        <v>579.9400000000001</v>
      </c>
      <c r="K24" s="223" t="n"/>
      <c r="L24" s="226" t="inlineStr">
        <is>
          <t>14.02.2022</t>
        </is>
      </c>
      <c r="M24" s="226" t="inlineStr">
        <is>
          <t>15.02.2022</t>
        </is>
      </c>
    </row>
    <row r="25">
      <c r="A25" s="233" t="inlineStr">
        <is>
          <t>CARRO BATIDO</t>
        </is>
      </c>
      <c r="B25" s="233" t="inlineStr">
        <is>
          <t>CABINE PEÇAS E ACESSORIOS LTDA</t>
        </is>
      </c>
      <c r="C25" s="233" t="n">
        <v>49458</v>
      </c>
      <c r="D25" s="233" t="n"/>
      <c r="E25" s="233" t="n">
        <v>57625</v>
      </c>
      <c r="F25" s="234" t="inlineStr">
        <is>
          <t>3/5</t>
        </is>
      </c>
      <c r="G25" s="233" t="inlineStr">
        <is>
          <t>03.03.2022</t>
        </is>
      </c>
      <c r="H25" s="233" t="inlineStr">
        <is>
          <t>15.04.2022</t>
        </is>
      </c>
      <c r="I25" s="235" t="n">
        <v>1394.53</v>
      </c>
      <c r="J25" s="235" t="n"/>
      <c r="K25" s="233" t="inlineStr">
        <is>
          <t>CARRO BATIDO</t>
        </is>
      </c>
      <c r="L25" s="236" t="inlineStr">
        <is>
          <t>03.03.2022</t>
        </is>
      </c>
      <c r="M25" s="236" t="inlineStr">
        <is>
          <t>03.03.2022</t>
        </is>
      </c>
      <c r="N25" s="237" t="n"/>
    </row>
    <row r="26">
      <c r="A26" s="223" t="inlineStr">
        <is>
          <t>REVISÃO E MANUTENÇÃO</t>
        </is>
      </c>
      <c r="B26" s="223" t="inlineStr">
        <is>
          <t>MANUTENÇÃO VEÍCULOS</t>
        </is>
      </c>
      <c r="C26" s="223" t="n"/>
      <c r="D26" s="223" t="n"/>
      <c r="E26" s="223" t="n">
        <v>57632</v>
      </c>
      <c r="F26" s="224" t="inlineStr">
        <is>
          <t>2/2</t>
        </is>
      </c>
      <c r="G26" s="223" t="inlineStr">
        <is>
          <t>14.03.2022</t>
        </is>
      </c>
      <c r="H26" s="223" t="inlineStr">
        <is>
          <t>15.04.2022</t>
        </is>
      </c>
      <c r="I26" s="225" t="n">
        <v>235</v>
      </c>
      <c r="J26" s="225" t="n">
        <v>235</v>
      </c>
      <c r="K26" s="223" t="inlineStr">
        <is>
          <t>COMERCIO DE TAMBO</t>
        </is>
      </c>
      <c r="L26" s="226" t="n"/>
      <c r="M26" s="226" t="n"/>
    </row>
    <row r="27">
      <c r="A27" s="223" t="inlineStr">
        <is>
          <t>REVISÃO E MANUTENÇÃO</t>
        </is>
      </c>
      <c r="B27" s="223" t="inlineStr">
        <is>
          <t>MANUTENÇÃO VEÍCULOS</t>
        </is>
      </c>
      <c r="C27" s="223" t="n"/>
      <c r="D27" s="223" t="n"/>
      <c r="E27" s="223" t="n">
        <v>57635</v>
      </c>
      <c r="F27" s="224" t="inlineStr">
        <is>
          <t>2/2</t>
        </is>
      </c>
      <c r="G27" s="223" t="inlineStr">
        <is>
          <t>15.04.2022</t>
        </is>
      </c>
      <c r="H27" s="223" t="inlineStr">
        <is>
          <t>15.04.2022</t>
        </is>
      </c>
      <c r="I27" s="225" t="n">
        <v>108</v>
      </c>
      <c r="J27" s="225" t="n">
        <v>108</v>
      </c>
      <c r="K27" s="223" t="inlineStr">
        <is>
          <t>CARUARU MANGUEIRA</t>
        </is>
      </c>
      <c r="L27" s="226" t="n"/>
      <c r="M27" s="226" t="n"/>
    </row>
    <row r="28">
      <c r="A28" s="223" t="inlineStr">
        <is>
          <t>REVISÃO E MANUTENÇÃO</t>
        </is>
      </c>
      <c r="B28" s="223" t="inlineStr">
        <is>
          <t>THERMO BRASIL CONTROLE E TEMPERATURA</t>
        </is>
      </c>
      <c r="C28" s="223" t="n">
        <v>40592</v>
      </c>
      <c r="D28" s="223" t="n"/>
      <c r="E28" s="223" t="n">
        <v>57306</v>
      </c>
      <c r="F28" s="224" t="inlineStr">
        <is>
          <t>2/3</t>
        </is>
      </c>
      <c r="G28" s="223" t="inlineStr">
        <is>
          <t>22.02.2022</t>
        </is>
      </c>
      <c r="H28" s="223" t="inlineStr">
        <is>
          <t>18.04.2022</t>
        </is>
      </c>
      <c r="I28" s="225" t="n">
        <v>1034</v>
      </c>
      <c r="J28" s="225" t="n">
        <v>1034</v>
      </c>
      <c r="K28" s="223" t="n"/>
      <c r="L28" s="226" t="inlineStr">
        <is>
          <t>21.02.2022</t>
        </is>
      </c>
      <c r="M28" s="226" t="inlineStr">
        <is>
          <t>22.02.2022</t>
        </is>
      </c>
    </row>
    <row r="29">
      <c r="A29" s="223" t="inlineStr">
        <is>
          <t>REVISÃO E MANUTENÇÃO</t>
        </is>
      </c>
      <c r="B29" s="223" t="inlineStr">
        <is>
          <t>THERMO BRASIL CONTROLE E TEMPERATURA</t>
        </is>
      </c>
      <c r="C29" s="223" t="n">
        <v>40677</v>
      </c>
      <c r="D29" s="223" t="n"/>
      <c r="E29" s="223" t="n">
        <v>57503</v>
      </c>
      <c r="F29" s="224" t="inlineStr">
        <is>
          <t>2/2</t>
        </is>
      </c>
      <c r="G29" s="223" t="inlineStr">
        <is>
          <t>04.03.2022</t>
        </is>
      </c>
      <c r="H29" s="223" t="inlineStr">
        <is>
          <t>28.04.2022</t>
        </is>
      </c>
      <c r="I29" s="225" t="n">
        <v>1653.81</v>
      </c>
      <c r="J29" s="225" t="n">
        <v>1653.81</v>
      </c>
      <c r="K29" s="223" t="n"/>
      <c r="L29" s="226" t="inlineStr">
        <is>
          <t>03.03.2022</t>
        </is>
      </c>
      <c r="M29" s="226" t="inlineStr">
        <is>
          <t>04.03.2022</t>
        </is>
      </c>
    </row>
    <row r="30">
      <c r="A30" s="223" t="inlineStr">
        <is>
          <t>REVISÃO E MANUTENÇÃO</t>
        </is>
      </c>
      <c r="B30" s="223" t="inlineStr">
        <is>
          <t>MANUTENÇÃO VEÍCULOS</t>
        </is>
      </c>
      <c r="C30" s="223" t="n"/>
      <c r="D30" s="223" t="n"/>
      <c r="E30" s="223" t="n">
        <v>57839</v>
      </c>
      <c r="F30" s="224" t="inlineStr">
        <is>
          <t>1/1</t>
        </is>
      </c>
      <c r="G30" s="223" t="inlineStr">
        <is>
          <t>11.03.2022</t>
        </is>
      </c>
      <c r="H30" s="223" t="inlineStr">
        <is>
          <t>01.04.2022</t>
        </is>
      </c>
      <c r="I30" s="225" t="n">
        <v>1900</v>
      </c>
      <c r="J30" s="225" t="n">
        <v>1900</v>
      </c>
      <c r="K30" s="223" t="inlineStr">
        <is>
          <t>ARAPIRACA</t>
        </is>
      </c>
      <c r="L30" s="226" t="n"/>
      <c r="M30" s="226" t="n"/>
    </row>
    <row r="31">
      <c r="A31" s="223" t="inlineStr">
        <is>
          <t>REVISÃO E MANUTENÇÃO</t>
        </is>
      </c>
      <c r="B31" s="223" t="inlineStr">
        <is>
          <t>MANUTENÇÃO VEÍCULOS</t>
        </is>
      </c>
      <c r="C31" s="223" t="n"/>
      <c r="D31" s="223" t="n"/>
      <c r="E31" s="223" t="n">
        <v>57840</v>
      </c>
      <c r="F31" s="224" t="inlineStr">
        <is>
          <t>1/1</t>
        </is>
      </c>
      <c r="G31" s="223" t="inlineStr">
        <is>
          <t>11.03.2022</t>
        </is>
      </c>
      <c r="H31" s="223" t="inlineStr">
        <is>
          <t>01.04.2022</t>
        </is>
      </c>
      <c r="I31" s="225" t="n">
        <v>2250</v>
      </c>
      <c r="J31" s="225" t="n">
        <v>2250</v>
      </c>
      <c r="K31" s="223" t="inlineStr">
        <is>
          <t>MATHEUS</t>
        </is>
      </c>
      <c r="L31" s="226" t="n"/>
      <c r="M31" s="226" t="n"/>
    </row>
    <row r="32">
      <c r="A32" s="223" t="inlineStr">
        <is>
          <t>REVISÃO E MANUTENÇÃO</t>
        </is>
      </c>
      <c r="B32" s="227" t="inlineStr">
        <is>
          <t>THERMO STAR</t>
        </is>
      </c>
      <c r="C32" s="232" t="n">
        <v>47818</v>
      </c>
      <c r="D32" s="227" t="n"/>
      <c r="E32" s="227" t="n"/>
      <c r="F32" s="228" t="inlineStr">
        <is>
          <t>1/2</t>
        </is>
      </c>
      <c r="G32" s="227" t="n"/>
      <c r="H32" s="227" t="n"/>
      <c r="I32" s="229" t="n"/>
      <c r="J32" s="229" t="n">
        <v>1412.89</v>
      </c>
      <c r="K32" s="227" t="n"/>
      <c r="L32" s="230" t="n"/>
      <c r="M32" s="230" t="n"/>
      <c r="N32" s="231" t="inlineStr">
        <is>
          <t>FALTA LANÇAR</t>
        </is>
      </c>
    </row>
    <row r="33">
      <c r="A33" s="223" t="inlineStr">
        <is>
          <t>REVISÃO E MANUTENÇÃO</t>
        </is>
      </c>
      <c r="B33" s="227" t="inlineStr">
        <is>
          <t>FABIANA FLORENCIO (WF LUBRIFICANTES)</t>
        </is>
      </c>
      <c r="C33" s="227" t="n"/>
      <c r="D33" s="227" t="n"/>
      <c r="E33" s="227" t="inlineStr">
        <is>
          <t>A EMITIR</t>
        </is>
      </c>
      <c r="F33" s="228" t="inlineStr">
        <is>
          <t>1/1</t>
        </is>
      </c>
      <c r="G33" s="227" t="n"/>
      <c r="H33" s="227" t="n"/>
      <c r="I33" s="229" t="n"/>
      <c r="J33" s="229" t="n">
        <v>6302.7</v>
      </c>
      <c r="K33" s="227" t="n"/>
      <c r="L33" s="230" t="n"/>
      <c r="M33" s="230" t="n"/>
      <c r="N33" s="231" t="inlineStr">
        <is>
          <t>FALTA LANÇAR</t>
        </is>
      </c>
    </row>
    <row r="34">
      <c r="A34" s="238" t="inlineStr">
        <is>
          <t>REVISÃO E MANUTENÇÃO</t>
        </is>
      </c>
      <c r="B34" s="239" t="inlineStr">
        <is>
          <t>MARILENE  (POSTO DE MOLA SÃO CRISTOVÃO)</t>
        </is>
      </c>
      <c r="C34" s="238" t="n"/>
      <c r="D34" s="238" t="n"/>
      <c r="E34" s="246" t="inlineStr">
        <is>
          <t>A EMITIR</t>
        </is>
      </c>
      <c r="F34" s="240" t="n"/>
      <c r="G34" s="238" t="n"/>
      <c r="H34" s="238" t="n"/>
      <c r="I34" s="241" t="n"/>
      <c r="J34" s="242" t="n">
        <v>5894.5</v>
      </c>
      <c r="K34" s="238" t="n"/>
      <c r="L34" s="243" t="n"/>
      <c r="M34" s="243" t="n"/>
      <c r="N34" s="244" t="inlineStr">
        <is>
          <t>FALTA LANÇAR</t>
        </is>
      </c>
      <c r="O34" s="245" t="inlineStr">
        <is>
          <t>MAIO verificar com segundo</t>
        </is>
      </c>
      <c r="P34" s="245" t="n"/>
    </row>
    <row r="35">
      <c r="A35" s="223" t="inlineStr">
        <is>
          <t>REVISÃO E MANUTENÇÃO</t>
        </is>
      </c>
      <c r="B35" s="227" t="inlineStr">
        <is>
          <t>AUTO PEÇAS BAHIA</t>
        </is>
      </c>
      <c r="C35" s="223" t="n"/>
      <c r="D35" s="223" t="n"/>
      <c r="E35" s="227" t="inlineStr">
        <is>
          <t>A EMITIR</t>
        </is>
      </c>
      <c r="F35" s="224" t="n"/>
      <c r="G35" s="223" t="n"/>
      <c r="H35" s="223" t="n"/>
      <c r="I35" s="225" t="n"/>
      <c r="J35" s="229" t="n">
        <v>3248.1</v>
      </c>
      <c r="K35" s="223" t="n"/>
      <c r="L35" s="226" t="n"/>
      <c r="M35" s="226" t="n"/>
      <c r="N35" s="231" t="inlineStr">
        <is>
          <t>FALTA LANÇAR</t>
        </is>
      </c>
    </row>
    <row r="36">
      <c r="A36" s="223" t="inlineStr">
        <is>
          <t>REVISÃO E MANUTENÇÃO</t>
        </is>
      </c>
      <c r="B36" s="227" t="inlineStr">
        <is>
          <t>MERCEDISEL</t>
        </is>
      </c>
      <c r="C36" s="223" t="n"/>
      <c r="D36" s="223" t="n"/>
      <c r="E36" s="227" t="inlineStr">
        <is>
          <t>A EMITIR</t>
        </is>
      </c>
      <c r="F36" s="224" t="n"/>
      <c r="G36" s="223" t="n"/>
      <c r="H36" s="223" t="n"/>
      <c r="I36" s="225" t="n"/>
      <c r="J36" s="229" t="n">
        <v>420</v>
      </c>
      <c r="K36" s="223" t="n"/>
      <c r="L36" s="226" t="n"/>
      <c r="M36" s="226" t="n"/>
      <c r="N36" s="231" t="inlineStr">
        <is>
          <t>FALTA LANÇAR</t>
        </is>
      </c>
    </row>
    <row r="37">
      <c r="A37" s="223" t="inlineStr">
        <is>
          <t>REVISÃO E MANUTENÇÃO</t>
        </is>
      </c>
      <c r="B37" s="227" t="inlineStr">
        <is>
          <t>BORRACHARIA PICHILAU</t>
        </is>
      </c>
      <c r="C37" s="227" t="n"/>
      <c r="D37" s="227" t="n"/>
      <c r="E37" s="227" t="inlineStr">
        <is>
          <t>A EMITIR</t>
        </is>
      </c>
      <c r="F37" s="228" t="n"/>
      <c r="G37" s="227" t="n"/>
      <c r="H37" s="227" t="n"/>
      <c r="I37" s="229" t="n"/>
      <c r="J37" s="229" t="n">
        <v>300</v>
      </c>
      <c r="K37" s="227" t="n"/>
      <c r="L37" s="230" t="n"/>
      <c r="M37" s="230" t="n"/>
      <c r="N37" s="231" t="inlineStr">
        <is>
          <t>FALTA LANÇAR</t>
        </is>
      </c>
    </row>
    <row r="38">
      <c r="A38" s="223" t="inlineStr">
        <is>
          <t>REVISÃO E MANUTENÇÃO</t>
        </is>
      </c>
      <c r="B38" s="227" t="inlineStr">
        <is>
          <t>R M TEIXEIRA JUNIOR E CIA LTDA</t>
        </is>
      </c>
      <c r="C38" s="223" t="n"/>
      <c r="D38" s="223" t="n"/>
      <c r="E38" s="230" t="inlineStr">
        <is>
          <t>EMITIR</t>
        </is>
      </c>
      <c r="F38" s="224" t="inlineStr">
        <is>
          <t>1/1</t>
        </is>
      </c>
      <c r="G38" s="223" t="n"/>
      <c r="H38" s="223" t="n"/>
      <c r="I38" s="225" t="n"/>
      <c r="J38" s="229" t="n">
        <v>1135</v>
      </c>
      <c r="K38" s="223" t="n"/>
      <c r="L38" s="226" t="n"/>
      <c r="M38" s="226" t="n"/>
      <c r="N38" s="231" t="inlineStr">
        <is>
          <t>FALTA LANÇAR</t>
        </is>
      </c>
    </row>
    <row r="39">
      <c r="A39" s="223" t="inlineStr">
        <is>
          <t>REVISÃO E MANUTENÇÃO</t>
        </is>
      </c>
      <c r="B39" s="227" t="inlineStr">
        <is>
          <t>R M TEIXEIRA JUNIOR E CIA LTDA</t>
        </is>
      </c>
      <c r="C39" s="223" t="n"/>
      <c r="D39" s="223" t="n"/>
      <c r="E39" s="230" t="inlineStr">
        <is>
          <t>EMITIR</t>
        </is>
      </c>
      <c r="F39" s="224" t="n"/>
      <c r="G39" s="223" t="n"/>
      <c r="H39" s="223" t="n"/>
      <c r="I39" s="225" t="n"/>
      <c r="J39" s="229" t="n">
        <v>770</v>
      </c>
      <c r="K39" s="223" t="n"/>
      <c r="L39" s="226" t="n"/>
      <c r="M39" s="226" t="n"/>
      <c r="N39" s="231" t="inlineStr">
        <is>
          <t>FALTA LANÇAR</t>
        </is>
      </c>
    </row>
    <row r="40">
      <c r="A40" s="223" t="inlineStr">
        <is>
          <t>REVISÃO E MANUTENÇÃO</t>
        </is>
      </c>
      <c r="B40" s="227" t="inlineStr">
        <is>
          <t>MANUTENÇÃO VEÍCULOS</t>
        </is>
      </c>
      <c r="C40" s="223" t="n"/>
      <c r="D40" s="223" t="n"/>
      <c r="E40" s="223" t="n"/>
      <c r="F40" s="224" t="n"/>
      <c r="G40" s="223" t="n"/>
      <c r="H40" s="223" t="n"/>
      <c r="I40" s="225" t="n"/>
      <c r="J40" s="229" t="n">
        <v>2550</v>
      </c>
      <c r="K40" s="227" t="inlineStr">
        <is>
          <t>ARAPIRACA</t>
        </is>
      </c>
      <c r="L40" s="226" t="n"/>
      <c r="M40" s="226" t="n"/>
      <c r="N40" s="231" t="inlineStr">
        <is>
          <t>FALTA LANÇAR</t>
        </is>
      </c>
    </row>
    <row r="41">
      <c r="A41" s="223" t="inlineStr">
        <is>
          <t>REVISÃO E MANUTENÇÃO</t>
        </is>
      </c>
      <c r="B41" s="227" t="inlineStr">
        <is>
          <t>MANUTENÇÃO VEÍCULOS</t>
        </is>
      </c>
      <c r="C41" s="227" t="n"/>
      <c r="D41" s="227" t="n"/>
      <c r="E41" s="227" t="n"/>
      <c r="F41" s="228" t="n"/>
      <c r="G41" s="227" t="n"/>
      <c r="H41" s="227" t="n"/>
      <c r="I41" s="229" t="n"/>
      <c r="J41" s="229" t="n">
        <v>2100</v>
      </c>
      <c r="K41" s="227" t="inlineStr">
        <is>
          <t>MATHEUS</t>
        </is>
      </c>
      <c r="L41" s="230" t="n"/>
      <c r="M41" s="230" t="n"/>
      <c r="N41" s="231" t="inlineStr">
        <is>
          <t>FALTA LANÇAR</t>
        </is>
      </c>
    </row>
    <row r="42">
      <c r="A42" s="223" t="inlineStr">
        <is>
          <t>REVISÃO E MANUTENÇÃO</t>
        </is>
      </c>
      <c r="B42" s="227" t="inlineStr">
        <is>
          <t>JANAILSON</t>
        </is>
      </c>
      <c r="C42" s="227" t="n"/>
      <c r="D42" s="227" t="n"/>
      <c r="E42" s="227" t="n"/>
      <c r="F42" s="228" t="n"/>
      <c r="G42" s="227" t="n"/>
      <c r="H42" s="227" t="n"/>
      <c r="I42" s="229" t="n"/>
      <c r="J42" s="229">
        <f>1733+840</f>
        <v/>
      </c>
      <c r="K42" s="227" t="inlineStr">
        <is>
          <t>AUTO ELÉTRICA FRANÇA</t>
        </is>
      </c>
      <c r="L42" s="230" t="n"/>
      <c r="M42" s="230" t="n"/>
      <c r="N42" s="231" t="inlineStr">
        <is>
          <t>FALTA LANÇAR</t>
        </is>
      </c>
    </row>
    <row r="43">
      <c r="A43" s="223" t="inlineStr">
        <is>
          <t>REVISÃO E MANUTENÇÃO</t>
        </is>
      </c>
      <c r="B43" s="227" t="inlineStr">
        <is>
          <t>RENATO ALBERTO GARRIDO PIRES ME</t>
        </is>
      </c>
      <c r="C43" s="227" t="n">
        <v>1970</v>
      </c>
      <c r="D43" s="227" t="n"/>
      <c r="E43" s="227" t="n"/>
      <c r="F43" s="228" t="n"/>
      <c r="G43" s="227" t="n"/>
      <c r="H43" s="227" t="n"/>
      <c r="I43" s="229" t="n"/>
      <c r="J43" s="229" t="n">
        <v>420</v>
      </c>
      <c r="K43" s="227" t="n"/>
      <c r="L43" s="230" t="n"/>
      <c r="M43" s="230" t="n"/>
      <c r="N43" s="231" t="inlineStr">
        <is>
          <t>FALTA LANÇAR</t>
        </is>
      </c>
    </row>
    <row r="44">
      <c r="A44" s="223" t="inlineStr">
        <is>
          <t>REVISÃO E MANUTENÇÃO</t>
        </is>
      </c>
      <c r="B44" s="227" t="inlineStr">
        <is>
          <t>RENATO ALBERTO GARRIDO PIRES ME</t>
        </is>
      </c>
      <c r="C44" s="227" t="n">
        <v>1993</v>
      </c>
      <c r="D44" s="227" t="n"/>
      <c r="E44" s="227" t="n"/>
      <c r="F44" s="228" t="n"/>
      <c r="G44" s="227" t="n"/>
      <c r="H44" s="227" t="n"/>
      <c r="I44" s="229" t="n"/>
      <c r="J44" s="229" t="n">
        <v>420</v>
      </c>
      <c r="K44" s="227" t="n"/>
      <c r="L44" s="230" t="n"/>
      <c r="M44" s="230" t="n"/>
      <c r="N44" s="231" t="inlineStr">
        <is>
          <t>FALTA LANÇAR</t>
        </is>
      </c>
    </row>
  </sheetData>
  <pageMargins left="0.511811024" right="0.511811024" top="0.787401575" bottom="0.787401575" header="0.31496062" footer="0.31496062"/>
  <pageSetup orientation="landscape" paperSize="9" scale="58" horizontalDpi="0" verticalDpi="0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J24"/>
  <sheetViews>
    <sheetView workbookViewId="0">
      <selection activeCell="C24" sqref="C24"/>
    </sheetView>
  </sheetViews>
  <sheetFormatPr baseColWidth="8" defaultRowHeight="14.4"/>
  <cols>
    <col width="11.33203125" customWidth="1" min="1" max="1"/>
    <col width="14.5546875" customWidth="1" min="2" max="2"/>
    <col width="16.88671875" customWidth="1" min="3" max="3"/>
    <col width="15.44140625" customWidth="1" min="4" max="4"/>
    <col width="15" customWidth="1" min="5" max="5"/>
    <col width="9.109375" customWidth="1" min="6" max="6"/>
    <col width="16.109375" customWidth="1" min="7" max="7"/>
    <col width="18.109375" customWidth="1" min="8" max="8"/>
    <col width="12.33203125" customWidth="1" min="9" max="10"/>
  </cols>
  <sheetData>
    <row r="1" ht="18.75" customHeight="1">
      <c r="A1" s="257" t="n"/>
      <c r="B1" s="257" t="n"/>
      <c r="C1" s="257" t="n"/>
      <c r="D1" s="257" t="n"/>
      <c r="E1" s="257" t="n"/>
      <c r="F1" s="257" t="n"/>
      <c r="G1" s="257" t="n"/>
      <c r="H1" s="257" t="n"/>
    </row>
    <row r="2">
      <c r="A2" s="260" t="inlineStr">
        <is>
          <t>VEICULOS</t>
        </is>
      </c>
      <c r="B2" s="260" t="inlineStr">
        <is>
          <t>MACACO</t>
        </is>
      </c>
      <c r="C2" s="259" t="inlineStr">
        <is>
          <t>CHAVE DE RODA</t>
        </is>
      </c>
      <c r="D2" s="259" t="inlineStr">
        <is>
          <t xml:space="preserve">CABO DE FRIO </t>
        </is>
      </c>
      <c r="E2" s="260" t="inlineStr">
        <is>
          <t xml:space="preserve">MAQUINA </t>
        </is>
      </c>
      <c r="F2" s="260" t="inlineStr">
        <is>
          <t>ANO</t>
        </is>
      </c>
      <c r="G2" s="260" t="inlineStr">
        <is>
          <t>MODELO</t>
        </is>
      </c>
      <c r="H2" s="260" t="inlineStr">
        <is>
          <t>CHAVE RESERVA</t>
        </is>
      </c>
      <c r="I2" s="260" t="inlineStr">
        <is>
          <t xml:space="preserve">EXTINTOR </t>
        </is>
      </c>
      <c r="J2" s="260" t="inlineStr">
        <is>
          <t>VALIDADE</t>
        </is>
      </c>
    </row>
    <row r="3" ht="15.6" customHeight="1">
      <c r="A3" s="261" t="n"/>
      <c r="B3" s="5" t="n"/>
      <c r="C3" s="5" t="n"/>
      <c r="D3" s="5" t="n"/>
      <c r="E3" s="258" t="n"/>
      <c r="F3" s="265" t="n"/>
      <c r="G3" s="372" t="n"/>
      <c r="H3" s="2" t="n"/>
      <c r="I3" s="2" t="n"/>
      <c r="J3" s="2" t="n"/>
    </row>
    <row r="4" ht="15.6" customHeight="1">
      <c r="A4" s="261" t="n"/>
      <c r="B4" s="5" t="n"/>
      <c r="C4" s="5" t="n"/>
      <c r="D4" s="5" t="n"/>
      <c r="E4" s="258" t="n"/>
      <c r="F4" s="2" t="n"/>
      <c r="G4" s="2" t="n"/>
      <c r="H4" s="2" t="n"/>
      <c r="I4" s="2" t="n"/>
      <c r="J4" s="2" t="n"/>
    </row>
    <row r="5" ht="15.6" customHeight="1">
      <c r="A5" s="261" t="n"/>
      <c r="B5" s="5" t="n"/>
      <c r="C5" s="5" t="n"/>
      <c r="D5" s="5" t="n"/>
      <c r="E5" s="258" t="n"/>
      <c r="F5" s="2" t="n"/>
      <c r="G5" s="372" t="n"/>
      <c r="H5" s="2" t="n"/>
      <c r="I5" s="2" t="n"/>
      <c r="J5" s="2" t="n"/>
    </row>
    <row r="6" ht="15.6" customHeight="1">
      <c r="A6" s="261" t="n"/>
      <c r="B6" s="5" t="n"/>
      <c r="C6" s="5" t="n"/>
      <c r="D6" s="5" t="n"/>
      <c r="E6" s="258" t="n"/>
      <c r="F6" s="2" t="n"/>
      <c r="G6" s="372" t="n"/>
      <c r="H6" s="2" t="n"/>
      <c r="I6" s="2" t="n"/>
      <c r="J6" s="2" t="n"/>
    </row>
    <row r="7" ht="15.6" customHeight="1">
      <c r="A7" s="261" t="n"/>
      <c r="B7" s="5" t="n"/>
      <c r="C7" s="5" t="n"/>
      <c r="D7" s="5" t="n"/>
      <c r="E7" s="258" t="n"/>
      <c r="F7" s="2" t="n"/>
      <c r="G7" s="372" t="n"/>
      <c r="H7" s="2" t="n"/>
      <c r="I7" s="2" t="n"/>
      <c r="J7" s="2" t="n"/>
    </row>
    <row r="8" ht="15.6" customHeight="1">
      <c r="A8" s="261" t="n"/>
      <c r="B8" s="5" t="n"/>
      <c r="C8" s="5" t="n"/>
      <c r="D8" s="5" t="n"/>
      <c r="E8" s="258" t="n"/>
      <c r="F8" s="2" t="n"/>
      <c r="G8" s="372" t="n"/>
      <c r="H8" s="372" t="n"/>
      <c r="I8" s="2" t="n"/>
      <c r="J8" s="2" t="n"/>
    </row>
    <row r="9" ht="15.6" customHeight="1">
      <c r="A9" s="261" t="n"/>
      <c r="B9" s="5" t="n"/>
      <c r="C9" s="5" t="n"/>
      <c r="D9" s="5" t="n"/>
      <c r="E9" s="258" t="n"/>
      <c r="F9" s="2" t="n"/>
      <c r="G9" s="372" t="n"/>
      <c r="H9" s="2" t="n"/>
      <c r="I9" s="2" t="n"/>
      <c r="J9" s="2" t="n"/>
    </row>
    <row r="10" ht="15.6" customHeight="1">
      <c r="A10" s="261" t="n"/>
      <c r="B10" s="5" t="n"/>
      <c r="C10" s="5" t="n"/>
      <c r="D10" s="5" t="n"/>
      <c r="E10" s="258" t="n"/>
      <c r="F10" s="2" t="n"/>
      <c r="G10" s="372" t="n"/>
      <c r="H10" s="2" t="n"/>
      <c r="I10" s="2" t="n"/>
      <c r="J10" s="2" t="n"/>
    </row>
    <row r="11" ht="15.6" customHeight="1">
      <c r="A11" s="261" t="n"/>
      <c r="B11" s="5" t="n"/>
      <c r="C11" s="5" t="n"/>
      <c r="D11" s="5" t="n"/>
      <c r="E11" s="258" t="n"/>
      <c r="F11" s="2" t="n"/>
      <c r="G11" s="372" t="n"/>
      <c r="H11" s="2" t="n"/>
      <c r="I11" s="2" t="n"/>
      <c r="J11" s="2" t="n"/>
    </row>
    <row r="12" ht="15.6" customHeight="1">
      <c r="A12" s="261" t="n"/>
      <c r="B12" s="5" t="n"/>
      <c r="C12" s="5" t="n"/>
      <c r="D12" s="5" t="n"/>
      <c r="E12" s="258" t="n"/>
      <c r="F12" s="2" t="n"/>
      <c r="G12" s="372" t="n"/>
      <c r="H12" s="2" t="n"/>
      <c r="I12" s="2" t="n"/>
      <c r="J12" s="2" t="n"/>
    </row>
    <row r="13" ht="15.6" customHeight="1">
      <c r="A13" s="261" t="n"/>
      <c r="B13" s="5" t="n"/>
      <c r="C13" s="5" t="n"/>
      <c r="D13" s="5" t="n"/>
      <c r="E13" s="258" t="n"/>
      <c r="F13" s="2" t="n"/>
      <c r="G13" s="372" t="n"/>
      <c r="H13" s="2" t="n"/>
      <c r="I13" s="2" t="n"/>
      <c r="J13" s="2" t="n"/>
    </row>
    <row r="14" ht="15.6" customHeight="1">
      <c r="A14" s="261" t="n"/>
      <c r="B14" s="5" t="n"/>
      <c r="C14" s="5" t="n"/>
      <c r="D14" s="5" t="n"/>
      <c r="E14" s="258" t="n"/>
      <c r="F14" s="2" t="n"/>
      <c r="G14" s="372" t="n"/>
      <c r="H14" s="2" t="n"/>
      <c r="I14" s="2" t="n"/>
      <c r="J14" s="2" t="n"/>
    </row>
    <row r="15" ht="15.6" customHeight="1">
      <c r="A15" s="261" t="n"/>
      <c r="B15" s="5" t="n"/>
      <c r="C15" s="5" t="n"/>
      <c r="D15" s="5" t="n"/>
      <c r="E15" s="258" t="n"/>
      <c r="F15" s="2" t="n"/>
      <c r="G15" s="372" t="n"/>
      <c r="H15" s="2" t="n"/>
      <c r="I15" s="2" t="n"/>
      <c r="J15" s="2" t="n"/>
    </row>
    <row r="16" ht="15.6" customHeight="1">
      <c r="A16" s="261" t="n"/>
      <c r="B16" s="5" t="n"/>
      <c r="C16" s="5" t="n"/>
      <c r="D16" s="5" t="n"/>
      <c r="E16" s="258" t="n"/>
      <c r="F16" s="2" t="n"/>
      <c r="G16" s="372" t="n"/>
      <c r="H16" s="2" t="n"/>
      <c r="I16" s="2" t="n"/>
      <c r="J16" s="2" t="n"/>
    </row>
    <row r="17" ht="15.6" customHeight="1">
      <c r="A17" s="261" t="n"/>
      <c r="B17" s="5" t="n"/>
      <c r="C17" s="5" t="n"/>
      <c r="D17" s="5" t="n"/>
      <c r="E17" s="258" t="n"/>
      <c r="F17" s="2" t="n"/>
      <c r="G17" s="372" t="n"/>
      <c r="H17" s="2" t="n"/>
      <c r="I17" s="2" t="n"/>
      <c r="J17" s="2" t="n"/>
    </row>
    <row r="18" ht="15.6" customHeight="1">
      <c r="A18" s="261" t="n"/>
      <c r="B18" s="5" t="n"/>
      <c r="C18" s="5" t="n"/>
      <c r="D18" s="5" t="n"/>
      <c r="E18" s="258" t="n"/>
      <c r="F18" s="2" t="n"/>
      <c r="G18" s="372" t="n"/>
      <c r="H18" s="2" t="n"/>
      <c r="I18" s="2" t="n"/>
      <c r="J18" s="2" t="n"/>
    </row>
    <row r="19" ht="15.6" customHeight="1">
      <c r="A19" s="261" t="n"/>
      <c r="B19" s="5" t="n"/>
      <c r="C19" s="5" t="n"/>
      <c r="D19" s="5" t="n"/>
      <c r="E19" s="258" t="n"/>
      <c r="F19" s="2" t="n"/>
      <c r="G19" s="372" t="n"/>
      <c r="H19" s="2" t="n"/>
      <c r="I19" s="2" t="n"/>
      <c r="J19" s="2" t="n"/>
    </row>
    <row r="20" ht="15.6" customHeight="1">
      <c r="A20" s="261" t="n"/>
      <c r="B20" s="5" t="n"/>
      <c r="C20" s="5" t="n"/>
      <c r="D20" s="5" t="n"/>
      <c r="E20" s="258" t="n"/>
      <c r="F20" s="2" t="n"/>
      <c r="G20" s="2" t="n"/>
      <c r="H20" s="2" t="n"/>
      <c r="I20" s="2" t="n"/>
      <c r="J20" s="2" t="n"/>
    </row>
    <row r="21" ht="15.6" customHeight="1">
      <c r="A21" s="261" t="n"/>
      <c r="B21" s="5" t="n"/>
      <c r="C21" s="5" t="n"/>
      <c r="D21" s="5" t="n"/>
      <c r="E21" s="258" t="n"/>
      <c r="F21" s="2" t="n"/>
      <c r="G21" s="372" t="n"/>
      <c r="H21" s="2" t="n"/>
      <c r="I21" s="2" t="n"/>
      <c r="J21" s="2" t="n"/>
    </row>
    <row r="22" ht="15.6" customHeight="1">
      <c r="A22" s="261" t="n"/>
      <c r="B22" s="5" t="n"/>
      <c r="C22" s="5" t="n"/>
      <c r="D22" s="5" t="n"/>
      <c r="E22" s="258" t="n"/>
      <c r="F22" s="2" t="n"/>
      <c r="G22" s="372" t="n"/>
      <c r="H22" s="2" t="n"/>
      <c r="I22" s="2" t="n"/>
      <c r="J22" s="2" t="n"/>
    </row>
    <row r="23" ht="15.6" customHeight="1">
      <c r="A23" s="261" t="n"/>
      <c r="B23" s="5" t="n"/>
      <c r="C23" s="5" t="n"/>
      <c r="D23" s="5" t="n"/>
      <c r="E23" s="258" t="n"/>
      <c r="F23" s="2" t="n"/>
      <c r="G23" s="372" t="n"/>
      <c r="H23" s="2" t="n"/>
      <c r="I23" s="2" t="n"/>
      <c r="J23" s="2" t="n"/>
    </row>
    <row r="24">
      <c r="G24" s="4" t="n"/>
    </row>
  </sheetData>
  <pageMargins left="0.511811024" right="0.511811024" top="0.787401575" bottom="0.787401575" header="0.31496062" footer="0.31496062"/>
  <pageSetup orientation="landscape" paperSize="9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B2:J27"/>
  <sheetViews>
    <sheetView showGridLines="0" topLeftCell="A4" workbookViewId="0">
      <selection activeCell="D26" sqref="D26"/>
    </sheetView>
  </sheetViews>
  <sheetFormatPr baseColWidth="8" defaultColWidth="9" defaultRowHeight="14.4"/>
  <cols>
    <col width="10.88671875" bestFit="1" customWidth="1" min="2" max="2"/>
    <col width="11" bestFit="1" customWidth="1" min="3" max="4"/>
    <col width="24.6640625" bestFit="1" customWidth="1" min="5" max="5"/>
    <col hidden="1" width="19.77734375" customWidth="1" min="6" max="6"/>
    <col hidden="1" width="7.6640625" customWidth="1" min="7" max="7"/>
    <col width="10.33203125" bestFit="1" customWidth="1" min="8" max="8"/>
    <col width="21.5546875" bestFit="1" customWidth="1" min="9" max="9"/>
    <col width="13.44140625" bestFit="1" customWidth="1" min="10" max="10"/>
  </cols>
  <sheetData>
    <row r="2">
      <c r="B2" s="414" t="inlineStr">
        <is>
          <t>LOCAL</t>
        </is>
      </c>
      <c r="C2" s="414" t="inlineStr">
        <is>
          <t>FROTA</t>
        </is>
      </c>
      <c r="D2" s="414" t="inlineStr">
        <is>
          <t>PLACA</t>
        </is>
      </c>
      <c r="E2" s="414" t="inlineStr">
        <is>
          <t>MODELO</t>
        </is>
      </c>
      <c r="F2" s="414" t="inlineStr">
        <is>
          <t>Coluna1</t>
        </is>
      </c>
      <c r="G2" s="414" t="inlineStr">
        <is>
          <t>UF</t>
        </is>
      </c>
      <c r="H2" s="414" t="inlineStr">
        <is>
          <t>ANO</t>
        </is>
      </c>
      <c r="I2" s="414" t="inlineStr">
        <is>
          <t>MOTORISTA</t>
        </is>
      </c>
      <c r="J2" s="414" t="inlineStr">
        <is>
          <t>VISTORIA</t>
        </is>
      </c>
    </row>
    <row r="3">
      <c r="B3" s="273" t="inlineStr">
        <is>
          <t>PB FOODS</t>
        </is>
      </c>
      <c r="C3" s="274" t="n">
        <v>33</v>
      </c>
      <c r="D3" s="349" t="inlineStr">
        <is>
          <t>MOF6761</t>
        </is>
      </c>
      <c r="E3" s="275" t="inlineStr">
        <is>
          <t xml:space="preserve">MB 710 </t>
        </is>
      </c>
      <c r="F3" s="275" t="inlineStr">
        <is>
          <t>MERCEDES BRANCA</t>
        </is>
      </c>
      <c r="G3" s="274" t="inlineStr">
        <is>
          <t>PB</t>
        </is>
      </c>
      <c r="H3" s="275" t="n">
        <v>2009</v>
      </c>
      <c r="I3" s="275" t="n"/>
      <c r="J3" s="276" t="n"/>
    </row>
    <row r="4">
      <c r="B4" s="277" t="inlineStr">
        <is>
          <t>PB FOODS</t>
        </is>
      </c>
      <c r="C4" s="278" t="n">
        <v>35</v>
      </c>
      <c r="D4" s="348" t="inlineStr">
        <is>
          <t>MZC3C31</t>
        </is>
      </c>
      <c r="E4" s="279" t="inlineStr">
        <is>
          <t>MB 915C</t>
        </is>
      </c>
      <c r="F4" s="279" t="inlineStr">
        <is>
          <t>ACELLO</t>
        </is>
      </c>
      <c r="G4" s="278" t="inlineStr">
        <is>
          <t>CE</t>
        </is>
      </c>
      <c r="H4" s="279" t="n">
        <v>2009</v>
      </c>
      <c r="I4" s="275" t="n"/>
      <c r="J4" s="276" t="n"/>
    </row>
    <row r="5">
      <c r="B5" s="277" t="inlineStr">
        <is>
          <t>PB FOODS</t>
        </is>
      </c>
      <c r="C5" s="278" t="inlineStr">
        <is>
          <t>14</t>
        </is>
      </c>
      <c r="D5" s="348" t="inlineStr">
        <is>
          <t>NQB9982</t>
        </is>
      </c>
      <c r="E5" s="279" t="inlineStr">
        <is>
          <t>FORD CARGO 816 S</t>
        </is>
      </c>
      <c r="F5" s="279" t="inlineStr">
        <is>
          <t xml:space="preserve">FORD </t>
        </is>
      </c>
      <c r="G5" s="278" t="inlineStr">
        <is>
          <t>PB</t>
        </is>
      </c>
      <c r="H5" s="279" t="n">
        <v>2013</v>
      </c>
      <c r="I5" s="275" t="n"/>
      <c r="J5" s="275" t="n"/>
    </row>
    <row r="6">
      <c r="B6" s="277" t="inlineStr">
        <is>
          <t>PB FOODS</t>
        </is>
      </c>
      <c r="C6" s="278" t="inlineStr">
        <is>
          <t>MASTER</t>
        </is>
      </c>
      <c r="D6" s="279" t="inlineStr">
        <is>
          <t>OFA3395</t>
        </is>
      </c>
      <c r="E6" s="279" t="inlineStr">
        <is>
          <t>RENAULT MASTER FUR L2H2</t>
        </is>
      </c>
      <c r="F6" s="279" t="inlineStr">
        <is>
          <t>MASTER</t>
        </is>
      </c>
      <c r="G6" s="278" t="inlineStr">
        <is>
          <t>PB</t>
        </is>
      </c>
      <c r="H6" s="279" t="n">
        <v>2013</v>
      </c>
      <c r="I6" s="275" t="n"/>
      <c r="J6" s="275" t="n"/>
    </row>
    <row r="7">
      <c r="B7" s="277" t="inlineStr">
        <is>
          <t>PB FOODS</t>
        </is>
      </c>
      <c r="C7" s="278" t="inlineStr">
        <is>
          <t>Azul</t>
        </is>
      </c>
      <c r="D7" s="279" t="inlineStr">
        <is>
          <t>OFD1650</t>
        </is>
      </c>
      <c r="E7" s="279" t="inlineStr">
        <is>
          <t>VW 24.250 CLC 6X2</t>
        </is>
      </c>
      <c r="F7" s="279" t="inlineStr">
        <is>
          <t>TRUCK AZUL</t>
        </is>
      </c>
      <c r="G7" s="278" t="inlineStr">
        <is>
          <t>PB</t>
        </is>
      </c>
      <c r="H7" s="279" t="n">
        <v>2012</v>
      </c>
      <c r="I7" s="275" t="n"/>
      <c r="J7" s="275" t="n"/>
    </row>
    <row r="8">
      <c r="B8" s="277" t="inlineStr">
        <is>
          <t>PB FOODS</t>
        </is>
      </c>
      <c r="C8" s="278" t="n">
        <v>34</v>
      </c>
      <c r="D8" s="348" t="inlineStr">
        <is>
          <t>OFF3528</t>
        </is>
      </c>
      <c r="E8" s="279" t="inlineStr">
        <is>
          <t>MB 710  vermelho</t>
        </is>
      </c>
      <c r="F8" s="279" t="inlineStr">
        <is>
          <t>MERCEDES VERMELHA</t>
        </is>
      </c>
      <c r="G8" s="278" t="inlineStr">
        <is>
          <t>PB</t>
        </is>
      </c>
      <c r="H8" s="279" t="n">
        <v>2012</v>
      </c>
      <c r="I8" s="275" t="n"/>
      <c r="J8" s="275" t="n"/>
    </row>
    <row r="9">
      <c r="B9" s="277" t="inlineStr">
        <is>
          <t>PB FOODS</t>
        </is>
      </c>
      <c r="C9" s="278" t="n">
        <v>20</v>
      </c>
      <c r="D9" s="279" t="inlineStr">
        <is>
          <t>OMO0776</t>
        </is>
      </c>
      <c r="E9" s="279" t="inlineStr">
        <is>
          <t>VW 15.190 WORKER</t>
        </is>
      </c>
      <c r="F9" s="279" t="inlineStr">
        <is>
          <t>TOCO</t>
        </is>
      </c>
      <c r="G9" s="278" t="inlineStr">
        <is>
          <t>GO</t>
        </is>
      </c>
      <c r="H9" s="279" t="n">
        <v>2013</v>
      </c>
      <c r="I9" s="275" t="n"/>
      <c r="J9" s="276" t="n"/>
    </row>
    <row r="10">
      <c r="B10" s="277" t="inlineStr">
        <is>
          <t>PB FOODS</t>
        </is>
      </c>
      <c r="C10" s="278" t="inlineStr">
        <is>
          <t>16</t>
        </is>
      </c>
      <c r="D10" s="348" t="inlineStr">
        <is>
          <t>ONI5212</t>
        </is>
      </c>
      <c r="E10" s="279" t="inlineStr">
        <is>
          <t>VW 9-160 DRC 4X2</t>
        </is>
      </c>
      <c r="F10" s="279" t="inlineStr">
        <is>
          <t>VW</t>
        </is>
      </c>
      <c r="G10" s="278" t="inlineStr">
        <is>
          <t>GO</t>
        </is>
      </c>
      <c r="H10" s="279" t="n">
        <v>2013</v>
      </c>
      <c r="I10" s="275" t="n"/>
      <c r="J10" s="276" t="n"/>
    </row>
    <row r="11">
      <c r="B11" s="277" t="inlineStr">
        <is>
          <t>PB FOODS</t>
        </is>
      </c>
      <c r="C11" s="278" t="inlineStr">
        <is>
          <t>21</t>
        </is>
      </c>
      <c r="D11" s="279" t="inlineStr">
        <is>
          <t>PFG9B37</t>
        </is>
      </c>
      <c r="E11" s="279" t="inlineStr">
        <is>
          <t>FORD CARGO 816 S</t>
        </is>
      </c>
      <c r="F11" s="279" t="inlineStr">
        <is>
          <t xml:space="preserve">FORD </t>
        </is>
      </c>
      <c r="G11" s="278" t="inlineStr">
        <is>
          <t>PB</t>
        </is>
      </c>
      <c r="H11" s="279" t="n">
        <v>2013</v>
      </c>
      <c r="I11" s="275" t="n"/>
      <c r="J11" s="276" t="n"/>
    </row>
    <row r="12">
      <c r="B12" s="277" t="inlineStr">
        <is>
          <t>PB FOODS</t>
        </is>
      </c>
      <c r="C12" s="278" t="inlineStr">
        <is>
          <t>15</t>
        </is>
      </c>
      <c r="D12" s="348" t="inlineStr">
        <is>
          <t>PFG9C57</t>
        </is>
      </c>
      <c r="E12" s="279" t="inlineStr">
        <is>
          <t>FORD CARGO 816 S</t>
        </is>
      </c>
      <c r="F12" s="279" t="inlineStr">
        <is>
          <t xml:space="preserve">FORD </t>
        </is>
      </c>
      <c r="G12" s="278" t="inlineStr">
        <is>
          <t>PB</t>
        </is>
      </c>
      <c r="H12" s="279" t="n">
        <v>2013</v>
      </c>
      <c r="I12" s="275" t="n"/>
      <c r="J12" s="275" t="n"/>
    </row>
    <row r="13">
      <c r="B13" s="277" t="inlineStr">
        <is>
          <t>PB FOODS</t>
        </is>
      </c>
      <c r="C13" s="278" t="inlineStr">
        <is>
          <t>FURGÃO</t>
        </is>
      </c>
      <c r="D13" s="279" t="inlineStr">
        <is>
          <t>QFG0165</t>
        </is>
      </c>
      <c r="E13" s="279" t="inlineStr">
        <is>
          <t>RENAULT MASTER FUR L2H2</t>
        </is>
      </c>
      <c r="F13" s="279" t="inlineStr">
        <is>
          <t>MASTER</t>
        </is>
      </c>
      <c r="G13" s="278" t="inlineStr">
        <is>
          <t>PB</t>
        </is>
      </c>
      <c r="H13" s="279" t="n">
        <v>2015</v>
      </c>
      <c r="I13" s="275" t="n"/>
      <c r="J13" s="275" t="n"/>
    </row>
    <row r="14">
      <c r="B14" s="277" t="inlineStr">
        <is>
          <t>PB FOODS</t>
        </is>
      </c>
      <c r="C14" s="278" t="inlineStr">
        <is>
          <t>MASTER</t>
        </is>
      </c>
      <c r="D14" s="279" t="inlineStr">
        <is>
          <t>QFK0998</t>
        </is>
      </c>
      <c r="E14" s="279" t="inlineStr">
        <is>
          <t>RENAULT MASTER FUR L3H2</t>
        </is>
      </c>
      <c r="F14" s="279" t="inlineStr">
        <is>
          <t>MASTER</t>
        </is>
      </c>
      <c r="G14" s="278" t="inlineStr">
        <is>
          <t>PB</t>
        </is>
      </c>
      <c r="H14" s="279" t="n">
        <v>2016</v>
      </c>
      <c r="I14" s="275" t="n"/>
      <c r="J14" s="275" t="n"/>
    </row>
    <row r="15">
      <c r="B15" s="277" t="inlineStr">
        <is>
          <t>PB FOODS</t>
        </is>
      </c>
      <c r="C15" s="278" t="inlineStr">
        <is>
          <t>STRADA</t>
        </is>
      </c>
      <c r="D15" s="279" t="inlineStr">
        <is>
          <t>QGB5J95</t>
        </is>
      </c>
      <c r="E15" s="279" t="inlineStr">
        <is>
          <t>FIAT STRADA WORKING</t>
        </is>
      </c>
      <c r="F15" s="278" t="inlineStr">
        <is>
          <t>STRADA</t>
        </is>
      </c>
      <c r="G15" s="278" t="inlineStr">
        <is>
          <t>CE</t>
        </is>
      </c>
      <c r="H15" s="279" t="n">
        <v>2016</v>
      </c>
      <c r="I15" s="275" t="n"/>
      <c r="J15" s="275" t="n"/>
    </row>
    <row r="16">
      <c r="B16" s="277" t="inlineStr">
        <is>
          <t>PB FOODS</t>
        </is>
      </c>
      <c r="C16" s="278" t="inlineStr">
        <is>
          <t>13</t>
        </is>
      </c>
      <c r="D16" s="279" t="inlineStr">
        <is>
          <t>QSA6209</t>
        </is>
      </c>
      <c r="E16" s="279" t="inlineStr">
        <is>
          <t>VW EXPRESS DRC 4X2</t>
        </is>
      </c>
      <c r="F16" s="279" t="inlineStr">
        <is>
          <t>VW 1.200</t>
        </is>
      </c>
      <c r="G16" s="278" t="inlineStr">
        <is>
          <t>PB</t>
        </is>
      </c>
      <c r="H16" s="279" t="n">
        <v>2019</v>
      </c>
      <c r="I16" s="275" t="n"/>
      <c r="J16" s="276" t="n"/>
    </row>
    <row r="17">
      <c r="B17" s="277" t="inlineStr">
        <is>
          <t>RN FOODS</t>
        </is>
      </c>
      <c r="C17" s="278" t="inlineStr">
        <is>
          <t>KIA</t>
        </is>
      </c>
      <c r="D17" s="279" t="inlineStr">
        <is>
          <t>PEB3F25</t>
        </is>
      </c>
      <c r="E17" s="279" t="inlineStr">
        <is>
          <t>KIA UK2500 HD</t>
        </is>
      </c>
      <c r="F17" s="279" t="n"/>
      <c r="G17" s="278" t="inlineStr">
        <is>
          <t>PB</t>
        </is>
      </c>
      <c r="H17" s="279" t="n">
        <v>2019</v>
      </c>
      <c r="I17" s="275" t="n"/>
      <c r="J17" s="275" t="n"/>
    </row>
    <row r="18">
      <c r="B18" s="277" t="inlineStr">
        <is>
          <t>PB FOODS</t>
        </is>
      </c>
      <c r="C18" s="278" t="inlineStr">
        <is>
          <t>11</t>
        </is>
      </c>
      <c r="D18" s="279" t="inlineStr">
        <is>
          <t>QSG6H54</t>
        </is>
      </c>
      <c r="E18" s="279" t="inlineStr">
        <is>
          <t>VW 11.180 DRC 4X2</t>
        </is>
      </c>
      <c r="F18" s="279" t="inlineStr">
        <is>
          <t>VW</t>
        </is>
      </c>
      <c r="G18" s="278" t="inlineStr">
        <is>
          <t>PB</t>
        </is>
      </c>
      <c r="H18" s="279" t="n">
        <v>2021</v>
      </c>
      <c r="I18" s="275" t="n"/>
      <c r="J18" s="276" t="n"/>
    </row>
    <row r="19">
      <c r="B19" s="277" t="inlineStr">
        <is>
          <t>PB FOODS</t>
        </is>
      </c>
      <c r="C19" s="278" t="inlineStr">
        <is>
          <t>09</t>
        </is>
      </c>
      <c r="D19" s="279" t="inlineStr">
        <is>
          <t>QSK2F85</t>
        </is>
      </c>
      <c r="E19" s="279" t="inlineStr">
        <is>
          <t>VW 11.180 DRC 4X2</t>
        </is>
      </c>
      <c r="F19" s="279" t="inlineStr">
        <is>
          <t>VW</t>
        </is>
      </c>
      <c r="G19" s="278" t="inlineStr">
        <is>
          <t>PB</t>
        </is>
      </c>
      <c r="H19" s="279" t="n">
        <v>2020</v>
      </c>
      <c r="I19" s="275" t="n"/>
      <c r="J19" s="276" t="n"/>
    </row>
    <row r="20">
      <c r="B20" s="277" t="inlineStr">
        <is>
          <t>NATTO</t>
        </is>
      </c>
      <c r="C20" s="278" t="inlineStr">
        <is>
          <t>25</t>
        </is>
      </c>
      <c r="D20" s="279" t="inlineStr">
        <is>
          <t>QFH4E12</t>
        </is>
      </c>
      <c r="E20" s="279" t="inlineStr">
        <is>
          <t>VW 11.180 DRC 4X2</t>
        </is>
      </c>
      <c r="F20" s="279" t="n"/>
      <c r="G20" s="278" t="inlineStr">
        <is>
          <t>PB</t>
        </is>
      </c>
      <c r="H20" s="279" t="n">
        <v>2021</v>
      </c>
      <c r="I20" s="275" t="n"/>
      <c r="J20" s="275" t="n"/>
    </row>
    <row r="21">
      <c r="B21" s="277" t="inlineStr">
        <is>
          <t>NATTO</t>
        </is>
      </c>
      <c r="C21" s="278" t="inlineStr">
        <is>
          <t>12</t>
        </is>
      </c>
      <c r="D21" s="279" t="inlineStr">
        <is>
          <t>QSL5H05</t>
        </is>
      </c>
      <c r="E21" s="279" t="inlineStr">
        <is>
          <t>VW 11.180 DRC 4X2</t>
        </is>
      </c>
      <c r="F21" s="279" t="n"/>
      <c r="G21" s="278" t="n"/>
      <c r="H21" s="279" t="n">
        <v>2021</v>
      </c>
      <c r="I21" s="275" t="n"/>
      <c r="J21" s="275" t="n"/>
    </row>
    <row r="22">
      <c r="B22" s="277" t="inlineStr">
        <is>
          <t>NATTO</t>
        </is>
      </c>
      <c r="C22" s="278" t="inlineStr">
        <is>
          <t>28</t>
        </is>
      </c>
      <c r="D22" s="279" t="inlineStr">
        <is>
          <t>RLV3F00</t>
        </is>
      </c>
      <c r="E22" s="279" t="inlineStr">
        <is>
          <t>VW 11.180 DRC 4X2</t>
        </is>
      </c>
      <c r="F22" s="279" t="n"/>
      <c r="G22" s="278" t="inlineStr">
        <is>
          <t>PB</t>
        </is>
      </c>
      <c r="H22" s="279" t="n">
        <v>2021</v>
      </c>
      <c r="I22" s="275" t="n"/>
      <c r="J22" s="275" t="n"/>
    </row>
    <row r="23">
      <c r="B23" s="277" t="inlineStr">
        <is>
          <t>NATTO</t>
        </is>
      </c>
      <c r="C23" s="278" t="inlineStr">
        <is>
          <t>27</t>
        </is>
      </c>
      <c r="D23" s="279" t="inlineStr">
        <is>
          <t>RLV3F20</t>
        </is>
      </c>
      <c r="E23" s="279" t="inlineStr">
        <is>
          <t>VW 11.180 DRC 4X2</t>
        </is>
      </c>
      <c r="F23" s="279" t="n"/>
      <c r="G23" s="278" t="inlineStr">
        <is>
          <t>PB</t>
        </is>
      </c>
      <c r="H23" s="279" t="n">
        <v>2021</v>
      </c>
      <c r="I23" s="275" t="n"/>
      <c r="J23" s="275" t="n"/>
    </row>
    <row r="24">
      <c r="B24" s="277" t="inlineStr">
        <is>
          <t>PB FOODS</t>
        </is>
      </c>
      <c r="C24" s="278" t="inlineStr">
        <is>
          <t>10</t>
        </is>
      </c>
      <c r="D24" s="279" t="inlineStr">
        <is>
          <t>QSK2F95</t>
        </is>
      </c>
      <c r="E24" s="279" t="inlineStr">
        <is>
          <t>VW 11.180 DRC 4X2</t>
        </is>
      </c>
      <c r="F24" s="279" t="inlineStr">
        <is>
          <t>VW</t>
        </is>
      </c>
      <c r="G24" s="278" t="inlineStr">
        <is>
          <t>PB</t>
        </is>
      </c>
      <c r="H24" s="279" t="n">
        <v>2020</v>
      </c>
      <c r="I24" s="275" t="n"/>
      <c r="J24" s="276" t="n"/>
    </row>
    <row r="25">
      <c r="B25" s="277" t="inlineStr">
        <is>
          <t>NATTO</t>
        </is>
      </c>
      <c r="C25" s="278" t="inlineStr">
        <is>
          <t>30</t>
        </is>
      </c>
      <c r="D25" s="279" t="inlineStr">
        <is>
          <t>RLT1H16</t>
        </is>
      </c>
      <c r="E25" s="279" t="inlineStr">
        <is>
          <t>VW 11.180 DRC 4X2</t>
        </is>
      </c>
      <c r="F25" s="279" t="n"/>
      <c r="G25" s="278" t="inlineStr">
        <is>
          <t>PB</t>
        </is>
      </c>
      <c r="H25" s="279" t="n">
        <v>2022</v>
      </c>
      <c r="I25" s="275" t="n"/>
      <c r="J25" s="275" t="n"/>
    </row>
    <row r="26">
      <c r="B26" s="277" t="inlineStr">
        <is>
          <t>NATTO</t>
        </is>
      </c>
      <c r="C26" s="278" t="inlineStr">
        <is>
          <t>31</t>
        </is>
      </c>
      <c r="D26" s="279" t="inlineStr">
        <is>
          <t>RLT0B77</t>
        </is>
      </c>
      <c r="E26" s="279" t="inlineStr">
        <is>
          <t>VW 11.180 DRC 4X2</t>
        </is>
      </c>
      <c r="F26" s="279" t="n"/>
      <c r="G26" s="278" t="inlineStr">
        <is>
          <t>PB</t>
        </is>
      </c>
      <c r="H26" s="279" t="n">
        <v>2022</v>
      </c>
      <c r="I26" s="275" t="n"/>
      <c r="J26" s="275" t="n"/>
    </row>
    <row r="27">
      <c r="B27" s="277" t="inlineStr">
        <is>
          <t>PB FOODS</t>
        </is>
      </c>
      <c r="C27" s="278" t="inlineStr">
        <is>
          <t>32</t>
        </is>
      </c>
      <c r="D27" s="279" t="inlineStr">
        <is>
          <t>RLU8H46</t>
        </is>
      </c>
      <c r="E27" s="279" t="inlineStr">
        <is>
          <t>VW 24.260/CRM 6X2</t>
        </is>
      </c>
      <c r="F27" s="279" t="inlineStr">
        <is>
          <t>TRUCK BRANCO</t>
        </is>
      </c>
      <c r="G27" s="278" t="inlineStr">
        <is>
          <t>PB</t>
        </is>
      </c>
      <c r="H27" s="279" t="n">
        <v>2022</v>
      </c>
      <c r="I27" s="275" t="n"/>
      <c r="J27" s="276" t="n"/>
    </row>
  </sheetData>
  <pageMargins left="0.511811024" right="0.511811024" top="0.787401575" bottom="0.787401575" header="0.31496062" footer="0.31496062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theme="0"/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4.4"/>
  <sheetData>
    <row r="1">
      <c r="A1">
        <f>1185.8-1231.6</f>
        <v/>
      </c>
    </row>
  </sheetData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 codeName="Planilha23">
    <tabColor theme="8"/>
    <outlinePr summaryBelow="1" summaryRight="1"/>
    <pageSetUpPr fitToPage="1"/>
  </sheetPr>
  <dimension ref="A3:Q45"/>
  <sheetViews>
    <sheetView showGridLines="0" topLeftCell="B1" zoomScale="84" zoomScaleNormal="84" workbookViewId="0">
      <pane ySplit="7" topLeftCell="A8" activePane="bottomLeft" state="frozen"/>
      <selection pane="bottomLeft" activeCell="J13" sqref="J13"/>
    </sheetView>
  </sheetViews>
  <sheetFormatPr baseColWidth="8" defaultColWidth="9.109375" defaultRowHeight="14.4"/>
  <cols>
    <col width="2.88671875" customWidth="1" style="4" min="1" max="1"/>
    <col width="13.109375" customWidth="1" style="4" min="2" max="2"/>
    <col width="36" customWidth="1" style="4" min="3" max="3"/>
    <col width="11.109375" customWidth="1" style="4" min="4" max="4"/>
    <col width="13.6640625" customWidth="1" style="4" min="5" max="5"/>
    <col width="16.44140625" bestFit="1" customWidth="1" style="4" min="6" max="6"/>
    <col width="16.44140625" customWidth="1" style="4" min="7" max="8"/>
    <col width="5.6640625" bestFit="1" customWidth="1" style="4" min="9" max="9"/>
    <col width="86" customWidth="1" style="4" min="10" max="10"/>
    <col width="12.88671875" bestFit="1" customWidth="1" style="22" min="11" max="11"/>
    <col width="12.6640625" bestFit="1" customWidth="1" style="22" min="12" max="12"/>
    <col width="12.88671875" customWidth="1" style="22" min="13" max="13"/>
    <col width="12" customWidth="1" style="22" min="14" max="14"/>
    <col width="15.88671875" customWidth="1" style="22" min="15" max="15"/>
    <col width="36.44140625" customWidth="1" style="22" min="16" max="16"/>
    <col hidden="1" width="43.6640625" customWidth="1" style="4" min="17" max="17"/>
    <col width="9.109375" customWidth="1" style="4" min="18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1" t="n"/>
      <c r="L3" s="41" t="n"/>
      <c r="M3" s="41" t="n"/>
      <c r="N3" s="41" t="n"/>
      <c r="O3" s="41" t="n"/>
      <c r="P3" s="41" t="n"/>
      <c r="Q3" s="40" t="n"/>
    </row>
    <row r="4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1" t="n"/>
      <c r="L4" s="41" t="n"/>
      <c r="M4" s="41" t="n"/>
      <c r="N4" s="41" t="n"/>
      <c r="O4" s="41" t="n"/>
      <c r="P4" s="41" t="n"/>
      <c r="Q4" s="40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1" t="n"/>
      <c r="L5" s="41" t="n"/>
      <c r="M5" s="41" t="n"/>
      <c r="N5" s="41" t="n"/>
      <c r="O5" s="41" t="n"/>
      <c r="P5" s="41" t="n"/>
      <c r="Q5" s="40" t="n"/>
    </row>
    <row r="6" ht="23.25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9" t="inlineStr">
        <is>
          <t xml:space="preserve">VALOR PREVISTO </t>
        </is>
      </c>
      <c r="L6" s="410" t="n"/>
      <c r="M6" s="411" t="n"/>
      <c r="N6" s="412" t="inlineStr">
        <is>
          <t>NEGOCIAÇÃO</t>
        </is>
      </c>
      <c r="O6" s="410" t="n"/>
      <c r="P6" s="411" t="n"/>
      <c r="Q6" s="40" t="n"/>
    </row>
    <row r="7" ht="28.8" customHeight="1">
      <c r="A7" s="40" t="n"/>
      <c r="B7" s="84" t="inlineStr">
        <is>
          <t xml:space="preserve">DATA lançamento </t>
        </is>
      </c>
      <c r="C7" s="85" t="inlineStr">
        <is>
          <t xml:space="preserve">FORNECEDOR </t>
        </is>
      </c>
      <c r="D7" s="85" t="inlineStr">
        <is>
          <t xml:space="preserve">PLACA </t>
        </is>
      </c>
      <c r="E7" s="85" t="inlineStr">
        <is>
          <t>MARCA</t>
        </is>
      </c>
      <c r="F7" s="86" t="inlineStr">
        <is>
          <t>Tipo de Manutenção</t>
        </is>
      </c>
      <c r="G7" s="86" t="inlineStr">
        <is>
          <t>Área de Manutenção</t>
        </is>
      </c>
      <c r="H7" s="86" t="inlineStr">
        <is>
          <t>Tipo de Despsa</t>
        </is>
      </c>
      <c r="I7" s="85" t="inlineStr">
        <is>
          <t>QTDE</t>
        </is>
      </c>
      <c r="J7" s="85" t="inlineStr">
        <is>
          <t>PEÇAS</t>
        </is>
      </c>
      <c r="K7" s="87" t="inlineStr">
        <is>
          <t>VALOR UNI.</t>
        </is>
      </c>
      <c r="L7" s="88" t="inlineStr">
        <is>
          <t>VALOR  TOTAL</t>
        </is>
      </c>
      <c r="M7" s="88" t="inlineStr">
        <is>
          <t>NFE / RECIBO</t>
        </is>
      </c>
      <c r="N7" s="87" t="inlineStr">
        <is>
          <t>DESCONTO</t>
        </is>
      </c>
      <c r="O7" s="87" t="inlineStr">
        <is>
          <t>VALOR FINAL</t>
        </is>
      </c>
      <c r="P7" s="87" t="inlineStr">
        <is>
          <t>STATUS</t>
        </is>
      </c>
      <c r="Q7" s="83" t="inlineStr">
        <is>
          <t xml:space="preserve">FORMA DE PAGAMENTO </t>
        </is>
      </c>
    </row>
    <row r="8" ht="20.1" customHeight="1">
      <c r="A8" s="40" t="n"/>
      <c r="B8" s="103" t="n">
        <v>44406</v>
      </c>
      <c r="C8" s="98" t="inlineStr">
        <is>
          <t>OFICINA MEÂNICA 3 BANDEIRAS</t>
        </is>
      </c>
      <c r="D8" s="107" t="inlineStr">
        <is>
          <t>OWE-1839</t>
        </is>
      </c>
      <c r="E8" s="96" t="inlineStr">
        <is>
          <t>MERCEDES</t>
        </is>
      </c>
      <c r="F8" s="97" t="inlineStr">
        <is>
          <t>CORRETIVA</t>
        </is>
      </c>
      <c r="G8" s="97" t="inlineStr">
        <is>
          <t>MECÂNICA</t>
        </is>
      </c>
      <c r="H8" s="96" t="inlineStr">
        <is>
          <t>MÃO DE OBRA</t>
        </is>
      </c>
      <c r="I8" s="98" t="n">
        <v>1</v>
      </c>
      <c r="J8" s="96" t="inlineStr">
        <is>
          <t>SERVIÇO DE RODA DIANTEIRA  E TRAZEIRO - TROCA DE LONA| LUBRIFICAÇÃO| ESTABILIZADOR | MANGEIRAS</t>
        </is>
      </c>
      <c r="K8" s="104" t="n">
        <v>550</v>
      </c>
      <c r="L8" s="105">
        <f>I8*K8</f>
        <v/>
      </c>
      <c r="M8" s="101" t="inlineStr">
        <is>
          <t>RECIBO</t>
        </is>
      </c>
      <c r="N8" s="105" t="n"/>
      <c r="O8" s="105">
        <f>L8-N8</f>
        <v/>
      </c>
      <c r="P8" s="102" t="inlineStr">
        <is>
          <t>PAGO em 30/07/2021</t>
        </is>
      </c>
      <c r="Q8" s="83" t="n"/>
    </row>
    <row r="9" ht="20.1" customHeight="1">
      <c r="A9" s="40" t="n"/>
      <c r="B9" s="103" t="n">
        <v>44406</v>
      </c>
      <c r="C9" s="98" t="inlineStr">
        <is>
          <t>OFICINA MEÂNICA 3 BANDEIRAS</t>
        </is>
      </c>
      <c r="D9" s="107" t="inlineStr">
        <is>
          <t>OWE-1829</t>
        </is>
      </c>
      <c r="E9" s="96" t="inlineStr">
        <is>
          <t>MERCEDES</t>
        </is>
      </c>
      <c r="F9" s="97" t="inlineStr">
        <is>
          <t>CORRETIVA</t>
        </is>
      </c>
      <c r="G9" s="97" t="inlineStr">
        <is>
          <t>MECÂNICA</t>
        </is>
      </c>
      <c r="H9" s="96" t="inlineStr">
        <is>
          <t>MÃO DE OBRA</t>
        </is>
      </c>
      <c r="I9" s="98" t="n">
        <v>1</v>
      </c>
      <c r="J9" s="96" t="inlineStr">
        <is>
          <t>SERVIÇO DE RODA DIANTEIRA  E TRAZEIRO - TROCA DE LONA| LUBRIFICAÇÃO| ESTABILIZADOR</t>
        </is>
      </c>
      <c r="K9" s="104" t="n">
        <v>390</v>
      </c>
      <c r="L9" s="105">
        <f>I9*K9</f>
        <v/>
      </c>
      <c r="M9" s="101" t="inlineStr">
        <is>
          <t>RECIBO</t>
        </is>
      </c>
      <c r="N9" s="105" t="n"/>
      <c r="O9" s="105">
        <f>L9-N9</f>
        <v/>
      </c>
      <c r="P9" s="102" t="inlineStr">
        <is>
          <t>PAGO em 30/07/2021</t>
        </is>
      </c>
      <c r="Q9" s="83" t="n"/>
    </row>
    <row r="10" ht="20.1" customHeight="1">
      <c r="A10" s="40" t="n"/>
      <c r="B10" s="103" t="n">
        <v>44406</v>
      </c>
      <c r="C10" s="98" t="inlineStr">
        <is>
          <t>SUPERDIESEL</t>
        </is>
      </c>
      <c r="D10" s="107" t="inlineStr">
        <is>
          <t>OWE-1829</t>
        </is>
      </c>
      <c r="E10" s="96" t="inlineStr">
        <is>
          <t>MERCEDES</t>
        </is>
      </c>
      <c r="F10" s="97" t="inlineStr">
        <is>
          <t>CORRETIVA</t>
        </is>
      </c>
      <c r="G10" s="97" t="inlineStr">
        <is>
          <t>MECÂNICA</t>
        </is>
      </c>
      <c r="H10" s="96" t="inlineStr">
        <is>
          <t>PEÇAS</t>
        </is>
      </c>
      <c r="I10" s="98" t="n">
        <v>1</v>
      </c>
      <c r="J10" s="96" t="inlineStr">
        <is>
          <t>BORRACHA DA BARRA / JOGO DE LONA DE FREIO + COLA 3M</t>
        </is>
      </c>
      <c r="K10" s="104" t="n">
        <v>273</v>
      </c>
      <c r="L10" s="105">
        <f>I10*K10</f>
        <v/>
      </c>
      <c r="M10" s="101" t="inlineStr">
        <is>
          <t>NFe: 752</t>
        </is>
      </c>
      <c r="N10" s="105" t="n"/>
      <c r="O10" s="105">
        <f>L10-N10</f>
        <v/>
      </c>
      <c r="P10" s="102" t="inlineStr">
        <is>
          <t>PAGO em 30/07/2021</t>
        </is>
      </c>
      <c r="Q10" s="83" t="n"/>
    </row>
    <row r="11" ht="20.1" customHeight="1">
      <c r="A11" s="40" t="n"/>
      <c r="B11" s="103" t="n">
        <v>44406</v>
      </c>
      <c r="C11" s="98" t="inlineStr">
        <is>
          <t>SUPERDIESEL</t>
        </is>
      </c>
      <c r="D11" s="107" t="inlineStr">
        <is>
          <t>OWE-1839</t>
        </is>
      </c>
      <c r="E11" s="96" t="inlineStr">
        <is>
          <t>MERCEDES</t>
        </is>
      </c>
      <c r="F11" s="97" t="inlineStr">
        <is>
          <t>CORRETIVA</t>
        </is>
      </c>
      <c r="G11" s="97" t="inlineStr">
        <is>
          <t>MECÂNICA</t>
        </is>
      </c>
      <c r="H11" s="96" t="inlineStr">
        <is>
          <t>PEÇAS</t>
        </is>
      </c>
      <c r="I11" s="98" t="n">
        <v>1</v>
      </c>
      <c r="J11" s="96" t="inlineStr">
        <is>
          <t>BORRACHA DA BARRA / JOGO DE LONA DE FREIO + REPARO PNEUMÁTICO</t>
        </is>
      </c>
      <c r="K11" s="104" t="n">
        <v>268</v>
      </c>
      <c r="L11" s="105">
        <f>I11*K11</f>
        <v/>
      </c>
      <c r="M11" s="101" t="inlineStr">
        <is>
          <t>NFe: 752</t>
        </is>
      </c>
      <c r="N11" s="105" t="n"/>
      <c r="O11" s="105">
        <f>L11-N11</f>
        <v/>
      </c>
      <c r="P11" s="102" t="inlineStr">
        <is>
          <t>PAGO em 30/07/2021</t>
        </is>
      </c>
      <c r="Q11" s="83" t="n"/>
    </row>
    <row r="12" ht="20.1" customFormat="1" customHeight="1" s="90">
      <c r="B12" s="103" t="n">
        <v>44414</v>
      </c>
      <c r="C12" s="98" t="inlineStr">
        <is>
          <t>SUPERDIESEL</t>
        </is>
      </c>
      <c r="D12" s="107" t="inlineStr">
        <is>
          <t>OWE-1829</t>
        </is>
      </c>
      <c r="E12" s="96" t="inlineStr">
        <is>
          <t>MERCEDES</t>
        </is>
      </c>
      <c r="F12" s="96" t="inlineStr">
        <is>
          <t>CORRETIVA</t>
        </is>
      </c>
      <c r="G12" s="96" t="inlineStr">
        <is>
          <t>ITEM SEGURANÇA</t>
        </is>
      </c>
      <c r="H12" s="96" t="inlineStr">
        <is>
          <t>PEÇAS</t>
        </is>
      </c>
      <c r="I12" s="96" t="n">
        <v>1</v>
      </c>
      <c r="J12" s="96" t="inlineStr">
        <is>
          <t>EXTINTOR DE INCENDIO E KIT DE PALETA DE LIMPADOR</t>
        </is>
      </c>
      <c r="K12" s="99" t="n">
        <v>210</v>
      </c>
      <c r="L12" s="105">
        <f>I12*K12</f>
        <v/>
      </c>
      <c r="M12" s="101" t="inlineStr">
        <is>
          <t>NFE: 811</t>
        </is>
      </c>
      <c r="N12" s="99" t="n"/>
      <c r="O12" s="105">
        <f>L12-N12</f>
        <v/>
      </c>
      <c r="P12" s="102" t="inlineStr">
        <is>
          <t>PAGO em 30/08/2021</t>
        </is>
      </c>
      <c r="Q12" s="92" t="n"/>
    </row>
    <row r="13" ht="20.1" customFormat="1" customHeight="1" s="6">
      <c r="B13" s="103" t="n">
        <v>44414</v>
      </c>
      <c r="C13" s="98" t="inlineStr">
        <is>
          <t>SUPERDIESEL</t>
        </is>
      </c>
      <c r="D13" s="107" t="inlineStr">
        <is>
          <t>OWE-1839</t>
        </is>
      </c>
      <c r="E13" s="96" t="inlineStr">
        <is>
          <t>MERCEDES</t>
        </is>
      </c>
      <c r="F13" s="96" t="inlineStr">
        <is>
          <t>CORRETIVA</t>
        </is>
      </c>
      <c r="G13" s="96" t="inlineStr">
        <is>
          <t>ITEM SEGURANÇA</t>
        </is>
      </c>
      <c r="H13" s="96" t="inlineStr">
        <is>
          <t>PEÇAS</t>
        </is>
      </c>
      <c r="I13" s="96" t="n">
        <v>1</v>
      </c>
      <c r="J13" s="96" t="inlineStr">
        <is>
          <t>EXTINTOR DE INCENDIO E KIT DE PALETA DE LIMPADOR</t>
        </is>
      </c>
      <c r="K13" s="99" t="n">
        <v>210</v>
      </c>
      <c r="L13" s="105">
        <f>I13*K13</f>
        <v/>
      </c>
      <c r="M13" s="101" t="inlineStr">
        <is>
          <t>NFE: 811</t>
        </is>
      </c>
      <c r="N13" s="99" t="n"/>
      <c r="O13" s="105">
        <f>L13-N13</f>
        <v/>
      </c>
      <c r="P13" s="102" t="inlineStr">
        <is>
          <t>PAGO em 30/08/2021</t>
        </is>
      </c>
      <c r="Q13" s="92" t="n"/>
    </row>
    <row r="14" ht="20.1" customFormat="1" customHeight="1" s="6">
      <c r="B14" s="103" t="n">
        <v>44413</v>
      </c>
      <c r="C14" s="98" t="inlineStr">
        <is>
          <t>AUTO ELÉTRICA FRANÇA</t>
        </is>
      </c>
      <c r="D14" s="107" t="inlineStr">
        <is>
          <t>OWE-1829</t>
        </is>
      </c>
      <c r="E14" s="96" t="inlineStr">
        <is>
          <t>MERCEDES</t>
        </is>
      </c>
      <c r="F14" s="96" t="inlineStr">
        <is>
          <t>PREVENTIVA</t>
        </is>
      </c>
      <c r="G14" s="96" t="inlineStr">
        <is>
          <t>ELETRICA</t>
        </is>
      </c>
      <c r="H14" s="96" t="inlineStr">
        <is>
          <t>MÃO DE OBRA</t>
        </is>
      </c>
      <c r="I14" s="96" t="n">
        <v>1</v>
      </c>
      <c r="J14" s="96" t="inlineStr">
        <is>
          <t>SERVIÇO DE TESTE DE SISTEMA ELETRÔNICA</t>
        </is>
      </c>
      <c r="K14" s="99" t="n">
        <v>180</v>
      </c>
      <c r="L14" s="105">
        <f>I14*K14</f>
        <v/>
      </c>
      <c r="M14" s="101" t="inlineStr">
        <is>
          <t>NFS-E: 50</t>
        </is>
      </c>
      <c r="N14" s="99" t="n"/>
      <c r="O14" s="105">
        <f>L14-N14</f>
        <v/>
      </c>
      <c r="P14" s="102" t="inlineStr">
        <is>
          <t>PAGO em 30/08/2021</t>
        </is>
      </c>
      <c r="Q14" s="92" t="n"/>
    </row>
    <row r="15" ht="20.1" customFormat="1" customHeight="1" s="6">
      <c r="B15" s="103" t="n">
        <v>44417</v>
      </c>
      <c r="C15" s="98" t="inlineStr">
        <is>
          <t>AUTO ELÉTRICA FRANÇA</t>
        </is>
      </c>
      <c r="D15" s="107" t="inlineStr">
        <is>
          <t>OWE-1839</t>
        </is>
      </c>
      <c r="E15" s="96" t="inlineStr">
        <is>
          <t>MERCEDES</t>
        </is>
      </c>
      <c r="F15" s="96" t="inlineStr">
        <is>
          <t>PREVENTIVA</t>
        </is>
      </c>
      <c r="G15" s="96" t="inlineStr">
        <is>
          <t>ELETRICA</t>
        </is>
      </c>
      <c r="H15" s="96" t="inlineStr">
        <is>
          <t>MÃO DE OBRA</t>
        </is>
      </c>
      <c r="I15" s="96" t="n">
        <v>1</v>
      </c>
      <c r="J15" s="96" t="inlineStr">
        <is>
          <t>SERVIÇO DE TESTE DE SISTEMA ELETRÔNICA  + SOCORRO EM CARUARU</t>
        </is>
      </c>
      <c r="K15" s="99" t="n">
        <v>280</v>
      </c>
      <c r="L15" s="105">
        <f>I15*K15</f>
        <v/>
      </c>
      <c r="M15" s="101" t="inlineStr">
        <is>
          <t>NFS-E: 50</t>
        </is>
      </c>
      <c r="N15" s="99" t="n"/>
      <c r="O15" s="105">
        <f>L15-N15</f>
        <v/>
      </c>
      <c r="P15" s="102" t="inlineStr">
        <is>
          <t>PAGO em 30/08/2021</t>
        </is>
      </c>
      <c r="Q15" s="92" t="n"/>
    </row>
    <row r="16" ht="20.1" customFormat="1" customHeight="1" s="6">
      <c r="B16" s="103" t="n">
        <v>44420</v>
      </c>
      <c r="C16" s="98" t="inlineStr">
        <is>
          <t>AUTO PEÇAS BAHIA</t>
        </is>
      </c>
      <c r="D16" s="107" t="inlineStr">
        <is>
          <t>OWE-1829</t>
        </is>
      </c>
      <c r="E16" s="96" t="inlineStr">
        <is>
          <t>MERCEDES</t>
        </is>
      </c>
      <c r="F16" s="96" t="inlineStr">
        <is>
          <t>PREVENTIVA</t>
        </is>
      </c>
      <c r="G16" s="96" t="inlineStr">
        <is>
          <t>ITEM SEGURANÇA</t>
        </is>
      </c>
      <c r="H16" s="96" t="inlineStr">
        <is>
          <t>MÃO DE OBRA</t>
        </is>
      </c>
      <c r="I16" s="96" t="n">
        <v>1</v>
      </c>
      <c r="J16" s="96" t="inlineStr">
        <is>
          <t>CHAVE DE RODA / PISANTE / TRIANGULO</t>
        </is>
      </c>
      <c r="K16" s="99" t="n">
        <v>535</v>
      </c>
      <c r="L16" s="105">
        <f>I16*K16</f>
        <v/>
      </c>
      <c r="M16" s="101" t="inlineStr">
        <is>
          <t>NFE: 5195</t>
        </is>
      </c>
      <c r="N16" s="99" t="n"/>
      <c r="O16" s="105">
        <f>L16-N16</f>
        <v/>
      </c>
      <c r="P16" s="102" t="inlineStr">
        <is>
          <t>PAGO em 30/08/2021</t>
        </is>
      </c>
      <c r="Q16" s="92" t="n"/>
    </row>
    <row r="17" ht="20.1" customFormat="1" customHeight="1" s="6">
      <c r="B17" s="103" t="n">
        <v>44420</v>
      </c>
      <c r="C17" s="98" t="inlineStr">
        <is>
          <t>AUTO PEÇAS BAHIA</t>
        </is>
      </c>
      <c r="D17" s="107" t="inlineStr">
        <is>
          <t>OWE-1839</t>
        </is>
      </c>
      <c r="E17" s="96" t="inlineStr">
        <is>
          <t>MERCEDES</t>
        </is>
      </c>
      <c r="F17" s="96" t="inlineStr">
        <is>
          <t>PREVENTIVA</t>
        </is>
      </c>
      <c r="G17" s="96" t="inlineStr">
        <is>
          <t>ITEM SEGURANÇA</t>
        </is>
      </c>
      <c r="H17" s="96" t="inlineStr">
        <is>
          <t>MÃO DE OBRA</t>
        </is>
      </c>
      <c r="I17" s="96" t="n">
        <v>1</v>
      </c>
      <c r="J17" s="96" t="inlineStr">
        <is>
          <t xml:space="preserve">CHAVE DE RODA / PISANTE </t>
        </is>
      </c>
      <c r="K17" s="99" t="n">
        <v>515</v>
      </c>
      <c r="L17" s="105">
        <f>I17*K17</f>
        <v/>
      </c>
      <c r="M17" s="101" t="inlineStr">
        <is>
          <t>NFE: 5195</t>
        </is>
      </c>
      <c r="N17" s="99" t="n"/>
      <c r="O17" s="105">
        <f>L17-N17</f>
        <v/>
      </c>
      <c r="P17" s="102" t="inlineStr">
        <is>
          <t>PAGO em 30/08/2021</t>
        </is>
      </c>
      <c r="Q17" s="92" t="n"/>
    </row>
    <row r="18" ht="20.1" customFormat="1" customHeight="1" s="6">
      <c r="B18" s="103" t="n">
        <v>44420</v>
      </c>
      <c r="C18" s="98" t="inlineStr">
        <is>
          <t>AUTO PEÇAS BAHIA</t>
        </is>
      </c>
      <c r="D18" s="107" t="inlineStr">
        <is>
          <t>OWE-1829</t>
        </is>
      </c>
      <c r="E18" s="96" t="inlineStr">
        <is>
          <t>MERCEDES</t>
        </is>
      </c>
      <c r="F18" s="96" t="inlineStr">
        <is>
          <t>CORRETIVA</t>
        </is>
      </c>
      <c r="G18" s="96" t="inlineStr">
        <is>
          <t>ELETRICA</t>
        </is>
      </c>
      <c r="H18" s="96" t="inlineStr">
        <is>
          <t>PEÇAS</t>
        </is>
      </c>
      <c r="I18" s="96" t="n">
        <v>1</v>
      </c>
      <c r="J18" s="96" t="inlineStr">
        <is>
          <t>CHAVE DE SETA</t>
        </is>
      </c>
      <c r="K18" s="99" t="n">
        <v>700</v>
      </c>
      <c r="L18" s="105">
        <f>I18*K18</f>
        <v/>
      </c>
      <c r="M18" s="101" t="inlineStr">
        <is>
          <t>NFE: 5195</t>
        </is>
      </c>
      <c r="N18" s="99" t="n"/>
      <c r="O18" s="105">
        <f>L18-N18</f>
        <v/>
      </c>
      <c r="P18" s="102" t="inlineStr">
        <is>
          <t>PAGO em 30/08/2021</t>
        </is>
      </c>
      <c r="Q18" s="92" t="n"/>
    </row>
    <row r="19" ht="20.1" customFormat="1" customHeight="1" s="6">
      <c r="B19" s="103" t="n">
        <v>44420</v>
      </c>
      <c r="C19" s="98" t="inlineStr">
        <is>
          <t>AUTO PEÇAS BAHIA</t>
        </is>
      </c>
      <c r="D19" s="107" t="inlineStr">
        <is>
          <t>OWE-1839</t>
        </is>
      </c>
      <c r="E19" s="96" t="inlineStr">
        <is>
          <t>MERCEDES</t>
        </is>
      </c>
      <c r="F19" s="96" t="inlineStr">
        <is>
          <t>CORRETIVA</t>
        </is>
      </c>
      <c r="G19" s="96" t="inlineStr">
        <is>
          <t>ELETRICA</t>
        </is>
      </c>
      <c r="H19" s="96" t="inlineStr">
        <is>
          <t>PEÇAS</t>
        </is>
      </c>
      <c r="I19" s="96" t="n">
        <v>1</v>
      </c>
      <c r="J19" s="96" t="inlineStr">
        <is>
          <t>CHAVE DE SETA</t>
        </is>
      </c>
      <c r="K19" s="99" t="n">
        <v>700</v>
      </c>
      <c r="L19" s="105">
        <f>I19*K19</f>
        <v/>
      </c>
      <c r="M19" s="101" t="inlineStr">
        <is>
          <t>NFE: 5195</t>
        </is>
      </c>
      <c r="N19" s="99" t="n"/>
      <c r="O19" s="105">
        <f>L19-N19</f>
        <v/>
      </c>
      <c r="P19" s="102" t="inlineStr">
        <is>
          <t>PAGO em 30/08/2021</t>
        </is>
      </c>
      <c r="Q19" s="92" t="n"/>
    </row>
    <row r="20" ht="20.1" customFormat="1" customHeight="1" s="6">
      <c r="B20" s="103" t="n">
        <v>44422</v>
      </c>
      <c r="C20" s="98" t="inlineStr">
        <is>
          <t>AUTO ELÉTRICA FRANÇA</t>
        </is>
      </c>
      <c r="D20" s="107" t="inlineStr">
        <is>
          <t>OWE-1829</t>
        </is>
      </c>
      <c r="E20" s="96" t="inlineStr">
        <is>
          <t>MERCEDES</t>
        </is>
      </c>
      <c r="F20" s="96" t="inlineStr">
        <is>
          <t>CORRETIVA</t>
        </is>
      </c>
      <c r="G20" s="96" t="inlineStr">
        <is>
          <t>ELETRICA</t>
        </is>
      </c>
      <c r="H20" s="96" t="inlineStr">
        <is>
          <t>PEÇAS</t>
        </is>
      </c>
      <c r="I20" s="96" t="n">
        <v>1</v>
      </c>
      <c r="J20" s="96" t="inlineStr">
        <is>
          <t>TROCA DE CHAVE DE SETA</t>
        </is>
      </c>
      <c r="K20" s="99" t="n">
        <v>80</v>
      </c>
      <c r="L20" s="105">
        <f>I20*K20</f>
        <v/>
      </c>
      <c r="M20" s="101" t="inlineStr">
        <is>
          <t>NFS-E: 50</t>
        </is>
      </c>
      <c r="N20" s="99" t="n"/>
      <c r="O20" s="105">
        <f>L20-N20</f>
        <v/>
      </c>
      <c r="P20" s="102" t="inlineStr">
        <is>
          <t>PAGO em 30/08/2021</t>
        </is>
      </c>
      <c r="Q20" s="92" t="n"/>
    </row>
    <row r="21" ht="20.1" customFormat="1" customHeight="1" s="6">
      <c r="B21" s="103" t="n">
        <v>44435</v>
      </c>
      <c r="C21" s="97" t="inlineStr">
        <is>
          <t>WF LUBRIFICANTES</t>
        </is>
      </c>
      <c r="D21" s="107" t="inlineStr">
        <is>
          <t>OWE-1829</t>
        </is>
      </c>
      <c r="E21" s="96" t="inlineStr">
        <is>
          <t>MERCEDES</t>
        </is>
      </c>
      <c r="F21" s="96" t="inlineStr">
        <is>
          <t>CONSUMO</t>
        </is>
      </c>
      <c r="G21" s="96" t="inlineStr">
        <is>
          <t>TROCA DE ÓLEO</t>
        </is>
      </c>
      <c r="H21" s="96" t="inlineStr">
        <is>
          <t>TROCA DE ÓLEO</t>
        </is>
      </c>
      <c r="I21" s="96" t="n">
        <v>1</v>
      </c>
      <c r="J21" s="96" t="inlineStr">
        <is>
          <t>TROCA DE OLÉO COMPLETA</t>
        </is>
      </c>
      <c r="K21" s="99" t="n">
        <v>742</v>
      </c>
      <c r="L21" s="105">
        <f>I21*K21</f>
        <v/>
      </c>
      <c r="M21" s="101" t="n"/>
      <c r="N21" s="99" t="n">
        <v>74.2</v>
      </c>
      <c r="O21" s="105">
        <f>L21-N21</f>
        <v/>
      </c>
      <c r="P21" s="106" t="inlineStr">
        <is>
          <t>FECHAMENTO DE NFE - SETEMBRO</t>
        </is>
      </c>
      <c r="Q21" s="92" t="n"/>
    </row>
    <row r="22" ht="20.1" customFormat="1" customHeight="1" s="6">
      <c r="B22" s="103" t="n">
        <v>44435</v>
      </c>
      <c r="C22" s="97" t="inlineStr">
        <is>
          <t>WF LUBRIFICANTES</t>
        </is>
      </c>
      <c r="D22" s="107" t="inlineStr">
        <is>
          <t>OWE-1839</t>
        </is>
      </c>
      <c r="E22" s="96" t="inlineStr">
        <is>
          <t>MERCEDES</t>
        </is>
      </c>
      <c r="F22" s="96" t="inlineStr">
        <is>
          <t>CONSUMO</t>
        </is>
      </c>
      <c r="G22" s="96" t="inlineStr">
        <is>
          <t>TROCA DE ÓLEO</t>
        </is>
      </c>
      <c r="H22" s="96" t="inlineStr">
        <is>
          <t>TROCA DE ÓLEO</t>
        </is>
      </c>
      <c r="I22" s="96" t="n">
        <v>1</v>
      </c>
      <c r="J22" s="96" t="inlineStr">
        <is>
          <t>TROCA DE OLÉO COMPLETA</t>
        </is>
      </c>
      <c r="K22" s="99" t="n">
        <v>742</v>
      </c>
      <c r="L22" s="105">
        <f>I22*K22</f>
        <v/>
      </c>
      <c r="M22" s="101" t="n"/>
      <c r="N22" s="99" t="n">
        <v>74.2</v>
      </c>
      <c r="O22" s="105">
        <f>L22-N22</f>
        <v/>
      </c>
      <c r="P22" s="106" t="inlineStr">
        <is>
          <t>FECHAMENTO DE NFE - SETEMBRO</t>
        </is>
      </c>
      <c r="Q22" s="92" t="n"/>
    </row>
    <row r="23" ht="20.1" customFormat="1" customHeight="1" s="6">
      <c r="J23" s="40" t="n"/>
      <c r="K23" s="82" t="n"/>
      <c r="L23" s="82" t="n"/>
      <c r="M23" s="82" t="n"/>
      <c r="N23" s="94">
        <f>SUM(N12:N22)</f>
        <v/>
      </c>
      <c r="O23" s="95">
        <f>SUM(O8:O22)</f>
        <v/>
      </c>
      <c r="P23" s="82" t="n"/>
      <c r="Q23" s="92" t="n"/>
    </row>
    <row r="24" ht="20.1" customFormat="1" customHeight="1" s="6">
      <c r="B24" s="4" t="n"/>
      <c r="C24" s="4" t="n"/>
      <c r="D24" s="4" t="n"/>
      <c r="E24" s="4" t="n"/>
      <c r="F24" s="4" t="n"/>
      <c r="G24" s="4" t="n"/>
      <c r="H24" s="4" t="n"/>
      <c r="I24" s="4" t="n"/>
      <c r="J24" s="40" t="n"/>
      <c r="K24" s="22" t="n"/>
      <c r="L24" s="22" t="n"/>
      <c r="M24" s="22" t="n"/>
      <c r="N24" s="22" t="n"/>
      <c r="O24" s="22" t="n"/>
      <c r="P24" s="22" t="n"/>
      <c r="Q24" s="92" t="n"/>
    </row>
    <row r="25" ht="20.1" customFormat="1" customHeight="1" s="6">
      <c r="B25" s="4" t="n"/>
      <c r="C25" s="4" t="n"/>
      <c r="D25" s="4" t="n"/>
      <c r="E25" s="4" t="n"/>
      <c r="F25" s="4" t="n"/>
      <c r="G25" s="4" t="n"/>
      <c r="H25" s="4" t="n"/>
      <c r="I25" s="4" t="n"/>
      <c r="J25" s="40" t="n"/>
      <c r="K25" s="22" t="n"/>
      <c r="L25" s="22" t="n"/>
      <c r="M25" s="22" t="n"/>
      <c r="N25" s="22" t="n"/>
      <c r="O25" s="22" t="n"/>
      <c r="P25" s="22" t="n"/>
      <c r="Q25" s="92" t="n"/>
    </row>
    <row r="26" ht="20.1" customFormat="1" customHeight="1" s="6">
      <c r="B26" s="4" t="n"/>
      <c r="C26" s="4" t="n"/>
      <c r="D26" s="4" t="n"/>
      <c r="E26" s="4" t="n"/>
      <c r="F26" s="4" t="n"/>
      <c r="G26" s="4" t="n"/>
      <c r="H26" s="4" t="n"/>
      <c r="I26" s="4" t="n"/>
      <c r="J26" s="40" t="n"/>
      <c r="K26" s="22" t="n"/>
      <c r="L26" s="22" t="n"/>
      <c r="M26" s="22" t="n"/>
      <c r="N26" s="22" t="n"/>
      <c r="O26" s="22" t="n"/>
      <c r="P26" s="22" t="n"/>
      <c r="Q26" s="93" t="n"/>
    </row>
    <row r="27" ht="20.1" customFormat="1" customHeight="1" s="6">
      <c r="B27" s="4" t="n"/>
      <c r="C27" s="4" t="n"/>
      <c r="D27" s="4" t="n"/>
      <c r="E27" s="4" t="n"/>
      <c r="F27" s="4" t="n"/>
      <c r="G27" s="4" t="n"/>
      <c r="H27" s="4" t="n"/>
      <c r="I27" s="4" t="n"/>
      <c r="J27" s="40" t="n"/>
      <c r="K27" s="22" t="n"/>
      <c r="L27" s="22" t="n"/>
      <c r="M27" s="22" t="n"/>
      <c r="N27" s="22" t="n"/>
      <c r="O27" s="22" t="n"/>
      <c r="P27" s="22" t="n"/>
    </row>
    <row r="28">
      <c r="J28" s="40" t="n"/>
    </row>
    <row r="30" customFormat="1" s="22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Q30" s="4" t="n"/>
    </row>
    <row r="31" customFormat="1" s="22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Q31" s="4" t="n"/>
    </row>
    <row r="32" customFormat="1" s="2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Q32" s="4" t="n"/>
    </row>
    <row r="33" customFormat="1" s="22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Q33" s="4" t="n"/>
    </row>
    <row r="34" customFormat="1" s="22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Q34" s="4" t="n"/>
    </row>
    <row r="35" customFormat="1" s="22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Q35" s="4" t="n"/>
    </row>
    <row r="36" customFormat="1" s="22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Q36" s="4" t="n"/>
    </row>
    <row r="37" customFormat="1" s="22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Q37" s="4" t="n"/>
    </row>
    <row r="38" customFormat="1" s="22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Q38" s="4" t="n"/>
    </row>
    <row r="39" customFormat="1" s="22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Q39" s="4" t="n"/>
    </row>
    <row r="40" customFormat="1" s="22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Q40" s="4" t="n"/>
    </row>
    <row r="41" customFormat="1" s="22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Q41" s="4" t="n"/>
    </row>
    <row r="42" customFormat="1" s="2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Q42" s="4" t="n"/>
    </row>
    <row r="43" customFormat="1" s="22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Q43" s="4" t="n"/>
    </row>
    <row r="44" customFormat="1" s="22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Q44" s="4" t="n"/>
    </row>
    <row r="45" customFormat="1" s="22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Q45" s="4" t="n"/>
    </row>
  </sheetData>
  <autoFilter ref="B7:Q27">
    <sortState ref="B8:Q78">
      <sortCondition sortBy="cellColor" ref="D7:D78" dxfId="0"/>
    </sortState>
  </autoFilter>
  <mergeCells count="2">
    <mergeCell ref="K6:M6"/>
    <mergeCell ref="N6:P6"/>
  </mergeCells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Planilha15">
    <tabColor theme="7"/>
    <outlinePr summaryBelow="1" summaryRight="1"/>
    <pageSetUpPr/>
  </sheetPr>
  <dimension ref="B2:N28"/>
  <sheetViews>
    <sheetView showGridLines="0" zoomScale="90" zoomScaleNormal="90" workbookViewId="0">
      <selection activeCell="E30" sqref="E30"/>
    </sheetView>
  </sheetViews>
  <sheetFormatPr baseColWidth="8" defaultRowHeight="14.4"/>
  <cols>
    <col width="3.6640625" customWidth="1" min="1" max="1"/>
    <col width="31.5546875" bestFit="1" customWidth="1" min="2" max="2"/>
    <col width="24.88671875" customWidth="1" min="3" max="3"/>
    <col width="15.6640625" customWidth="1" min="4" max="4"/>
    <col width="18.5546875" customWidth="1" min="5" max="5"/>
    <col width="19.109375" customWidth="1" min="6" max="6"/>
    <col width="20.33203125" customWidth="1" min="7" max="7"/>
    <col width="18.33203125" customWidth="1" min="8" max="8"/>
    <col width="19.5546875" customWidth="1" min="9" max="9"/>
    <col width="17" customWidth="1" min="10" max="10"/>
    <col width="19.5546875" customWidth="1" min="11" max="11"/>
    <col width="16.6640625" customWidth="1" min="12" max="12"/>
    <col width="23.33203125" customWidth="1" min="13" max="14"/>
    <col width="18.44140625" customWidth="1" min="15" max="15"/>
    <col width="10.6640625" bestFit="1" customWidth="1" min="16" max="16"/>
  </cols>
  <sheetData>
    <row r="2">
      <c r="B2" s="384" t="inlineStr">
        <is>
          <t>MANUTENÇÃO DE FROTA  - SEMANAL</t>
        </is>
      </c>
    </row>
    <row r="3"/>
    <row r="4" ht="28.5" customHeight="1"/>
    <row r="5" ht="15" customHeight="1"/>
    <row r="7" ht="16.2" customHeight="1" thickBot="1">
      <c r="B7" s="383" t="inlineStr">
        <is>
          <t xml:space="preserve">RESUMO </t>
        </is>
      </c>
      <c r="E7" s="4" t="n"/>
      <c r="I7" s="14" t="n"/>
      <c r="J7" s="14" t="n"/>
      <c r="K7" s="14" t="n"/>
      <c r="L7" s="14" t="n"/>
      <c r="M7" s="14" t="n"/>
      <c r="N7" s="14" t="n"/>
    </row>
    <row r="8" ht="20.1" customHeight="1" thickBot="1">
      <c r="B8" s="60" t="inlineStr">
        <is>
          <t xml:space="preserve">V.L TOTAL A PAGAR </t>
        </is>
      </c>
      <c r="C8" s="61" t="inlineStr">
        <is>
          <t xml:space="preserve">V.L TOTAL DE DESCONTOS </t>
        </is>
      </c>
      <c r="E8" s="6" t="n"/>
      <c r="F8" s="54" t="inlineStr">
        <is>
          <t xml:space="preserve">OBJETIVO: </t>
        </is>
      </c>
      <c r="G8" s="55" t="n">
        <v>25000</v>
      </c>
      <c r="H8" s="21" t="n"/>
      <c r="I8" s="21" t="n"/>
      <c r="J8" s="21" t="n"/>
      <c r="K8" s="21" t="n"/>
      <c r="L8" s="21" t="n"/>
      <c r="M8" s="21" t="n"/>
      <c r="N8" s="21" t="n"/>
    </row>
    <row r="9" ht="24" customFormat="1" customHeight="1" s="6" thickBot="1">
      <c r="B9" s="52">
        <f>C15+E15+G15+I15+K15+M15</f>
        <v/>
      </c>
      <c r="C9" s="53" t="n"/>
      <c r="E9" s="82" t="n"/>
      <c r="F9" s="62" t="inlineStr">
        <is>
          <t xml:space="preserve">ACUMULADO MÊS: </t>
        </is>
      </c>
      <c r="G9" s="76">
        <f>JUL.2021!P99</f>
        <v/>
      </c>
      <c r="H9" s="74">
        <f>G9/G8</f>
        <v/>
      </c>
      <c r="I9" s="82" t="n"/>
      <c r="J9" s="82" t="n"/>
      <c r="K9" s="82" t="n"/>
      <c r="L9" s="58" t="n"/>
      <c r="M9" s="82" t="n"/>
      <c r="N9" s="58" t="n"/>
    </row>
    <row r="10" ht="19.5" customHeight="1" thickBot="1">
      <c r="F10" s="63" t="inlineStr">
        <is>
          <t>TENDÊNCIA:</t>
        </is>
      </c>
      <c r="G10" s="75" t="n"/>
      <c r="H10" s="70">
        <f>G10/G8</f>
        <v/>
      </c>
    </row>
    <row r="12" ht="15.6" customHeight="1">
      <c r="C12" s="77" t="inlineStr">
        <is>
          <t xml:space="preserve">ANALISE DETALHADA DAS AUTORIZAÇÕES </t>
        </is>
      </c>
    </row>
    <row r="13" ht="15" customHeight="1" thickBot="1"/>
    <row r="14" ht="21" customHeight="1">
      <c r="C14" s="64" t="inlineStr">
        <is>
          <t xml:space="preserve"> PREVENTIVOS </t>
        </is>
      </c>
      <c r="D14" s="66" t="inlineStr">
        <is>
          <t xml:space="preserve">% REPRE. </t>
        </is>
      </c>
      <c r="E14" s="64" t="inlineStr">
        <is>
          <t>CORRETIVOS</t>
        </is>
      </c>
      <c r="F14" s="66" t="inlineStr">
        <is>
          <t xml:space="preserve">% REPRE. </t>
        </is>
      </c>
      <c r="G14" s="64" t="inlineStr">
        <is>
          <t>REFRIGERAÇÃO</t>
        </is>
      </c>
      <c r="H14" s="66" t="inlineStr">
        <is>
          <t xml:space="preserve">% REPRE. </t>
        </is>
      </c>
      <c r="I14" s="64" t="inlineStr">
        <is>
          <t>CONSUMO</t>
        </is>
      </c>
      <c r="J14" s="66" t="inlineStr">
        <is>
          <t xml:space="preserve">% REPRE. </t>
        </is>
      </c>
      <c r="K14" s="65" t="inlineStr">
        <is>
          <t xml:space="preserve">OUTROS </t>
        </is>
      </c>
      <c r="L14" s="66" t="inlineStr">
        <is>
          <t xml:space="preserve">% REPRE. </t>
        </is>
      </c>
      <c r="M14" s="65" t="inlineStr">
        <is>
          <t>ESTETICA</t>
        </is>
      </c>
      <c r="N14" s="66" t="inlineStr">
        <is>
          <t xml:space="preserve">% REPRE. </t>
        </is>
      </c>
    </row>
    <row r="15" ht="24" customFormat="1" customHeight="1" s="69" thickBot="1">
      <c r="C15" s="67">
        <f>SUM(F20:F23)</f>
        <v/>
      </c>
      <c r="D15" s="70">
        <f>C15/B9</f>
        <v/>
      </c>
      <c r="E15" s="67">
        <f>SUM(E20:E23)</f>
        <v/>
      </c>
      <c r="F15" s="70">
        <f>E15/B9</f>
        <v/>
      </c>
      <c r="G15" s="67">
        <f>SUM(H20:H23)</f>
        <v/>
      </c>
      <c r="H15" s="68">
        <f>G15/B9</f>
        <v/>
      </c>
      <c r="I15" s="67">
        <f>SUM(G20:G23)</f>
        <v/>
      </c>
      <c r="J15" s="68">
        <f>I15/B9</f>
        <v/>
      </c>
      <c r="K15" s="67">
        <f>SUM(I20:I23)</f>
        <v/>
      </c>
      <c r="L15" s="70">
        <f>K15/B9</f>
        <v/>
      </c>
      <c r="M15" s="67">
        <f>SUM(J20:J23)</f>
        <v/>
      </c>
      <c r="N15" s="70">
        <f>M15/B9</f>
        <v/>
      </c>
    </row>
    <row r="18" ht="23.25" customHeight="1">
      <c r="C18" s="385" t="inlineStr">
        <is>
          <t xml:space="preserve">ANALISE POR MARCA </t>
        </is>
      </c>
      <c r="D18" s="415" t="n"/>
      <c r="E18" s="415" t="n"/>
      <c r="F18" s="415" t="n"/>
      <c r="G18" s="415" t="n"/>
      <c r="H18" s="415" t="n"/>
      <c r="I18" s="415" t="n"/>
      <c r="J18" s="416" t="n"/>
    </row>
    <row r="19" ht="31.2" customFormat="1" customHeight="1" s="33">
      <c r="C19" s="56" t="inlineStr">
        <is>
          <t>VALOR TOTAL (R$)</t>
        </is>
      </c>
      <c r="D19" s="56" t="inlineStr">
        <is>
          <t>%</t>
        </is>
      </c>
      <c r="E19" s="50" t="inlineStr">
        <is>
          <t xml:space="preserve">CORRETIVO </t>
        </is>
      </c>
      <c r="F19" s="50" t="inlineStr">
        <is>
          <t xml:space="preserve">PREVENTIVO </t>
        </is>
      </c>
      <c r="G19" s="73" t="inlineStr">
        <is>
          <t>CONSUMO - TROCA DE OLEO</t>
        </is>
      </c>
      <c r="H19" s="51" t="inlineStr">
        <is>
          <t xml:space="preserve"> REFRIGERAÇÃO </t>
        </is>
      </c>
      <c r="I19" s="51" t="inlineStr">
        <is>
          <t>OUTROS</t>
        </is>
      </c>
      <c r="J19" s="50" t="inlineStr">
        <is>
          <t xml:space="preserve">ESTETICA </t>
        </is>
      </c>
    </row>
    <row r="20" ht="20.1" customFormat="1" customHeight="1" s="33">
      <c r="B20" s="81" t="inlineStr">
        <is>
          <t>FORD - 10</t>
        </is>
      </c>
      <c r="C20" s="71">
        <f>SUM(E20:J20)</f>
        <v/>
      </c>
      <c r="D20" s="78">
        <f>C20/C24</f>
        <v/>
      </c>
      <c r="E20" s="72" t="n">
        <v>0</v>
      </c>
      <c r="F20" s="71" t="n">
        <v>0</v>
      </c>
      <c r="G20" s="71" t="n">
        <v>0</v>
      </c>
      <c r="H20" s="72" t="n">
        <v>0</v>
      </c>
      <c r="I20" s="72" t="n">
        <v>0</v>
      </c>
      <c r="J20" s="72" t="n">
        <v>0</v>
      </c>
    </row>
    <row r="21" ht="20.1" customFormat="1" customHeight="1" s="33">
      <c r="B21" s="81" t="inlineStr">
        <is>
          <t xml:space="preserve">MERCEDES - 12 </t>
        </is>
      </c>
      <c r="C21" s="71">
        <f>SUM(E21:J21)</f>
        <v/>
      </c>
      <c r="D21" s="78">
        <f>C21/C24</f>
        <v/>
      </c>
      <c r="E21" s="72" t="n">
        <v>0</v>
      </c>
      <c r="F21" s="72" t="n">
        <v>0</v>
      </c>
      <c r="G21" s="72" t="n">
        <v>0</v>
      </c>
      <c r="H21" s="72" t="n">
        <v>0</v>
      </c>
      <c r="I21" s="72" t="n">
        <v>0</v>
      </c>
      <c r="J21" s="72" t="n">
        <v>0</v>
      </c>
    </row>
    <row r="22" ht="20.1" customFormat="1" customHeight="1" s="33">
      <c r="B22" s="81" t="inlineStr">
        <is>
          <t>VOLKS - 2</t>
        </is>
      </c>
      <c r="C22" s="71">
        <f>SUM(E22:J22)</f>
        <v/>
      </c>
      <c r="D22" s="78">
        <f>C22/C24</f>
        <v/>
      </c>
      <c r="E22" s="72" t="n">
        <v>0</v>
      </c>
      <c r="F22" s="72" t="n">
        <v>0</v>
      </c>
      <c r="G22" s="72" t="n">
        <v>0</v>
      </c>
      <c r="H22" s="72" t="n">
        <v>0</v>
      </c>
      <c r="I22" s="72" t="n">
        <v>0</v>
      </c>
      <c r="J22" s="72" t="n">
        <v>0</v>
      </c>
    </row>
    <row r="23" ht="20.1" customFormat="1" customHeight="1" s="33">
      <c r="B23" s="81" t="inlineStr">
        <is>
          <t>VÁRIOS</t>
        </is>
      </c>
      <c r="C23" s="71">
        <f>SUM(E23:J23)</f>
        <v/>
      </c>
      <c r="D23" s="78">
        <f>C23/C24</f>
        <v/>
      </c>
      <c r="E23" s="72" t="n">
        <v>0</v>
      </c>
      <c r="F23" s="72" t="n">
        <v>0</v>
      </c>
      <c r="G23" s="72" t="n">
        <v>0</v>
      </c>
      <c r="H23" s="72" t="n">
        <v>0</v>
      </c>
      <c r="I23" s="72" t="n">
        <v>0</v>
      </c>
      <c r="J23" s="72" t="n">
        <v>0</v>
      </c>
    </row>
    <row r="24" ht="20.1" customFormat="1" customHeight="1" s="33">
      <c r="C24" s="57">
        <f>SUM(C20:C23)</f>
        <v/>
      </c>
      <c r="D24" s="79">
        <f>SUM(D20:D23)</f>
        <v/>
      </c>
    </row>
    <row r="26" ht="18" customHeight="1">
      <c r="F26" s="59" t="n"/>
    </row>
    <row r="27" ht="18" customHeight="1">
      <c r="F27" s="59" t="n"/>
    </row>
    <row r="28" ht="18" customHeight="1">
      <c r="F28" s="59" t="n"/>
    </row>
  </sheetData>
  <mergeCells count="3">
    <mergeCell ref="B7:C7"/>
    <mergeCell ref="B2:N5"/>
    <mergeCell ref="C18:J18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Planilha17">
    <outlinePr summaryBelow="1" summaryRight="1"/>
    <pageSetUpPr/>
  </sheetPr>
  <dimension ref="B6:O22"/>
  <sheetViews>
    <sheetView showGridLines="0" workbookViewId="0">
      <selection activeCell="L36" sqref="L36"/>
    </sheetView>
  </sheetViews>
  <sheetFormatPr baseColWidth="8" defaultColWidth="9.109375" defaultRowHeight="14.4"/>
  <cols>
    <col width="9.109375" customWidth="1" min="1" max="1"/>
    <col width="12.6640625" bestFit="1" customWidth="1" min="2" max="2"/>
    <col width="12.6640625" customWidth="1" min="3" max="3"/>
    <col width="23.109375" bestFit="1" customWidth="1" min="4" max="4"/>
    <col width="16.6640625" customWidth="1" min="5" max="6"/>
    <col width="21.44140625" bestFit="1" customWidth="1" min="7" max="7"/>
    <col width="14.88671875" bestFit="1" customWidth="1" min="8" max="8"/>
    <col width="16" bestFit="1" customWidth="1" min="9" max="9"/>
    <col width="21.109375" bestFit="1" customWidth="1" min="10" max="10"/>
    <col width="18.6640625" bestFit="1" customWidth="1" min="11" max="11"/>
    <col width="13.5546875" bestFit="1" customWidth="1" min="12" max="12"/>
    <col width="20" customWidth="1" min="13" max="13"/>
    <col width="15.5546875" customWidth="1" min="14" max="14"/>
    <col width="13.5546875" bestFit="1" customWidth="1" min="15" max="15"/>
    <col width="22.44140625" customWidth="1" min="16" max="16"/>
  </cols>
  <sheetData>
    <row r="6" ht="18" customHeight="1">
      <c r="B6" s="386" t="inlineStr">
        <is>
          <t>RESUMO DO ANO ANALISE DE JULHO A OUTUBRO</t>
        </is>
      </c>
      <c r="K6" s="26" t="n"/>
      <c r="L6" s="26" t="n"/>
      <c r="M6" s="26" t="n"/>
      <c r="N6" s="26" t="n"/>
      <c r="O6" s="26" t="n"/>
    </row>
    <row r="8" ht="43.2" customFormat="1" customHeight="1" s="4">
      <c r="B8" s="23" t="inlineStr">
        <is>
          <t xml:space="preserve">MARCA </t>
        </is>
      </c>
      <c r="C8" s="24" t="inlineStr">
        <is>
          <t>QTDE DE CARROS NA FROTA</t>
        </is>
      </c>
      <c r="D8" s="23" t="inlineStr">
        <is>
          <t xml:space="preserve">MÉDIA DE IDADE </t>
        </is>
      </c>
      <c r="E8" s="24" t="inlineStr">
        <is>
          <t>MÉDIA DE IDADE DA FROTA</t>
        </is>
      </c>
      <c r="F8" s="24" t="inlineStr">
        <is>
          <t xml:space="preserve">GASTO MÉDIO MÊS </t>
        </is>
      </c>
      <c r="G8" s="24" t="inlineStr">
        <is>
          <t xml:space="preserve">V.L TOTAL DO MÊS JULHO </t>
        </is>
      </c>
      <c r="H8" s="24" t="inlineStr">
        <is>
          <t xml:space="preserve">V.L TOTAL DO MÊS AGOSTO </t>
        </is>
      </c>
      <c r="I8" s="24" t="inlineStr">
        <is>
          <t>V.L TOTAL DO MÊS SETEMBRO</t>
        </is>
      </c>
      <c r="J8" s="24" t="inlineStr">
        <is>
          <t xml:space="preserve">V.L TOTAL DO MÊS OUTUBRO </t>
        </is>
      </c>
      <c r="K8" s="24" t="inlineStr">
        <is>
          <t>V.L TOTAL DO MÊS NOVEMBRO</t>
        </is>
      </c>
    </row>
    <row r="9">
      <c r="B9" s="11" t="inlineStr">
        <is>
          <t xml:space="preserve">FORD </t>
        </is>
      </c>
      <c r="C9" s="25" t="n">
        <v>10</v>
      </c>
      <c r="D9" s="11" t="inlineStr">
        <is>
          <t>3,3 ANOS</t>
        </is>
      </c>
      <c r="E9" s="25" t="inlineStr">
        <is>
          <t>2,92 ANOS</t>
        </is>
      </c>
      <c r="F9" s="11">
        <f>AVERAGE(G9:K9)</f>
        <v/>
      </c>
      <c r="G9" s="11" t="n">
        <v>18277</v>
      </c>
      <c r="H9" s="11" t="n">
        <v>15194</v>
      </c>
      <c r="I9" s="11" t="n">
        <v>9395</v>
      </c>
      <c r="J9" s="12" t="n">
        <v>9040.450000000001</v>
      </c>
      <c r="K9" s="12" t="n">
        <v>18542</v>
      </c>
    </row>
    <row r="14" ht="15" customHeight="1" thickBot="1"/>
    <row r="15" ht="15.6" customFormat="1" customHeight="1" s="33">
      <c r="C15" s="34" t="inlineStr">
        <is>
          <t xml:space="preserve">preventivo </t>
        </is>
      </c>
      <c r="D15" s="34" t="inlineStr">
        <is>
          <t xml:space="preserve">corretivo </t>
        </is>
      </c>
      <c r="E15" s="34" t="inlineStr">
        <is>
          <t xml:space="preserve">consumo </t>
        </is>
      </c>
      <c r="F15" s="34" t="inlineStr">
        <is>
          <t xml:space="preserve">refrigeração </t>
        </is>
      </c>
      <c r="G15" s="35" t="inlineStr">
        <is>
          <t>mão de obra</t>
        </is>
      </c>
      <c r="H15" s="43" t="inlineStr">
        <is>
          <t>estetica</t>
        </is>
      </c>
      <c r="I15" s="45" t="inlineStr">
        <is>
          <t>reboque</t>
        </is>
      </c>
    </row>
    <row r="16" ht="15.6" customHeight="1">
      <c r="B16" s="29" t="inlineStr">
        <is>
          <t xml:space="preserve">julho </t>
        </is>
      </c>
      <c r="C16" s="30" t="n">
        <v>5440</v>
      </c>
      <c r="D16" s="27" t="n">
        <v>8899</v>
      </c>
      <c r="E16" s="27" t="n">
        <v>529</v>
      </c>
      <c r="F16" s="30" t="n">
        <v>100</v>
      </c>
      <c r="G16" s="36" t="n">
        <v>3310</v>
      </c>
      <c r="H16" s="44" t="n"/>
      <c r="I16" s="46" t="n"/>
    </row>
    <row r="17" ht="15.6" customHeight="1">
      <c r="B17" s="29" t="inlineStr">
        <is>
          <t>agosto</t>
        </is>
      </c>
      <c r="C17" s="30" t="n">
        <v>0</v>
      </c>
      <c r="D17" s="27" t="n">
        <v>8009</v>
      </c>
      <c r="E17" s="27" t="n">
        <v>2055</v>
      </c>
      <c r="F17" s="30" t="n">
        <v>3739</v>
      </c>
      <c r="G17" s="36" t="n">
        <v>1390</v>
      </c>
      <c r="H17" s="44" t="n"/>
      <c r="I17" s="46" t="n"/>
    </row>
    <row r="18" ht="15.6" customHeight="1">
      <c r="B18" s="29" t="inlineStr">
        <is>
          <t>setembro</t>
        </is>
      </c>
      <c r="C18" s="30" t="n">
        <v>0</v>
      </c>
      <c r="D18" s="27" t="n">
        <v>4978</v>
      </c>
      <c r="E18" s="27" t="n">
        <v>1787</v>
      </c>
      <c r="F18" s="30" t="n">
        <v>1100</v>
      </c>
      <c r="G18" s="36" t="n">
        <v>1230</v>
      </c>
      <c r="H18" s="44" t="n">
        <v>300</v>
      </c>
      <c r="I18" s="46" t="n"/>
    </row>
    <row r="19" ht="15.6" customHeight="1">
      <c r="B19" s="29" t="inlineStr">
        <is>
          <t>outubro</t>
        </is>
      </c>
      <c r="C19" s="30" t="n">
        <v>0</v>
      </c>
      <c r="D19" s="27" t="n">
        <v>3197</v>
      </c>
      <c r="E19" s="27" t="n">
        <v>2289</v>
      </c>
      <c r="F19" s="30" t="n">
        <v>1954</v>
      </c>
      <c r="G19" s="36" t="n">
        <v>1000</v>
      </c>
      <c r="H19" s="44" t="n"/>
      <c r="I19" s="46" t="n">
        <v>600</v>
      </c>
    </row>
    <row r="20" ht="15.6" customHeight="1">
      <c r="B20" s="29" t="inlineStr">
        <is>
          <t>novembro</t>
        </is>
      </c>
      <c r="C20" s="30" t="n">
        <v>0</v>
      </c>
      <c r="D20" s="27" t="n">
        <v>7679</v>
      </c>
      <c r="E20" s="27" t="n">
        <v>1294</v>
      </c>
      <c r="F20" s="30" t="n">
        <v>4420</v>
      </c>
      <c r="G20" s="36" t="n">
        <v>2645</v>
      </c>
      <c r="H20" s="44" t="n">
        <v>0</v>
      </c>
      <c r="I20" s="46" t="n">
        <v>0</v>
      </c>
    </row>
    <row r="21" ht="16.2" customHeight="1" thickBot="1">
      <c r="B21" s="29" t="inlineStr">
        <is>
          <t>dezembro</t>
        </is>
      </c>
      <c r="C21" s="31" t="n">
        <v>0</v>
      </c>
      <c r="D21" s="32" t="n">
        <v>9234</v>
      </c>
      <c r="E21" s="32" t="n">
        <v>2759</v>
      </c>
      <c r="F21" s="31" t="n">
        <v>1275</v>
      </c>
      <c r="G21" s="37" t="n">
        <v>3800</v>
      </c>
      <c r="H21" s="47" t="n">
        <v>300</v>
      </c>
      <c r="I21" s="48" t="n">
        <v>0</v>
      </c>
    </row>
    <row r="22">
      <c r="C22" s="28" t="n"/>
      <c r="D22" s="28" t="n"/>
      <c r="E22" s="28" t="n"/>
      <c r="F22" s="28" t="n"/>
      <c r="G22" s="28" t="n"/>
    </row>
  </sheetData>
  <mergeCells count="1">
    <mergeCell ref="B6:J6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Planilha18">
    <outlinePr summaryBelow="1" summaryRight="1"/>
    <pageSetUpPr/>
  </sheetPr>
  <dimension ref="B7:O20"/>
  <sheetViews>
    <sheetView showGridLines="0" topLeftCell="A7" workbookViewId="0">
      <selection activeCell="I19" sqref="I19"/>
    </sheetView>
  </sheetViews>
  <sheetFormatPr baseColWidth="8" defaultColWidth="9.109375" defaultRowHeight="15" customHeight="1" zeroHeight="1"/>
  <cols>
    <col width="9.109375" customWidth="1" min="1" max="1"/>
    <col width="12.6640625" bestFit="1" customWidth="1" min="2" max="2"/>
    <col width="12.6640625" customWidth="1" min="3" max="3"/>
    <col width="16.6640625" bestFit="1" customWidth="1" min="4" max="4"/>
    <col width="16.6640625" customWidth="1" min="5" max="6"/>
    <col width="12.6640625" bestFit="1" customWidth="1" min="7" max="7"/>
    <col width="14.88671875" bestFit="1" customWidth="1" min="8" max="8"/>
    <col width="16" bestFit="1" customWidth="1" min="9" max="9"/>
    <col width="15.6640625" bestFit="1" customWidth="1" min="10" max="10"/>
    <col width="18.6640625" bestFit="1" customWidth="1" min="11" max="11"/>
    <col hidden="1" width="10.44140625" customWidth="1" min="12" max="12"/>
    <col hidden="1" width="19.6640625" customWidth="1" min="13" max="13"/>
    <col hidden="1" width="15.5546875" customWidth="1" min="14" max="14"/>
    <col hidden="1" width="9.44140625" customWidth="1" min="15" max="15"/>
  </cols>
  <sheetData>
    <row r="1" ht="14.4" customHeight="1"/>
    <row r="2" ht="14.4" customHeight="1"/>
    <row r="3" ht="14.4" customHeight="1"/>
    <row r="4" ht="14.4" customHeight="1"/>
    <row r="5" ht="14.4" customHeight="1"/>
    <row r="6" ht="14.4" customHeight="1"/>
    <row r="7" ht="18" customHeight="1">
      <c r="B7" s="386" t="inlineStr">
        <is>
          <t>RESUMO DO ANO ANALISE DE JULHO A OUTUBRO</t>
        </is>
      </c>
      <c r="K7" s="26" t="n"/>
      <c r="L7" s="26" t="n"/>
      <c r="M7" s="26" t="n"/>
      <c r="N7" s="26" t="n"/>
      <c r="O7" s="26" t="n"/>
    </row>
    <row r="8" ht="14.4" customHeight="1"/>
    <row r="9" ht="43.2" customFormat="1" customHeight="1" s="4">
      <c r="B9" s="23" t="inlineStr">
        <is>
          <t xml:space="preserve">MARCA </t>
        </is>
      </c>
      <c r="C9" s="24" t="inlineStr">
        <is>
          <t>QTDE DE CARROS NA FROTA</t>
        </is>
      </c>
      <c r="D9" s="23" t="inlineStr">
        <is>
          <t xml:space="preserve">MÉDIA DE IDADE </t>
        </is>
      </c>
      <c r="E9" s="24" t="inlineStr">
        <is>
          <t>MÉDIA DE IDADE DA FROTA</t>
        </is>
      </c>
      <c r="F9" s="24" t="inlineStr">
        <is>
          <t xml:space="preserve">GASTO MÉDIO MÊS </t>
        </is>
      </c>
      <c r="G9" s="24" t="inlineStr">
        <is>
          <t xml:space="preserve">V.L TOTAL DO MÊS JULHO </t>
        </is>
      </c>
      <c r="H9" s="24" t="inlineStr">
        <is>
          <t xml:space="preserve">V.L TOTAL DO MÊS AGOSTO </t>
        </is>
      </c>
      <c r="I9" s="24" t="inlineStr">
        <is>
          <t>V.L TOTAL DO MÊS SETEMBRO</t>
        </is>
      </c>
      <c r="J9" s="24" t="inlineStr">
        <is>
          <t xml:space="preserve">V.L TOTAL DO MÊS OUTUBRO </t>
        </is>
      </c>
      <c r="K9" s="24" t="inlineStr">
        <is>
          <t>V.L TOTAL DO MÊS NOVEMBRO</t>
        </is>
      </c>
    </row>
    <row r="10" ht="14.4" customHeight="1">
      <c r="B10" s="11" t="inlineStr">
        <is>
          <t>MERCEDES</t>
        </is>
      </c>
      <c r="C10" s="25" t="n">
        <v>13</v>
      </c>
      <c r="D10" s="25" t="n">
        <v>2.15</v>
      </c>
      <c r="E10" s="25" t="n">
        <v>2.92</v>
      </c>
      <c r="F10" s="11">
        <f>AVERAGE(G10:K10)</f>
        <v/>
      </c>
      <c r="G10" s="11" t="n">
        <v>9806</v>
      </c>
      <c r="H10" s="11" t="n">
        <v>8440</v>
      </c>
      <c r="I10" s="11" t="n">
        <v>5837</v>
      </c>
      <c r="J10" s="12" t="n">
        <v>17071</v>
      </c>
      <c r="K10" s="12" t="n">
        <v>10749</v>
      </c>
    </row>
    <row r="11" ht="14.4" customHeight="1"/>
    <row r="12" ht="14.4" customHeight="1"/>
    <row r="13" thickBot="1"/>
    <row r="14" ht="31.2" customHeight="1">
      <c r="B14" s="33" t="n"/>
      <c r="C14" s="34" t="inlineStr">
        <is>
          <t xml:space="preserve">preventivo </t>
        </is>
      </c>
      <c r="D14" s="34" t="inlineStr">
        <is>
          <t xml:space="preserve">corretivo </t>
        </is>
      </c>
      <c r="E14" s="34" t="inlineStr">
        <is>
          <t xml:space="preserve">consumo </t>
        </is>
      </c>
      <c r="F14" s="34" t="inlineStr">
        <is>
          <t xml:space="preserve">refrigeração </t>
        </is>
      </c>
      <c r="G14" s="35" t="inlineStr">
        <is>
          <t>mão de obra</t>
        </is>
      </c>
      <c r="H14" s="39" t="inlineStr">
        <is>
          <t>estetica</t>
        </is>
      </c>
    </row>
    <row r="15" ht="15.6" customHeight="1">
      <c r="B15" s="29" t="inlineStr">
        <is>
          <t xml:space="preserve">julho </t>
        </is>
      </c>
      <c r="C15" s="30" t="n">
        <v>2800</v>
      </c>
      <c r="D15" s="27" t="n">
        <v>2543</v>
      </c>
      <c r="E15" s="27" t="n">
        <v>2762</v>
      </c>
      <c r="F15" s="30" t="n">
        <v>1700</v>
      </c>
      <c r="G15" s="36" t="n">
        <v>0</v>
      </c>
      <c r="H15" s="38" t="n">
        <v>0</v>
      </c>
    </row>
    <row r="16" ht="15" customHeight="1">
      <c r="B16" s="29" t="inlineStr">
        <is>
          <t>agosto</t>
        </is>
      </c>
      <c r="C16" s="30" t="n">
        <v>1808</v>
      </c>
      <c r="D16" s="27" t="n">
        <v>5047</v>
      </c>
      <c r="E16" s="27" t="n">
        <v>960</v>
      </c>
      <c r="F16" s="30" t="n">
        <v>0</v>
      </c>
      <c r="G16" s="36" t="n">
        <v>625</v>
      </c>
      <c r="H16" s="38" t="n">
        <v>0</v>
      </c>
    </row>
    <row r="17" ht="15" customHeight="1">
      <c r="B17" s="29" t="inlineStr">
        <is>
          <t>setembro</t>
        </is>
      </c>
      <c r="C17" s="30" t="n"/>
      <c r="D17" s="27" t="n"/>
      <c r="E17" s="27" t="n"/>
      <c r="F17" s="30" t="n"/>
      <c r="G17" s="36" t="n"/>
      <c r="H17" s="36" t="n"/>
    </row>
    <row r="18" ht="15" customHeight="1">
      <c r="B18" s="29" t="inlineStr">
        <is>
          <t>outubro</t>
        </is>
      </c>
      <c r="C18" s="30" t="n">
        <v>0</v>
      </c>
      <c r="D18" s="27" t="n">
        <v>1846</v>
      </c>
      <c r="E18" s="27" t="n">
        <v>1610</v>
      </c>
      <c r="F18" s="30" t="n">
        <v>11345</v>
      </c>
      <c r="G18" s="36" t="n">
        <v>870</v>
      </c>
      <c r="H18" s="36" t="n">
        <v>1379</v>
      </c>
    </row>
    <row r="19" ht="15" customHeight="1">
      <c r="B19" s="29" t="inlineStr">
        <is>
          <t>novembro</t>
        </is>
      </c>
      <c r="C19" s="30" t="n">
        <v>0</v>
      </c>
      <c r="D19" s="27" t="n">
        <v>3577</v>
      </c>
      <c r="E19" s="27" t="n">
        <v>1735</v>
      </c>
      <c r="F19" s="30" t="n">
        <v>4170</v>
      </c>
      <c r="G19" s="36" t="n">
        <v>1070</v>
      </c>
      <c r="H19" s="36" t="n">
        <v>300</v>
      </c>
    </row>
    <row r="20" ht="15" customHeight="1" thickBot="1">
      <c r="B20" s="29" t="inlineStr">
        <is>
          <t>dezembro</t>
        </is>
      </c>
      <c r="C20" s="31" t="n">
        <v>0</v>
      </c>
      <c r="D20" s="32" t="n">
        <v>3997</v>
      </c>
      <c r="E20" s="32" t="n">
        <v>544</v>
      </c>
      <c r="F20" s="31" t="n">
        <v>6275</v>
      </c>
      <c r="G20" s="37" t="n">
        <v>1720</v>
      </c>
      <c r="H20" s="37" t="n">
        <v>2834</v>
      </c>
    </row>
  </sheetData>
  <mergeCells count="1">
    <mergeCell ref="B7:J7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codeName="Planilha19">
    <outlinePr summaryBelow="1" summaryRight="1"/>
    <pageSetUpPr/>
  </sheetPr>
  <dimension ref="B7:O10"/>
  <sheetViews>
    <sheetView showGridLines="0" workbookViewId="0">
      <selection activeCell="A1" sqref="A1"/>
    </sheetView>
  </sheetViews>
  <sheetFormatPr baseColWidth="8" defaultColWidth="0" defaultRowHeight="15" customHeight="1" zeroHeight="1"/>
  <cols>
    <col width="9.109375" customWidth="1" min="1" max="1"/>
    <col width="12.6640625" bestFit="1" customWidth="1" min="2" max="2"/>
    <col width="12.6640625" customWidth="1" min="3" max="3"/>
    <col width="16.6640625" bestFit="1" customWidth="1" min="4" max="4"/>
    <col width="16.6640625" customWidth="1" min="5" max="6"/>
    <col width="12.6640625" bestFit="1" customWidth="1" min="7" max="7"/>
    <col width="14.88671875" bestFit="1" customWidth="1" min="8" max="8"/>
    <col width="16" bestFit="1" customWidth="1" min="9" max="9"/>
    <col width="15.6640625" bestFit="1" customWidth="1" min="10" max="10"/>
    <col width="18.6640625" bestFit="1" customWidth="1" min="11" max="11"/>
    <col hidden="1" width="10.44140625" customWidth="1" min="12" max="12"/>
    <col hidden="1" width="19.6640625" customWidth="1" min="13" max="13"/>
    <col hidden="1" width="15.5546875" customWidth="1" min="14" max="14"/>
    <col hidden="1" width="9.44140625" customWidth="1" min="15" max="15"/>
    <col hidden="1" width="9.109375" customWidth="1" min="16" max="16384"/>
  </cols>
  <sheetData>
    <row r="1" ht="14.4" customHeight="1"/>
    <row r="2" ht="14.4" customHeight="1"/>
    <row r="3" ht="14.4" customHeight="1"/>
    <row r="4" ht="14.4" customHeight="1"/>
    <row r="5" ht="14.4" customHeight="1"/>
    <row r="6" ht="14.4" customHeight="1"/>
    <row r="7" ht="18" customHeight="1">
      <c r="B7" s="386" t="inlineStr">
        <is>
          <t>RESUMO DO ANO ANALISE DE JULHO A OUTUBRO</t>
        </is>
      </c>
      <c r="K7" s="26" t="n"/>
      <c r="L7" s="26" t="n"/>
      <c r="M7" s="26" t="n"/>
      <c r="N7" s="26" t="n"/>
      <c r="O7" s="26" t="n"/>
    </row>
    <row r="8" ht="14.4" customHeight="1"/>
    <row r="9" ht="43.2" customFormat="1" customHeight="1" s="4">
      <c r="B9" s="23" t="inlineStr">
        <is>
          <t xml:space="preserve">MARCA </t>
        </is>
      </c>
      <c r="C9" s="24" t="inlineStr">
        <is>
          <t>QTDE DE CARROS NA FROTA</t>
        </is>
      </c>
      <c r="D9" s="23" t="inlineStr">
        <is>
          <t xml:space="preserve">MÉDIA DE IDADE </t>
        </is>
      </c>
      <c r="E9" s="24" t="inlineStr">
        <is>
          <t>MÉDIA DE IDADE DA FROTA</t>
        </is>
      </c>
      <c r="F9" s="24" t="inlineStr">
        <is>
          <t xml:space="preserve">GASTO MÉDIO MÊS </t>
        </is>
      </c>
      <c r="G9" s="24" t="inlineStr">
        <is>
          <t xml:space="preserve">V.L TOTAL DO MÊS JULHO </t>
        </is>
      </c>
      <c r="H9" s="24" t="inlineStr">
        <is>
          <t xml:space="preserve">V.L TOTAL DO MÊS AGOSTO </t>
        </is>
      </c>
      <c r="I9" s="24" t="inlineStr">
        <is>
          <t>V.L TOTAL DO MÊS SETEMBRO</t>
        </is>
      </c>
      <c r="J9" s="24" t="inlineStr">
        <is>
          <t xml:space="preserve">V.L TOTAL DO MÊS OUTUBRO </t>
        </is>
      </c>
    </row>
    <row r="10" ht="14.4" customHeight="1">
      <c r="B10" s="11" t="inlineStr">
        <is>
          <t>VOLKS</t>
        </is>
      </c>
      <c r="C10" s="25" t="n">
        <v>2</v>
      </c>
      <c r="D10" s="25" t="n">
        <v>6</v>
      </c>
      <c r="E10" s="25" t="n">
        <v>2.92</v>
      </c>
      <c r="F10" s="11">
        <f>AVERAGE(G10:J10)</f>
        <v/>
      </c>
      <c r="G10" s="11" t="n">
        <v>2194</v>
      </c>
      <c r="H10" s="11" t="n">
        <v>1140</v>
      </c>
      <c r="I10" s="11" t="n">
        <v>3203</v>
      </c>
      <c r="J10" s="12" t="n">
        <v>1413</v>
      </c>
    </row>
    <row r="11" ht="14.4" customHeight="1"/>
    <row r="12" ht="14.4" customHeight="1"/>
    <row r="13" ht="14.4" customHeight="1"/>
    <row r="14" ht="14.4" customHeight="1"/>
    <row r="15" ht="14.4" customHeight="1"/>
  </sheetData>
  <mergeCells count="1">
    <mergeCell ref="B7:J7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codeName="Planilha20">
    <outlinePr summaryBelow="1" summaryRight="1"/>
    <pageSetUpPr/>
  </sheetPr>
  <dimension ref="A2:B27"/>
  <sheetViews>
    <sheetView workbookViewId="0">
      <selection activeCell="B3" sqref="B3:B27"/>
    </sheetView>
  </sheetViews>
  <sheetFormatPr baseColWidth="8" defaultRowHeight="14.4"/>
  <cols>
    <col width="13.33203125" customWidth="1" style="4" min="1" max="1"/>
    <col width="15" customWidth="1" style="4" min="2" max="2"/>
  </cols>
  <sheetData>
    <row r="2">
      <c r="A2" s="2" t="inlineStr">
        <is>
          <t xml:space="preserve">PLACAS </t>
        </is>
      </c>
      <c r="B2" s="2" t="inlineStr">
        <is>
          <t>MARCA</t>
        </is>
      </c>
    </row>
    <row r="3">
      <c r="A3" s="2" t="inlineStr">
        <is>
          <t>PGW-3267</t>
        </is>
      </c>
      <c r="B3" s="2" t="inlineStr">
        <is>
          <t>FORD</t>
        </is>
      </c>
    </row>
    <row r="4">
      <c r="A4" s="2" t="inlineStr">
        <is>
          <t>pcx-1774</t>
        </is>
      </c>
      <c r="B4" s="2" t="inlineStr">
        <is>
          <t>FORD</t>
        </is>
      </c>
    </row>
    <row r="5">
      <c r="A5" s="2" t="inlineStr">
        <is>
          <t>pcx-1404</t>
        </is>
      </c>
      <c r="B5" s="2" t="inlineStr">
        <is>
          <t>FORD</t>
        </is>
      </c>
    </row>
    <row r="6">
      <c r="A6" s="2" t="inlineStr">
        <is>
          <t>pgw-6009</t>
        </is>
      </c>
      <c r="B6" s="2" t="inlineStr">
        <is>
          <t>FORD</t>
        </is>
      </c>
    </row>
    <row r="7">
      <c r="A7" s="2" t="inlineStr">
        <is>
          <t>pgw-5799</t>
        </is>
      </c>
      <c r="B7" s="2" t="inlineStr">
        <is>
          <t>FORD</t>
        </is>
      </c>
    </row>
    <row r="8">
      <c r="A8" s="2" t="inlineStr">
        <is>
          <t>peb-7253</t>
        </is>
      </c>
      <c r="B8" s="2" t="inlineStr">
        <is>
          <t>FORD</t>
        </is>
      </c>
    </row>
    <row r="9">
      <c r="A9" s="2" t="inlineStr">
        <is>
          <t>peb-7353</t>
        </is>
      </c>
      <c r="B9" s="2" t="inlineStr">
        <is>
          <t>FORD</t>
        </is>
      </c>
    </row>
    <row r="10">
      <c r="A10" s="2" t="inlineStr">
        <is>
          <t>pcm-6100</t>
        </is>
      </c>
      <c r="B10" s="2" t="inlineStr">
        <is>
          <t>FORD</t>
        </is>
      </c>
    </row>
    <row r="11">
      <c r="A11" s="2" t="inlineStr">
        <is>
          <t>pcz-2550</t>
        </is>
      </c>
      <c r="B11" s="2" t="inlineStr">
        <is>
          <t>FORD</t>
        </is>
      </c>
    </row>
    <row r="12">
      <c r="A12" s="2" t="inlineStr">
        <is>
          <t>pcz-2570</t>
        </is>
      </c>
      <c r="B12" s="2" t="inlineStr">
        <is>
          <t>FORD</t>
        </is>
      </c>
    </row>
    <row r="13">
      <c r="A13" s="2" t="inlineStr">
        <is>
          <t>PEU-3897</t>
        </is>
      </c>
      <c r="B13" s="2" t="inlineStr">
        <is>
          <t xml:space="preserve">MERCEDES </t>
        </is>
      </c>
    </row>
    <row r="14">
      <c r="A14" s="2" t="inlineStr">
        <is>
          <t>PET-7147</t>
        </is>
      </c>
      <c r="B14" s="2" t="inlineStr">
        <is>
          <t xml:space="preserve">MERCEDES </t>
        </is>
      </c>
    </row>
    <row r="15">
      <c r="A15" s="2" t="inlineStr">
        <is>
          <t>pdb-5026</t>
        </is>
      </c>
      <c r="B15" s="2" t="inlineStr">
        <is>
          <t xml:space="preserve">MERCEDES </t>
        </is>
      </c>
    </row>
    <row r="16">
      <c r="A16" s="2" t="inlineStr">
        <is>
          <t>pdb-5356</t>
        </is>
      </c>
      <c r="B16" s="2" t="inlineStr">
        <is>
          <t xml:space="preserve">MERCEDES </t>
        </is>
      </c>
    </row>
    <row r="17">
      <c r="A17" s="2" t="inlineStr">
        <is>
          <t>pgx-1646</t>
        </is>
      </c>
      <c r="B17" s="2" t="inlineStr">
        <is>
          <t xml:space="preserve">MERCEDES </t>
        </is>
      </c>
    </row>
    <row r="18">
      <c r="A18" s="2" t="inlineStr">
        <is>
          <t>pgx-1736</t>
        </is>
      </c>
      <c r="B18" s="2" t="inlineStr">
        <is>
          <t xml:space="preserve">MERCEDES </t>
        </is>
      </c>
    </row>
    <row r="19">
      <c r="A19" s="2" t="inlineStr">
        <is>
          <t>pgx-1686</t>
        </is>
      </c>
      <c r="B19" s="2" t="inlineStr">
        <is>
          <t xml:space="preserve">MERCEDES </t>
        </is>
      </c>
    </row>
    <row r="20">
      <c r="A20" s="2" t="inlineStr">
        <is>
          <t>QYH-4B39</t>
        </is>
      </c>
      <c r="B20" s="2" t="inlineStr">
        <is>
          <t xml:space="preserve">MERCEDES </t>
        </is>
      </c>
    </row>
    <row r="21">
      <c r="A21" s="2" t="inlineStr">
        <is>
          <t>QYH-2J27</t>
        </is>
      </c>
      <c r="B21" s="2" t="inlineStr">
        <is>
          <t xml:space="preserve">MERCEDES </t>
        </is>
      </c>
    </row>
    <row r="22">
      <c r="A22" s="2" t="inlineStr">
        <is>
          <t>QYH-1F44</t>
        </is>
      </c>
      <c r="B22" s="2" t="inlineStr">
        <is>
          <t xml:space="preserve">MERCEDES </t>
        </is>
      </c>
    </row>
    <row r="23">
      <c r="A23" s="2" t="inlineStr">
        <is>
          <t>QYH-1F74</t>
        </is>
      </c>
      <c r="B23" s="2" t="inlineStr">
        <is>
          <t xml:space="preserve">MERCEDES </t>
        </is>
      </c>
    </row>
    <row r="24">
      <c r="A24" s="2" t="inlineStr">
        <is>
          <t>QYH-1F14</t>
        </is>
      </c>
      <c r="B24" s="2" t="inlineStr">
        <is>
          <t xml:space="preserve">MERCEDES </t>
        </is>
      </c>
    </row>
    <row r="25">
      <c r="A25" s="2" t="inlineStr">
        <is>
          <t>PGN-8719</t>
        </is>
      </c>
      <c r="B25" s="2" t="inlineStr">
        <is>
          <t xml:space="preserve">VOLKS </t>
        </is>
      </c>
    </row>
    <row r="26">
      <c r="A26" s="2" t="inlineStr">
        <is>
          <t>PGN-8669</t>
        </is>
      </c>
      <c r="B26" s="2" t="inlineStr">
        <is>
          <t xml:space="preserve">VOLKS </t>
        </is>
      </c>
    </row>
    <row r="27">
      <c r="A27" s="4" t="inlineStr">
        <is>
          <t>QYM-0I60</t>
        </is>
      </c>
      <c r="B27" s="4" t="inlineStr">
        <is>
          <t xml:space="preserve">MERCEDES </t>
        </is>
      </c>
    </row>
  </sheetData>
  <autoFilter ref="A2:B2">
    <sortState ref="A3:B26">
      <sortCondition ref="B2"/>
    </sortState>
  </autoFilter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 codeName="Planilha1">
    <tabColor theme="0"/>
    <outlinePr summaryBelow="1" summaryRight="1"/>
    <pageSetUpPr fitToPage="1"/>
  </sheetPr>
  <dimension ref="D4:CI122"/>
  <sheetViews>
    <sheetView showGridLines="0" topLeftCell="A43" zoomScale="80" zoomScaleNormal="80" workbookViewId="0">
      <selection activeCell="P55" sqref="P55"/>
    </sheetView>
  </sheetViews>
  <sheetFormatPr baseColWidth="8" defaultColWidth="9.109375" defaultRowHeight="16.8"/>
  <cols>
    <col width="3.33203125" customWidth="1" style="109" min="1" max="1"/>
    <col width="5.77734375" bestFit="1" customWidth="1" style="109" min="2" max="2"/>
    <col width="5.77734375" customWidth="1" style="109" min="3" max="3"/>
    <col width="24.5546875" customWidth="1" style="109" min="4" max="4"/>
    <col width="12.21875" bestFit="1" customWidth="1" style="110" min="5" max="5"/>
    <col hidden="1" width="20.6640625" customWidth="1" style="110" min="6" max="6"/>
    <col width="15.77734375" bestFit="1" customWidth="1" style="110" min="7" max="7"/>
    <col hidden="1" width="20.6640625" customWidth="1" style="110" min="8" max="8"/>
    <col width="15.77734375" bestFit="1" customWidth="1" style="110" min="9" max="9"/>
    <col hidden="1" width="20.6640625" customWidth="1" style="110" min="10" max="10"/>
    <col width="15.77734375" bestFit="1" customWidth="1" style="110" min="11" max="11"/>
    <col hidden="1" width="20.6640625" customWidth="1" style="110" min="12" max="12"/>
    <col width="17.33203125" bestFit="1" customWidth="1" style="110" min="13" max="13"/>
    <col width="26.77734375" bestFit="1" customWidth="1" style="110" min="14" max="14"/>
    <col width="15.77734375" bestFit="1" customWidth="1" style="110" min="15" max="15"/>
    <col width="26.77734375" bestFit="1" customWidth="1" style="109" min="16" max="16"/>
    <col width="4" bestFit="1" customWidth="1" style="109" min="17" max="18"/>
    <col width="5" bestFit="1" customWidth="1" style="109" min="19" max="21"/>
    <col width="7" bestFit="1" customWidth="1" style="109" min="22" max="22"/>
    <col width="5" bestFit="1" customWidth="1" style="109" min="23" max="23"/>
    <col width="10.21875" bestFit="1" customWidth="1" style="109" min="24" max="24"/>
    <col width="3" bestFit="1" customWidth="1" style="109" min="25" max="25"/>
    <col width="6" bestFit="1" customWidth="1" style="109" min="26" max="26"/>
    <col width="3" bestFit="1" customWidth="1" style="109" min="27" max="29"/>
    <col width="6" bestFit="1" customWidth="1" style="109" min="30" max="30"/>
    <col width="3" bestFit="1" customWidth="1" style="109" min="31" max="31"/>
    <col width="6" bestFit="1" customWidth="1" style="109" min="32" max="32"/>
    <col width="4" bestFit="1" customWidth="1" style="109" min="33" max="35"/>
    <col width="7" bestFit="1" customWidth="1" style="109" min="36" max="38"/>
    <col width="4" bestFit="1" customWidth="1" style="109" min="39" max="40"/>
    <col width="7" bestFit="1" customWidth="1" style="109" min="41" max="41"/>
    <col width="4" bestFit="1" customWidth="1" style="109" min="42" max="42"/>
    <col width="7" bestFit="1" customWidth="1" style="109" min="43" max="43"/>
    <col width="6" bestFit="1" customWidth="1" style="109" min="44" max="44"/>
    <col width="4" bestFit="1" customWidth="1" style="109" min="45" max="49"/>
    <col width="7" bestFit="1" customWidth="1" style="109" min="50" max="51"/>
    <col width="4" bestFit="1" customWidth="1" style="109" min="52" max="58"/>
    <col width="7" bestFit="1" customWidth="1" style="109" min="59" max="60"/>
    <col width="6" bestFit="1" customWidth="1" style="109" min="61" max="61"/>
    <col width="7" bestFit="1" customWidth="1" style="109" min="62" max="62"/>
    <col width="4" bestFit="1" customWidth="1" style="109" min="63" max="63"/>
    <col width="5" bestFit="1" customWidth="1" style="109" min="64" max="64"/>
    <col width="8" bestFit="1" customWidth="1" style="109" min="65" max="65"/>
    <col width="5" bestFit="1" customWidth="1" style="109" min="66" max="68"/>
    <col width="8" bestFit="1" customWidth="1" style="109" min="69" max="69"/>
    <col width="5" bestFit="1" customWidth="1" style="109" min="70" max="71"/>
    <col width="8" bestFit="1" customWidth="1" style="109" min="72" max="72"/>
    <col width="5" bestFit="1" customWidth="1" style="109" min="73" max="74"/>
    <col width="8" bestFit="1" customWidth="1" style="109" min="75" max="75"/>
    <col width="5" bestFit="1" customWidth="1" style="109" min="76" max="76"/>
    <col width="7" bestFit="1" customWidth="1" style="109" min="77" max="77"/>
    <col width="5" bestFit="1" customWidth="1" style="109" min="78" max="80"/>
    <col width="8.77734375" bestFit="1" customWidth="1" style="109" min="81" max="81"/>
    <col width="5" bestFit="1" customWidth="1" style="109" min="82" max="83"/>
    <col width="13.21875" bestFit="1" customWidth="1" style="109" min="84" max="84"/>
    <col width="8.77734375" bestFit="1" customWidth="1" style="109" min="85" max="85"/>
    <col width="11.5546875" bestFit="1" customWidth="1" style="109" min="86" max="86"/>
    <col width="10.44140625" bestFit="1" customWidth="1" style="109" min="87" max="87"/>
    <col width="9.109375" customWidth="1" style="109" min="88" max="16384"/>
  </cols>
  <sheetData>
    <row r="1" ht="16.5" customHeight="1"/>
    <row r="2" ht="16.5" customHeight="1"/>
    <row r="4" ht="16.8" customHeight="1">
      <c r="G4" s="364" t="inlineStr">
        <is>
          <t>CUSTO MANUTENÇÃO POR VEÍCULO</t>
        </is>
      </c>
      <c r="O4" s="317" t="n"/>
      <c r="P4" s="317" t="n"/>
      <c r="Q4" s="317" t="n"/>
      <c r="R4" s="317" t="n"/>
      <c r="S4" s="317" t="n"/>
      <c r="T4" s="317" t="n"/>
    </row>
    <row r="5" ht="16.8" customHeight="1">
      <c r="O5" s="317" t="n"/>
      <c r="P5" s="317" t="n"/>
      <c r="Q5" s="317" t="n"/>
      <c r="R5" s="317" t="n"/>
      <c r="S5" s="317" t="n"/>
      <c r="T5" s="317" t="n"/>
    </row>
    <row r="7" ht="18.6" customHeight="1">
      <c r="D7" s="389" t="inlineStr">
        <is>
          <t>CONTA</t>
        </is>
      </c>
      <c r="E7" s="390" t="inlineStr">
        <is>
          <t>(Tudo)</t>
        </is>
      </c>
    </row>
    <row r="9" ht="18.6" customHeight="1">
      <c r="D9" s="390" t="n"/>
      <c r="E9" s="389" t="inlineStr">
        <is>
          <t>Mês</t>
        </is>
      </c>
      <c r="F9" s="390" t="n"/>
      <c r="G9" s="390" t="n"/>
      <c r="H9" s="390" t="n"/>
      <c r="I9" s="390" t="n"/>
      <c r="J9" s="390" t="n"/>
      <c r="K9" s="390" t="n"/>
      <c r="L9" s="390" t="n"/>
      <c r="M9" s="390" t="n"/>
      <c r="N9" s="390" t="n"/>
    </row>
    <row r="10" ht="18.6" customHeight="1">
      <c r="D10" s="390" t="n"/>
      <c r="E10" s="390" t="inlineStr">
        <is>
          <t>JUNHO</t>
        </is>
      </c>
      <c r="F10" s="390" t="inlineStr">
        <is>
          <t>JUNHO</t>
        </is>
      </c>
      <c r="G10" s="390" t="inlineStr">
        <is>
          <t>JULHO</t>
        </is>
      </c>
      <c r="H10" s="390" t="inlineStr">
        <is>
          <t>JULHO</t>
        </is>
      </c>
      <c r="I10" s="390" t="inlineStr">
        <is>
          <t>AGOSTO</t>
        </is>
      </c>
      <c r="J10" s="390" t="inlineStr">
        <is>
          <t>AGOSTO</t>
        </is>
      </c>
      <c r="K10" s="390" t="inlineStr">
        <is>
          <t>SETEMBRO</t>
        </is>
      </c>
      <c r="L10" s="390" t="inlineStr">
        <is>
          <t>SETEMBRO</t>
        </is>
      </c>
      <c r="M10" s="390" t="inlineStr">
        <is>
          <t>Total .</t>
        </is>
      </c>
      <c r="N10" s="390" t="inlineStr">
        <is>
          <t>Total Soma de TOTAL %</t>
        </is>
      </c>
    </row>
    <row r="11" ht="18.6" customHeight="1">
      <c r="D11" s="389" t="inlineStr">
        <is>
          <t>Placa</t>
        </is>
      </c>
      <c r="E11" s="390" t="inlineStr">
        <is>
          <t>.</t>
        </is>
      </c>
      <c r="F11" s="390" t="inlineStr">
        <is>
          <t>Soma de TOTAL %</t>
        </is>
      </c>
      <c r="G11" s="390" t="inlineStr">
        <is>
          <t>.</t>
        </is>
      </c>
      <c r="H11" s="390" t="inlineStr">
        <is>
          <t>Soma de TOTAL %</t>
        </is>
      </c>
      <c r="I11" s="390" t="inlineStr">
        <is>
          <t>.</t>
        </is>
      </c>
      <c r="J11" s="390" t="inlineStr">
        <is>
          <t>Soma de TOTAL %</t>
        </is>
      </c>
      <c r="K11" s="390" t="inlineStr">
        <is>
          <t>.</t>
        </is>
      </c>
      <c r="L11" s="390" t="inlineStr">
        <is>
          <t>Soma de TOTAL %</t>
        </is>
      </c>
      <c r="M11" s="390" t="n"/>
      <c r="N11" s="390" t="n"/>
    </row>
    <row r="12" ht="18.6" customHeight="1">
      <c r="D12" s="391" t="inlineStr">
        <is>
          <t>EXTRA</t>
        </is>
      </c>
      <c r="E12" s="392" t="n"/>
      <c r="F12" s="315" t="n">
        <v>0</v>
      </c>
      <c r="G12" s="392" t="n">
        <v>242.88</v>
      </c>
      <c r="H12" s="315" t="n">
        <v>0.0159200953842342</v>
      </c>
      <c r="I12" s="392" t="n">
        <v>5437.01</v>
      </c>
      <c r="J12" s="315" t="n">
        <v>0.07319000124795369</v>
      </c>
      <c r="K12" s="392" t="n"/>
      <c r="L12" s="315" t="n">
        <v>0</v>
      </c>
      <c r="M12" s="393" t="n">
        <v>5679.89</v>
      </c>
      <c r="N12" s="306" t="n">
        <v>0.06215662721279896</v>
      </c>
    </row>
    <row r="13" ht="18.6" customHeight="1">
      <c r="D13" s="391" t="inlineStr">
        <is>
          <t>MOF6761</t>
        </is>
      </c>
      <c r="E13" s="392" t="n"/>
      <c r="F13" s="315" t="n">
        <v>0</v>
      </c>
      <c r="G13" s="392" t="n"/>
      <c r="H13" s="315" t="n">
        <v>0</v>
      </c>
      <c r="I13" s="392" t="n">
        <v>2656.44</v>
      </c>
      <c r="J13" s="315" t="n">
        <v>0.03575951615228114</v>
      </c>
      <c r="K13" s="392" t="n"/>
      <c r="L13" s="315" t="n">
        <v>0</v>
      </c>
      <c r="M13" s="393" t="n">
        <v>2656.44</v>
      </c>
      <c r="N13" s="306" t="n">
        <v>0.02907016699146774</v>
      </c>
    </row>
    <row r="14" ht="18.6" customHeight="1">
      <c r="D14" s="391" t="inlineStr">
        <is>
          <t>MZC3C31</t>
        </is>
      </c>
      <c r="E14" s="392" t="n"/>
      <c r="F14" s="315" t="n">
        <v>0</v>
      </c>
      <c r="G14" s="392" t="n">
        <v>1190</v>
      </c>
      <c r="H14" s="315" t="n">
        <v>0.0780011261002911</v>
      </c>
      <c r="I14" s="392" t="n">
        <v>1001</v>
      </c>
      <c r="J14" s="315" t="n">
        <v>0.01347490463493752</v>
      </c>
      <c r="K14" s="392" t="n"/>
      <c r="L14" s="315" t="n">
        <v>0</v>
      </c>
      <c r="M14" s="393" t="n">
        <v>2191</v>
      </c>
      <c r="N14" s="306" t="n">
        <v>0.02397672670126403</v>
      </c>
    </row>
    <row r="15" ht="18.6" customHeight="1">
      <c r="D15" s="391" t="inlineStr">
        <is>
          <t>NQB9982</t>
        </is>
      </c>
      <c r="E15" s="392" t="n"/>
      <c r="F15" s="315" t="n">
        <v>0</v>
      </c>
      <c r="G15" s="392" t="n">
        <v>3285.3</v>
      </c>
      <c r="H15" s="315" t="n">
        <v>0.2153421004851146</v>
      </c>
      <c r="I15" s="392" t="n">
        <v>2012.48</v>
      </c>
      <c r="J15" s="315" t="n">
        <v>0.02709088519452453</v>
      </c>
      <c r="K15" s="392" t="n"/>
      <c r="L15" s="315" t="n">
        <v>0</v>
      </c>
      <c r="M15" s="393" t="n">
        <v>5297.780000000001</v>
      </c>
      <c r="N15" s="306" t="n">
        <v>0.05797509045341057</v>
      </c>
    </row>
    <row r="16" ht="18.6" customHeight="1">
      <c r="D16" s="391" t="inlineStr">
        <is>
          <t>OFD1650</t>
        </is>
      </c>
      <c r="E16" s="392" t="n"/>
      <c r="F16" s="315" t="n">
        <v>0</v>
      </c>
      <c r="G16" s="392" t="n"/>
      <c r="H16" s="315" t="n">
        <v>0</v>
      </c>
      <c r="I16" s="392" t="n">
        <v>2124.49</v>
      </c>
      <c r="J16" s="315" t="n">
        <v>0.02859870144643198</v>
      </c>
      <c r="K16" s="392" t="n">
        <v>4820</v>
      </c>
      <c r="L16" s="315" t="n">
        <v>0</v>
      </c>
      <c r="M16" s="393" t="n">
        <v>6944.49</v>
      </c>
      <c r="N16" s="306" t="n">
        <v>0.02324888914174733</v>
      </c>
    </row>
    <row r="17" ht="18.6" customHeight="1">
      <c r="D17" s="391" t="inlineStr">
        <is>
          <t>OFF3528</t>
        </is>
      </c>
      <c r="E17" s="392" t="n"/>
      <c r="F17" s="315" t="n">
        <v>0</v>
      </c>
      <c r="G17" s="392" t="n"/>
      <c r="H17" s="315" t="n">
        <v>0</v>
      </c>
      <c r="I17" s="392" t="n">
        <v>630.0699999999999</v>
      </c>
      <c r="J17" s="315" t="n">
        <v>0.008481651511823259</v>
      </c>
      <c r="K17" s="392" t="n"/>
      <c r="L17" s="315" t="n">
        <v>0</v>
      </c>
      <c r="M17" s="393" t="n">
        <v>630.0699999999999</v>
      </c>
      <c r="N17" s="306" t="n">
        <v>0.006895032493229312</v>
      </c>
    </row>
    <row r="18" ht="18.6" customHeight="1">
      <c r="D18" s="391" t="inlineStr">
        <is>
          <t>OGF5512</t>
        </is>
      </c>
      <c r="E18" s="392" t="n"/>
      <c r="F18" s="315" t="n">
        <v>0</v>
      </c>
      <c r="G18" s="392" t="n"/>
      <c r="H18" s="315" t="n">
        <v>0</v>
      </c>
      <c r="I18" s="392" t="n">
        <v>333</v>
      </c>
      <c r="J18" s="315" t="n">
        <v>0.004482660582851343</v>
      </c>
      <c r="K18" s="392" t="n">
        <v>820</v>
      </c>
      <c r="L18" s="315" t="n">
        <v>0</v>
      </c>
      <c r="M18" s="393" t="n">
        <v>1153</v>
      </c>
      <c r="N18" s="306" t="n">
        <v>0.0036441122736289</v>
      </c>
    </row>
    <row r="19" ht="18.6" customHeight="1">
      <c r="D19" s="391" t="inlineStr">
        <is>
          <t>OMO0776</t>
        </is>
      </c>
      <c r="E19" s="392" t="n"/>
      <c r="F19" s="315" t="n">
        <v>0</v>
      </c>
      <c r="G19" s="392" t="n"/>
      <c r="H19" s="315" t="n">
        <v>0</v>
      </c>
      <c r="I19" s="392" t="n">
        <v>4629</v>
      </c>
      <c r="J19" s="315" t="n">
        <v>0.06231302053459119</v>
      </c>
      <c r="K19" s="392" t="n"/>
      <c r="L19" s="315" t="n">
        <v>0</v>
      </c>
      <c r="M19" s="393" t="n">
        <v>4629</v>
      </c>
      <c r="N19" s="306" t="n">
        <v>0.05065644358747201</v>
      </c>
    </row>
    <row r="20" ht="18.6" customHeight="1">
      <c r="D20" s="391" t="inlineStr">
        <is>
          <t>ONI5212</t>
        </is>
      </c>
      <c r="E20" s="392" t="n"/>
      <c r="F20" s="315" t="n">
        <v>0</v>
      </c>
      <c r="G20" s="392" t="n"/>
      <c r="H20" s="315" t="n">
        <v>0</v>
      </c>
      <c r="I20" s="392" t="n">
        <v>2514.4</v>
      </c>
      <c r="J20" s="315" t="n">
        <v>0.03384745276132557</v>
      </c>
      <c r="K20" s="392" t="n"/>
      <c r="L20" s="315" t="n">
        <v>0</v>
      </c>
      <c r="M20" s="393" t="n">
        <v>2514.4</v>
      </c>
      <c r="N20" s="306" t="n">
        <v>0.02751578348592345</v>
      </c>
    </row>
    <row r="21" ht="18.6" customHeight="1">
      <c r="D21" s="391" t="inlineStr">
        <is>
          <t>PEB3F25</t>
        </is>
      </c>
      <c r="E21" s="392" t="n"/>
      <c r="F21" s="315" t="n">
        <v>0</v>
      </c>
      <c r="G21" s="392" t="n"/>
      <c r="H21" s="315" t="n">
        <v>0</v>
      </c>
      <c r="I21" s="392" t="n">
        <v>8964</v>
      </c>
      <c r="J21" s="315" t="n">
        <v>0.1206683767708091</v>
      </c>
      <c r="K21" s="392" t="n"/>
      <c r="L21" s="315" t="n">
        <v>0</v>
      </c>
      <c r="M21" s="393" t="n">
        <v>8964</v>
      </c>
      <c r="N21" s="306" t="n">
        <v>0.09809556282525364</v>
      </c>
    </row>
    <row r="22" ht="18.6" customHeight="1">
      <c r="D22" s="391" t="inlineStr">
        <is>
          <t>PFG9B37</t>
        </is>
      </c>
      <c r="E22" s="392" t="n"/>
      <c r="F22" s="315" t="n">
        <v>0</v>
      </c>
      <c r="G22" s="392" t="n"/>
      <c r="H22" s="315" t="n">
        <v>0</v>
      </c>
      <c r="I22" s="392" t="n">
        <v>2671.05</v>
      </c>
      <c r="J22" s="315" t="n">
        <v>0.03595618783731255</v>
      </c>
      <c r="K22" s="392" t="n"/>
      <c r="L22" s="315" t="n">
        <v>0</v>
      </c>
      <c r="M22" s="393" t="n">
        <v>2671.05</v>
      </c>
      <c r="N22" s="306" t="n">
        <v>0.02923004831374317</v>
      </c>
    </row>
    <row r="23" ht="18.6" customHeight="1">
      <c r="D23" s="391" t="inlineStr">
        <is>
          <t>PFG9C57</t>
        </is>
      </c>
      <c r="E23" s="392" t="n"/>
      <c r="F23" s="315" t="n">
        <v>0</v>
      </c>
      <c r="G23" s="392" t="n"/>
      <c r="H23" s="315" t="n">
        <v>0</v>
      </c>
      <c r="I23" s="392" t="n">
        <v>2267.88</v>
      </c>
      <c r="J23" s="315" t="n">
        <v>0.03052893778569641</v>
      </c>
      <c r="K23" s="392" t="n">
        <v>2444.03</v>
      </c>
      <c r="L23" s="315" t="n">
        <v>1</v>
      </c>
      <c r="M23" s="393" t="n">
        <v>4711.91</v>
      </c>
      <c r="N23" s="306" t="n">
        <v>0.04357515646692389</v>
      </c>
    </row>
    <row r="24" ht="18.6" customHeight="1">
      <c r="D24" s="391" t="inlineStr">
        <is>
          <t>PLJ3362</t>
        </is>
      </c>
      <c r="E24" s="392" t="n"/>
      <c r="F24" s="315" t="n">
        <v>0</v>
      </c>
      <c r="G24" s="392" t="n"/>
      <c r="H24" s="315" t="n">
        <v>0</v>
      </c>
      <c r="I24" s="392" t="n">
        <v>6450</v>
      </c>
      <c r="J24" s="315" t="n">
        <v>0.08682630858676024</v>
      </c>
      <c r="K24" s="392" t="n"/>
      <c r="L24" s="315" t="n">
        <v>0</v>
      </c>
      <c r="M24" s="393" t="n">
        <v>6450</v>
      </c>
      <c r="N24" s="306" t="n">
        <v>0.07058415665137059</v>
      </c>
    </row>
    <row r="25" ht="18.6" customHeight="1">
      <c r="D25" s="391" t="inlineStr">
        <is>
          <t>QFH4E12</t>
        </is>
      </c>
      <c r="E25" s="392" t="n"/>
      <c r="F25" s="315" t="n">
        <v>0</v>
      </c>
      <c r="G25" s="392" t="n"/>
      <c r="H25" s="315" t="n">
        <v>0</v>
      </c>
      <c r="I25" s="392" t="n">
        <v>4959.87</v>
      </c>
      <c r="J25" s="315" t="n">
        <v>0.06676700824344411</v>
      </c>
      <c r="K25" s="392" t="n"/>
      <c r="L25" s="315" t="n">
        <v>0</v>
      </c>
      <c r="M25" s="393" t="n">
        <v>4959.87</v>
      </c>
      <c r="N25" s="306" t="n">
        <v>0.05427724667448581</v>
      </c>
    </row>
    <row r="26" ht="18.6" customHeight="1">
      <c r="D26" s="391" t="inlineStr">
        <is>
          <t>QGB5J95</t>
        </is>
      </c>
      <c r="E26" s="392" t="n"/>
      <c r="F26" s="315" t="n">
        <v>0</v>
      </c>
      <c r="G26" s="392" t="n"/>
      <c r="H26" s="315" t="n">
        <v>0</v>
      </c>
      <c r="I26" s="392" t="n">
        <v>4669.9</v>
      </c>
      <c r="J26" s="315" t="n">
        <v>0.06286359356113358</v>
      </c>
      <c r="K26" s="392" t="n">
        <v>165.28</v>
      </c>
      <c r="L26" s="315" t="n">
        <v>0</v>
      </c>
      <c r="M26" s="393" t="n">
        <v>4835.179999999999</v>
      </c>
      <c r="N26" s="306" t="n">
        <v>0.05110402374360241</v>
      </c>
    </row>
    <row r="27" ht="18.6" customHeight="1">
      <c r="D27" s="391" t="inlineStr">
        <is>
          <t>QSG6H54</t>
        </is>
      </c>
      <c r="E27" s="392" t="n"/>
      <c r="F27" s="315" t="n">
        <v>0</v>
      </c>
      <c r="G27" s="392" t="n">
        <v>330</v>
      </c>
      <c r="H27" s="315" t="n">
        <v>0.02163056438075299</v>
      </c>
      <c r="I27" s="392" t="n">
        <v>1129.49</v>
      </c>
      <c r="J27" s="315" t="n">
        <v>0.01520456547064493</v>
      </c>
      <c r="K27" s="392" t="n"/>
      <c r="L27" s="315" t="n">
        <v>0</v>
      </c>
      <c r="M27" s="393" t="n">
        <v>1459.49</v>
      </c>
      <c r="N27" s="306" t="n">
        <v>0.01597160787459052</v>
      </c>
    </row>
    <row r="28" ht="18.6" customHeight="1">
      <c r="D28" s="391" t="inlineStr">
        <is>
          <t>QSK2F85</t>
        </is>
      </c>
      <c r="E28" s="392" t="n"/>
      <c r="F28" s="315" t="n">
        <v>0</v>
      </c>
      <c r="G28" s="392" t="n"/>
      <c r="H28" s="315" t="n">
        <v>0</v>
      </c>
      <c r="I28" s="392" t="n">
        <v>1657.52</v>
      </c>
      <c r="J28" s="315" t="n">
        <v>0.02231261131918245</v>
      </c>
      <c r="K28" s="392" t="n"/>
      <c r="L28" s="315" t="n">
        <v>0</v>
      </c>
      <c r="M28" s="393" t="n">
        <v>1657.52</v>
      </c>
      <c r="N28" s="306" t="n">
        <v>0.01813870563298911</v>
      </c>
    </row>
    <row r="29" ht="18.6" customHeight="1">
      <c r="D29" s="391" t="inlineStr">
        <is>
          <t>QSK2F95</t>
        </is>
      </c>
      <c r="E29" s="392" t="n"/>
      <c r="F29" s="315" t="n">
        <v>0</v>
      </c>
      <c r="G29" s="392" t="n"/>
      <c r="H29" s="315" t="n">
        <v>0</v>
      </c>
      <c r="I29" s="392" t="n">
        <v>4954</v>
      </c>
      <c r="J29" s="315" t="n">
        <v>0.06668798957190857</v>
      </c>
      <c r="K29" s="392" t="n">
        <v>4800</v>
      </c>
      <c r="L29" s="315" t="n">
        <v>0</v>
      </c>
      <c r="M29" s="393" t="n">
        <v>9754</v>
      </c>
      <c r="N29" s="306" t="n">
        <v>0.05421300962029301</v>
      </c>
    </row>
    <row r="30" ht="18.6" customHeight="1">
      <c r="D30" s="391" t="inlineStr">
        <is>
          <t>QSL5H05</t>
        </is>
      </c>
      <c r="E30" s="392" t="n"/>
      <c r="F30" s="315" t="n">
        <v>0</v>
      </c>
      <c r="G30" s="392" t="n">
        <v>1653.01</v>
      </c>
      <c r="H30" s="315" t="n">
        <v>0.1083501188697833</v>
      </c>
      <c r="I30" s="392" t="n">
        <v>506.09</v>
      </c>
      <c r="J30" s="315" t="n">
        <v>0.006812701784910619</v>
      </c>
      <c r="K30" s="392" t="n"/>
      <c r="L30" s="315" t="n">
        <v>0</v>
      </c>
      <c r="M30" s="393" t="n">
        <v>2159.1</v>
      </c>
      <c r="N30" s="306" t="n">
        <v>0.02362763606604252</v>
      </c>
    </row>
    <row r="31" ht="18.6" customHeight="1">
      <c r="D31" s="391" t="inlineStr">
        <is>
          <t>RLT0B77</t>
        </is>
      </c>
      <c r="E31" s="392" t="n"/>
      <c r="F31" s="315" t="n">
        <v>0</v>
      </c>
      <c r="G31" s="392" t="n">
        <v>1100</v>
      </c>
      <c r="H31" s="315" t="n">
        <v>0.07210188126917665</v>
      </c>
      <c r="I31" s="392" t="n">
        <v>3943.97</v>
      </c>
      <c r="J31" s="315" t="n">
        <v>0.05309152810494958</v>
      </c>
      <c r="K31" s="392" t="n"/>
      <c r="L31" s="315" t="n">
        <v>0</v>
      </c>
      <c r="M31" s="393" t="n">
        <v>5043.97</v>
      </c>
      <c r="N31" s="306" t="n">
        <v>0.05519757653097888</v>
      </c>
    </row>
    <row r="32" ht="18.6" customHeight="1">
      <c r="D32" s="391" t="inlineStr">
        <is>
          <t>RLT1H16</t>
        </is>
      </c>
      <c r="E32" s="392" t="n"/>
      <c r="F32" s="315" t="n">
        <v>0</v>
      </c>
      <c r="G32" s="392" t="n">
        <v>2410</v>
      </c>
      <c r="H32" s="315" t="n">
        <v>0.157968667144287</v>
      </c>
      <c r="I32" s="392" t="n">
        <v>298.35</v>
      </c>
      <c r="J32" s="315" t="n">
        <v>0.004016221576257352</v>
      </c>
      <c r="K32" s="392" t="n"/>
      <c r="L32" s="315" t="n">
        <v>0</v>
      </c>
      <c r="M32" s="393" t="n">
        <v>2708.35</v>
      </c>
      <c r="N32" s="306" t="n">
        <v>0.02963823266151001</v>
      </c>
    </row>
    <row r="33" ht="18.6" customHeight="1">
      <c r="D33" s="391" t="inlineStr">
        <is>
          <t>RLV3F00</t>
        </is>
      </c>
      <c r="E33" s="392" t="n"/>
      <c r="F33" s="315" t="n">
        <v>0</v>
      </c>
      <c r="G33" s="392" t="n"/>
      <c r="H33" s="315" t="n">
        <v>0</v>
      </c>
      <c r="I33" s="392" t="n">
        <v>2246.26</v>
      </c>
      <c r="J33" s="315" t="n">
        <v>0.01691107262406255</v>
      </c>
      <c r="K33" s="392" t="n">
        <v>320</v>
      </c>
      <c r="L33" s="315" t="n">
        <v>0</v>
      </c>
      <c r="M33" s="393" t="n">
        <v>2566.26</v>
      </c>
      <c r="N33" s="306" t="n">
        <v>0.01374760505966679</v>
      </c>
    </row>
    <row r="34" ht="18.6" customHeight="1">
      <c r="D34" s="391" t="inlineStr">
        <is>
          <t>RLV3F20</t>
        </is>
      </c>
      <c r="E34" s="392" t="n">
        <v>123.82</v>
      </c>
      <c r="F34" s="315" t="n">
        <v>1</v>
      </c>
      <c r="G34" s="392" t="n">
        <v>5045</v>
      </c>
      <c r="H34" s="315" t="n">
        <v>0.3306854463663602</v>
      </c>
      <c r="I34" s="392" t="n">
        <v>3409.99</v>
      </c>
      <c r="J34" s="315" t="n">
        <v>0.04590338666942117</v>
      </c>
      <c r="K34" s="392" t="n"/>
      <c r="L34" s="315" t="n">
        <v>0</v>
      </c>
      <c r="M34" s="393" t="n">
        <v>8578.809999999999</v>
      </c>
      <c r="N34" s="306" t="n">
        <v>0.0938803207631542</v>
      </c>
    </row>
    <row r="35" ht="18.6" customHeight="1">
      <c r="D35" s="394" t="inlineStr">
        <is>
          <t>OFICINA</t>
        </is>
      </c>
      <c r="E35" s="395" t="n"/>
      <c r="F35" s="342" t="n">
        <v>0</v>
      </c>
      <c r="G35" s="396" t="n"/>
      <c r="H35" s="347" t="n">
        <v>0</v>
      </c>
      <c r="I35" s="396" t="n">
        <v>2320.31</v>
      </c>
      <c r="J35" s="347" t="n">
        <v>0.03123472125223964</v>
      </c>
      <c r="K35" s="396" t="n">
        <v>600</v>
      </c>
      <c r="L35" s="342" t="n">
        <v>0</v>
      </c>
      <c r="M35" s="397" t="n">
        <v>2920.31</v>
      </c>
      <c r="N35" s="345" t="n">
        <v>0.02539180225112274</v>
      </c>
    </row>
    <row r="36" ht="18.6" customHeight="1">
      <c r="D36" s="391" t="inlineStr">
        <is>
          <t>LISTAR</t>
        </is>
      </c>
      <c r="E36" s="398" t="n"/>
      <c r="F36" s="338" t="n">
        <v>0</v>
      </c>
      <c r="G36" s="392" t="n"/>
      <c r="H36" s="315" t="n">
        <v>0</v>
      </c>
      <c r="I36" s="392" t="n">
        <v>1431.773333333333</v>
      </c>
      <c r="J36" s="315" t="n">
        <v>0.01927373570173063</v>
      </c>
      <c r="K36" s="392" t="n"/>
      <c r="L36" s="338" t="n">
        <v>0</v>
      </c>
      <c r="M36" s="393" t="n">
        <v>1431.773333333333</v>
      </c>
      <c r="N36" s="306" t="n">
        <v>0.01566829688110815</v>
      </c>
    </row>
    <row r="37" ht="18.6" customHeight="1">
      <c r="D37" s="391" t="inlineStr">
        <is>
          <t>QSA6209</t>
        </is>
      </c>
      <c r="E37" s="398" t="n"/>
      <c r="F37" s="338" t="n">
        <v>0</v>
      </c>
      <c r="G37" s="392" t="n"/>
      <c r="H37" s="315" t="n">
        <v>0</v>
      </c>
      <c r="I37" s="392" t="n">
        <v>537.8966666666666</v>
      </c>
      <c r="J37" s="315" t="n">
        <v>0.007240865421362746</v>
      </c>
      <c r="K37" s="392" t="n"/>
      <c r="L37" s="338" t="n">
        <v>0</v>
      </c>
      <c r="M37" s="393" t="n">
        <v>537.8966666666666</v>
      </c>
      <c r="N37" s="306" t="n">
        <v>0.005886353888720941</v>
      </c>
    </row>
    <row r="38" ht="18.6" customHeight="1">
      <c r="D38" s="394" t="inlineStr">
        <is>
          <t>VOYAGE</t>
        </is>
      </c>
      <c r="E38" s="395" t="n"/>
      <c r="F38" s="342" t="n">
        <v>0</v>
      </c>
      <c r="G38" s="396" t="n"/>
      <c r="H38" s="347" t="n">
        <v>0</v>
      </c>
      <c r="I38" s="396" t="n">
        <v>1520</v>
      </c>
      <c r="J38" s="347" t="n">
        <v>0.02046139365145358</v>
      </c>
      <c r="K38" s="396" t="n"/>
      <c r="L38" s="342" t="n">
        <v>0</v>
      </c>
      <c r="M38" s="397" t="n">
        <v>1520</v>
      </c>
      <c r="N38" s="345" t="n">
        <v>0.01663378575350129</v>
      </c>
    </row>
    <row r="39" ht="18.6" customHeight="1">
      <c r="D39" s="391" t="inlineStr">
        <is>
          <t>TERRENO</t>
        </is>
      </c>
      <c r="E39" s="398" t="n"/>
      <c r="F39" s="338" t="n">
        <v>0</v>
      </c>
      <c r="G39" s="392" t="n"/>
      <c r="H39" s="315" t="n">
        <v>0</v>
      </c>
      <c r="I39" s="392" t="n"/>
      <c r="J39" s="315" t="n">
        <v>0</v>
      </c>
      <c r="K39" s="392" t="n">
        <v>652.0699999999999</v>
      </c>
      <c r="L39" s="338" t="n">
        <v>0</v>
      </c>
      <c r="M39" s="393" t="n">
        <v>652.0699999999999</v>
      </c>
      <c r="N39" s="306" t="n">
        <v>0</v>
      </c>
    </row>
    <row r="40" ht="18.6" customHeight="1">
      <c r="D40" s="399" t="inlineStr">
        <is>
          <t>Total Geral</t>
        </is>
      </c>
      <c r="E40" s="390" t="n">
        <v>123.82</v>
      </c>
      <c r="F40" s="314" t="n">
        <v>1</v>
      </c>
      <c r="G40" s="390" t="n">
        <v>15256.19</v>
      </c>
      <c r="H40" s="314" t="n">
        <v>1</v>
      </c>
      <c r="I40" s="390" t="n">
        <v>75276.23999999999</v>
      </c>
      <c r="J40" s="314" t="n">
        <v>1</v>
      </c>
      <c r="K40" s="390" t="n">
        <v>14621.38</v>
      </c>
      <c r="L40" s="314" t="n">
        <v>1</v>
      </c>
      <c r="M40" s="390" t="n">
        <v>105277.63</v>
      </c>
      <c r="N40" s="340" t="n">
        <v>1</v>
      </c>
    </row>
    <row r="41"/>
    <row r="42" ht="18.6" customHeight="1">
      <c r="D42" s="307" t="inlineStr">
        <is>
          <t>CONTA</t>
        </is>
      </c>
      <c r="E42" s="308" t="inlineStr">
        <is>
          <t>(Tudo)</t>
        </is>
      </c>
    </row>
    <row r="43">
      <c r="I43" s="309">
        <f>SUBTOTAL(9,I46:I56)</f>
        <v/>
      </c>
    </row>
    <row r="44" ht="18.6" customHeight="1">
      <c r="D44" s="308" t="n"/>
      <c r="E44" s="307" t="inlineStr">
        <is>
          <t>MÊS</t>
        </is>
      </c>
      <c r="F44" s="308" t="n"/>
      <c r="G44" s="308" t="n"/>
      <c r="H44" s="308" t="n"/>
      <c r="I44" s="308" t="n"/>
      <c r="J44" s="308" t="n"/>
      <c r="K44" s="308" t="n"/>
      <c r="L44" s="308" t="n"/>
      <c r="M44" s="308" t="n"/>
      <c r="N44" s="308" t="n"/>
    </row>
    <row r="45" ht="18.6" customHeight="1">
      <c r="D45" s="308" t="n"/>
      <c r="E45" s="308" t="inlineStr">
        <is>
          <t>JUNHO</t>
        </is>
      </c>
      <c r="F45" s="308" t="n"/>
      <c r="G45" s="308" t="inlineStr">
        <is>
          <t>JULHO</t>
        </is>
      </c>
      <c r="H45" s="308" t="n"/>
      <c r="I45" s="308" t="inlineStr">
        <is>
          <t>AGOSTO</t>
        </is>
      </c>
      <c r="J45" s="308" t="n"/>
      <c r="K45" s="308" t="inlineStr">
        <is>
          <t>SETEMBRO</t>
        </is>
      </c>
      <c r="L45" s="308" t="n"/>
      <c r="M45" s="308" t="inlineStr">
        <is>
          <t>Total .</t>
        </is>
      </c>
      <c r="N45" s="308" t="inlineStr">
        <is>
          <t>Total Soma de TOTAL %</t>
        </is>
      </c>
    </row>
    <row r="46" ht="18.6" customHeight="1">
      <c r="D46" s="307" t="inlineStr">
        <is>
          <t>AREA</t>
        </is>
      </c>
      <c r="E46" s="308" t="inlineStr">
        <is>
          <t>.</t>
        </is>
      </c>
      <c r="F46" s="308" t="inlineStr">
        <is>
          <t>Soma de TOTAL %</t>
        </is>
      </c>
      <c r="G46" s="308" t="inlineStr">
        <is>
          <t>.</t>
        </is>
      </c>
      <c r="H46" s="308" t="inlineStr">
        <is>
          <t>Soma de TOTAL %</t>
        </is>
      </c>
      <c r="I46" s="308" t="inlineStr">
        <is>
          <t>.</t>
        </is>
      </c>
      <c r="J46" s="308" t="inlineStr">
        <is>
          <t>Soma de TOTAL %</t>
        </is>
      </c>
      <c r="K46" s="308" t="inlineStr">
        <is>
          <t>.</t>
        </is>
      </c>
      <c r="L46" s="308" t="inlineStr">
        <is>
          <t>Soma de TOTAL %</t>
        </is>
      </c>
      <c r="M46" s="308" t="n"/>
      <c r="N46" s="308" t="n"/>
    </row>
    <row r="47" ht="18.6" customHeight="1">
      <c r="D47" s="308" t="inlineStr">
        <is>
          <t>ACESSORIOS</t>
        </is>
      </c>
      <c r="E47" s="392" t="n"/>
      <c r="F47" s="315" t="n">
        <v>0</v>
      </c>
      <c r="G47" s="392" t="n"/>
      <c r="H47" s="315" t="n">
        <v>0</v>
      </c>
      <c r="I47" s="392" t="n">
        <v>4910.47</v>
      </c>
      <c r="J47" s="315" t="n">
        <v>0.06610201326137932</v>
      </c>
      <c r="K47" s="392" t="n">
        <v>485.28</v>
      </c>
      <c r="L47" s="315" t="n">
        <v>0</v>
      </c>
      <c r="M47" s="393" t="n">
        <v>5395.75</v>
      </c>
      <c r="N47" s="306" t="n">
        <v>0.05373664889081368</v>
      </c>
    </row>
    <row r="48" ht="18.6" customHeight="1">
      <c r="D48" s="308" t="inlineStr">
        <is>
          <t>ELETRICA</t>
        </is>
      </c>
      <c r="E48" s="392" t="n">
        <v>123.82</v>
      </c>
      <c r="F48" s="315" t="n">
        <v>1</v>
      </c>
      <c r="G48" s="392" t="n">
        <v>1353.01</v>
      </c>
      <c r="H48" s="315" t="n">
        <v>0.08868596943273517</v>
      </c>
      <c r="I48" s="392" t="n">
        <v>4261.71</v>
      </c>
      <c r="J48" s="315" t="n">
        <v>0.05736876706469487</v>
      </c>
      <c r="K48" s="392" t="n"/>
      <c r="L48" s="315" t="n">
        <v>0</v>
      </c>
      <c r="M48" s="393" t="n">
        <v>5738.54</v>
      </c>
      <c r="N48" s="306" t="n">
        <v>0.06279845059072189</v>
      </c>
    </row>
    <row r="49" ht="18.6" customHeight="1">
      <c r="D49" s="308" t="inlineStr">
        <is>
          <t>FRETE</t>
        </is>
      </c>
      <c r="E49" s="392" t="n"/>
      <c r="F49" s="315" t="n">
        <v>0</v>
      </c>
      <c r="G49" s="392" t="n"/>
      <c r="H49" s="315" t="n">
        <v>0</v>
      </c>
      <c r="I49" s="392" t="n">
        <v>110</v>
      </c>
      <c r="J49" s="315" t="n">
        <v>0.001480758751092035</v>
      </c>
      <c r="K49" s="392" t="n"/>
      <c r="L49" s="315" t="n">
        <v>0</v>
      </c>
      <c r="M49" s="393" t="n">
        <v>110</v>
      </c>
      <c r="N49" s="306" t="n">
        <v>0.001203760811108646</v>
      </c>
    </row>
    <row r="50" ht="18.6" customHeight="1">
      <c r="D50" s="308" t="inlineStr">
        <is>
          <t>MECANICA</t>
        </is>
      </c>
      <c r="E50" s="392" t="n"/>
      <c r="F50" s="315" t="n">
        <v>0</v>
      </c>
      <c r="G50" s="392" t="n">
        <v>4022.88</v>
      </c>
      <c r="H50" s="315" t="n">
        <v>0.2636883782910412</v>
      </c>
      <c r="I50" s="392" t="n">
        <v>31334.78</v>
      </c>
      <c r="J50" s="315" t="n">
        <v>0.4218113608958515</v>
      </c>
      <c r="K50" s="392" t="n">
        <v>7244.03</v>
      </c>
      <c r="L50" s="315" t="n">
        <v>1</v>
      </c>
      <c r="M50" s="393" t="n">
        <v>42601.69</v>
      </c>
      <c r="N50" s="306" t="n">
        <v>0.4056858874869843</v>
      </c>
    </row>
    <row r="51" ht="18.6" customHeight="1">
      <c r="D51" s="308" t="inlineStr">
        <is>
          <t>MOTOR</t>
        </is>
      </c>
      <c r="E51" s="392" t="n"/>
      <c r="F51" s="315" t="n">
        <v>0</v>
      </c>
      <c r="G51" s="392" t="n"/>
      <c r="H51" s="315" t="n">
        <v>0</v>
      </c>
      <c r="I51" s="392" t="n">
        <v>8964</v>
      </c>
      <c r="J51" s="315" t="n">
        <v>0.1206683767708091</v>
      </c>
      <c r="K51" s="392" t="n"/>
      <c r="L51" s="315" t="n">
        <v>0</v>
      </c>
      <c r="M51" s="393" t="n">
        <v>8964</v>
      </c>
      <c r="N51" s="306" t="n">
        <v>0.09809556282525364</v>
      </c>
    </row>
    <row r="52" ht="18.6" customHeight="1">
      <c r="D52" s="308" t="inlineStr">
        <is>
          <t>OFICINA</t>
        </is>
      </c>
      <c r="E52" s="392" t="n"/>
      <c r="F52" s="315" t="n">
        <v>0</v>
      </c>
      <c r="G52" s="392" t="n"/>
      <c r="H52" s="315" t="n">
        <v>0</v>
      </c>
      <c r="I52" s="392" t="n">
        <v>4920.620000000001</v>
      </c>
      <c r="J52" s="315" t="n">
        <v>0.06623864659816808</v>
      </c>
      <c r="K52" s="392" t="n">
        <v>600</v>
      </c>
      <c r="L52" s="315" t="n">
        <v>0</v>
      </c>
      <c r="M52" s="393" t="n">
        <v>5520.620000000001</v>
      </c>
      <c r="N52" s="306" t="n">
        <v>0.05384772293052205</v>
      </c>
    </row>
    <row r="53" ht="18.6" customHeight="1">
      <c r="D53" s="308" t="inlineStr">
        <is>
          <t>PEÇA</t>
        </is>
      </c>
      <c r="E53" s="392" t="n"/>
      <c r="F53" s="315" t="n">
        <v>0</v>
      </c>
      <c r="G53" s="392" t="n"/>
      <c r="H53" s="315" t="n">
        <v>0</v>
      </c>
      <c r="I53" s="392" t="n">
        <v>2500</v>
      </c>
      <c r="J53" s="315" t="n">
        <v>0.03365360797936442</v>
      </c>
      <c r="K53" s="392" t="n"/>
      <c r="L53" s="315" t="n">
        <v>0</v>
      </c>
      <c r="M53" s="393" t="n">
        <v>2500</v>
      </c>
      <c r="N53" s="306" t="n">
        <v>0.02735820025246922</v>
      </c>
    </row>
    <row r="54" ht="18.6" customHeight="1">
      <c r="D54" s="308" t="inlineStr">
        <is>
          <t>PINTURA</t>
        </is>
      </c>
      <c r="E54" s="392" t="n"/>
      <c r="F54" s="315" t="n">
        <v>0</v>
      </c>
      <c r="G54" s="392" t="n">
        <v>3285.3</v>
      </c>
      <c r="H54" s="315" t="n">
        <v>0.2153421004851146</v>
      </c>
      <c r="I54" s="392" t="n">
        <v>1839</v>
      </c>
      <c r="J54" s="315" t="n">
        <v>0.02475559402962047</v>
      </c>
      <c r="K54" s="392" t="n"/>
      <c r="L54" s="315" t="n">
        <v>0</v>
      </c>
      <c r="M54" s="393" t="n">
        <v>5124.3</v>
      </c>
      <c r="N54" s="306" t="n">
        <v>0.05607665022149121</v>
      </c>
    </row>
    <row r="55" ht="18.6" customHeight="1">
      <c r="D55" s="308" t="inlineStr">
        <is>
          <t>PNEU</t>
        </is>
      </c>
      <c r="E55" s="392" t="n"/>
      <c r="F55" s="315" t="n">
        <v>0</v>
      </c>
      <c r="G55" s="392" t="n"/>
      <c r="H55" s="315" t="n">
        <v>0</v>
      </c>
      <c r="I55" s="392" t="n">
        <v>1911.9</v>
      </c>
      <c r="J55" s="315" t="n">
        <v>0.01241010447847043</v>
      </c>
      <c r="K55" s="392" t="n">
        <v>5640</v>
      </c>
      <c r="L55" s="315" t="n">
        <v>0</v>
      </c>
      <c r="M55" s="393" t="n">
        <v>7551.9</v>
      </c>
      <c r="N55" s="306" t="n">
        <v>0.01008860992510055</v>
      </c>
    </row>
    <row r="56" ht="18.6" customHeight="1">
      <c r="D56" s="308" t="inlineStr">
        <is>
          <t>REFRIGERAÇÃO</t>
        </is>
      </c>
      <c r="E56" s="392" t="n"/>
      <c r="F56" s="315" t="n">
        <v>0</v>
      </c>
      <c r="G56" s="392" t="n">
        <v>5325</v>
      </c>
      <c r="H56" s="315" t="n">
        <v>0.3490386525076051</v>
      </c>
      <c r="I56" s="392" t="n">
        <v>10690.49</v>
      </c>
      <c r="J56" s="315" t="n">
        <v>0.1439094238269263</v>
      </c>
      <c r="K56" s="392" t="n"/>
      <c r="L56" s="315" t="n">
        <v>0</v>
      </c>
      <c r="M56" s="393" t="n">
        <v>16015.49</v>
      </c>
      <c r="N56" s="306" t="n">
        <v>0.1752619930245673</v>
      </c>
    </row>
    <row r="57" ht="18.6" customHeight="1">
      <c r="D57" s="308" t="inlineStr">
        <is>
          <t>TACOGRAFO</t>
        </is>
      </c>
      <c r="E57" s="392" t="n"/>
      <c r="F57" s="315" t="n">
        <v>0</v>
      </c>
      <c r="G57" s="392" t="n">
        <v>1270</v>
      </c>
      <c r="H57" s="315" t="n">
        <v>0.08324489928350394</v>
      </c>
      <c r="I57" s="392" t="n">
        <v>3833.27</v>
      </c>
      <c r="J57" s="315" t="n">
        <v>0.05160134634362332</v>
      </c>
      <c r="K57" s="392" t="n"/>
      <c r="L57" s="315" t="n">
        <v>0</v>
      </c>
      <c r="M57" s="393" t="n">
        <v>5103.27</v>
      </c>
      <c r="N57" s="306" t="n">
        <v>0.05584651304096745</v>
      </c>
    </row>
    <row r="58" ht="18.6" customHeight="1">
      <c r="D58" s="308" t="inlineStr">
        <is>
          <t>TERRENO</t>
        </is>
      </c>
      <c r="E58" s="392" t="n"/>
      <c r="F58" s="315" t="n">
        <v>0</v>
      </c>
      <c r="G58" s="392" t="n"/>
      <c r="H58" s="315" t="n">
        <v>0</v>
      </c>
      <c r="I58" s="392" t="n"/>
      <c r="J58" s="315" t="n">
        <v>0</v>
      </c>
      <c r="K58" s="392" t="n">
        <v>652.0699999999999</v>
      </c>
      <c r="L58" s="315" t="n">
        <v>0</v>
      </c>
      <c r="M58" s="393" t="n">
        <v>652.0699999999999</v>
      </c>
      <c r="N58" s="306" t="n">
        <v>0</v>
      </c>
    </row>
    <row r="59" ht="18.6" customHeight="1">
      <c r="D59" s="308" t="inlineStr">
        <is>
          <t>Total Geral</t>
        </is>
      </c>
      <c r="E59" s="392" t="n">
        <v>123.82</v>
      </c>
      <c r="F59" s="315" t="n">
        <v>1</v>
      </c>
      <c r="G59" s="392" t="n">
        <v>15256.19</v>
      </c>
      <c r="H59" s="315" t="n">
        <v>1</v>
      </c>
      <c r="I59" s="392" t="n">
        <v>75276.24000000001</v>
      </c>
      <c r="J59" s="315" t="n">
        <v>1</v>
      </c>
      <c r="K59" s="392" t="n">
        <v>14621.38</v>
      </c>
      <c r="L59" s="315" t="n">
        <v>1</v>
      </c>
      <c r="M59" s="392" t="n">
        <v>105277.63</v>
      </c>
      <c r="N59" s="315" t="n">
        <v>1</v>
      </c>
    </row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</sheetData>
  <mergeCells count="1">
    <mergeCell ref="G4:N5"/>
  </mergeCells>
  <conditionalFormatting sqref="G4 D27:D34 D3:D9 D62:D1048576 D36:D44">
    <cfRule type="duplicateValues" priority="3" dxfId="71"/>
  </conditionalFormatting>
  <conditionalFormatting sqref="D35">
    <cfRule type="duplicateValues" priority="1" dxfId="71"/>
  </conditionalFormatting>
  <pageMargins left="0.25" right="0.25" top="0.75" bottom="0.75" header="0.3" footer="0.3"/>
  <pageSetup orientation="landscape" paperSize="8" scale="54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ilha3" filterMode="1">
    <tabColor rgb="FF002060"/>
    <outlinePr summaryBelow="1" summaryRight="1"/>
    <pageSetUpPr/>
  </sheetPr>
  <dimension ref="A3:Q87"/>
  <sheetViews>
    <sheetView showGridLines="0" workbookViewId="0">
      <pane ySplit="5" topLeftCell="A6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3.44140625" customWidth="1" style="4" min="1" max="1"/>
    <col width="11.6640625" customWidth="1" style="4" min="2" max="2"/>
    <col width="14.6640625" customWidth="1" style="4" min="3" max="3"/>
    <col width="32.33203125" customWidth="1" style="4" min="4" max="4"/>
    <col width="11.33203125" customWidth="1" style="4" min="5" max="5"/>
    <col width="12.33203125" bestFit="1" customWidth="1" style="4" min="6" max="6"/>
    <col width="16.6640625" bestFit="1" customWidth="1" style="4" min="7" max="8"/>
    <col width="19" bestFit="1" customWidth="1" style="4" min="9" max="9"/>
    <col width="5.6640625" bestFit="1" customWidth="1" style="4" min="10" max="10"/>
    <col width="41.109375" bestFit="1" customWidth="1" style="4" min="11" max="11"/>
    <col width="14.6640625" customWidth="1" style="22" min="12" max="12"/>
    <col width="15.109375" customWidth="1" style="22" min="13" max="13"/>
    <col width="11.109375" customWidth="1" style="4" min="14" max="14"/>
    <col width="12.88671875" bestFit="1" customWidth="1" style="22" min="15" max="15"/>
    <col width="14.109375" bestFit="1" customWidth="1" style="22" min="16" max="16"/>
    <col width="22.6640625" customWidth="1" style="4" min="17" max="17"/>
    <col width="9.109375" customWidth="1" style="4" min="18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2" t="n"/>
      <c r="O3" s="41" t="n"/>
      <c r="P3" s="41" t="n"/>
      <c r="Q3" s="40" t="n"/>
    </row>
    <row r="4" ht="25.5" customHeight="1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0" t="inlineStr">
        <is>
          <t>VALOR COTAÇÃO</t>
        </is>
      </c>
      <c r="M4" s="401" t="n"/>
      <c r="N4" s="402" t="n"/>
      <c r="O4" s="368" t="inlineStr">
        <is>
          <t>VALOR NEGOCIADO</t>
        </is>
      </c>
      <c r="P4" s="401" t="n"/>
      <c r="Q4" s="40" t="n"/>
    </row>
    <row r="5" ht="28.8" customHeight="1">
      <c r="A5" s="40" t="n"/>
      <c r="B5" s="154" t="inlineStr">
        <is>
          <t>COMPETENCIA FINANCEIRA</t>
        </is>
      </c>
      <c r="C5" s="114" t="inlineStr">
        <is>
          <t xml:space="preserve">DATA lançamento </t>
        </is>
      </c>
      <c r="D5" s="115" t="inlineStr">
        <is>
          <t xml:space="preserve">FORNECEDOR </t>
        </is>
      </c>
      <c r="E5" s="115" t="inlineStr">
        <is>
          <t xml:space="preserve">PLACA </t>
        </is>
      </c>
      <c r="F5" s="115" t="inlineStr">
        <is>
          <t>MARCA</t>
        </is>
      </c>
      <c r="G5" s="116" t="inlineStr">
        <is>
          <t>Tipo de Manutenção</t>
        </is>
      </c>
      <c r="H5" s="116" t="inlineStr">
        <is>
          <t>Área de Manutenção</t>
        </is>
      </c>
      <c r="I5" s="116" t="inlineStr">
        <is>
          <t>Tipo de Despsa</t>
        </is>
      </c>
      <c r="J5" s="115" t="inlineStr">
        <is>
          <t>QTDE</t>
        </is>
      </c>
      <c r="K5" s="115" t="inlineStr">
        <is>
          <t>PEÇAS</t>
        </is>
      </c>
      <c r="L5" s="117" t="inlineStr">
        <is>
          <t>VALOR UNI.</t>
        </is>
      </c>
      <c r="M5" s="118" t="inlineStr">
        <is>
          <t>VALOR  TOTAL</t>
        </is>
      </c>
      <c r="N5" s="119" t="inlineStr">
        <is>
          <t>N BALCÃO</t>
        </is>
      </c>
      <c r="O5" s="120" t="inlineStr">
        <is>
          <t>DESCONTO</t>
        </is>
      </c>
      <c r="P5" s="117" t="inlineStr">
        <is>
          <t>VALOR FINAL</t>
        </is>
      </c>
      <c r="Q5" s="114" t="inlineStr">
        <is>
          <t xml:space="preserve">FORMA DE PAGAMENTO </t>
        </is>
      </c>
    </row>
    <row r="6">
      <c r="A6" s="40" t="n"/>
      <c r="B6" s="155" t="inlineStr">
        <is>
          <t>JANEIRO</t>
        </is>
      </c>
      <c r="C6" s="176" t="n">
        <v>44170</v>
      </c>
      <c r="D6" s="145" t="inlineStr">
        <is>
          <t xml:space="preserve">POSTO DE LAVAGEM SÃO JOÃO </t>
        </is>
      </c>
      <c r="E6" s="127" t="inlineStr">
        <is>
          <t>PCM-6100</t>
        </is>
      </c>
      <c r="F6" s="145" t="inlineStr">
        <is>
          <t>FORD</t>
        </is>
      </c>
      <c r="G6" s="145" t="inlineStr">
        <is>
          <t>CONSUMO</t>
        </is>
      </c>
      <c r="H6" s="145" t="inlineStr">
        <is>
          <t>LIMPEZA</t>
        </is>
      </c>
      <c r="I6" s="145" t="inlineStr">
        <is>
          <t>MÃO DE OBRA</t>
        </is>
      </c>
      <c r="J6" s="127" t="n">
        <v>1</v>
      </c>
      <c r="K6" s="127" t="inlineStr">
        <is>
          <t>lavagem e lubrificação</t>
        </is>
      </c>
      <c r="L6" s="129" t="n">
        <v>100</v>
      </c>
      <c r="M6" s="175" t="n">
        <v>100</v>
      </c>
      <c r="N6" s="130" t="n"/>
      <c r="O6" s="129" t="n"/>
      <c r="P6" s="175" t="n">
        <v>100</v>
      </c>
      <c r="Q6" s="135" t="inlineStr">
        <is>
          <t>PAGO</t>
        </is>
      </c>
    </row>
    <row r="7">
      <c r="A7" s="40" t="n"/>
      <c r="B7" s="155" t="inlineStr">
        <is>
          <t>JANEIRO</t>
        </is>
      </c>
      <c r="C7" s="176" t="n">
        <v>44170</v>
      </c>
      <c r="D7" s="145" t="inlineStr">
        <is>
          <t xml:space="preserve">POSTO DE LAVAGEM SÃO JOÃO </t>
        </is>
      </c>
      <c r="E7" s="127" t="inlineStr">
        <is>
          <t>PCM-6100</t>
        </is>
      </c>
      <c r="F7" s="145" t="inlineStr">
        <is>
          <t>FORD</t>
        </is>
      </c>
      <c r="G7" s="145" t="inlineStr">
        <is>
          <t>CONSUMO</t>
        </is>
      </c>
      <c r="H7" s="145" t="inlineStr">
        <is>
          <t>LIMPEZA</t>
        </is>
      </c>
      <c r="I7" s="145" t="inlineStr">
        <is>
          <t>MÃO DE OBRA</t>
        </is>
      </c>
      <c r="J7" s="145" t="n">
        <v>1</v>
      </c>
      <c r="K7" s="145" t="inlineStr">
        <is>
          <t>lavagem e lubrificação</t>
        </is>
      </c>
      <c r="L7" s="175" t="n">
        <v>100</v>
      </c>
      <c r="M7" s="175" t="n">
        <v>100</v>
      </c>
      <c r="N7" s="145" t="n"/>
      <c r="O7" s="175" t="n"/>
      <c r="P7" s="175" t="n">
        <v>100</v>
      </c>
      <c r="Q7" s="135" t="inlineStr">
        <is>
          <t>PAGO</t>
        </is>
      </c>
    </row>
    <row r="8">
      <c r="A8" s="40" t="n"/>
      <c r="B8" s="155" t="inlineStr">
        <is>
          <t>JANEIRO</t>
        </is>
      </c>
      <c r="C8" s="176" t="n">
        <v>44170</v>
      </c>
      <c r="D8" s="145" t="inlineStr">
        <is>
          <t xml:space="preserve">POSTO DE LAVAGEM SÃO JOÃO </t>
        </is>
      </c>
      <c r="E8" s="127" t="inlineStr">
        <is>
          <t>PGW-3267</t>
        </is>
      </c>
      <c r="F8" s="145" t="inlineStr">
        <is>
          <t>FORD</t>
        </is>
      </c>
      <c r="G8" s="145" t="inlineStr">
        <is>
          <t>CONSUMO</t>
        </is>
      </c>
      <c r="H8" s="145" t="inlineStr">
        <is>
          <t>LIMPEZA</t>
        </is>
      </c>
      <c r="I8" s="145" t="inlineStr">
        <is>
          <t>MÃO DE OBRA</t>
        </is>
      </c>
      <c r="J8" s="127" t="n">
        <v>1</v>
      </c>
      <c r="K8" s="127" t="inlineStr">
        <is>
          <t>lavagem e lubrificação</t>
        </is>
      </c>
      <c r="L8" s="129" t="n">
        <v>100</v>
      </c>
      <c r="M8" s="175" t="n">
        <v>100</v>
      </c>
      <c r="N8" s="130" t="n"/>
      <c r="O8" s="129" t="n"/>
      <c r="P8" s="175" t="n">
        <v>100</v>
      </c>
      <c r="Q8" s="135" t="inlineStr">
        <is>
          <t>PAGO</t>
        </is>
      </c>
    </row>
    <row r="9">
      <c r="A9" s="40" t="n"/>
      <c r="B9" s="155" t="inlineStr">
        <is>
          <t>JANEIRO</t>
        </is>
      </c>
      <c r="C9" s="176" t="n">
        <v>44170</v>
      </c>
      <c r="D9" s="145" t="inlineStr">
        <is>
          <t xml:space="preserve">POSTO DE LAVAGEM SÃO JOÃO </t>
        </is>
      </c>
      <c r="E9" s="127" t="inlineStr">
        <is>
          <t>PGW-3267</t>
        </is>
      </c>
      <c r="F9" s="145" t="inlineStr">
        <is>
          <t>FORD</t>
        </is>
      </c>
      <c r="G9" s="145" t="inlineStr">
        <is>
          <t>CONSUMO</t>
        </is>
      </c>
      <c r="H9" s="145" t="inlineStr">
        <is>
          <t>LIMPEZA</t>
        </is>
      </c>
      <c r="I9" s="145" t="inlineStr">
        <is>
          <t>MÃO DE OBRA</t>
        </is>
      </c>
      <c r="J9" s="145" t="n">
        <v>1</v>
      </c>
      <c r="K9" s="145" t="inlineStr">
        <is>
          <t>lavagem e lubrificação</t>
        </is>
      </c>
      <c r="L9" s="175" t="n">
        <v>100</v>
      </c>
      <c r="M9" s="175" t="n">
        <v>100</v>
      </c>
      <c r="N9" s="145" t="n"/>
      <c r="O9" s="175" t="n"/>
      <c r="P9" s="175" t="n">
        <v>100</v>
      </c>
      <c r="Q9" s="135" t="inlineStr">
        <is>
          <t>PAGO</t>
        </is>
      </c>
    </row>
    <row r="10">
      <c r="A10" s="40" t="n"/>
      <c r="B10" s="155" t="inlineStr">
        <is>
          <t>JANEIRO</t>
        </is>
      </c>
      <c r="C10" s="174" t="n">
        <v>44170</v>
      </c>
      <c r="D10" s="145" t="inlineStr">
        <is>
          <t xml:space="preserve">POSTO DE LAVAGEM SÃO JOÃO </t>
        </is>
      </c>
      <c r="E10" s="145" t="inlineStr">
        <is>
          <t>PGX-1646</t>
        </is>
      </c>
      <c r="F10" s="145" t="inlineStr">
        <is>
          <t>MERCEDES</t>
        </is>
      </c>
      <c r="G10" s="145" t="inlineStr">
        <is>
          <t>CONSUMO</t>
        </is>
      </c>
      <c r="H10" s="145" t="inlineStr">
        <is>
          <t>LIMPEZA</t>
        </is>
      </c>
      <c r="I10" s="145" t="inlineStr">
        <is>
          <t>MÃO DE OBRA</t>
        </is>
      </c>
      <c r="J10" s="145" t="n">
        <v>1</v>
      </c>
      <c r="K10" s="145" t="inlineStr">
        <is>
          <t>lavagem e lubrificação</t>
        </is>
      </c>
      <c r="L10" s="175" t="n">
        <v>100</v>
      </c>
      <c r="M10" s="175" t="n">
        <v>100</v>
      </c>
      <c r="N10" s="145" t="n"/>
      <c r="O10" s="175" t="n"/>
      <c r="P10" s="175" t="n">
        <v>100</v>
      </c>
      <c r="Q10" s="135" t="inlineStr">
        <is>
          <t>PAGO</t>
        </is>
      </c>
    </row>
    <row r="11">
      <c r="A11" s="40" t="n"/>
      <c r="B11" s="155" t="inlineStr">
        <is>
          <t>JANEIRO</t>
        </is>
      </c>
      <c r="C11" s="176" t="n">
        <v>44170</v>
      </c>
      <c r="D11" s="145" t="inlineStr">
        <is>
          <t xml:space="preserve">POSTO DE LAVAGEM SÃO JOÃO </t>
        </is>
      </c>
      <c r="E11" s="145" t="inlineStr">
        <is>
          <t>PET-7147</t>
        </is>
      </c>
      <c r="F11" s="145" t="inlineStr">
        <is>
          <t>MERCEDES</t>
        </is>
      </c>
      <c r="G11" s="145" t="inlineStr">
        <is>
          <t>CONSUMO</t>
        </is>
      </c>
      <c r="H11" s="145" t="inlineStr">
        <is>
          <t>LIMPEZA</t>
        </is>
      </c>
      <c r="I11" s="145" t="inlineStr">
        <is>
          <t>MÃO DE OBRA</t>
        </is>
      </c>
      <c r="J11" s="127" t="n">
        <v>1</v>
      </c>
      <c r="K11" s="127" t="inlineStr">
        <is>
          <t>lavagem e lubrificação</t>
        </is>
      </c>
      <c r="L11" s="129" t="n">
        <v>100</v>
      </c>
      <c r="M11" s="175" t="n">
        <v>100</v>
      </c>
      <c r="N11" s="130" t="n"/>
      <c r="O11" s="129" t="n"/>
      <c r="P11" s="175" t="n">
        <v>100</v>
      </c>
      <c r="Q11" s="135" t="inlineStr">
        <is>
          <t>PAGO</t>
        </is>
      </c>
    </row>
    <row r="12">
      <c r="A12" s="40" t="n"/>
      <c r="B12" s="155" t="inlineStr">
        <is>
          <t>JANEIRO</t>
        </is>
      </c>
      <c r="C12" s="174" t="n">
        <v>44170</v>
      </c>
      <c r="D12" s="145" t="inlineStr">
        <is>
          <t xml:space="preserve">POSTO DE LAVAGEM SÃO JOÃO </t>
        </is>
      </c>
      <c r="E12" s="145" t="inlineStr">
        <is>
          <t>PET-7147</t>
        </is>
      </c>
      <c r="F12" s="145" t="inlineStr">
        <is>
          <t>MERCEDES</t>
        </is>
      </c>
      <c r="G12" s="145" t="inlineStr">
        <is>
          <t>CONSUMO</t>
        </is>
      </c>
      <c r="H12" s="145" t="inlineStr">
        <is>
          <t>LIMPEZA</t>
        </is>
      </c>
      <c r="I12" s="145" t="inlineStr">
        <is>
          <t>MÃO DE OBRA</t>
        </is>
      </c>
      <c r="J12" s="145" t="n">
        <v>1</v>
      </c>
      <c r="K12" s="145" t="inlineStr">
        <is>
          <t>lavagem e lubrificação</t>
        </is>
      </c>
      <c r="L12" s="175" t="n">
        <v>100</v>
      </c>
      <c r="M12" s="175" t="n">
        <v>100</v>
      </c>
      <c r="N12" s="145" t="n"/>
      <c r="O12" s="175" t="n"/>
      <c r="P12" s="175" t="n">
        <v>100</v>
      </c>
      <c r="Q12" s="135" t="inlineStr">
        <is>
          <t>PAGO</t>
        </is>
      </c>
    </row>
    <row r="13">
      <c r="A13" s="40" t="n"/>
      <c r="B13" s="155" t="inlineStr">
        <is>
          <t>JANEIRO</t>
        </is>
      </c>
      <c r="C13" s="176" t="n">
        <v>44170</v>
      </c>
      <c r="D13" s="145" t="inlineStr">
        <is>
          <t xml:space="preserve">POSTO DE LAVAGEM SÃO JOÃO </t>
        </is>
      </c>
      <c r="E13" s="127" t="inlineStr">
        <is>
          <t>PGX-1646</t>
        </is>
      </c>
      <c r="F13" s="145" t="inlineStr">
        <is>
          <t>MERCEDES</t>
        </is>
      </c>
      <c r="G13" s="145" t="inlineStr">
        <is>
          <t>CONSUMO</t>
        </is>
      </c>
      <c r="H13" s="145" t="inlineStr">
        <is>
          <t>LIMPEZA</t>
        </is>
      </c>
      <c r="I13" s="145" t="inlineStr">
        <is>
          <t>MÃO DE OBRA</t>
        </is>
      </c>
      <c r="J13" s="127" t="n">
        <v>1</v>
      </c>
      <c r="K13" s="127" t="inlineStr">
        <is>
          <t>lavagem e lubrificação</t>
        </is>
      </c>
      <c r="L13" s="129" t="n">
        <v>100</v>
      </c>
      <c r="M13" s="175" t="n">
        <v>100</v>
      </c>
      <c r="N13" s="130" t="n"/>
      <c r="O13" s="129" t="n"/>
      <c r="P13" s="175" t="n">
        <v>100</v>
      </c>
      <c r="Q13" s="135" t="inlineStr">
        <is>
          <t>PAGO</t>
        </is>
      </c>
    </row>
    <row r="14">
      <c r="A14" s="40" t="n"/>
      <c r="B14" s="155" t="inlineStr">
        <is>
          <t>JANEIRO</t>
        </is>
      </c>
      <c r="C14" s="176" t="n">
        <v>44170</v>
      </c>
      <c r="D14" s="145" t="inlineStr">
        <is>
          <t xml:space="preserve">POSTO DE LAVAGEM SÃO JOÃO </t>
        </is>
      </c>
      <c r="E14" s="127" t="inlineStr">
        <is>
          <t>PGX-1686</t>
        </is>
      </c>
      <c r="F14" s="145" t="inlineStr">
        <is>
          <t>MERCEDES</t>
        </is>
      </c>
      <c r="G14" s="145" t="inlineStr">
        <is>
          <t>CONSUMO</t>
        </is>
      </c>
      <c r="H14" s="145" t="inlineStr">
        <is>
          <t>LIMPEZA</t>
        </is>
      </c>
      <c r="I14" s="145" t="inlineStr">
        <is>
          <t>MÃO DE OBRA</t>
        </is>
      </c>
      <c r="J14" s="127" t="n">
        <v>1</v>
      </c>
      <c r="K14" s="127" t="inlineStr">
        <is>
          <t>lavagem e lubrificação</t>
        </is>
      </c>
      <c r="L14" s="129" t="n">
        <v>120</v>
      </c>
      <c r="M14" s="175" t="n">
        <v>120</v>
      </c>
      <c r="N14" s="130" t="n"/>
      <c r="O14" s="129" t="n"/>
      <c r="P14" s="175" t="n">
        <v>120</v>
      </c>
      <c r="Q14" s="135" t="inlineStr">
        <is>
          <t>PAGO</t>
        </is>
      </c>
    </row>
    <row r="15">
      <c r="A15" s="40" t="n"/>
      <c r="B15" s="155" t="inlineStr">
        <is>
          <t>JANEIRO</t>
        </is>
      </c>
      <c r="C15" s="174" t="n">
        <v>44170</v>
      </c>
      <c r="D15" s="145" t="inlineStr">
        <is>
          <t xml:space="preserve">POSTO DE LAVAGEM SÃO JOÃO </t>
        </is>
      </c>
      <c r="E15" s="145" t="inlineStr">
        <is>
          <t>PGX-1686</t>
        </is>
      </c>
      <c r="F15" s="145" t="inlineStr">
        <is>
          <t>MERCEDES</t>
        </is>
      </c>
      <c r="G15" s="145" t="inlineStr">
        <is>
          <t>CONSUMO</t>
        </is>
      </c>
      <c r="H15" s="145" t="inlineStr">
        <is>
          <t>LIMPEZA</t>
        </is>
      </c>
      <c r="I15" s="145" t="inlineStr">
        <is>
          <t>MÃO DE OBRA</t>
        </is>
      </c>
      <c r="J15" s="145" t="n">
        <v>1</v>
      </c>
      <c r="K15" s="145" t="inlineStr">
        <is>
          <t>lavagem e lubrificação</t>
        </is>
      </c>
      <c r="L15" s="175" t="n">
        <v>120</v>
      </c>
      <c r="M15" s="175" t="n">
        <v>120</v>
      </c>
      <c r="N15" s="145" t="n"/>
      <c r="O15" s="175" t="n"/>
      <c r="P15" s="175" t="n">
        <v>120</v>
      </c>
      <c r="Q15" s="135" t="inlineStr">
        <is>
          <t>PAGO</t>
        </is>
      </c>
    </row>
    <row r="16">
      <c r="A16" s="40" t="n"/>
      <c r="B16" s="155" t="inlineStr">
        <is>
          <t>JANEIRO</t>
        </is>
      </c>
      <c r="C16" s="176" t="n">
        <v>44170</v>
      </c>
      <c r="D16" s="145" t="inlineStr">
        <is>
          <t xml:space="preserve">POSTO DE LAVAGEM SÃO JOÃO </t>
        </is>
      </c>
      <c r="E16" s="127" t="inlineStr">
        <is>
          <t>PGX-1736</t>
        </is>
      </c>
      <c r="F16" s="145" t="inlineStr">
        <is>
          <t>MERCEDES</t>
        </is>
      </c>
      <c r="G16" s="145" t="inlineStr">
        <is>
          <t>CONSUMO</t>
        </is>
      </c>
      <c r="H16" s="145" t="inlineStr">
        <is>
          <t>LIMPEZA</t>
        </is>
      </c>
      <c r="I16" s="145" t="inlineStr">
        <is>
          <t>MÃO DE OBRA</t>
        </is>
      </c>
      <c r="J16" s="127" t="n">
        <v>1</v>
      </c>
      <c r="K16" s="127" t="inlineStr">
        <is>
          <t>lavagem e lubrificação</t>
        </is>
      </c>
      <c r="L16" s="129" t="n">
        <v>100</v>
      </c>
      <c r="M16" s="175" t="n">
        <v>100</v>
      </c>
      <c r="N16" s="130" t="n"/>
      <c r="O16" s="129" t="n"/>
      <c r="P16" s="175" t="n">
        <v>100</v>
      </c>
      <c r="Q16" s="135" t="inlineStr">
        <is>
          <t>PAGO</t>
        </is>
      </c>
    </row>
    <row r="17">
      <c r="A17" s="40" t="n"/>
      <c r="B17" s="155" t="inlineStr">
        <is>
          <t>JANEIRO</t>
        </is>
      </c>
      <c r="C17" s="176" t="n">
        <v>44170</v>
      </c>
      <c r="D17" s="145" t="inlineStr">
        <is>
          <t xml:space="preserve">POSTO DE LAVAGEM SÃO JOÃO </t>
        </is>
      </c>
      <c r="E17" s="145" t="inlineStr">
        <is>
          <t>PGX-1736</t>
        </is>
      </c>
      <c r="F17" s="145" t="inlineStr">
        <is>
          <t>MERCEDES</t>
        </is>
      </c>
      <c r="G17" s="145" t="inlineStr">
        <is>
          <t>CONSUMO</t>
        </is>
      </c>
      <c r="H17" s="145" t="inlineStr">
        <is>
          <t>LIMPEZA</t>
        </is>
      </c>
      <c r="I17" s="145" t="inlineStr">
        <is>
          <t>MÃO DE OBRA</t>
        </is>
      </c>
      <c r="J17" s="145" t="n">
        <v>1</v>
      </c>
      <c r="K17" s="145" t="inlineStr">
        <is>
          <t>lavagem e lubrificação</t>
        </is>
      </c>
      <c r="L17" s="175" t="n">
        <v>100</v>
      </c>
      <c r="M17" s="175" t="n">
        <v>100</v>
      </c>
      <c r="N17" s="145" t="n"/>
      <c r="O17" s="175" t="n"/>
      <c r="P17" s="175" t="n">
        <v>100</v>
      </c>
      <c r="Q17" s="135" t="inlineStr">
        <is>
          <t>PAGO</t>
        </is>
      </c>
    </row>
    <row r="18">
      <c r="A18" s="40" t="n"/>
      <c r="B18" s="155" t="inlineStr">
        <is>
          <t>JANEIRO</t>
        </is>
      </c>
      <c r="C18" s="176" t="n">
        <v>44179</v>
      </c>
      <c r="D18" s="145" t="inlineStr">
        <is>
          <t xml:space="preserve">POSTO DE LAVAGEM SÃO JOÃO </t>
        </is>
      </c>
      <c r="E18" s="145" t="inlineStr">
        <is>
          <t>PCZ-2550</t>
        </is>
      </c>
      <c r="F18" s="145" t="inlineStr">
        <is>
          <t>FORD</t>
        </is>
      </c>
      <c r="G18" s="145" t="inlineStr">
        <is>
          <t>CONSUMO</t>
        </is>
      </c>
      <c r="H18" s="145" t="inlineStr">
        <is>
          <t>LIMPEZA</t>
        </is>
      </c>
      <c r="I18" s="145" t="inlineStr">
        <is>
          <t>MÃO DE OBRA</t>
        </is>
      </c>
      <c r="J18" s="127" t="n">
        <v>1</v>
      </c>
      <c r="K18" s="127" t="inlineStr">
        <is>
          <t>lavagem e lubrificação</t>
        </is>
      </c>
      <c r="L18" s="129" t="n">
        <v>100</v>
      </c>
      <c r="M18" s="175" t="n">
        <v>100</v>
      </c>
      <c r="N18" s="130" t="n"/>
      <c r="O18" s="129" t="n"/>
      <c r="P18" s="175" t="n">
        <v>100</v>
      </c>
      <c r="Q18" s="135" t="inlineStr">
        <is>
          <t>PAGO</t>
        </is>
      </c>
    </row>
    <row r="19">
      <c r="A19" s="40" t="n"/>
      <c r="B19" s="155" t="inlineStr">
        <is>
          <t>JANEIRO</t>
        </is>
      </c>
      <c r="C19" s="176" t="n">
        <v>44179</v>
      </c>
      <c r="D19" s="145" t="inlineStr">
        <is>
          <t xml:space="preserve">POSTO DE LAVAGEM SÃO JOÃO </t>
        </is>
      </c>
      <c r="E19" s="127" t="inlineStr">
        <is>
          <t>PGW-5799</t>
        </is>
      </c>
      <c r="F19" s="145" t="inlineStr">
        <is>
          <t>FORD</t>
        </is>
      </c>
      <c r="G19" s="145" t="inlineStr">
        <is>
          <t>CONSUMO</t>
        </is>
      </c>
      <c r="H19" s="145" t="inlineStr">
        <is>
          <t>LIMPEZA</t>
        </is>
      </c>
      <c r="I19" s="145" t="inlineStr">
        <is>
          <t>MÃO DE OBRA</t>
        </is>
      </c>
      <c r="J19" s="127" t="n">
        <v>1</v>
      </c>
      <c r="K19" s="127" t="inlineStr">
        <is>
          <t>lavagem e lubrificação</t>
        </is>
      </c>
      <c r="L19" s="129" t="n">
        <v>100</v>
      </c>
      <c r="M19" s="175" t="n">
        <v>100</v>
      </c>
      <c r="N19" s="130" t="n"/>
      <c r="O19" s="129" t="n"/>
      <c r="P19" s="175" t="n">
        <v>100</v>
      </c>
      <c r="Q19" s="135" t="inlineStr">
        <is>
          <t>PAGO</t>
        </is>
      </c>
    </row>
    <row r="20">
      <c r="A20" s="40" t="n"/>
      <c r="B20" s="155" t="inlineStr">
        <is>
          <t>JANEIRO</t>
        </is>
      </c>
      <c r="C20" s="176" t="n">
        <v>44179</v>
      </c>
      <c r="D20" s="145" t="inlineStr">
        <is>
          <t xml:space="preserve">POSTO DE LAVAGEM SÃO JOÃO </t>
        </is>
      </c>
      <c r="E20" s="127" t="inlineStr">
        <is>
          <t>PCX-1404</t>
        </is>
      </c>
      <c r="F20" s="145" t="inlineStr">
        <is>
          <t>MERCEDES</t>
        </is>
      </c>
      <c r="G20" s="145" t="inlineStr">
        <is>
          <t>CONSUMO</t>
        </is>
      </c>
      <c r="H20" s="145" t="inlineStr">
        <is>
          <t>LIMPEZA</t>
        </is>
      </c>
      <c r="I20" s="145" t="inlineStr">
        <is>
          <t>MÃO DE OBRA</t>
        </is>
      </c>
      <c r="J20" s="127" t="n">
        <v>1</v>
      </c>
      <c r="K20" s="127" t="inlineStr">
        <is>
          <t>lavagem e lubrificação</t>
        </is>
      </c>
      <c r="L20" s="129" t="n">
        <v>100</v>
      </c>
      <c r="M20" s="175" t="n">
        <v>100</v>
      </c>
      <c r="N20" s="130" t="n"/>
      <c r="O20" s="129" t="n"/>
      <c r="P20" s="175" t="n">
        <v>100</v>
      </c>
      <c r="Q20" s="135" t="inlineStr">
        <is>
          <t>PAGO</t>
        </is>
      </c>
    </row>
    <row r="21">
      <c r="A21" s="40" t="n"/>
      <c r="B21" s="155" t="inlineStr">
        <is>
          <t>JANEIRO</t>
        </is>
      </c>
      <c r="C21" s="176" t="n">
        <v>43838</v>
      </c>
      <c r="D21" s="127" t="inlineStr">
        <is>
          <t>OFICINA MEÂNICA 3 BANDEIRAS</t>
        </is>
      </c>
      <c r="E21" s="127" t="inlineStr">
        <is>
          <t>PGN-6009</t>
        </is>
      </c>
      <c r="F21" s="145" t="inlineStr">
        <is>
          <t>FORD</t>
        </is>
      </c>
      <c r="G21" s="145" t="inlineStr">
        <is>
          <t xml:space="preserve">CORRETIVA </t>
        </is>
      </c>
      <c r="H21" s="145" t="inlineStr">
        <is>
          <t>MECÂNICA</t>
        </is>
      </c>
      <c r="I21" s="145" t="inlineStr">
        <is>
          <t>MÃO DE OBRA</t>
        </is>
      </c>
      <c r="J21" s="127" t="n">
        <v>1</v>
      </c>
      <c r="K21" s="127" t="inlineStr">
        <is>
          <t xml:space="preserve">embuchamento de estabilizador </t>
        </is>
      </c>
      <c r="L21" s="129" t="n">
        <v>60</v>
      </c>
      <c r="M21" s="175" t="n">
        <v>60</v>
      </c>
      <c r="N21" s="127" t="n"/>
      <c r="O21" s="129" t="n"/>
      <c r="P21" s="175" t="n">
        <v>60</v>
      </c>
      <c r="Q21" s="135" t="inlineStr">
        <is>
          <t>PAGO</t>
        </is>
      </c>
    </row>
    <row r="22">
      <c r="A22" s="40" t="n"/>
      <c r="B22" s="155" t="inlineStr">
        <is>
          <t>JANEIRO</t>
        </is>
      </c>
      <c r="C22" s="176" t="n">
        <v>43838</v>
      </c>
      <c r="D22" s="127" t="inlineStr">
        <is>
          <t>OFICINA MEÂNICA 3 BANDEIRAS</t>
        </is>
      </c>
      <c r="E22" s="127" t="inlineStr">
        <is>
          <t>PGN-6009</t>
        </is>
      </c>
      <c r="F22" s="145" t="inlineStr">
        <is>
          <t>FORD</t>
        </is>
      </c>
      <c r="G22" s="145" t="inlineStr">
        <is>
          <t xml:space="preserve">CORRETIVA </t>
        </is>
      </c>
      <c r="H22" s="145" t="inlineStr">
        <is>
          <t>MECÂNICA</t>
        </is>
      </c>
      <c r="I22" s="145" t="inlineStr">
        <is>
          <t>MÃO DE OBRA</t>
        </is>
      </c>
      <c r="J22" s="127" t="n">
        <v>1</v>
      </c>
      <c r="K22" s="127" t="inlineStr">
        <is>
          <t xml:space="preserve">embuchamento de estabilizador traseiro </t>
        </is>
      </c>
      <c r="L22" s="129" t="n">
        <v>100</v>
      </c>
      <c r="M22" s="175" t="n">
        <v>100</v>
      </c>
      <c r="N22" s="127" t="n"/>
      <c r="O22" s="129" t="n"/>
      <c r="P22" s="175" t="n">
        <v>100</v>
      </c>
      <c r="Q22" s="135" t="inlineStr">
        <is>
          <t>PAGO</t>
        </is>
      </c>
    </row>
    <row r="23">
      <c r="A23" s="40" t="n"/>
      <c r="B23" s="155" t="inlineStr">
        <is>
          <t>JANEIRO</t>
        </is>
      </c>
      <c r="C23" s="176" t="n">
        <v>43838</v>
      </c>
      <c r="D23" s="127" t="inlineStr">
        <is>
          <t>OFICINA MEÂNICA 3 BANDEIRAS</t>
        </is>
      </c>
      <c r="E23" s="127" t="inlineStr">
        <is>
          <t>PGN-6009</t>
        </is>
      </c>
      <c r="F23" s="145" t="inlineStr">
        <is>
          <t>FORD</t>
        </is>
      </c>
      <c r="G23" s="145" t="inlineStr">
        <is>
          <t xml:space="preserve">CORRETIVA </t>
        </is>
      </c>
      <c r="H23" s="145" t="inlineStr">
        <is>
          <t>MECÂNICA</t>
        </is>
      </c>
      <c r="I23" s="145" t="inlineStr">
        <is>
          <t>MÃO DE OBRA</t>
        </is>
      </c>
      <c r="J23" s="127" t="n">
        <v>1</v>
      </c>
      <c r="K23" s="127" t="inlineStr">
        <is>
          <t xml:space="preserve">embuchamento superior e inferior da lavanca </t>
        </is>
      </c>
      <c r="L23" s="129" t="n">
        <v>120</v>
      </c>
      <c r="M23" s="175" t="n">
        <v>120</v>
      </c>
      <c r="N23" s="127" t="n"/>
      <c r="O23" s="129" t="n"/>
      <c r="P23" s="175" t="n">
        <v>120</v>
      </c>
      <c r="Q23" s="135" t="inlineStr">
        <is>
          <t>PAGO</t>
        </is>
      </c>
    </row>
    <row r="24">
      <c r="A24" s="40" t="n"/>
      <c r="B24" s="155" t="inlineStr">
        <is>
          <t>JANEIRO</t>
        </is>
      </c>
      <c r="C24" s="176" t="n">
        <v>43838</v>
      </c>
      <c r="D24" s="127" t="inlineStr">
        <is>
          <t>OFICINA MEÂNICA 3 BANDEIRAS</t>
        </is>
      </c>
      <c r="E24" s="127" t="inlineStr">
        <is>
          <t>PGN-6009</t>
        </is>
      </c>
      <c r="F24" s="145" t="inlineStr">
        <is>
          <t>FORD</t>
        </is>
      </c>
      <c r="G24" s="145" t="inlineStr">
        <is>
          <t xml:space="preserve">CORRETIVA </t>
        </is>
      </c>
      <c r="H24" s="145" t="inlineStr">
        <is>
          <t>MECÂNICA</t>
        </is>
      </c>
      <c r="I24" s="145" t="inlineStr">
        <is>
          <t>MÃO DE OBRA</t>
        </is>
      </c>
      <c r="J24" s="145" t="n">
        <v>1</v>
      </c>
      <c r="K24" s="145" t="inlineStr">
        <is>
          <t xml:space="preserve">troca de armotercedor trazeiro </t>
        </is>
      </c>
      <c r="L24" s="175" t="n">
        <v>60</v>
      </c>
      <c r="M24" s="175" t="n">
        <v>60</v>
      </c>
      <c r="N24" s="145" t="n"/>
      <c r="O24" s="175" t="n"/>
      <c r="P24" s="175" t="n">
        <v>60</v>
      </c>
      <c r="Q24" s="135" t="inlineStr">
        <is>
          <t>PAGO</t>
        </is>
      </c>
    </row>
    <row r="25">
      <c r="A25" s="40" t="n"/>
      <c r="B25" s="155" t="inlineStr">
        <is>
          <t>JANEIRO</t>
        </is>
      </c>
      <c r="C25" s="176" t="n">
        <v>43838</v>
      </c>
      <c r="D25" s="127" t="inlineStr">
        <is>
          <t>OFICINA MEÂNICA 3 BANDEIRAS</t>
        </is>
      </c>
      <c r="E25" s="127" t="inlineStr">
        <is>
          <t>PGN-6009</t>
        </is>
      </c>
      <c r="F25" s="145" t="inlineStr">
        <is>
          <t>FORD</t>
        </is>
      </c>
      <c r="G25" s="145" t="inlineStr">
        <is>
          <t xml:space="preserve">CORRETIVA </t>
        </is>
      </c>
      <c r="H25" s="145" t="inlineStr">
        <is>
          <t>MECÂNICA</t>
        </is>
      </c>
      <c r="I25" s="145" t="inlineStr">
        <is>
          <t>MÃO DE OBRA</t>
        </is>
      </c>
      <c r="J25" s="127" t="n">
        <v>1</v>
      </c>
      <c r="K25" s="127" t="inlineStr">
        <is>
          <t xml:space="preserve">embuchamento dianteiro </t>
        </is>
      </c>
      <c r="L25" s="129" t="n">
        <v>350</v>
      </c>
      <c r="M25" s="175" t="n">
        <v>350</v>
      </c>
      <c r="N25" s="127" t="n"/>
      <c r="O25" s="129" t="n"/>
      <c r="P25" s="175" t="n">
        <v>350</v>
      </c>
      <c r="Q25" s="135" t="inlineStr">
        <is>
          <t>PAGO</t>
        </is>
      </c>
    </row>
    <row r="26">
      <c r="A26" s="6" t="n"/>
      <c r="B26" s="155" t="inlineStr">
        <is>
          <t>JANEIRO</t>
        </is>
      </c>
      <c r="C26" s="176" t="n">
        <v>43838</v>
      </c>
      <c r="D26" s="127" t="inlineStr">
        <is>
          <t>OFICINA MEÂNICA 3 BANDEIRAS</t>
        </is>
      </c>
      <c r="E26" s="127" t="inlineStr">
        <is>
          <t>PGN-6009</t>
        </is>
      </c>
      <c r="F26" s="145" t="inlineStr">
        <is>
          <t>FORD</t>
        </is>
      </c>
      <c r="G26" s="145" t="inlineStr">
        <is>
          <t xml:space="preserve">CORRETIVA </t>
        </is>
      </c>
      <c r="H26" s="145" t="inlineStr">
        <is>
          <t>MECÂNICA</t>
        </is>
      </c>
      <c r="I26" s="145" t="inlineStr">
        <is>
          <t>MÃO DE OBRA</t>
        </is>
      </c>
      <c r="J26" s="145" t="n">
        <v>1</v>
      </c>
      <c r="K26" s="145" t="inlineStr">
        <is>
          <t xml:space="preserve">torneiro </t>
        </is>
      </c>
      <c r="L26" s="175" t="n">
        <v>300</v>
      </c>
      <c r="M26" s="175" t="n">
        <v>300</v>
      </c>
      <c r="N26" s="145" t="n"/>
      <c r="O26" s="175" t="n"/>
      <c r="P26" s="175" t="n">
        <v>300</v>
      </c>
      <c r="Q26" s="135" t="inlineStr">
        <is>
          <t>PAGO</t>
        </is>
      </c>
    </row>
    <row r="27">
      <c r="A27" s="6" t="n"/>
      <c r="B27" s="155" t="inlineStr">
        <is>
          <t>JANEIRO</t>
        </is>
      </c>
      <c r="C27" s="176" t="n">
        <v>43838</v>
      </c>
      <c r="D27" s="127" t="inlineStr">
        <is>
          <t>OFICINA MEÂNICA 3 BANDEIRAS</t>
        </is>
      </c>
      <c r="E27" s="145" t="inlineStr">
        <is>
          <t>PET-7147</t>
        </is>
      </c>
      <c r="F27" s="145" t="inlineStr">
        <is>
          <t>MERCEDES</t>
        </is>
      </c>
      <c r="G27" s="145" t="inlineStr">
        <is>
          <t xml:space="preserve">CORRETIVA </t>
        </is>
      </c>
      <c r="H27" s="145" t="inlineStr">
        <is>
          <t>MECÂNICA</t>
        </is>
      </c>
      <c r="I27" s="145" t="inlineStr">
        <is>
          <t>MÃO DE OBRA</t>
        </is>
      </c>
      <c r="J27" s="127" t="n">
        <v>1</v>
      </c>
      <c r="K27" s="127" t="inlineStr">
        <is>
          <t xml:space="preserve">mangueria de agua </t>
        </is>
      </c>
      <c r="L27" s="129" t="n">
        <v>60</v>
      </c>
      <c r="M27" s="175" t="n">
        <v>60</v>
      </c>
      <c r="N27" s="127" t="n"/>
      <c r="O27" s="129" t="n"/>
      <c r="P27" s="175" t="n">
        <v>60</v>
      </c>
      <c r="Q27" s="135" t="inlineStr">
        <is>
          <t>PAGO</t>
        </is>
      </c>
    </row>
    <row r="28">
      <c r="A28" s="6" t="n"/>
      <c r="B28" s="155" t="inlineStr">
        <is>
          <t>JANEIRO</t>
        </is>
      </c>
      <c r="C28" s="176" t="n">
        <v>43838</v>
      </c>
      <c r="D28" s="127" t="inlineStr">
        <is>
          <t>OFICINA MEÂNICA 3 BANDEIRAS</t>
        </is>
      </c>
      <c r="E28" s="145" t="inlineStr">
        <is>
          <t>PET-7147</t>
        </is>
      </c>
      <c r="F28" s="145" t="inlineStr">
        <is>
          <t>MERCEDES</t>
        </is>
      </c>
      <c r="G28" s="145" t="inlineStr">
        <is>
          <t xml:space="preserve">CORRETIVA </t>
        </is>
      </c>
      <c r="H28" s="145" t="inlineStr">
        <is>
          <t>MECÂNICA</t>
        </is>
      </c>
      <c r="I28" s="145" t="inlineStr">
        <is>
          <t>MÃO DE OBRA</t>
        </is>
      </c>
      <c r="J28" s="145" t="n">
        <v>1</v>
      </c>
      <c r="K28" s="145" t="inlineStr">
        <is>
          <t xml:space="preserve">socorro </t>
        </is>
      </c>
      <c r="L28" s="175" t="n">
        <v>100</v>
      </c>
      <c r="M28" s="175" t="n">
        <v>100</v>
      </c>
      <c r="N28" s="145" t="n"/>
      <c r="O28" s="175" t="n"/>
      <c r="P28" s="175" t="n">
        <v>100</v>
      </c>
      <c r="Q28" s="135" t="inlineStr">
        <is>
          <t>PAGO</t>
        </is>
      </c>
    </row>
    <row r="29">
      <c r="A29" s="6" t="n"/>
      <c r="B29" s="155" t="inlineStr">
        <is>
          <t>JANEIRO</t>
        </is>
      </c>
      <c r="C29" s="176" t="n">
        <v>43839</v>
      </c>
      <c r="D29" s="127" t="inlineStr">
        <is>
          <t>OFICINA MEÂNICA 3 BANDEIRAS</t>
        </is>
      </c>
      <c r="E29" s="127" t="inlineStr">
        <is>
          <t>PCX-1404</t>
        </is>
      </c>
      <c r="F29" s="145" t="inlineStr">
        <is>
          <t>MERCEDES</t>
        </is>
      </c>
      <c r="G29" s="145" t="inlineStr">
        <is>
          <t xml:space="preserve">CORRETIVA </t>
        </is>
      </c>
      <c r="H29" s="145" t="inlineStr">
        <is>
          <t>MECÂNICA</t>
        </is>
      </c>
      <c r="I29" s="145" t="inlineStr">
        <is>
          <t>MÃO DE OBRA</t>
        </is>
      </c>
      <c r="J29" s="127" t="n">
        <v>1</v>
      </c>
      <c r="K29" s="127" t="inlineStr">
        <is>
          <t xml:space="preserve">embuchamento de manga de eixo dianteiro </t>
        </is>
      </c>
      <c r="L29" s="129" t="n">
        <v>350</v>
      </c>
      <c r="M29" s="175" t="n">
        <v>350</v>
      </c>
      <c r="N29" s="127" t="n"/>
      <c r="O29" s="129" t="n"/>
      <c r="P29" s="175" t="n">
        <v>350</v>
      </c>
      <c r="Q29" s="135" t="inlineStr">
        <is>
          <t>PAGO</t>
        </is>
      </c>
    </row>
    <row r="30">
      <c r="A30" s="6" t="n"/>
      <c r="B30" s="155" t="inlineStr">
        <is>
          <t>JANEIRO</t>
        </is>
      </c>
      <c r="C30" s="176" t="n">
        <v>43840</v>
      </c>
      <c r="D30" s="127" t="inlineStr">
        <is>
          <t>OFICINA MEÂNICA 3 BANDEIRAS</t>
        </is>
      </c>
      <c r="E30" s="127" t="inlineStr">
        <is>
          <t>PCX-1404</t>
        </is>
      </c>
      <c r="F30" s="145" t="inlineStr">
        <is>
          <t>MERCEDES</t>
        </is>
      </c>
      <c r="G30" s="145" t="inlineStr">
        <is>
          <t xml:space="preserve">CORRETIVA </t>
        </is>
      </c>
      <c r="H30" s="145" t="inlineStr">
        <is>
          <t>MECÂNICA</t>
        </is>
      </c>
      <c r="I30" s="145" t="inlineStr">
        <is>
          <t>MÃO DE OBRA</t>
        </is>
      </c>
      <c r="J30" s="127" t="n">
        <v>1</v>
      </c>
      <c r="K30" s="127" t="inlineStr">
        <is>
          <t xml:space="preserve">torneiro </t>
        </is>
      </c>
      <c r="L30" s="129" t="n">
        <v>300</v>
      </c>
      <c r="M30" s="175" t="n">
        <v>300</v>
      </c>
      <c r="N30" s="127" t="n"/>
      <c r="O30" s="129" t="n"/>
      <c r="P30" s="175" t="n">
        <v>300</v>
      </c>
      <c r="Q30" s="135" t="inlineStr">
        <is>
          <t>PAGO</t>
        </is>
      </c>
    </row>
    <row r="31">
      <c r="A31" s="6" t="n"/>
      <c r="B31" s="155" t="inlineStr">
        <is>
          <t>JANEIRO</t>
        </is>
      </c>
      <c r="C31" s="176" t="n">
        <v>43841</v>
      </c>
      <c r="D31" s="127" t="inlineStr">
        <is>
          <t>OFICINA MEÂNICA 3 BANDEIRAS</t>
        </is>
      </c>
      <c r="E31" s="127" t="inlineStr">
        <is>
          <t>PCX-1404</t>
        </is>
      </c>
      <c r="F31" s="145" t="inlineStr">
        <is>
          <t>MERCEDES</t>
        </is>
      </c>
      <c r="G31" s="145" t="inlineStr">
        <is>
          <t xml:space="preserve">CORRETIVA </t>
        </is>
      </c>
      <c r="H31" s="145" t="inlineStr">
        <is>
          <t>MECÂNICA</t>
        </is>
      </c>
      <c r="I31" s="145" t="inlineStr">
        <is>
          <t>MÃO DE OBRA</t>
        </is>
      </c>
      <c r="J31" s="127" t="n">
        <v>1</v>
      </c>
      <c r="K31" s="127" t="inlineStr">
        <is>
          <t xml:space="preserve">terminal da alavanca </t>
        </is>
      </c>
      <c r="L31" s="129" t="n">
        <v>50</v>
      </c>
      <c r="M31" s="175" t="n">
        <v>50</v>
      </c>
      <c r="N31" s="127" t="n"/>
      <c r="O31" s="129" t="n"/>
      <c r="P31" s="175" t="n">
        <v>50</v>
      </c>
      <c r="Q31" s="135" t="inlineStr">
        <is>
          <t>PAGO</t>
        </is>
      </c>
    </row>
    <row r="32">
      <c r="A32" s="6" t="n"/>
      <c r="B32" s="155" t="inlineStr">
        <is>
          <t>JANEIRO</t>
        </is>
      </c>
      <c r="C32" s="176" t="n">
        <v>43842</v>
      </c>
      <c r="D32" s="127" t="inlineStr">
        <is>
          <t>OFICINA MEÂNICA 3 BANDEIRAS</t>
        </is>
      </c>
      <c r="E32" s="127" t="inlineStr">
        <is>
          <t>PCX-1404</t>
        </is>
      </c>
      <c r="F32" s="145" t="inlineStr">
        <is>
          <t>MERCEDES</t>
        </is>
      </c>
      <c r="G32" s="145" t="inlineStr">
        <is>
          <t xml:space="preserve">CORRETIVA </t>
        </is>
      </c>
      <c r="H32" s="145" t="inlineStr">
        <is>
          <t>MECÂNICA</t>
        </is>
      </c>
      <c r="I32" s="145" t="inlineStr">
        <is>
          <t>MÃO DE OBRA</t>
        </is>
      </c>
      <c r="J32" s="127" t="n">
        <v>1</v>
      </c>
      <c r="K32" s="127" t="inlineStr">
        <is>
          <t xml:space="preserve">embuchamento do estabilizador dianteiro </t>
        </is>
      </c>
      <c r="L32" s="129" t="n">
        <v>60</v>
      </c>
      <c r="M32" s="175" t="n">
        <v>60</v>
      </c>
      <c r="N32" s="127" t="n"/>
      <c r="O32" s="129" t="n"/>
      <c r="P32" s="175" t="n">
        <v>60</v>
      </c>
      <c r="Q32" s="135" t="inlineStr">
        <is>
          <t>PAGO</t>
        </is>
      </c>
    </row>
    <row r="33">
      <c r="A33" s="6" t="n"/>
      <c r="B33" s="155" t="inlineStr">
        <is>
          <t>JANEIRO</t>
        </is>
      </c>
      <c r="C33" s="176" t="n">
        <v>43843</v>
      </c>
      <c r="D33" s="127" t="inlineStr">
        <is>
          <t>OFICINA MEÂNICA 3 BANDEIRAS</t>
        </is>
      </c>
      <c r="E33" s="127" t="inlineStr">
        <is>
          <t>PCX-1404</t>
        </is>
      </c>
      <c r="F33" s="145" t="inlineStr">
        <is>
          <t>MERCEDES</t>
        </is>
      </c>
      <c r="G33" s="145" t="inlineStr">
        <is>
          <t xml:space="preserve">CORRETIVA </t>
        </is>
      </c>
      <c r="H33" s="145" t="inlineStr">
        <is>
          <t>MECÂNICA</t>
        </is>
      </c>
      <c r="I33" s="145" t="inlineStr">
        <is>
          <t>MÃO DE OBRA</t>
        </is>
      </c>
      <c r="J33" s="127" t="n">
        <v>1</v>
      </c>
      <c r="K33" s="127" t="inlineStr">
        <is>
          <t xml:space="preserve">embuchamento do estabilizador trazeiro </t>
        </is>
      </c>
      <c r="L33" s="129" t="n">
        <v>100</v>
      </c>
      <c r="M33" s="175" t="n">
        <v>100</v>
      </c>
      <c r="N33" s="127" t="n"/>
      <c r="O33" s="129" t="n"/>
      <c r="P33" s="175" t="n">
        <v>100</v>
      </c>
      <c r="Q33" s="135" t="inlineStr">
        <is>
          <t>PAGO</t>
        </is>
      </c>
    </row>
    <row r="34">
      <c r="A34" s="6" t="n"/>
      <c r="B34" s="155" t="inlineStr">
        <is>
          <t>JANEIRO</t>
        </is>
      </c>
      <c r="C34" s="176" t="n">
        <v>44183</v>
      </c>
      <c r="D34" s="127" t="inlineStr">
        <is>
          <t>JR PEÇAS E SERVIÇO (JÚNIOR)</t>
        </is>
      </c>
      <c r="E34" s="145" t="inlineStr">
        <is>
          <t>PGN-7353</t>
        </is>
      </c>
      <c r="F34" s="145" t="inlineStr">
        <is>
          <t>FORD</t>
        </is>
      </c>
      <c r="G34" s="145" t="inlineStr">
        <is>
          <t xml:space="preserve">CORRETIVA </t>
        </is>
      </c>
      <c r="H34" s="145" t="inlineStr">
        <is>
          <t>MECÂNICA</t>
        </is>
      </c>
      <c r="I34" s="145" t="inlineStr">
        <is>
          <t>MÃO DE OBRA</t>
        </is>
      </c>
      <c r="J34" s="145" t="n">
        <v>1</v>
      </c>
      <c r="K34" s="145" t="inlineStr">
        <is>
          <t xml:space="preserve">troca de manopla de embreagem </t>
        </is>
      </c>
      <c r="L34" s="175" t="n">
        <v>70</v>
      </c>
      <c r="M34" s="175" t="n">
        <v>70</v>
      </c>
      <c r="N34" s="145" t="n"/>
      <c r="O34" s="175" t="n"/>
      <c r="P34" s="175" t="n">
        <v>70</v>
      </c>
      <c r="Q34" s="135" t="inlineStr">
        <is>
          <t>PAGO</t>
        </is>
      </c>
    </row>
    <row r="35">
      <c r="A35" s="6" t="n"/>
      <c r="B35" s="155" t="inlineStr">
        <is>
          <t>JANEIRO</t>
        </is>
      </c>
      <c r="C35" s="176" t="n">
        <v>44183</v>
      </c>
      <c r="D35" s="127" t="inlineStr">
        <is>
          <t>JR PEÇAS E SERVIÇO (JÚNIOR)</t>
        </is>
      </c>
      <c r="E35" s="127" t="inlineStr">
        <is>
          <t>PCX-1404</t>
        </is>
      </c>
      <c r="F35" s="145" t="inlineStr">
        <is>
          <t>FORD</t>
        </is>
      </c>
      <c r="G35" s="145" t="inlineStr">
        <is>
          <t xml:space="preserve">CORRETIVA </t>
        </is>
      </c>
      <c r="H35" s="145" t="inlineStr">
        <is>
          <t>MECÂNICA</t>
        </is>
      </c>
      <c r="I35" s="145" t="inlineStr">
        <is>
          <t>MÃO DE OBRA</t>
        </is>
      </c>
      <c r="J35" s="145" t="n">
        <v>3</v>
      </c>
      <c r="K35" s="145" t="inlineStr">
        <is>
          <t xml:space="preserve">serviço de roda </t>
        </is>
      </c>
      <c r="L35" s="175" t="n">
        <v>70</v>
      </c>
      <c r="M35" s="175" t="n">
        <v>210</v>
      </c>
      <c r="N35" s="145" t="n"/>
      <c r="O35" s="175" t="n"/>
      <c r="P35" s="175" t="n">
        <v>210</v>
      </c>
      <c r="Q35" s="135" t="inlineStr">
        <is>
          <t>PAGO</t>
        </is>
      </c>
    </row>
    <row r="36">
      <c r="A36" s="6" t="n"/>
      <c r="B36" s="155" t="inlineStr">
        <is>
          <t>JANEIRO</t>
        </is>
      </c>
      <c r="C36" s="176" t="n">
        <v>44183</v>
      </c>
      <c r="D36" s="127" t="inlineStr">
        <is>
          <t>JR PEÇAS E SERVIÇO (JÚNIOR)</t>
        </is>
      </c>
      <c r="E36" s="145" t="inlineStr">
        <is>
          <t>PCX-1404</t>
        </is>
      </c>
      <c r="F36" s="145" t="inlineStr">
        <is>
          <t>FORD</t>
        </is>
      </c>
      <c r="G36" s="145" t="inlineStr">
        <is>
          <t xml:space="preserve">CORRETIVA </t>
        </is>
      </c>
      <c r="H36" s="145" t="inlineStr">
        <is>
          <t>MECÂNICA</t>
        </is>
      </c>
      <c r="I36" s="145" t="inlineStr">
        <is>
          <t>MÃO DE OBRA</t>
        </is>
      </c>
      <c r="J36" s="145" t="n">
        <v>1</v>
      </c>
      <c r="K36" s="145" t="inlineStr">
        <is>
          <t xml:space="preserve">lubrificação </t>
        </is>
      </c>
      <c r="L36" s="175" t="n">
        <v>50</v>
      </c>
      <c r="M36" s="175" t="n">
        <v>50</v>
      </c>
      <c r="N36" s="145" t="n"/>
      <c r="O36" s="175" t="n"/>
      <c r="P36" s="175" t="n">
        <v>50</v>
      </c>
      <c r="Q36" s="135" t="inlineStr">
        <is>
          <t>PAGO</t>
        </is>
      </c>
    </row>
    <row r="37">
      <c r="A37" s="40" t="n"/>
      <c r="B37" s="155" t="inlineStr">
        <is>
          <t>JANEIRO</t>
        </is>
      </c>
      <c r="C37" s="176" t="n">
        <v>44183</v>
      </c>
      <c r="D37" s="127" t="inlineStr">
        <is>
          <t>JR PEÇAS E SERVIÇO (JÚNIOR)</t>
        </is>
      </c>
      <c r="E37" s="145" t="inlineStr">
        <is>
          <t>PEU-3897</t>
        </is>
      </c>
      <c r="F37" s="145" t="inlineStr">
        <is>
          <t>MERCEDES</t>
        </is>
      </c>
      <c r="G37" s="145" t="inlineStr">
        <is>
          <t xml:space="preserve">CORRETIVA </t>
        </is>
      </c>
      <c r="H37" s="145" t="inlineStr">
        <is>
          <t>MECÂNICA</t>
        </is>
      </c>
      <c r="I37" s="145" t="inlineStr">
        <is>
          <t>MÃO DE OBRA</t>
        </is>
      </c>
      <c r="J37" s="145" t="n">
        <v>1</v>
      </c>
      <c r="K37" s="145" t="inlineStr">
        <is>
          <t xml:space="preserve">troca de bucha do estabilizador </t>
        </is>
      </c>
      <c r="L37" s="175" t="n">
        <v>30</v>
      </c>
      <c r="M37" s="175" t="n">
        <v>30</v>
      </c>
      <c r="N37" s="145" t="n"/>
      <c r="O37" s="175" t="n"/>
      <c r="P37" s="175" t="n">
        <v>30</v>
      </c>
      <c r="Q37" s="135" t="inlineStr">
        <is>
          <t>PAGO</t>
        </is>
      </c>
    </row>
    <row r="38">
      <c r="A38" s="40" t="n"/>
      <c r="B38" s="155" t="inlineStr">
        <is>
          <t>JANEIRO</t>
        </is>
      </c>
      <c r="C38" s="176" t="n">
        <v>44183</v>
      </c>
      <c r="D38" s="127" t="inlineStr">
        <is>
          <t>JR PEÇAS E SERVIÇO (JÚNIOR)</t>
        </is>
      </c>
      <c r="E38" s="145" t="inlineStr">
        <is>
          <t>PEU-3897</t>
        </is>
      </c>
      <c r="F38" s="145" t="inlineStr">
        <is>
          <t>MERCEDES</t>
        </is>
      </c>
      <c r="G38" s="145" t="inlineStr">
        <is>
          <t xml:space="preserve">CORRETIVA </t>
        </is>
      </c>
      <c r="H38" s="145" t="inlineStr">
        <is>
          <t>MECÂNICA</t>
        </is>
      </c>
      <c r="I38" s="145" t="inlineStr">
        <is>
          <t>MÃO DE OBRA</t>
        </is>
      </c>
      <c r="J38" s="145" t="n">
        <v>1</v>
      </c>
      <c r="K38" s="145" t="inlineStr">
        <is>
          <t xml:space="preserve">troca de parafuso do establizador </t>
        </is>
      </c>
      <c r="L38" s="175" t="n">
        <v>30</v>
      </c>
      <c r="M38" s="175" t="n">
        <v>30</v>
      </c>
      <c r="N38" s="145" t="n"/>
      <c r="O38" s="175" t="n"/>
      <c r="P38" s="175" t="n">
        <v>30</v>
      </c>
      <c r="Q38" s="135" t="inlineStr">
        <is>
          <t>PAGO</t>
        </is>
      </c>
    </row>
    <row r="39">
      <c r="A39" s="40" t="n"/>
      <c r="B39" s="155" t="inlineStr">
        <is>
          <t>JANEIRO</t>
        </is>
      </c>
      <c r="C39" s="176" t="n">
        <v>44206</v>
      </c>
      <c r="D39" s="127" t="inlineStr">
        <is>
          <t>POSTO DE MOLAS SÃO CRISTOVÃO</t>
        </is>
      </c>
      <c r="E39" s="127" t="inlineStr">
        <is>
          <t>PGN-8719</t>
        </is>
      </c>
      <c r="F39" s="127" t="inlineStr">
        <is>
          <t>VOLKS</t>
        </is>
      </c>
      <c r="G39" s="145" t="inlineStr">
        <is>
          <t xml:space="preserve">CORRETIVA </t>
        </is>
      </c>
      <c r="H39" s="127" t="inlineStr">
        <is>
          <t>MECÂNICA</t>
        </is>
      </c>
      <c r="I39" s="145" t="inlineStr">
        <is>
          <t>MÃO DE OBRA</t>
        </is>
      </c>
      <c r="J39" s="145" t="n">
        <v>1</v>
      </c>
      <c r="K39" s="145" t="inlineStr">
        <is>
          <t xml:space="preserve">mão de obra fx mola </t>
        </is>
      </c>
      <c r="L39" s="175" t="n">
        <v>90</v>
      </c>
      <c r="M39" s="175" t="n">
        <v>90</v>
      </c>
      <c r="N39" s="145" t="n"/>
      <c r="O39" s="175" t="n"/>
      <c r="P39" s="175" t="n">
        <v>90</v>
      </c>
      <c r="Q39" s="135" t="inlineStr">
        <is>
          <t>PAGO</t>
        </is>
      </c>
    </row>
    <row r="40">
      <c r="A40" s="40" t="n"/>
      <c r="B40" s="155" t="inlineStr">
        <is>
          <t xml:space="preserve"> JANEIRO</t>
        </is>
      </c>
      <c r="C40" s="174" t="n">
        <v>43837</v>
      </c>
      <c r="D40" s="145" t="inlineStr">
        <is>
          <t>BAÚ REFRIGERAÇÃO</t>
        </is>
      </c>
      <c r="E40" s="145" t="inlineStr">
        <is>
          <t>PDB-5356</t>
        </is>
      </c>
      <c r="F40" s="145" t="inlineStr">
        <is>
          <t>MERCEDES</t>
        </is>
      </c>
      <c r="G40" s="145" t="inlineStr">
        <is>
          <t xml:space="preserve">CORRETIVA </t>
        </is>
      </c>
      <c r="H40" s="145" t="inlineStr">
        <is>
          <t>REFRIGERAÇÃO</t>
        </is>
      </c>
      <c r="I40" s="145" t="inlineStr">
        <is>
          <t>MÃO DE OBRA</t>
        </is>
      </c>
      <c r="J40" s="145" t="n">
        <v>1</v>
      </c>
      <c r="K40" s="145" t="inlineStr">
        <is>
          <t xml:space="preserve">mão de obra   </t>
        </is>
      </c>
      <c r="L40" s="175" t="n">
        <v>160</v>
      </c>
      <c r="M40" s="175" t="n">
        <v>160</v>
      </c>
      <c r="N40" s="145" t="n"/>
      <c r="O40" s="175" t="n"/>
      <c r="P40" s="175" t="n">
        <v>160</v>
      </c>
      <c r="Q40" s="135" t="inlineStr">
        <is>
          <t>PAGO</t>
        </is>
      </c>
    </row>
    <row r="41">
      <c r="A41" s="40" t="n"/>
      <c r="B41" s="155" t="inlineStr">
        <is>
          <t>JANEIRO</t>
        </is>
      </c>
      <c r="C41" s="174" t="n">
        <v>43837</v>
      </c>
      <c r="D41" s="145" t="inlineStr">
        <is>
          <t>BAÚ REFRIGERAÇÃO</t>
        </is>
      </c>
      <c r="E41" s="145" t="inlineStr">
        <is>
          <t>PDB-5356</t>
        </is>
      </c>
      <c r="F41" s="145" t="inlineStr">
        <is>
          <t>MERCEDES</t>
        </is>
      </c>
      <c r="G41" s="145" t="inlineStr">
        <is>
          <t xml:space="preserve">CORRETIVA </t>
        </is>
      </c>
      <c r="H41" s="145" t="inlineStr">
        <is>
          <t>REFRIGERAÇÃO</t>
        </is>
      </c>
      <c r="I41" s="145" t="inlineStr">
        <is>
          <t>MÃO DE OBRA</t>
        </is>
      </c>
      <c r="J41" s="145" t="n">
        <v>1</v>
      </c>
      <c r="K41" s="145" t="inlineStr">
        <is>
          <t xml:space="preserve">serviço de solda </t>
        </is>
      </c>
      <c r="L41" s="175" t="n">
        <v>50</v>
      </c>
      <c r="M41" s="175" t="n">
        <v>50</v>
      </c>
      <c r="N41" s="145" t="n"/>
      <c r="O41" s="175" t="n"/>
      <c r="P41" s="175" t="n">
        <v>50</v>
      </c>
      <c r="Q41" s="135" t="inlineStr">
        <is>
          <t>PAGO</t>
        </is>
      </c>
    </row>
    <row r="42">
      <c r="A42" s="40" t="n"/>
      <c r="B42" s="155" t="inlineStr">
        <is>
          <t>JANEIRO</t>
        </is>
      </c>
      <c r="C42" s="174" t="n">
        <v>43837</v>
      </c>
      <c r="D42" s="145" t="inlineStr">
        <is>
          <t>BAÚ REFRIGERAÇÃO</t>
        </is>
      </c>
      <c r="E42" s="127" t="inlineStr">
        <is>
          <t>PGN-8719</t>
        </is>
      </c>
      <c r="F42" s="127" t="inlineStr">
        <is>
          <t>VOLKS</t>
        </is>
      </c>
      <c r="G42" s="145" t="inlineStr">
        <is>
          <t xml:space="preserve">CORRETIVA </t>
        </is>
      </c>
      <c r="H42" s="145" t="inlineStr">
        <is>
          <t>REFRIGERAÇÃO</t>
        </is>
      </c>
      <c r="I42" s="145" t="inlineStr">
        <is>
          <t>MÃO DE OBRA</t>
        </is>
      </c>
      <c r="J42" s="145" t="n">
        <v>1</v>
      </c>
      <c r="K42" s="145" t="inlineStr">
        <is>
          <t xml:space="preserve">mão de obra </t>
        </is>
      </c>
      <c r="L42" s="175" t="n">
        <v>250</v>
      </c>
      <c r="M42" s="175" t="n">
        <v>250</v>
      </c>
      <c r="N42" s="145" t="n"/>
      <c r="O42" s="175" t="n"/>
      <c r="P42" s="175" t="n">
        <v>250</v>
      </c>
      <c r="Q42" s="135" t="inlineStr">
        <is>
          <t>PAGO</t>
        </is>
      </c>
    </row>
    <row r="43">
      <c r="A43" s="40" t="n"/>
      <c r="B43" s="155" t="inlineStr">
        <is>
          <t>JANEIRO</t>
        </is>
      </c>
      <c r="C43" s="176" t="n">
        <v>44173</v>
      </c>
      <c r="D43" s="127" t="inlineStr">
        <is>
          <t>RC TACÓGRAFO</t>
        </is>
      </c>
      <c r="E43" s="127" t="inlineStr">
        <is>
          <t>PGX-1686</t>
        </is>
      </c>
      <c r="F43" s="145" t="inlineStr">
        <is>
          <t>MERCEDES</t>
        </is>
      </c>
      <c r="G43" s="145" t="inlineStr">
        <is>
          <t>CONSUMO</t>
        </is>
      </c>
      <c r="H43" s="145" t="inlineStr">
        <is>
          <t>TÁCOGRAFO</t>
        </is>
      </c>
      <c r="I43" s="145" t="inlineStr">
        <is>
          <t>MÃO DE OBRA</t>
        </is>
      </c>
      <c r="J43" s="127" t="n">
        <v>1</v>
      </c>
      <c r="K43" s="127" t="inlineStr">
        <is>
          <t xml:space="preserve">aferição de tacografo </t>
        </is>
      </c>
      <c r="L43" s="129" t="n">
        <v>360</v>
      </c>
      <c r="M43" s="175" t="n">
        <v>360</v>
      </c>
      <c r="N43" s="130" t="n"/>
      <c r="O43" s="129" t="n"/>
      <c r="P43" s="175" t="n">
        <v>360</v>
      </c>
      <c r="Q43" s="135" t="inlineStr">
        <is>
          <t>PAGO</t>
        </is>
      </c>
    </row>
    <row r="44">
      <c r="A44" s="40" t="n"/>
      <c r="B44" s="155" t="inlineStr">
        <is>
          <t>JANEIRO</t>
        </is>
      </c>
      <c r="C44" s="176" t="n">
        <v>44173</v>
      </c>
      <c r="D44" s="127" t="inlineStr">
        <is>
          <t>RC TACÓGRAFO</t>
        </is>
      </c>
      <c r="E44" s="145" t="inlineStr">
        <is>
          <t>PGX-1686</t>
        </is>
      </c>
      <c r="F44" s="145" t="inlineStr">
        <is>
          <t>MERCEDES</t>
        </is>
      </c>
      <c r="G44" s="145" t="inlineStr">
        <is>
          <t>CONSUMO</t>
        </is>
      </c>
      <c r="H44" s="145" t="inlineStr">
        <is>
          <t>TÁCOGRAFO</t>
        </is>
      </c>
      <c r="I44" s="145" t="inlineStr">
        <is>
          <t>MÃO DE OBRA</t>
        </is>
      </c>
      <c r="J44" s="127" t="n">
        <v>1</v>
      </c>
      <c r="K44" s="127" t="inlineStr">
        <is>
          <t xml:space="preserve">fita de impressão bvdr </t>
        </is>
      </c>
      <c r="L44" s="129" t="n">
        <v>42</v>
      </c>
      <c r="M44" s="175" t="n">
        <v>42</v>
      </c>
      <c r="N44" s="130" t="n"/>
      <c r="O44" s="129" t="n"/>
      <c r="P44" s="175" t="n">
        <v>42</v>
      </c>
      <c r="Q44" s="135" t="inlineStr">
        <is>
          <t>PAGO</t>
        </is>
      </c>
    </row>
    <row r="45">
      <c r="A45" s="40" t="n"/>
      <c r="B45" s="155" t="inlineStr">
        <is>
          <t>JANEIRO</t>
        </is>
      </c>
      <c r="C45" s="176" t="n">
        <v>44174</v>
      </c>
      <c r="D45" s="127" t="inlineStr">
        <is>
          <t>RC TACÓGRAFO</t>
        </is>
      </c>
      <c r="E45" s="127" t="inlineStr">
        <is>
          <t>PGX-1646</t>
        </is>
      </c>
      <c r="F45" s="145" t="inlineStr">
        <is>
          <t>MERCEDES</t>
        </is>
      </c>
      <c r="G45" s="145" t="inlineStr">
        <is>
          <t>CONSUMO</t>
        </is>
      </c>
      <c r="H45" s="145" t="inlineStr">
        <is>
          <t>TÁCOGRAFO</t>
        </is>
      </c>
      <c r="I45" s="145" t="inlineStr">
        <is>
          <t>MÃO DE OBRA</t>
        </is>
      </c>
      <c r="J45" s="127" t="n">
        <v>1</v>
      </c>
      <c r="K45" s="127" t="inlineStr">
        <is>
          <t xml:space="preserve">aferição de tacografo </t>
        </is>
      </c>
      <c r="L45" s="129" t="n">
        <v>360</v>
      </c>
      <c r="M45" s="175" t="n">
        <v>360</v>
      </c>
      <c r="N45" s="130" t="n"/>
      <c r="O45" s="129" t="n"/>
      <c r="P45" s="175" t="n">
        <v>360</v>
      </c>
      <c r="Q45" s="135" t="inlineStr">
        <is>
          <t>PAGO</t>
        </is>
      </c>
    </row>
    <row r="46">
      <c r="A46" s="40" t="n"/>
      <c r="B46" s="155" t="inlineStr">
        <is>
          <t>JANEIRO</t>
        </is>
      </c>
      <c r="C46" s="176" t="n">
        <v>44175</v>
      </c>
      <c r="D46" s="127" t="inlineStr">
        <is>
          <t>RC TACÓGRAFO</t>
        </is>
      </c>
      <c r="E46" s="127" t="inlineStr">
        <is>
          <t>PGX-1736</t>
        </is>
      </c>
      <c r="F46" s="145" t="inlineStr">
        <is>
          <t>MERCEDES</t>
        </is>
      </c>
      <c r="G46" s="145" t="inlineStr">
        <is>
          <t>CONSUMO</t>
        </is>
      </c>
      <c r="H46" s="145" t="inlineStr">
        <is>
          <t>TÁCOGRAFO</t>
        </is>
      </c>
      <c r="I46" s="145" t="inlineStr">
        <is>
          <t>MÃO DE OBRA</t>
        </is>
      </c>
      <c r="J46" s="127" t="n">
        <v>1</v>
      </c>
      <c r="K46" s="127" t="inlineStr">
        <is>
          <t xml:space="preserve">aferição de tacografo </t>
        </is>
      </c>
      <c r="L46" s="129" t="n">
        <v>360</v>
      </c>
      <c r="M46" s="175" t="n">
        <v>360</v>
      </c>
      <c r="N46" s="130" t="n"/>
      <c r="O46" s="129" t="n"/>
      <c r="P46" s="175" t="n">
        <v>360</v>
      </c>
      <c r="Q46" s="135" t="inlineStr">
        <is>
          <t>PAGO</t>
        </is>
      </c>
    </row>
    <row r="47">
      <c r="A47" s="40" t="n"/>
      <c r="B47" s="155" t="inlineStr">
        <is>
          <t>JANEIRO</t>
        </is>
      </c>
      <c r="C47" s="176" t="n">
        <v>43831</v>
      </c>
      <c r="D47" s="145" t="inlineStr">
        <is>
          <t>SUPER DIESEL</t>
        </is>
      </c>
      <c r="E47" s="145" t="inlineStr">
        <is>
          <t>VÁRIOS</t>
        </is>
      </c>
      <c r="F47" s="145" t="inlineStr">
        <is>
          <t>VÁRIOS</t>
        </is>
      </c>
      <c r="G47" s="145" t="inlineStr">
        <is>
          <t xml:space="preserve">CORRETIVA </t>
        </is>
      </c>
      <c r="H47" s="145" t="inlineStr">
        <is>
          <t>MECÂNICA</t>
        </is>
      </c>
      <c r="I47" s="145" t="inlineStr">
        <is>
          <t>PEÇAS</t>
        </is>
      </c>
      <c r="J47" s="145" t="n">
        <v>1</v>
      </c>
      <c r="K47" s="145" t="inlineStr">
        <is>
          <t xml:space="preserve">transferência </t>
        </is>
      </c>
      <c r="L47" s="175" t="n">
        <v>859</v>
      </c>
      <c r="M47" s="175" t="n">
        <v>859</v>
      </c>
      <c r="N47" s="145" t="n"/>
      <c r="O47" s="175" t="n"/>
      <c r="P47" s="175" t="n">
        <v>859</v>
      </c>
      <c r="Q47" s="135" t="inlineStr">
        <is>
          <t>PAGO</t>
        </is>
      </c>
    </row>
    <row r="48">
      <c r="A48" s="40" t="n"/>
      <c r="B48" s="155" t="inlineStr">
        <is>
          <t>JANEIRO</t>
        </is>
      </c>
      <c r="C48" s="174" t="n">
        <v>44175</v>
      </c>
      <c r="D48" s="127" t="inlineStr">
        <is>
          <t>JR PEÇAS E SERVIÇO (JÚNIOR)</t>
        </is>
      </c>
      <c r="E48" s="145" t="inlineStr">
        <is>
          <t>PET-7147</t>
        </is>
      </c>
      <c r="F48" s="145" t="inlineStr">
        <is>
          <t>MERCEDES</t>
        </is>
      </c>
      <c r="G48" s="145" t="inlineStr">
        <is>
          <t xml:space="preserve">CORRETIVA </t>
        </is>
      </c>
      <c r="H48" s="145" t="inlineStr">
        <is>
          <t>MECÂNICA</t>
        </is>
      </c>
      <c r="I48" s="145" t="inlineStr">
        <is>
          <t>PEÇAS</t>
        </is>
      </c>
      <c r="J48" s="145" t="n">
        <v>2</v>
      </c>
      <c r="K48" s="145" t="inlineStr">
        <is>
          <t>lona de freio 0821t</t>
        </is>
      </c>
      <c r="L48" s="175" t="n">
        <v>138</v>
      </c>
      <c r="M48" s="175" t="n">
        <v>276</v>
      </c>
      <c r="N48" s="145" t="n"/>
      <c r="O48" s="175" t="n"/>
      <c r="P48" s="175" t="n">
        <v>276</v>
      </c>
      <c r="Q48" s="135" t="inlineStr">
        <is>
          <t>PAGO</t>
        </is>
      </c>
    </row>
    <row r="49">
      <c r="A49" s="40" t="n"/>
      <c r="B49" s="155" t="inlineStr">
        <is>
          <t>JANEIRO</t>
        </is>
      </c>
      <c r="C49" s="174" t="n">
        <v>44176</v>
      </c>
      <c r="D49" s="127" t="inlineStr">
        <is>
          <t>JR PEÇAS E SERVIÇO (JÚNIOR)</t>
        </is>
      </c>
      <c r="E49" s="145" t="inlineStr">
        <is>
          <t>PET-7147</t>
        </is>
      </c>
      <c r="F49" s="145" t="inlineStr">
        <is>
          <t>MERCEDES</t>
        </is>
      </c>
      <c r="G49" s="145" t="inlineStr">
        <is>
          <t xml:space="preserve">CORRETIVA </t>
        </is>
      </c>
      <c r="H49" s="145" t="inlineStr">
        <is>
          <t>MECÂNICA</t>
        </is>
      </c>
      <c r="I49" s="145" t="inlineStr">
        <is>
          <t>PEÇAS</t>
        </is>
      </c>
      <c r="J49" s="145" t="n">
        <v>1</v>
      </c>
      <c r="K49" s="145" t="inlineStr">
        <is>
          <t xml:space="preserve">retentor cubo roda dianteiro </t>
        </is>
      </c>
      <c r="L49" s="175" t="n">
        <v>72</v>
      </c>
      <c r="M49" s="175" t="n">
        <v>72</v>
      </c>
      <c r="N49" s="145" t="n"/>
      <c r="O49" s="175" t="n"/>
      <c r="P49" s="175" t="n">
        <v>72</v>
      </c>
      <c r="Q49" s="135" t="inlineStr">
        <is>
          <t>PAGO</t>
        </is>
      </c>
    </row>
    <row r="50">
      <c r="A50" s="40" t="n"/>
      <c r="B50" s="155" t="inlineStr">
        <is>
          <t>JANEIRO</t>
        </is>
      </c>
      <c r="C50" s="174" t="n">
        <v>44177</v>
      </c>
      <c r="D50" s="127" t="inlineStr">
        <is>
          <t>JR PEÇAS E SERVIÇO (JÚNIOR)</t>
        </is>
      </c>
      <c r="E50" s="145" t="inlineStr">
        <is>
          <t>PET-7147</t>
        </is>
      </c>
      <c r="F50" s="145" t="inlineStr">
        <is>
          <t>MERCEDES</t>
        </is>
      </c>
      <c r="G50" s="145" t="inlineStr">
        <is>
          <t xml:space="preserve">CORRETIVA </t>
        </is>
      </c>
      <c r="H50" s="145" t="inlineStr">
        <is>
          <t>MECÂNICA</t>
        </is>
      </c>
      <c r="I50" s="145" t="inlineStr">
        <is>
          <t>PEÇAS</t>
        </is>
      </c>
      <c r="J50" s="145" t="n">
        <v>1</v>
      </c>
      <c r="K50" s="145" t="inlineStr">
        <is>
          <t>rolamento 33111/qvb500</t>
        </is>
      </c>
      <c r="L50" s="175" t="n">
        <v>123</v>
      </c>
      <c r="M50" s="175" t="n">
        <v>123</v>
      </c>
      <c r="N50" s="145" t="n"/>
      <c r="O50" s="175" t="n"/>
      <c r="P50" s="175" t="n">
        <v>123</v>
      </c>
      <c r="Q50" s="135" t="inlineStr">
        <is>
          <t>PAGO</t>
        </is>
      </c>
    </row>
    <row r="51">
      <c r="A51" s="40" t="n"/>
      <c r="B51" s="155" t="inlineStr">
        <is>
          <t>JANEIRO</t>
        </is>
      </c>
      <c r="C51" s="176" t="n">
        <v>44180</v>
      </c>
      <c r="D51" s="127" t="inlineStr">
        <is>
          <t>JR PEÇAS E SERVIÇO (JÚNIOR)</t>
        </is>
      </c>
      <c r="E51" s="127" t="inlineStr">
        <is>
          <t>PCX-1404</t>
        </is>
      </c>
      <c r="F51" s="145" t="inlineStr">
        <is>
          <t>FORD</t>
        </is>
      </c>
      <c r="G51" s="145" t="inlineStr">
        <is>
          <t xml:space="preserve">CORRETIVA </t>
        </is>
      </c>
      <c r="H51" s="145" t="inlineStr">
        <is>
          <t>MECÂNICA</t>
        </is>
      </c>
      <c r="I51" s="127" t="inlineStr">
        <is>
          <t>PEÇAS</t>
        </is>
      </c>
      <c r="J51" s="127" t="n">
        <v>2</v>
      </c>
      <c r="K51" s="127" t="inlineStr">
        <is>
          <t>rolamento ext roda 802728</t>
        </is>
      </c>
      <c r="L51" s="129" t="n">
        <v>70.5</v>
      </c>
      <c r="M51" s="175" t="n">
        <v>141</v>
      </c>
      <c r="N51" s="130" t="n"/>
      <c r="O51" s="129" t="n"/>
      <c r="P51" s="175" t="n">
        <v>141</v>
      </c>
      <c r="Q51" s="135" t="inlineStr">
        <is>
          <t>PAGO</t>
        </is>
      </c>
    </row>
    <row r="52">
      <c r="A52" s="40" t="n"/>
      <c r="B52" s="155" t="inlineStr">
        <is>
          <t>JANEIRO</t>
        </is>
      </c>
      <c r="C52" s="176" t="n">
        <v>44180</v>
      </c>
      <c r="D52" s="127" t="inlineStr">
        <is>
          <t>JR PEÇAS E SERVIÇO (JÚNIOR)</t>
        </is>
      </c>
      <c r="E52" s="127" t="inlineStr">
        <is>
          <t>PCX-1404</t>
        </is>
      </c>
      <c r="F52" s="145" t="inlineStr">
        <is>
          <t>FORD</t>
        </is>
      </c>
      <c r="G52" s="145" t="inlineStr">
        <is>
          <t xml:space="preserve">CORRETIVA </t>
        </is>
      </c>
      <c r="H52" s="145" t="inlineStr">
        <is>
          <t>MECÂNICA</t>
        </is>
      </c>
      <c r="I52" s="127" t="inlineStr">
        <is>
          <t>PEÇAS</t>
        </is>
      </c>
      <c r="J52" s="127" t="n">
        <v>1</v>
      </c>
      <c r="K52" s="127" t="inlineStr">
        <is>
          <t xml:space="preserve">rolamento int roda </t>
        </is>
      </c>
      <c r="L52" s="129" t="n">
        <v>60</v>
      </c>
      <c r="M52" s="175" t="n">
        <v>60</v>
      </c>
      <c r="N52" s="130" t="n"/>
      <c r="O52" s="129" t="n"/>
      <c r="P52" s="175" t="n">
        <v>60</v>
      </c>
      <c r="Q52" s="135" t="inlineStr">
        <is>
          <t>PAGO</t>
        </is>
      </c>
    </row>
    <row r="53">
      <c r="A53" s="40" t="n"/>
      <c r="B53" s="155" t="inlineStr">
        <is>
          <t>JANEIRO</t>
        </is>
      </c>
      <c r="C53" s="176" t="n">
        <v>44181</v>
      </c>
      <c r="D53" s="127" t="inlineStr">
        <is>
          <t>JR PEÇAS E SERVIÇO (JÚNIOR)</t>
        </is>
      </c>
      <c r="E53" s="127" t="inlineStr">
        <is>
          <t>PEB-7353</t>
        </is>
      </c>
      <c r="F53" s="145" t="inlineStr">
        <is>
          <t>FORD</t>
        </is>
      </c>
      <c r="G53" s="145" t="inlineStr">
        <is>
          <t xml:space="preserve">CORRETIVA </t>
        </is>
      </c>
      <c r="H53" s="145" t="inlineStr">
        <is>
          <t>MECÂNICA</t>
        </is>
      </c>
      <c r="I53" s="127" t="inlineStr">
        <is>
          <t>PEÇAS</t>
        </is>
      </c>
      <c r="J53" s="127" t="n">
        <v>1</v>
      </c>
      <c r="K53" s="127" t="inlineStr">
        <is>
          <t xml:space="preserve">cilindro mestre </t>
        </is>
      </c>
      <c r="L53" s="129" t="n">
        <v>175</v>
      </c>
      <c r="M53" s="175" t="n">
        <v>175</v>
      </c>
      <c r="N53" s="130" t="n"/>
      <c r="O53" s="129" t="n"/>
      <c r="P53" s="175" t="n">
        <v>175</v>
      </c>
      <c r="Q53" s="135" t="inlineStr">
        <is>
          <t>PAGO</t>
        </is>
      </c>
    </row>
    <row r="54">
      <c r="A54" s="40" t="n"/>
      <c r="B54" s="155" t="inlineStr">
        <is>
          <t>JANEIRO</t>
        </is>
      </c>
      <c r="C54" s="176" t="n">
        <v>44182</v>
      </c>
      <c r="D54" s="127" t="inlineStr">
        <is>
          <t>JR PEÇAS E SERVIÇO (JÚNIOR)</t>
        </is>
      </c>
      <c r="E54" s="127" t="inlineStr">
        <is>
          <t>PEU-3897</t>
        </is>
      </c>
      <c r="F54" s="145" t="inlineStr">
        <is>
          <t>MERCEDES</t>
        </is>
      </c>
      <c r="G54" s="145" t="inlineStr">
        <is>
          <t xml:space="preserve">CORRETIVA </t>
        </is>
      </c>
      <c r="H54" s="145" t="inlineStr">
        <is>
          <t>MECÂNICA</t>
        </is>
      </c>
      <c r="I54" s="127" t="inlineStr">
        <is>
          <t>PEÇAS</t>
        </is>
      </c>
      <c r="J54" s="127" t="n">
        <v>1</v>
      </c>
      <c r="K54" s="127" t="inlineStr">
        <is>
          <t xml:space="preserve">tambor de freio </t>
        </is>
      </c>
      <c r="L54" s="129" t="n">
        <v>750</v>
      </c>
      <c r="M54" s="175" t="n">
        <v>750</v>
      </c>
      <c r="N54" s="130" t="n"/>
      <c r="O54" s="129" t="n"/>
      <c r="P54" s="175" t="n">
        <v>750</v>
      </c>
      <c r="Q54" s="135" t="inlineStr">
        <is>
          <t>PAGO</t>
        </is>
      </c>
    </row>
    <row r="55">
      <c r="A55" s="40" t="n"/>
      <c r="B55" s="155" t="inlineStr">
        <is>
          <t>JANEIRO</t>
        </is>
      </c>
      <c r="C55" s="176" t="n">
        <v>44183</v>
      </c>
      <c r="D55" s="127" t="inlineStr">
        <is>
          <t>JR PEÇAS E SERVIÇO (JÚNIOR)</t>
        </is>
      </c>
      <c r="E55" s="127" t="inlineStr">
        <is>
          <t>PEB-7353</t>
        </is>
      </c>
      <c r="F55" s="145" t="inlineStr">
        <is>
          <t>FORD</t>
        </is>
      </c>
      <c r="G55" s="145" t="inlineStr">
        <is>
          <t xml:space="preserve">CORRETIVA </t>
        </is>
      </c>
      <c r="H55" s="145" t="inlineStr">
        <is>
          <t>MECÂNICA</t>
        </is>
      </c>
      <c r="I55" s="127" t="inlineStr">
        <is>
          <t>PEÇAS</t>
        </is>
      </c>
      <c r="J55" s="127" t="n">
        <v>1</v>
      </c>
      <c r="K55" s="127" t="inlineStr">
        <is>
          <t xml:space="preserve">kit embreagem </t>
        </is>
      </c>
      <c r="L55" s="129" t="n">
        <v>2200</v>
      </c>
      <c r="M55" s="175" t="n">
        <v>2200</v>
      </c>
      <c r="N55" s="130" t="n"/>
      <c r="O55" s="129" t="n"/>
      <c r="P55" s="175" t="n">
        <v>2200</v>
      </c>
      <c r="Q55" s="135" t="inlineStr">
        <is>
          <t>PAGO</t>
        </is>
      </c>
    </row>
    <row r="56">
      <c r="A56" s="40" t="n"/>
      <c r="B56" s="155" t="inlineStr">
        <is>
          <t>JANEIRO</t>
        </is>
      </c>
      <c r="C56" s="176" t="n">
        <v>44184</v>
      </c>
      <c r="D56" s="127" t="inlineStr">
        <is>
          <t>JR PEÇAS E SERVIÇO (JÚNIOR)</t>
        </is>
      </c>
      <c r="E56" s="127" t="inlineStr">
        <is>
          <t>PEB-7353</t>
        </is>
      </c>
      <c r="F56" s="145" t="inlineStr">
        <is>
          <t>FORD</t>
        </is>
      </c>
      <c r="G56" s="145" t="inlineStr">
        <is>
          <t xml:space="preserve">CORRETIVA </t>
        </is>
      </c>
      <c r="H56" s="145" t="inlineStr">
        <is>
          <t>MECÂNICA</t>
        </is>
      </c>
      <c r="I56" s="127" t="inlineStr">
        <is>
          <t>PEÇAS</t>
        </is>
      </c>
      <c r="J56" s="127" t="n">
        <v>2</v>
      </c>
      <c r="K56" s="127" t="inlineStr">
        <is>
          <t xml:space="preserve">retentor 0188 ba </t>
        </is>
      </c>
      <c r="L56" s="129" t="n">
        <v>21</v>
      </c>
      <c r="M56" s="175" t="n">
        <v>42</v>
      </c>
      <c r="N56" s="130" t="n"/>
      <c r="O56" s="129" t="n"/>
      <c r="P56" s="175" t="n">
        <v>42</v>
      </c>
      <c r="Q56" s="135" t="inlineStr">
        <is>
          <t>PAGO</t>
        </is>
      </c>
    </row>
    <row r="57">
      <c r="A57" s="40" t="n"/>
      <c r="B57" s="155" t="inlineStr">
        <is>
          <t>JANEIRO</t>
        </is>
      </c>
      <c r="C57" s="176" t="n">
        <v>44185</v>
      </c>
      <c r="D57" s="127" t="inlineStr">
        <is>
          <t>JR PEÇAS E SERVIÇO (JÚNIOR)</t>
        </is>
      </c>
      <c r="E57" s="127" t="inlineStr">
        <is>
          <t>PEB-7353</t>
        </is>
      </c>
      <c r="F57" s="145" t="inlineStr">
        <is>
          <t>FORD</t>
        </is>
      </c>
      <c r="G57" s="145" t="inlineStr">
        <is>
          <t xml:space="preserve">CORRETIVA </t>
        </is>
      </c>
      <c r="H57" s="145" t="inlineStr">
        <is>
          <t>MECÂNICA</t>
        </is>
      </c>
      <c r="I57" s="127" t="inlineStr">
        <is>
          <t>PEÇAS</t>
        </is>
      </c>
      <c r="J57" s="127" t="n">
        <v>1</v>
      </c>
      <c r="K57" s="127" t="inlineStr">
        <is>
          <t>lona de freio 0821t</t>
        </is>
      </c>
      <c r="L57" s="129" t="n">
        <v>138</v>
      </c>
      <c r="M57" s="175" t="n">
        <v>138</v>
      </c>
      <c r="N57" s="130" t="n"/>
      <c r="O57" s="129" t="n"/>
      <c r="P57" s="175" t="n">
        <v>138</v>
      </c>
      <c r="Q57" s="135" t="inlineStr">
        <is>
          <t>PAGO</t>
        </is>
      </c>
    </row>
    <row r="58">
      <c r="A58" s="40" t="n"/>
      <c r="B58" s="155" t="inlineStr">
        <is>
          <t>JANEIRO</t>
        </is>
      </c>
      <c r="C58" s="176" t="n">
        <v>44186</v>
      </c>
      <c r="D58" s="127" t="inlineStr">
        <is>
          <t>JR PEÇAS E SERVIÇO (JÚNIOR)</t>
        </is>
      </c>
      <c r="E58" s="127" t="inlineStr">
        <is>
          <t>PEB-7353</t>
        </is>
      </c>
      <c r="F58" s="145" t="inlineStr">
        <is>
          <t>FORD</t>
        </is>
      </c>
      <c r="G58" s="145" t="inlineStr">
        <is>
          <t xml:space="preserve">CORRETIVA </t>
        </is>
      </c>
      <c r="H58" s="145" t="inlineStr">
        <is>
          <t>MECÂNICA</t>
        </is>
      </c>
      <c r="I58" s="127" t="inlineStr">
        <is>
          <t>PEÇAS</t>
        </is>
      </c>
      <c r="J58" s="127" t="n">
        <v>1</v>
      </c>
      <c r="K58" s="127" t="inlineStr">
        <is>
          <t xml:space="preserve">cola 3mm </t>
        </is>
      </c>
      <c r="L58" s="129" t="n">
        <v>17</v>
      </c>
      <c r="M58" s="175" t="n">
        <v>17</v>
      </c>
      <c r="N58" s="130" t="n"/>
      <c r="O58" s="129" t="n"/>
      <c r="P58" s="175" t="n">
        <v>17</v>
      </c>
      <c r="Q58" s="135" t="inlineStr">
        <is>
          <t>PAGO</t>
        </is>
      </c>
    </row>
    <row r="59">
      <c r="A59" s="40" t="n"/>
      <c r="B59" s="155" t="inlineStr">
        <is>
          <t>JANEIRO</t>
        </is>
      </c>
      <c r="C59" s="176" t="n">
        <v>44187</v>
      </c>
      <c r="D59" s="127" t="inlineStr">
        <is>
          <t>JR PEÇAS E SERVIÇO (JÚNIOR)</t>
        </is>
      </c>
      <c r="E59" s="127" t="inlineStr">
        <is>
          <t>PEB-7353</t>
        </is>
      </c>
      <c r="F59" s="145" t="inlineStr">
        <is>
          <t>FORD</t>
        </is>
      </c>
      <c r="G59" s="145" t="inlineStr">
        <is>
          <t xml:space="preserve">CORRETIVA </t>
        </is>
      </c>
      <c r="H59" s="145" t="inlineStr">
        <is>
          <t>MECÂNICA</t>
        </is>
      </c>
      <c r="I59" s="127" t="inlineStr">
        <is>
          <t>PEÇAS</t>
        </is>
      </c>
      <c r="J59" s="127" t="n">
        <v>1</v>
      </c>
      <c r="K59" s="127" t="inlineStr">
        <is>
          <t xml:space="preserve">kit embuchamento </t>
        </is>
      </c>
      <c r="L59" s="129" t="n">
        <v>495</v>
      </c>
      <c r="M59" s="175" t="n">
        <v>495</v>
      </c>
      <c r="N59" s="130" t="n"/>
      <c r="O59" s="129" t="n"/>
      <c r="P59" s="175" t="n">
        <v>495</v>
      </c>
      <c r="Q59" s="135" t="inlineStr">
        <is>
          <t>PAGO</t>
        </is>
      </c>
    </row>
    <row r="60">
      <c r="A60" s="40" t="n"/>
      <c r="B60" s="155" t="inlineStr">
        <is>
          <t>JANEIRO</t>
        </is>
      </c>
      <c r="C60" s="176" t="n">
        <v>44188</v>
      </c>
      <c r="D60" s="127" t="inlineStr">
        <is>
          <t>JR PEÇAS E SERVIÇO (JÚNIOR)</t>
        </is>
      </c>
      <c r="E60" s="127" t="inlineStr">
        <is>
          <t>PEB-7353</t>
        </is>
      </c>
      <c r="F60" s="145" t="inlineStr">
        <is>
          <t>FORD</t>
        </is>
      </c>
      <c r="G60" s="145" t="inlineStr">
        <is>
          <t xml:space="preserve">CORRETIVA </t>
        </is>
      </c>
      <c r="H60" s="145" t="inlineStr">
        <is>
          <t>MECÂNICA</t>
        </is>
      </c>
      <c r="I60" s="127" t="inlineStr">
        <is>
          <t>PEÇAS</t>
        </is>
      </c>
      <c r="J60" s="127" t="n">
        <v>1</v>
      </c>
      <c r="K60" s="127" t="inlineStr">
        <is>
          <t xml:space="preserve">graxa marfak mp </t>
        </is>
      </c>
      <c r="L60" s="129" t="n">
        <v>37</v>
      </c>
      <c r="M60" s="175" t="n">
        <v>37</v>
      </c>
      <c r="N60" s="130" t="n"/>
      <c r="O60" s="129" t="n"/>
      <c r="P60" s="175" t="n">
        <v>37</v>
      </c>
      <c r="Q60" s="135" t="inlineStr">
        <is>
          <t>PAGO</t>
        </is>
      </c>
    </row>
    <row r="61">
      <c r="A61" s="40" t="n"/>
      <c r="B61" s="155" t="inlineStr">
        <is>
          <t>JANEIRO</t>
        </is>
      </c>
      <c r="C61" s="176" t="n">
        <v>44189</v>
      </c>
      <c r="D61" s="127" t="inlineStr">
        <is>
          <t>JR PEÇAS E SERVIÇO (JÚNIOR)</t>
        </is>
      </c>
      <c r="E61" s="127" t="inlineStr">
        <is>
          <t>PEB-7353</t>
        </is>
      </c>
      <c r="F61" s="145" t="inlineStr">
        <is>
          <t>FORD</t>
        </is>
      </c>
      <c r="G61" s="145" t="inlineStr">
        <is>
          <t xml:space="preserve">CORRETIVA </t>
        </is>
      </c>
      <c r="H61" s="145" t="inlineStr">
        <is>
          <t>MECÂNICA</t>
        </is>
      </c>
      <c r="I61" s="127" t="inlineStr">
        <is>
          <t>PEÇAS</t>
        </is>
      </c>
      <c r="J61" s="127" t="n">
        <v>1</v>
      </c>
      <c r="K61" s="127" t="inlineStr">
        <is>
          <t xml:space="preserve">abraçadeira autotravante </t>
        </is>
      </c>
      <c r="L61" s="129" t="n">
        <v>12</v>
      </c>
      <c r="M61" s="175" t="n">
        <v>12</v>
      </c>
      <c r="N61" s="130" t="n"/>
      <c r="O61" s="129" t="n"/>
      <c r="P61" s="175" t="n">
        <v>12</v>
      </c>
      <c r="Q61" s="135" t="inlineStr">
        <is>
          <t>PAGO</t>
        </is>
      </c>
    </row>
    <row r="62">
      <c r="A62" s="40" t="n"/>
      <c r="B62" s="155" t="inlineStr">
        <is>
          <t>JANEIRO</t>
        </is>
      </c>
      <c r="C62" s="176" t="n">
        <v>44202</v>
      </c>
      <c r="D62" s="145" t="inlineStr">
        <is>
          <t>SUPER DIESEL</t>
        </is>
      </c>
      <c r="E62" s="145" t="inlineStr">
        <is>
          <t>PEU-3897</t>
        </is>
      </c>
      <c r="F62" s="145" t="inlineStr">
        <is>
          <t>MERCEDES</t>
        </is>
      </c>
      <c r="G62" s="145" t="inlineStr">
        <is>
          <t xml:space="preserve">CORRETIVA </t>
        </is>
      </c>
      <c r="H62" s="145" t="inlineStr">
        <is>
          <t>MECÂNICA</t>
        </is>
      </c>
      <c r="I62" s="145" t="inlineStr">
        <is>
          <t>PEÇAS</t>
        </is>
      </c>
      <c r="J62" s="145" t="n">
        <v>1</v>
      </c>
      <c r="K62" s="145" t="inlineStr">
        <is>
          <t xml:space="preserve">magueira de intercooler </t>
        </is>
      </c>
      <c r="L62" s="175" t="n">
        <v>100</v>
      </c>
      <c r="M62" s="175" t="n">
        <v>100</v>
      </c>
      <c r="N62" s="145" t="n"/>
      <c r="O62" s="175" t="n"/>
      <c r="P62" s="175" t="n">
        <v>100</v>
      </c>
      <c r="Q62" s="135" t="inlineStr">
        <is>
          <t>PAGO</t>
        </is>
      </c>
    </row>
    <row r="63">
      <c r="A63" s="40" t="n"/>
      <c r="B63" s="155" t="inlineStr">
        <is>
          <t>JANEIRO</t>
        </is>
      </c>
      <c r="C63" s="176" t="n">
        <v>44203</v>
      </c>
      <c r="D63" s="145" t="inlineStr">
        <is>
          <t>SUPER DIESEL</t>
        </is>
      </c>
      <c r="E63" s="127" t="inlineStr">
        <is>
          <t>PEU-3897</t>
        </is>
      </c>
      <c r="F63" s="145" t="inlineStr">
        <is>
          <t>MERCEDES</t>
        </is>
      </c>
      <c r="G63" s="145" t="inlineStr">
        <is>
          <t xml:space="preserve">CORRETIVA </t>
        </is>
      </c>
      <c r="H63" s="145" t="inlineStr">
        <is>
          <t>MECÂNICA</t>
        </is>
      </c>
      <c r="I63" s="145" t="inlineStr">
        <is>
          <t>PEÇAS</t>
        </is>
      </c>
      <c r="J63" s="145" t="n">
        <v>1</v>
      </c>
      <c r="K63" s="145" t="inlineStr">
        <is>
          <t xml:space="preserve">abraçadeira autotravante </t>
        </is>
      </c>
      <c r="L63" s="175" t="n">
        <v>44</v>
      </c>
      <c r="M63" s="175" t="n">
        <v>44</v>
      </c>
      <c r="N63" s="145" t="n"/>
      <c r="O63" s="175" t="n"/>
      <c r="P63" s="175" t="n">
        <v>44</v>
      </c>
      <c r="Q63" s="135" t="inlineStr">
        <is>
          <t>PAGO</t>
        </is>
      </c>
    </row>
    <row r="64">
      <c r="A64" s="40" t="n"/>
      <c r="B64" s="155" t="inlineStr">
        <is>
          <t>JANEIRO</t>
        </is>
      </c>
      <c r="C64" s="176" t="n">
        <v>44206</v>
      </c>
      <c r="D64" s="127" t="inlineStr">
        <is>
          <t>POSTO DE MOLAS SÃO CRISTOVÃO</t>
        </is>
      </c>
      <c r="E64" s="127" t="inlineStr">
        <is>
          <t>PGN-8719</t>
        </is>
      </c>
      <c r="F64" s="127" t="inlineStr">
        <is>
          <t>VOLKS</t>
        </is>
      </c>
      <c r="G64" s="145" t="inlineStr">
        <is>
          <t xml:space="preserve">CORRETIVA </t>
        </is>
      </c>
      <c r="H64" s="127" t="inlineStr">
        <is>
          <t>MECÂNICA</t>
        </is>
      </c>
      <c r="I64" s="145" t="inlineStr">
        <is>
          <t>PEÇAS</t>
        </is>
      </c>
      <c r="J64" s="145" t="n">
        <v>1</v>
      </c>
      <c r="K64" s="145" t="inlineStr">
        <is>
          <t>mola mestre dt mb 3171</t>
        </is>
      </c>
      <c r="L64" s="175" t="n">
        <v>886</v>
      </c>
      <c r="M64" s="175" t="n">
        <v>886</v>
      </c>
      <c r="N64" s="145" t="n"/>
      <c r="O64" s="175" t="n"/>
      <c r="P64" s="175" t="n">
        <v>886</v>
      </c>
      <c r="Q64" s="135" t="inlineStr">
        <is>
          <t>PAGO</t>
        </is>
      </c>
    </row>
    <row r="65">
      <c r="A65" s="40" t="n"/>
      <c r="B65" s="155" t="inlineStr">
        <is>
          <t>JANEIRO</t>
        </is>
      </c>
      <c r="C65" s="176" t="n">
        <v>44206</v>
      </c>
      <c r="D65" s="127" t="inlineStr">
        <is>
          <t>POSTO DE MOLAS SÃO CRISTOVÃO</t>
        </is>
      </c>
      <c r="E65" s="127" t="inlineStr">
        <is>
          <t>PGN-8719</t>
        </is>
      </c>
      <c r="F65" s="127" t="inlineStr">
        <is>
          <t>VOLKS</t>
        </is>
      </c>
      <c r="G65" s="145" t="inlineStr">
        <is>
          <t xml:space="preserve">CORRETIVA </t>
        </is>
      </c>
      <c r="H65" s="127" t="inlineStr">
        <is>
          <t>MECÂNICA</t>
        </is>
      </c>
      <c r="I65" s="145" t="inlineStr">
        <is>
          <t>PEÇAS</t>
        </is>
      </c>
      <c r="J65" s="145" t="n">
        <v>2</v>
      </c>
      <c r="K65" s="145" t="inlineStr">
        <is>
          <t>bucha fx mola 3001</t>
        </is>
      </c>
      <c r="L65" s="175" t="n">
        <v>38</v>
      </c>
      <c r="M65" s="175" t="n">
        <v>76</v>
      </c>
      <c r="N65" s="145" t="n"/>
      <c r="O65" s="175" t="n"/>
      <c r="P65" s="175" t="n">
        <v>76</v>
      </c>
      <c r="Q65" s="135" t="inlineStr">
        <is>
          <t>PAGO</t>
        </is>
      </c>
    </row>
    <row r="66">
      <c r="A66" s="40" t="n"/>
      <c r="B66" s="155" t="inlineStr">
        <is>
          <t>JANEIRO</t>
        </is>
      </c>
      <c r="C66" s="176" t="n">
        <v>44206</v>
      </c>
      <c r="D66" s="127" t="inlineStr">
        <is>
          <t>POSTO DE MOLAS SÃO CRISTOVÃO</t>
        </is>
      </c>
      <c r="E66" s="127" t="inlineStr">
        <is>
          <t>PGN-8719</t>
        </is>
      </c>
      <c r="F66" s="127" t="inlineStr">
        <is>
          <t>VOLKS</t>
        </is>
      </c>
      <c r="G66" s="145" t="inlineStr">
        <is>
          <t xml:space="preserve">CORRETIVA </t>
        </is>
      </c>
      <c r="H66" s="127" t="inlineStr">
        <is>
          <t>MECÂNICA</t>
        </is>
      </c>
      <c r="I66" s="145" t="inlineStr">
        <is>
          <t>PEÇAS</t>
        </is>
      </c>
      <c r="J66" s="145" t="n">
        <v>1</v>
      </c>
      <c r="K66" s="145" t="inlineStr">
        <is>
          <t>paafuso centro 16x6</t>
        </is>
      </c>
      <c r="L66" s="175" t="n">
        <v>16</v>
      </c>
      <c r="M66" s="175" t="n">
        <v>16</v>
      </c>
      <c r="N66" s="145" t="n"/>
      <c r="O66" s="175" t="n"/>
      <c r="P66" s="175" t="n">
        <v>16</v>
      </c>
      <c r="Q66" s="135" t="inlineStr">
        <is>
          <t>PAGO</t>
        </is>
      </c>
    </row>
    <row r="67">
      <c r="A67" s="40" t="n"/>
      <c r="B67" s="155" t="inlineStr">
        <is>
          <t>JANEIRO</t>
        </is>
      </c>
      <c r="C67" s="176" t="n">
        <v>44206</v>
      </c>
      <c r="D67" s="127" t="inlineStr">
        <is>
          <t>POSTO DE MOLAS SÃO CRISTOVÃO</t>
        </is>
      </c>
      <c r="E67" s="127" t="inlineStr">
        <is>
          <t>PGN-8719</t>
        </is>
      </c>
      <c r="F67" s="127" t="inlineStr">
        <is>
          <t>VOLKS</t>
        </is>
      </c>
      <c r="G67" s="145" t="inlineStr">
        <is>
          <t xml:space="preserve">CORRETIVA </t>
        </is>
      </c>
      <c r="H67" s="127" t="inlineStr">
        <is>
          <t>MECÂNICA</t>
        </is>
      </c>
      <c r="I67" s="145" t="inlineStr">
        <is>
          <t>PEÇAS</t>
        </is>
      </c>
      <c r="J67" s="145" t="n">
        <v>1</v>
      </c>
      <c r="K67" s="145" t="inlineStr">
        <is>
          <t>paafuso centro 16x130</t>
        </is>
      </c>
      <c r="L67" s="175" t="n">
        <v>19</v>
      </c>
      <c r="M67" s="175" t="n">
        <v>19</v>
      </c>
      <c r="N67" s="145" t="n"/>
      <c r="O67" s="175" t="n"/>
      <c r="P67" s="175" t="n">
        <v>19</v>
      </c>
      <c r="Q67" s="135" t="inlineStr">
        <is>
          <t>PAGO</t>
        </is>
      </c>
    </row>
    <row r="68">
      <c r="A68" s="40" t="n"/>
      <c r="B68" s="155" t="inlineStr">
        <is>
          <t>JANEIRO</t>
        </is>
      </c>
      <c r="C68" s="176" t="n">
        <v>44226</v>
      </c>
      <c r="D68" s="127" t="inlineStr">
        <is>
          <t>MANDACARU MOTOR</t>
        </is>
      </c>
      <c r="E68" s="150" t="inlineStr">
        <is>
          <t>VÁRIOS</t>
        </is>
      </c>
      <c r="F68" s="150" t="inlineStr">
        <is>
          <t>VÁRIOS</t>
        </is>
      </c>
      <c r="G68" s="150" t="inlineStr">
        <is>
          <t>CONSUMO</t>
        </is>
      </c>
      <c r="H68" s="150" t="inlineStr">
        <is>
          <t>PNEUS</t>
        </is>
      </c>
      <c r="I68" s="150" t="inlineStr">
        <is>
          <t>PEÇAS</t>
        </is>
      </c>
      <c r="J68" s="150" t="n">
        <v>1</v>
      </c>
      <c r="K68" s="150" t="inlineStr">
        <is>
          <t>COMPRA DE PNEUS NOVOS 2ª PARCELA</t>
        </is>
      </c>
      <c r="L68" s="151" t="n">
        <v>4406.67</v>
      </c>
      <c r="M68" s="129" t="n">
        <v>4406.67</v>
      </c>
      <c r="N68" s="152" t="n"/>
      <c r="O68" s="151" t="n"/>
      <c r="P68" s="175" t="n">
        <v>4406.67</v>
      </c>
      <c r="Q68" s="135" t="inlineStr">
        <is>
          <t>PAGO</t>
        </is>
      </c>
    </row>
    <row r="69">
      <c r="A69" s="40" t="n"/>
      <c r="B69" s="155" t="inlineStr">
        <is>
          <t>JANEIRO</t>
        </is>
      </c>
      <c r="C69" s="174" t="n">
        <v>43837</v>
      </c>
      <c r="D69" s="145" t="inlineStr">
        <is>
          <t>BAÚ REFRIGERAÇÃO</t>
        </is>
      </c>
      <c r="E69" s="145" t="inlineStr">
        <is>
          <t>PDB-5356</t>
        </is>
      </c>
      <c r="F69" s="145" t="inlineStr">
        <is>
          <t>MERCEDES</t>
        </is>
      </c>
      <c r="G69" s="145" t="inlineStr">
        <is>
          <t xml:space="preserve">CORRETIVA </t>
        </is>
      </c>
      <c r="H69" s="145" t="inlineStr">
        <is>
          <t>REFRIGERAÇÃO</t>
        </is>
      </c>
      <c r="I69" s="145" t="inlineStr">
        <is>
          <t>PEÇAS</t>
        </is>
      </c>
      <c r="J69" s="145" t="n">
        <v>1</v>
      </c>
      <c r="K69" s="145" t="inlineStr">
        <is>
          <t xml:space="preserve">pressão de nitrogenio </t>
        </is>
      </c>
      <c r="L69" s="175" t="n">
        <v>100</v>
      </c>
      <c r="M69" s="175" t="n">
        <v>100</v>
      </c>
      <c r="N69" s="145" t="n"/>
      <c r="O69" s="175" t="n"/>
      <c r="P69" s="175" t="n">
        <v>100</v>
      </c>
      <c r="Q69" s="135" t="inlineStr">
        <is>
          <t>PAGO</t>
        </is>
      </c>
    </row>
    <row r="70">
      <c r="A70" s="40" t="n"/>
      <c r="B70" s="155" t="inlineStr">
        <is>
          <t>JANEIRO</t>
        </is>
      </c>
      <c r="C70" s="174" t="n">
        <v>43837</v>
      </c>
      <c r="D70" s="145" t="inlineStr">
        <is>
          <t>BAÚ REFRIGERAÇÃO</t>
        </is>
      </c>
      <c r="E70" s="145" t="inlineStr">
        <is>
          <t>PDB-5356</t>
        </is>
      </c>
      <c r="F70" s="145" t="inlineStr">
        <is>
          <t>MERCEDES</t>
        </is>
      </c>
      <c r="G70" s="145" t="inlineStr">
        <is>
          <t xml:space="preserve">CORRETIVA </t>
        </is>
      </c>
      <c r="H70" s="145" t="inlineStr">
        <is>
          <t>REFRIGERAÇÃO</t>
        </is>
      </c>
      <c r="I70" s="145" t="inlineStr">
        <is>
          <t>PEÇAS</t>
        </is>
      </c>
      <c r="J70" s="145" t="n">
        <v>1</v>
      </c>
      <c r="K70" s="145" t="inlineStr">
        <is>
          <t xml:space="preserve">carga de gas </t>
        </is>
      </c>
      <c r="L70" s="175" t="n">
        <v>450</v>
      </c>
      <c r="M70" s="175" t="n">
        <v>450</v>
      </c>
      <c r="N70" s="145" t="n"/>
      <c r="O70" s="175" t="n"/>
      <c r="P70" s="175" t="n">
        <v>450</v>
      </c>
      <c r="Q70" s="135" t="inlineStr">
        <is>
          <t>PAGO</t>
        </is>
      </c>
    </row>
    <row r="71">
      <c r="A71" s="40" t="n"/>
      <c r="B71" s="155" t="inlineStr">
        <is>
          <t>JANEIRO</t>
        </is>
      </c>
      <c r="C71" s="174" t="n">
        <v>43837</v>
      </c>
      <c r="D71" s="145" t="inlineStr">
        <is>
          <t>BAÚ REFRIGERAÇÃO</t>
        </is>
      </c>
      <c r="E71" s="127" t="inlineStr">
        <is>
          <t>PGN-8719</t>
        </is>
      </c>
      <c r="F71" s="127" t="inlineStr">
        <is>
          <t>VOLKS</t>
        </is>
      </c>
      <c r="G71" s="145" t="inlineStr">
        <is>
          <t xml:space="preserve">CORRETIVA </t>
        </is>
      </c>
      <c r="H71" s="145" t="inlineStr">
        <is>
          <t>REFRIGERAÇÃO</t>
        </is>
      </c>
      <c r="I71" s="145" t="inlineStr">
        <is>
          <t>PEÇAS</t>
        </is>
      </c>
      <c r="J71" s="145" t="n">
        <v>1</v>
      </c>
      <c r="K71" s="145" t="inlineStr">
        <is>
          <t xml:space="preserve">troca de mangueiras de alta completa </t>
        </is>
      </c>
      <c r="L71" s="175" t="n">
        <v>500</v>
      </c>
      <c r="M71" s="175" t="n">
        <v>500</v>
      </c>
      <c r="N71" s="145" t="n"/>
      <c r="O71" s="175" t="n"/>
      <c r="P71" s="175" t="n">
        <v>500</v>
      </c>
      <c r="Q71" s="135" t="inlineStr">
        <is>
          <t>PAGO</t>
        </is>
      </c>
    </row>
    <row r="72">
      <c r="A72" s="40" t="n"/>
      <c r="B72" s="155" t="inlineStr">
        <is>
          <t>JANEIRO</t>
        </is>
      </c>
      <c r="C72" s="174" t="n">
        <v>43837</v>
      </c>
      <c r="D72" s="145" t="inlineStr">
        <is>
          <t>BAÚ REFRIGERAÇÃO</t>
        </is>
      </c>
      <c r="E72" s="127" t="inlineStr">
        <is>
          <t>PGN-8719</t>
        </is>
      </c>
      <c r="F72" s="127" t="inlineStr">
        <is>
          <t>VOLKS</t>
        </is>
      </c>
      <c r="G72" s="145" t="inlineStr">
        <is>
          <t xml:space="preserve">CORRETIVA </t>
        </is>
      </c>
      <c r="H72" s="145" t="inlineStr">
        <is>
          <t>REFRIGERAÇÃO</t>
        </is>
      </c>
      <c r="I72" s="145" t="inlineStr">
        <is>
          <t>PEÇAS</t>
        </is>
      </c>
      <c r="J72" s="145" t="n">
        <v>1</v>
      </c>
      <c r="K72" s="145" t="inlineStr">
        <is>
          <t xml:space="preserve">mangueira de baixa completa </t>
        </is>
      </c>
      <c r="L72" s="175" t="n">
        <v>600</v>
      </c>
      <c r="M72" s="175" t="n">
        <v>600</v>
      </c>
      <c r="N72" s="145" t="n"/>
      <c r="O72" s="175" t="n"/>
      <c r="P72" s="175" t="n">
        <v>600</v>
      </c>
      <c r="Q72" s="135" t="inlineStr">
        <is>
          <t>PAGO</t>
        </is>
      </c>
    </row>
    <row r="73">
      <c r="A73" s="40" t="n"/>
      <c r="B73" s="155" t="inlineStr">
        <is>
          <t>JANEIRO</t>
        </is>
      </c>
      <c r="C73" s="174" t="n">
        <v>43837</v>
      </c>
      <c r="D73" s="145" t="inlineStr">
        <is>
          <t>BAÚ REFRIGERAÇÃO</t>
        </is>
      </c>
      <c r="E73" s="127" t="inlineStr">
        <is>
          <t>PGN-8719</t>
        </is>
      </c>
      <c r="F73" s="127" t="inlineStr">
        <is>
          <t>VOLKS</t>
        </is>
      </c>
      <c r="G73" s="145" t="inlineStr">
        <is>
          <t xml:space="preserve">CORRETIVA </t>
        </is>
      </c>
      <c r="H73" s="145" t="inlineStr">
        <is>
          <t>REFRIGERAÇÃO</t>
        </is>
      </c>
      <c r="I73" s="145" t="inlineStr">
        <is>
          <t>PEÇAS</t>
        </is>
      </c>
      <c r="J73" s="145" t="n">
        <v>1</v>
      </c>
      <c r="K73" s="145" t="inlineStr">
        <is>
          <t xml:space="preserve">carga de gas </t>
        </is>
      </c>
      <c r="L73" s="175" t="n">
        <v>400</v>
      </c>
      <c r="M73" s="175" t="n">
        <v>400</v>
      </c>
      <c r="N73" s="145" t="n"/>
      <c r="O73" s="175" t="n"/>
      <c r="P73" s="175" t="n">
        <v>400</v>
      </c>
      <c r="Q73" s="135" t="inlineStr">
        <is>
          <t>PAGO</t>
        </is>
      </c>
    </row>
    <row r="74">
      <c r="A74" s="40" t="n"/>
      <c r="B74" s="155" t="inlineStr">
        <is>
          <t>JANEIRO</t>
        </is>
      </c>
      <c r="C74" s="174" t="n">
        <v>44180</v>
      </c>
      <c r="D74" s="145" t="inlineStr">
        <is>
          <t>BAÚ REFRIGERAÇÃO</t>
        </is>
      </c>
      <c r="E74" s="145" t="inlineStr">
        <is>
          <t>QYH-2J27</t>
        </is>
      </c>
      <c r="F74" s="145" t="inlineStr">
        <is>
          <t>MERCEDES</t>
        </is>
      </c>
      <c r="G74" s="145" t="inlineStr">
        <is>
          <t xml:space="preserve">CORRETIVA </t>
        </is>
      </c>
      <c r="H74" s="145" t="inlineStr">
        <is>
          <t>REFRIGERAÇÃO</t>
        </is>
      </c>
      <c r="I74" s="145" t="inlineStr">
        <is>
          <t>PEÇAS</t>
        </is>
      </c>
      <c r="J74" s="145" t="n">
        <v>1</v>
      </c>
      <c r="K74" s="145" t="inlineStr">
        <is>
          <t xml:space="preserve">limpeza geral do frio e bau </t>
        </is>
      </c>
      <c r="L74" s="175" t="n">
        <v>200</v>
      </c>
      <c r="M74" s="175" t="n">
        <v>200</v>
      </c>
      <c r="N74" s="145" t="n"/>
      <c r="O74" s="175" t="n"/>
      <c r="P74" s="175" t="n">
        <v>200</v>
      </c>
      <c r="Q74" s="135" t="inlineStr">
        <is>
          <t>PAGO</t>
        </is>
      </c>
    </row>
    <row r="75">
      <c r="A75" s="40" t="n"/>
      <c r="B75" s="155" t="inlineStr">
        <is>
          <t>JANEIRO</t>
        </is>
      </c>
      <c r="C75" s="174" t="n">
        <v>44180</v>
      </c>
      <c r="D75" s="145" t="inlineStr">
        <is>
          <t>BAÚ REFRIGERAÇÃO</t>
        </is>
      </c>
      <c r="E75" s="145" t="inlineStr">
        <is>
          <t>QYH-2J27</t>
        </is>
      </c>
      <c r="F75" s="145" t="inlineStr">
        <is>
          <t>MERCEDES</t>
        </is>
      </c>
      <c r="G75" s="145" t="inlineStr">
        <is>
          <t xml:space="preserve">CORRETIVA </t>
        </is>
      </c>
      <c r="H75" s="145" t="inlineStr">
        <is>
          <t>REFRIGERAÇÃO</t>
        </is>
      </c>
      <c r="I75" s="145" t="inlineStr">
        <is>
          <t>PEÇAS</t>
        </is>
      </c>
      <c r="J75" s="145" t="n">
        <v>1</v>
      </c>
      <c r="K75" s="145" t="inlineStr">
        <is>
          <t xml:space="preserve">complemento de gás </t>
        </is>
      </c>
      <c r="L75" s="175" t="n">
        <v>100</v>
      </c>
      <c r="M75" s="175" t="n">
        <v>100</v>
      </c>
      <c r="N75" s="145" t="n"/>
      <c r="O75" s="175" t="n"/>
      <c r="P75" s="175" t="n">
        <v>100</v>
      </c>
      <c r="Q75" s="135" t="inlineStr">
        <is>
          <t>PAGO</t>
        </is>
      </c>
    </row>
    <row r="76">
      <c r="A76" s="40" t="n"/>
      <c r="B76" s="155" t="inlineStr">
        <is>
          <t>JANEIRO</t>
        </is>
      </c>
      <c r="C76" s="174" t="n">
        <v>44181</v>
      </c>
      <c r="D76" s="145" t="inlineStr">
        <is>
          <t>BAÚ REFRIGERAÇÃO</t>
        </is>
      </c>
      <c r="E76" s="145" t="inlineStr">
        <is>
          <t>QYH-1F74</t>
        </is>
      </c>
      <c r="F76" s="145" t="inlineStr">
        <is>
          <t>MERCEDES</t>
        </is>
      </c>
      <c r="G76" s="145" t="inlineStr">
        <is>
          <t xml:space="preserve">CORRETIVA </t>
        </is>
      </c>
      <c r="H76" s="145" t="inlineStr">
        <is>
          <t>REFRIGERAÇÃO</t>
        </is>
      </c>
      <c r="I76" s="145" t="inlineStr">
        <is>
          <t>PEÇAS</t>
        </is>
      </c>
      <c r="J76" s="145" t="n">
        <v>1</v>
      </c>
      <c r="K76" s="145" t="inlineStr">
        <is>
          <t xml:space="preserve">limpeza geral e do e quitamento e bau </t>
        </is>
      </c>
      <c r="L76" s="175" t="n">
        <v>200</v>
      </c>
      <c r="M76" s="175" t="n">
        <v>200</v>
      </c>
      <c r="N76" s="145" t="n"/>
      <c r="O76" s="175" t="n"/>
      <c r="P76" s="175" t="n">
        <v>200</v>
      </c>
      <c r="Q76" s="135" t="inlineStr">
        <is>
          <t>PAGO</t>
        </is>
      </c>
    </row>
    <row r="77">
      <c r="B77" s="155" t="inlineStr">
        <is>
          <t>JANEIRO</t>
        </is>
      </c>
      <c r="C77" s="174" t="n">
        <v>44203</v>
      </c>
      <c r="D77" s="145" t="inlineStr">
        <is>
          <t>BAÚ REFRIGERAÇÃO</t>
        </is>
      </c>
      <c r="E77" s="127" t="inlineStr">
        <is>
          <t>PGN-8719</t>
        </is>
      </c>
      <c r="F77" s="127" t="inlineStr">
        <is>
          <t>VOLKS</t>
        </is>
      </c>
      <c r="G77" s="145" t="inlineStr">
        <is>
          <t xml:space="preserve">CORRETIVA </t>
        </is>
      </c>
      <c r="H77" s="145" t="inlineStr">
        <is>
          <t>REFRIGERAÇÃO</t>
        </is>
      </c>
      <c r="I77" s="145" t="inlineStr">
        <is>
          <t>PEÇAS</t>
        </is>
      </c>
      <c r="J77" s="145" t="n">
        <v>1</v>
      </c>
      <c r="K77" s="145" t="inlineStr">
        <is>
          <t xml:space="preserve">pressao de nitrogenio </t>
        </is>
      </c>
      <c r="L77" s="175" t="n">
        <v>100</v>
      </c>
      <c r="M77" s="175" t="n">
        <v>100</v>
      </c>
      <c r="N77" s="145" t="n"/>
      <c r="O77" s="175" t="n"/>
      <c r="P77" s="175" t="n">
        <v>100</v>
      </c>
      <c r="Q77" s="135" t="inlineStr">
        <is>
          <t>PAGO</t>
        </is>
      </c>
    </row>
    <row r="78">
      <c r="B78" s="155" t="inlineStr">
        <is>
          <t>JANEIRO</t>
        </is>
      </c>
      <c r="C78" s="176" t="n">
        <v>43836</v>
      </c>
      <c r="D78" s="145" t="inlineStr">
        <is>
          <t xml:space="preserve">WF LUBRIFICANTES </t>
        </is>
      </c>
      <c r="E78" s="145" t="inlineStr">
        <is>
          <t>PEU-3897</t>
        </is>
      </c>
      <c r="F78" s="145" t="inlineStr">
        <is>
          <t>MERCEDES</t>
        </is>
      </c>
      <c r="G78" s="145" t="inlineStr">
        <is>
          <t>CONSUMO</t>
        </is>
      </c>
      <c r="H78" s="145" t="inlineStr">
        <is>
          <t>TROCA DE OLÉO</t>
        </is>
      </c>
      <c r="I78" s="145" t="inlineStr">
        <is>
          <t>PEÇAS</t>
        </is>
      </c>
      <c r="J78" s="145" t="n">
        <v>1</v>
      </c>
      <c r="K78" s="145" t="inlineStr">
        <is>
          <t>TROCA DE OLEO COMPLETA</t>
        </is>
      </c>
      <c r="L78" s="175" t="n">
        <v>640</v>
      </c>
      <c r="M78" s="175" t="n">
        <v>640</v>
      </c>
      <c r="N78" s="145" t="n"/>
      <c r="O78" s="175" t="n"/>
      <c r="P78" s="175" t="n">
        <v>640</v>
      </c>
      <c r="Q78" s="135" t="inlineStr">
        <is>
          <t>PAGO</t>
        </is>
      </c>
    </row>
    <row r="79">
      <c r="B79" s="155" t="inlineStr">
        <is>
          <t>JANEIRO</t>
        </is>
      </c>
      <c r="C79" s="176" t="n">
        <v>43839</v>
      </c>
      <c r="D79" s="145" t="inlineStr">
        <is>
          <t xml:space="preserve">WF LUBRIFICANTES </t>
        </is>
      </c>
      <c r="E79" s="145" t="inlineStr">
        <is>
          <t>PGW-5799</t>
        </is>
      </c>
      <c r="F79" s="145" t="inlineStr">
        <is>
          <t>FORD</t>
        </is>
      </c>
      <c r="G79" s="145" t="inlineStr">
        <is>
          <t>CONSUMO</t>
        </is>
      </c>
      <c r="H79" s="145" t="inlineStr">
        <is>
          <t>TROCA DE OLÉO</t>
        </is>
      </c>
      <c r="I79" s="145" t="inlineStr">
        <is>
          <t>PEÇAS</t>
        </is>
      </c>
      <c r="J79" s="145" t="n">
        <v>1</v>
      </c>
      <c r="K79" s="145" t="inlineStr">
        <is>
          <t>TROCA DE OLEO COMPLETA</t>
        </is>
      </c>
      <c r="L79" s="175" t="n">
        <v>540</v>
      </c>
      <c r="M79" s="175" t="n">
        <v>540</v>
      </c>
      <c r="N79" s="145" t="n"/>
      <c r="O79" s="175" t="n"/>
      <c r="P79" s="175" t="n">
        <v>540</v>
      </c>
      <c r="Q79" s="135" t="inlineStr">
        <is>
          <t>PAGO</t>
        </is>
      </c>
    </row>
    <row r="80">
      <c r="B80" s="155" t="inlineStr">
        <is>
          <t>JANEIRO</t>
        </is>
      </c>
      <c r="C80" s="176" t="n">
        <v>43840</v>
      </c>
      <c r="D80" s="145" t="inlineStr">
        <is>
          <t xml:space="preserve">WF LUBRIFICANTES </t>
        </is>
      </c>
      <c r="E80" s="145" t="inlineStr">
        <is>
          <t>PCZ-2550</t>
        </is>
      </c>
      <c r="F80" s="145" t="inlineStr">
        <is>
          <t>FORD</t>
        </is>
      </c>
      <c r="G80" s="145" t="inlineStr">
        <is>
          <t>CONSUMO</t>
        </is>
      </c>
      <c r="H80" s="145" t="inlineStr">
        <is>
          <t>TROCA DE OLÉO</t>
        </is>
      </c>
      <c r="I80" s="145" t="inlineStr">
        <is>
          <t>PEÇAS</t>
        </is>
      </c>
      <c r="J80" s="145" t="n">
        <v>1</v>
      </c>
      <c r="K80" s="145" t="inlineStr">
        <is>
          <t>TROCA DE OLEO COMPLETA</t>
        </is>
      </c>
      <c r="L80" s="175" t="n">
        <v>540</v>
      </c>
      <c r="M80" s="175" t="n">
        <v>540</v>
      </c>
      <c r="N80" s="145" t="n"/>
      <c r="O80" s="175" t="n"/>
      <c r="P80" s="175" t="n">
        <v>540</v>
      </c>
      <c r="Q80" s="135" t="inlineStr">
        <is>
          <t>PAGO</t>
        </is>
      </c>
    </row>
    <row r="81">
      <c r="B81" s="155" t="inlineStr">
        <is>
          <t>JANEIRO</t>
        </is>
      </c>
      <c r="C81" s="176" t="n">
        <v>44173</v>
      </c>
      <c r="D81" s="145" t="inlineStr">
        <is>
          <t xml:space="preserve">WF LUBRIFICANTES </t>
        </is>
      </c>
      <c r="E81" s="127" t="inlineStr">
        <is>
          <t>PDB-5026</t>
        </is>
      </c>
      <c r="F81" s="145" t="inlineStr">
        <is>
          <t>MERCEDES</t>
        </is>
      </c>
      <c r="G81" s="145" t="inlineStr">
        <is>
          <t>CONSUMO</t>
        </is>
      </c>
      <c r="H81" s="145" t="inlineStr">
        <is>
          <t>TROCA DE OLÉO</t>
        </is>
      </c>
      <c r="I81" s="145" t="inlineStr">
        <is>
          <t>PEÇAS</t>
        </is>
      </c>
      <c r="J81" s="145" t="n">
        <v>1</v>
      </c>
      <c r="K81" s="145" t="inlineStr">
        <is>
          <t>TROCA DE OLEO COMPLETA</t>
        </is>
      </c>
      <c r="L81" s="175" t="n">
        <v>608</v>
      </c>
      <c r="M81" s="175" t="n">
        <v>608</v>
      </c>
      <c r="N81" s="145" t="n"/>
      <c r="O81" s="175" t="n"/>
      <c r="P81" s="175" t="n">
        <v>608</v>
      </c>
      <c r="Q81" s="135" t="inlineStr">
        <is>
          <t>PAGO</t>
        </is>
      </c>
    </row>
    <row r="82">
      <c r="B82" s="155" t="inlineStr">
        <is>
          <t>JANEIRO</t>
        </is>
      </c>
      <c r="C82" s="176" t="n">
        <v>44173</v>
      </c>
      <c r="D82" s="145" t="inlineStr">
        <is>
          <t xml:space="preserve">WF LUBRIFICANTES </t>
        </is>
      </c>
      <c r="E82" s="127" t="inlineStr">
        <is>
          <t>PGN-8719</t>
        </is>
      </c>
      <c r="F82" s="127" t="inlineStr">
        <is>
          <t>VOLKS</t>
        </is>
      </c>
      <c r="G82" s="145" t="inlineStr">
        <is>
          <t>CONSUMO</t>
        </is>
      </c>
      <c r="H82" s="145" t="inlineStr">
        <is>
          <t>TROCA DE OLÉO</t>
        </is>
      </c>
      <c r="I82" s="145" t="inlineStr">
        <is>
          <t>PEÇAS</t>
        </is>
      </c>
      <c r="J82" s="145" t="n">
        <v>1</v>
      </c>
      <c r="K82" s="145" t="inlineStr">
        <is>
          <t>TROCA DE OLEO COMPLETA</t>
        </is>
      </c>
      <c r="L82" s="175" t="n">
        <v>753</v>
      </c>
      <c r="M82" s="175" t="n">
        <v>753</v>
      </c>
      <c r="N82" s="145" t="n"/>
      <c r="O82" s="175" t="n"/>
      <c r="P82" s="175" t="n">
        <v>753</v>
      </c>
      <c r="Q82" s="135" t="inlineStr">
        <is>
          <t>PAGO</t>
        </is>
      </c>
    </row>
    <row r="83">
      <c r="B83" s="155" t="inlineStr">
        <is>
          <t>JANEIRO</t>
        </is>
      </c>
      <c r="C83" s="176" t="n">
        <v>44183</v>
      </c>
      <c r="D83" s="145" t="inlineStr">
        <is>
          <t xml:space="preserve">WF LUBRIFICANTES </t>
        </is>
      </c>
      <c r="E83" s="145" t="inlineStr">
        <is>
          <t>PGW-6009</t>
        </is>
      </c>
      <c r="F83" s="145" t="inlineStr">
        <is>
          <t>FORD</t>
        </is>
      </c>
      <c r="G83" s="145" t="inlineStr">
        <is>
          <t>CONSUMO</t>
        </is>
      </c>
      <c r="H83" s="145" t="inlineStr">
        <is>
          <t>TROCA DE OLÉO</t>
        </is>
      </c>
      <c r="I83" s="145" t="inlineStr">
        <is>
          <t>PEÇAS</t>
        </is>
      </c>
      <c r="J83" s="145" t="n">
        <v>1</v>
      </c>
      <c r="K83" s="145" t="inlineStr">
        <is>
          <t>TROCA DE OLEO COMPLETA</t>
        </is>
      </c>
      <c r="L83" s="175" t="n">
        <v>540</v>
      </c>
      <c r="M83" s="175" t="n">
        <v>540</v>
      </c>
      <c r="N83" s="145" t="n"/>
      <c r="O83" s="175" t="n"/>
      <c r="P83" s="175" t="n">
        <v>540</v>
      </c>
      <c r="Q83" s="135" t="inlineStr">
        <is>
          <t>PAGO</t>
        </is>
      </c>
    </row>
    <row r="84">
      <c r="B84" s="155" t="inlineStr">
        <is>
          <t>JANEIRO</t>
        </is>
      </c>
      <c r="C84" s="176" t="n">
        <v>44183</v>
      </c>
      <c r="D84" s="145" t="inlineStr">
        <is>
          <t xml:space="preserve">WF LUBRIFICANTES </t>
        </is>
      </c>
      <c r="E84" s="145" t="inlineStr">
        <is>
          <t>PGW-6009</t>
        </is>
      </c>
      <c r="F84" s="145" t="inlineStr">
        <is>
          <t>FORD</t>
        </is>
      </c>
      <c r="G84" s="145" t="inlineStr">
        <is>
          <t>CONSUMO</t>
        </is>
      </c>
      <c r="H84" s="145" t="inlineStr">
        <is>
          <t>TROCA DE OLÉO</t>
        </is>
      </c>
      <c r="I84" s="145" t="inlineStr">
        <is>
          <t>PEÇAS</t>
        </is>
      </c>
      <c r="J84" s="145" t="n">
        <v>1</v>
      </c>
      <c r="K84" s="145" t="inlineStr">
        <is>
          <t>TROCA DE OLEO COMPLETA</t>
        </is>
      </c>
      <c r="L84" s="175" t="n">
        <v>540</v>
      </c>
      <c r="M84" s="175" t="n">
        <v>540</v>
      </c>
      <c r="N84" s="145" t="n"/>
      <c r="O84" s="175" t="n"/>
      <c r="P84" s="175" t="n">
        <v>540</v>
      </c>
      <c r="Q84" s="135" t="inlineStr">
        <is>
          <t>PAGO</t>
        </is>
      </c>
    </row>
    <row r="85">
      <c r="B85" s="155" t="inlineStr">
        <is>
          <t>JANEIRO</t>
        </is>
      </c>
      <c r="C85" s="176" t="n">
        <v>44183</v>
      </c>
      <c r="D85" s="145" t="inlineStr">
        <is>
          <t xml:space="preserve">WF LUBRIFICANTES </t>
        </is>
      </c>
      <c r="E85" s="127" t="inlineStr">
        <is>
          <t>PCX-1404</t>
        </is>
      </c>
      <c r="F85" s="145" t="inlineStr">
        <is>
          <t>FORD</t>
        </is>
      </c>
      <c r="G85" s="145" t="inlineStr">
        <is>
          <t>CONSUMO</t>
        </is>
      </c>
      <c r="H85" s="145" t="inlineStr">
        <is>
          <t>TROCA DE OLÉO</t>
        </is>
      </c>
      <c r="I85" s="145" t="inlineStr">
        <is>
          <t>PEÇAS</t>
        </is>
      </c>
      <c r="J85" s="145" t="n">
        <v>1</v>
      </c>
      <c r="K85" s="145" t="inlineStr">
        <is>
          <t>TROCA DE OLEO COMPLETA</t>
        </is>
      </c>
      <c r="L85" s="175" t="n">
        <v>610</v>
      </c>
      <c r="M85" s="175" t="n">
        <v>610</v>
      </c>
      <c r="N85" s="145" t="n"/>
      <c r="O85" s="175" t="n"/>
      <c r="P85" s="175" t="n">
        <v>610</v>
      </c>
      <c r="Q85" s="135" t="inlineStr">
        <is>
          <t>PAGO</t>
        </is>
      </c>
    </row>
    <row r="86">
      <c r="B86" s="155" t="inlineStr">
        <is>
          <t>JANEIRO</t>
        </is>
      </c>
      <c r="C86" s="176" t="n">
        <v>44183</v>
      </c>
      <c r="D86" s="145" t="inlineStr">
        <is>
          <t xml:space="preserve">WF LUBRIFICANTES </t>
        </is>
      </c>
      <c r="E86" s="145" t="inlineStr">
        <is>
          <t>PGX-1736</t>
        </is>
      </c>
      <c r="F86" s="145" t="inlineStr">
        <is>
          <t>MERCEDES</t>
        </is>
      </c>
      <c r="G86" s="145" t="inlineStr">
        <is>
          <t>CONSUMO</t>
        </is>
      </c>
      <c r="H86" s="145" t="inlineStr">
        <is>
          <t>TROCA DE OLÉO</t>
        </is>
      </c>
      <c r="I86" s="145" t="inlineStr">
        <is>
          <t>PEÇAS</t>
        </is>
      </c>
      <c r="J86" s="145" t="n">
        <v>1</v>
      </c>
      <c r="K86" s="145" t="inlineStr">
        <is>
          <t>TROCA DE OLEO COMPLETA</t>
        </is>
      </c>
      <c r="L86" s="175" t="n">
        <v>850</v>
      </c>
      <c r="M86" s="175" t="n">
        <v>850</v>
      </c>
      <c r="N86" s="145" t="n"/>
      <c r="O86" s="175" t="n"/>
      <c r="P86" s="175" t="n">
        <v>850</v>
      </c>
      <c r="Q86" s="135" t="inlineStr">
        <is>
          <t>PAGO</t>
        </is>
      </c>
    </row>
    <row r="87">
      <c r="B87" s="177" t="n"/>
      <c r="C87" s="178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80" t="n"/>
      <c r="M87" s="181" t="n">
        <v>24827.67</v>
      </c>
      <c r="N87" s="179" t="n"/>
      <c r="O87" s="180" t="n">
        <v>0</v>
      </c>
      <c r="P87" s="182" t="n">
        <v>24827.67</v>
      </c>
      <c r="Q87" s="179" t="n"/>
    </row>
  </sheetData>
  <autoFilter ref="B5:Q87">
    <filterColumn colId="4">
      <filters>
        <filter val="MERCEDES"/>
      </filters>
    </filterColumn>
    <filterColumn colId="5">
      <filters>
        <filter val="CORRETIVA"/>
      </filters>
    </filterColumn>
    <sortState ref="B6:Q87">
      <sortCondition ref="I5:I87"/>
    </sortState>
  </autoFilter>
  <mergeCells count="2">
    <mergeCell ref="L4:N4"/>
    <mergeCell ref="O4:P4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Planilha4">
    <tabColor rgb="FF002060"/>
    <outlinePr summaryBelow="1" summaryRight="1"/>
    <pageSetUpPr/>
  </sheetPr>
  <dimension ref="A3:Q141"/>
  <sheetViews>
    <sheetView showGridLines="0" workbookViewId="0">
      <pane ySplit="7" topLeftCell="A73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3.44140625" customWidth="1" style="4" min="1" max="1"/>
    <col width="11.5546875" customWidth="1" style="4" min="2" max="2"/>
    <col width="13.6640625" customWidth="1" style="4" min="3" max="3"/>
    <col width="25.109375" bestFit="1" customWidth="1" style="4" min="4" max="4"/>
    <col width="13.5546875" customWidth="1" style="4" min="5" max="5"/>
    <col width="10.109375" bestFit="1" customWidth="1" style="4" min="6" max="6"/>
    <col width="12.6640625" customWidth="1" style="4" min="7" max="7"/>
    <col width="12.5546875" customWidth="1" style="4" min="8" max="8"/>
    <col width="16.44140625" bestFit="1" customWidth="1" style="4" min="9" max="9"/>
    <col width="5.6640625" customWidth="1" style="4" min="10" max="10"/>
    <col width="43.44140625" customWidth="1" style="4" min="11" max="11"/>
    <col width="12.88671875" bestFit="1" customWidth="1" style="22" min="12" max="12"/>
    <col width="12.6640625" bestFit="1" customWidth="1" style="22" min="13" max="13"/>
    <col width="11" customWidth="1" style="4" min="14" max="14"/>
    <col width="12.88671875" bestFit="1" customWidth="1" style="22" min="15" max="15"/>
    <col width="12.6640625" bestFit="1" customWidth="1" style="22" min="16" max="16"/>
    <col width="20.88671875" customWidth="1" style="4" min="17" max="17"/>
    <col width="9.109375" customWidth="1" style="4" min="18" max="16384"/>
  </cols>
  <sheetData>
    <row r="2" ht="27.75" customHeight="1"/>
    <row r="3">
      <c r="A3" s="40" t="n"/>
      <c r="B3" s="40" t="n"/>
    </row>
    <row r="4">
      <c r="A4" s="40" t="n"/>
      <c r="B4" s="40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2" t="n"/>
      <c r="O5" s="41" t="n"/>
      <c r="P5" s="41" t="n"/>
      <c r="Q5" s="40" t="n"/>
    </row>
    <row r="6" ht="24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0" t="inlineStr">
        <is>
          <t xml:space="preserve">VALOR PREVISTO </t>
        </is>
      </c>
      <c r="M6" s="401" t="n"/>
      <c r="N6" s="402" t="n"/>
      <c r="O6" s="368" t="inlineStr">
        <is>
          <t>NEGOCIAÇÃO</t>
        </is>
      </c>
      <c r="P6" s="401" t="n"/>
      <c r="Q6" s="40" t="n"/>
    </row>
    <row r="7" ht="28.8" customHeight="1">
      <c r="A7" s="40" t="n"/>
      <c r="B7" s="154" t="inlineStr">
        <is>
          <t>COMPETENCIA FINANCEIRA</t>
        </is>
      </c>
      <c r="C7" s="121" t="inlineStr">
        <is>
          <t xml:space="preserve">DATA lançamento </t>
        </is>
      </c>
      <c r="D7" s="122" t="inlineStr">
        <is>
          <t xml:space="preserve">FORNECEDOR </t>
        </is>
      </c>
      <c r="E7" s="122" t="inlineStr">
        <is>
          <t xml:space="preserve">PLACA </t>
        </is>
      </c>
      <c r="F7" s="122" t="inlineStr">
        <is>
          <t>MARCA</t>
        </is>
      </c>
      <c r="G7" s="123" t="inlineStr">
        <is>
          <t>Tipo de Manutenção</t>
        </is>
      </c>
      <c r="H7" s="123" t="inlineStr">
        <is>
          <t>Área de Manutenção</t>
        </is>
      </c>
      <c r="I7" s="123" t="inlineStr">
        <is>
          <t>Tipo de Despsa</t>
        </is>
      </c>
      <c r="J7" s="122" t="inlineStr">
        <is>
          <t>QTDE</t>
        </is>
      </c>
      <c r="K7" s="122" t="inlineStr">
        <is>
          <t>PEÇAS</t>
        </is>
      </c>
      <c r="L7" s="124" t="inlineStr">
        <is>
          <t>VALOR UNI.</t>
        </is>
      </c>
      <c r="M7" s="125" t="inlineStr">
        <is>
          <t>VALOR  TOTAL</t>
        </is>
      </c>
      <c r="N7" s="125" t="inlineStr">
        <is>
          <t>NFE</t>
        </is>
      </c>
      <c r="O7" s="126" t="inlineStr">
        <is>
          <t>DESCONTO</t>
        </is>
      </c>
      <c r="P7" s="124" t="inlineStr">
        <is>
          <t>VALOR FINAL</t>
        </is>
      </c>
      <c r="Q7" s="121" t="inlineStr">
        <is>
          <t xml:space="preserve">FORMA DE PAGAMENTO </t>
        </is>
      </c>
    </row>
    <row r="8">
      <c r="A8" s="40" t="n"/>
      <c r="B8" s="155" t="inlineStr">
        <is>
          <t>FEVEREIRO</t>
        </is>
      </c>
      <c r="C8" s="174" t="n">
        <v>44207</v>
      </c>
      <c r="D8" s="145" t="inlineStr">
        <is>
          <t xml:space="preserve">WURTH DO BRASIL </t>
        </is>
      </c>
      <c r="E8" s="145" t="inlineStr">
        <is>
          <t>VÁRIOS</t>
        </is>
      </c>
      <c r="F8" s="145" t="inlineStr">
        <is>
          <t>VÁRIOS</t>
        </is>
      </c>
      <c r="G8" s="127" t="inlineStr">
        <is>
          <t>CONSUMO</t>
        </is>
      </c>
      <c r="H8" s="145" t="inlineStr">
        <is>
          <t>ELÉTRICA</t>
        </is>
      </c>
      <c r="I8" s="145" t="inlineStr">
        <is>
          <t xml:space="preserve">CONSUMO </t>
        </is>
      </c>
      <c r="J8" s="145" t="n">
        <v>10</v>
      </c>
      <c r="K8" s="145" t="inlineStr">
        <is>
          <t>LAMPADA AUT H4-12V</t>
        </is>
      </c>
      <c r="L8" s="175" t="n">
        <v>14.14</v>
      </c>
      <c r="M8" s="175" t="n">
        <v>141</v>
      </c>
      <c r="N8" s="145" t="n"/>
      <c r="O8" s="183" t="n"/>
      <c r="P8" s="129" t="n">
        <v>141</v>
      </c>
      <c r="Q8" s="135" t="inlineStr">
        <is>
          <t>PAGO</t>
        </is>
      </c>
    </row>
    <row r="9">
      <c r="A9" s="40" t="n"/>
      <c r="B9" s="155" t="inlineStr">
        <is>
          <t>FEVEREIRO</t>
        </is>
      </c>
      <c r="C9" s="174" t="n">
        <v>44208</v>
      </c>
      <c r="D9" s="145" t="inlineStr">
        <is>
          <t xml:space="preserve">WURTH DO BRASIL </t>
        </is>
      </c>
      <c r="E9" s="145" t="inlineStr">
        <is>
          <t>VÁRIOS</t>
        </is>
      </c>
      <c r="F9" s="145" t="inlineStr">
        <is>
          <t>VÁRIOS</t>
        </is>
      </c>
      <c r="G9" s="127" t="inlineStr">
        <is>
          <t>CONSUMO</t>
        </is>
      </c>
      <c r="H9" s="145" t="inlineStr">
        <is>
          <t>ELÉTRICA</t>
        </is>
      </c>
      <c r="I9" s="145" t="inlineStr">
        <is>
          <t xml:space="preserve">CONSUMO </t>
        </is>
      </c>
      <c r="J9" s="145" t="n">
        <v>10</v>
      </c>
      <c r="K9" s="145" t="inlineStr">
        <is>
          <t>LAMPADA AUT 12V-5W</t>
        </is>
      </c>
      <c r="L9" s="175" t="n">
        <v>1.91</v>
      </c>
      <c r="M9" s="175" t="n">
        <v>19.18</v>
      </c>
      <c r="N9" s="145" t="n"/>
      <c r="O9" s="183" t="n"/>
      <c r="P9" s="129" t="n">
        <v>19.18</v>
      </c>
      <c r="Q9" s="135" t="inlineStr">
        <is>
          <t>PAGO</t>
        </is>
      </c>
    </row>
    <row r="10">
      <c r="A10" s="40" t="n"/>
      <c r="B10" s="155" t="inlineStr">
        <is>
          <t>FEVEREIRO</t>
        </is>
      </c>
      <c r="C10" s="174" t="n">
        <v>44209</v>
      </c>
      <c r="D10" s="145" t="inlineStr">
        <is>
          <t xml:space="preserve">WURTH DO BRASIL </t>
        </is>
      </c>
      <c r="E10" s="145" t="inlineStr">
        <is>
          <t>VÁRIOS</t>
        </is>
      </c>
      <c r="F10" s="145" t="inlineStr">
        <is>
          <t>VÁRIOS</t>
        </is>
      </c>
      <c r="G10" s="127" t="inlineStr">
        <is>
          <t>CONSUMO</t>
        </is>
      </c>
      <c r="H10" s="145" t="inlineStr">
        <is>
          <t>ELÉTRICA</t>
        </is>
      </c>
      <c r="I10" s="145" t="inlineStr">
        <is>
          <t xml:space="preserve">CONSUMO </t>
        </is>
      </c>
      <c r="J10" s="145" t="n">
        <v>10</v>
      </c>
      <c r="K10" s="145" t="inlineStr">
        <is>
          <t>LAMPADA AUT 12V-4W</t>
        </is>
      </c>
      <c r="L10" s="175" t="n">
        <v>1.61</v>
      </c>
      <c r="M10" s="175" t="n">
        <v>16.18</v>
      </c>
      <c r="N10" s="145" t="n"/>
      <c r="O10" s="183" t="n"/>
      <c r="P10" s="129" t="n">
        <v>16.18</v>
      </c>
      <c r="Q10" s="135" t="inlineStr">
        <is>
          <t>PAGO</t>
        </is>
      </c>
    </row>
    <row r="11">
      <c r="A11" s="40" t="n"/>
      <c r="B11" s="155" t="inlineStr">
        <is>
          <t>FEVEREIRO</t>
        </is>
      </c>
      <c r="C11" s="174" t="n">
        <v>44210</v>
      </c>
      <c r="D11" s="145" t="inlineStr">
        <is>
          <t xml:space="preserve">WURTH DO BRASIL </t>
        </is>
      </c>
      <c r="E11" s="145" t="inlineStr">
        <is>
          <t>VÁRIOS</t>
        </is>
      </c>
      <c r="F11" s="145" t="inlineStr">
        <is>
          <t>VÁRIOS</t>
        </is>
      </c>
      <c r="G11" s="127" t="inlineStr">
        <is>
          <t>CONSUMO</t>
        </is>
      </c>
      <c r="H11" s="145" t="inlineStr">
        <is>
          <t>ELÉTRICA</t>
        </is>
      </c>
      <c r="I11" s="145" t="inlineStr">
        <is>
          <t xml:space="preserve">CONSUMO </t>
        </is>
      </c>
      <c r="J11" s="127" t="n">
        <v>10</v>
      </c>
      <c r="K11" s="127" t="inlineStr">
        <is>
          <t>LAMPADA AUT 12V-5W</t>
        </is>
      </c>
      <c r="L11" s="129" t="n">
        <v>1.17</v>
      </c>
      <c r="M11" s="129" t="n">
        <v>11.71</v>
      </c>
      <c r="N11" s="145" t="n"/>
      <c r="O11" s="183" t="n"/>
      <c r="P11" s="129" t="n">
        <v>11.71</v>
      </c>
      <c r="Q11" s="135" t="inlineStr">
        <is>
          <t>PAGO</t>
        </is>
      </c>
    </row>
    <row r="12">
      <c r="A12" s="40" t="n"/>
      <c r="B12" s="155" t="inlineStr">
        <is>
          <t>FEVEREIRO</t>
        </is>
      </c>
      <c r="C12" s="174" t="n">
        <v>44211</v>
      </c>
      <c r="D12" s="145" t="inlineStr">
        <is>
          <t xml:space="preserve">WURTH DO BRASIL </t>
        </is>
      </c>
      <c r="E12" s="145" t="inlineStr">
        <is>
          <t>VÁRIOS</t>
        </is>
      </c>
      <c r="F12" s="145" t="inlineStr">
        <is>
          <t>VÁRIOS</t>
        </is>
      </c>
      <c r="G12" s="127" t="inlineStr">
        <is>
          <t>CONSUMO</t>
        </is>
      </c>
      <c r="H12" s="145" t="inlineStr">
        <is>
          <t>ELÉTRICA</t>
        </is>
      </c>
      <c r="I12" s="145" t="inlineStr">
        <is>
          <t xml:space="preserve">CONSUMO </t>
        </is>
      </c>
      <c r="J12" s="127" t="n">
        <v>30</v>
      </c>
      <c r="K12" s="127" t="inlineStr">
        <is>
          <t>LAMPADA H7 24V 70W</t>
        </is>
      </c>
      <c r="L12" s="129" t="n">
        <v>18.213</v>
      </c>
      <c r="M12" s="129" t="n">
        <v>546</v>
      </c>
      <c r="N12" s="145" t="n"/>
      <c r="O12" s="183" t="n"/>
      <c r="P12" s="129" t="n">
        <v>546</v>
      </c>
      <c r="Q12" s="135" t="inlineStr">
        <is>
          <t>PAGO</t>
        </is>
      </c>
    </row>
    <row r="13">
      <c r="A13" s="40" t="n"/>
      <c r="B13" s="155" t="inlineStr">
        <is>
          <t>FEVEREIRO</t>
        </is>
      </c>
      <c r="C13" s="174" t="n">
        <v>44212</v>
      </c>
      <c r="D13" s="145" t="inlineStr">
        <is>
          <t xml:space="preserve">WURTH DO BRASIL </t>
        </is>
      </c>
      <c r="E13" s="145" t="inlineStr">
        <is>
          <t>VÁRIOS</t>
        </is>
      </c>
      <c r="F13" s="145" t="inlineStr">
        <is>
          <t>VÁRIOS</t>
        </is>
      </c>
      <c r="G13" s="127" t="inlineStr">
        <is>
          <t>CONSUMO</t>
        </is>
      </c>
      <c r="H13" s="145" t="inlineStr">
        <is>
          <t>ELÉTRICA</t>
        </is>
      </c>
      <c r="I13" s="145" t="inlineStr">
        <is>
          <t xml:space="preserve">CONSUMO </t>
        </is>
      </c>
      <c r="J13" s="127" t="n">
        <v>20</v>
      </c>
      <c r="K13" s="127" t="inlineStr">
        <is>
          <t>LAMPADA AUT 24V-21W</t>
        </is>
      </c>
      <c r="L13" s="129" t="n">
        <v>2.53</v>
      </c>
      <c r="M13" s="129" t="n">
        <v>50.63</v>
      </c>
      <c r="N13" s="145" t="n"/>
      <c r="O13" s="183" t="n"/>
      <c r="P13" s="129" t="n">
        <v>50.63</v>
      </c>
      <c r="Q13" s="135" t="inlineStr">
        <is>
          <t>PAGO</t>
        </is>
      </c>
    </row>
    <row r="14">
      <c r="A14" s="40" t="n"/>
      <c r="B14" s="155" t="inlineStr">
        <is>
          <t>FEVEREIRO</t>
        </is>
      </c>
      <c r="C14" s="174" t="n">
        <v>44213</v>
      </c>
      <c r="D14" s="145" t="inlineStr">
        <is>
          <t xml:space="preserve">WURTH DO BRASIL </t>
        </is>
      </c>
      <c r="E14" s="145" t="inlineStr">
        <is>
          <t>VÁRIOS</t>
        </is>
      </c>
      <c r="F14" s="145" t="inlineStr">
        <is>
          <t>VÁRIOS</t>
        </is>
      </c>
      <c r="G14" s="127" t="inlineStr">
        <is>
          <t>CONSUMO</t>
        </is>
      </c>
      <c r="H14" s="145" t="inlineStr">
        <is>
          <t>ELÉTRICA</t>
        </is>
      </c>
      <c r="I14" s="145" t="inlineStr">
        <is>
          <t xml:space="preserve">CONSUMO </t>
        </is>
      </c>
      <c r="J14" s="127" t="n">
        <v>10</v>
      </c>
      <c r="K14" s="127" t="inlineStr">
        <is>
          <t>LAMPADA AUT H1-24V</t>
        </is>
      </c>
      <c r="L14" s="129" t="n">
        <v>12</v>
      </c>
      <c r="M14" s="129" t="n">
        <v>120</v>
      </c>
      <c r="N14" s="145" t="n"/>
      <c r="O14" s="183" t="n"/>
      <c r="P14" s="129" t="n">
        <v>120</v>
      </c>
      <c r="Q14" s="135" t="inlineStr">
        <is>
          <t>PAGO</t>
        </is>
      </c>
    </row>
    <row r="15">
      <c r="A15" s="40" t="n"/>
      <c r="B15" s="155" t="inlineStr">
        <is>
          <t>FEVEREIRO</t>
        </is>
      </c>
      <c r="C15" s="176" t="n">
        <v>44229</v>
      </c>
      <c r="D15" s="127" t="inlineStr">
        <is>
          <t>AUTO ELÉTRICA FRANÇA</t>
        </is>
      </c>
      <c r="E15" s="127" t="inlineStr">
        <is>
          <t>PGW-5799</t>
        </is>
      </c>
      <c r="F15" s="127" t="inlineStr">
        <is>
          <t>FORD</t>
        </is>
      </c>
      <c r="G15" s="127" t="inlineStr">
        <is>
          <t xml:space="preserve">CORRETIVA </t>
        </is>
      </c>
      <c r="H15" s="127" t="inlineStr">
        <is>
          <t>ELÉTRICA</t>
        </is>
      </c>
      <c r="I15" s="127" t="inlineStr">
        <is>
          <t xml:space="preserve">CORRETIVO </t>
        </is>
      </c>
      <c r="J15" s="127" t="n">
        <v>1</v>
      </c>
      <c r="K15" s="127" t="inlineStr">
        <is>
          <t>INDUZIDO MOTOR DE PARTIDA</t>
        </is>
      </c>
      <c r="L15" s="129" t="n">
        <v>380</v>
      </c>
      <c r="M15" s="129" t="n">
        <v>380</v>
      </c>
      <c r="N15" s="130" t="n"/>
      <c r="O15" s="183" t="n"/>
      <c r="P15" s="129" t="n">
        <v>380</v>
      </c>
      <c r="Q15" s="135" t="inlineStr">
        <is>
          <t>PAGO</t>
        </is>
      </c>
    </row>
    <row r="16">
      <c r="A16" s="40" t="n"/>
      <c r="B16" s="155" t="inlineStr">
        <is>
          <t>FEVEREIRO</t>
        </is>
      </c>
      <c r="C16" s="176" t="n">
        <v>44229</v>
      </c>
      <c r="D16" s="127" t="inlineStr">
        <is>
          <t>AUTO ELÉTRICA FRANÇA</t>
        </is>
      </c>
      <c r="E16" s="127" t="inlineStr">
        <is>
          <t>PGW-5799</t>
        </is>
      </c>
      <c r="F16" s="127" t="inlineStr">
        <is>
          <t>FORD</t>
        </is>
      </c>
      <c r="G16" s="127" t="inlineStr">
        <is>
          <t xml:space="preserve">CORRETIVA </t>
        </is>
      </c>
      <c r="H16" s="127" t="inlineStr">
        <is>
          <t>ELÉTRICA</t>
        </is>
      </c>
      <c r="I16" s="127" t="inlineStr">
        <is>
          <t xml:space="preserve">CORRETIVO </t>
        </is>
      </c>
      <c r="J16" s="127" t="n">
        <v>1</v>
      </c>
      <c r="K16" s="127" t="inlineStr">
        <is>
          <t>PORTA ESCOVA</t>
        </is>
      </c>
      <c r="L16" s="129" t="n">
        <v>65</v>
      </c>
      <c r="M16" s="129" t="n">
        <v>65</v>
      </c>
      <c r="N16" s="130" t="n"/>
      <c r="O16" s="183" t="n"/>
      <c r="P16" s="129" t="n">
        <v>65</v>
      </c>
      <c r="Q16" s="135" t="inlineStr">
        <is>
          <t>PAGO</t>
        </is>
      </c>
    </row>
    <row r="17">
      <c r="A17" s="40" t="n"/>
      <c r="B17" s="155" t="inlineStr">
        <is>
          <t>FEVEREIRO</t>
        </is>
      </c>
      <c r="C17" s="176" t="n">
        <v>44229</v>
      </c>
      <c r="D17" s="127" t="inlineStr">
        <is>
          <t>AUTO ELÉTRICA FRANÇA</t>
        </is>
      </c>
      <c r="E17" s="127" t="inlineStr">
        <is>
          <t>PGW-5799</t>
        </is>
      </c>
      <c r="F17" s="127" t="inlineStr">
        <is>
          <t>FORD</t>
        </is>
      </c>
      <c r="G17" s="127" t="inlineStr">
        <is>
          <t xml:space="preserve">CORRETIVA </t>
        </is>
      </c>
      <c r="H17" s="127" t="inlineStr">
        <is>
          <t>ELÉTRICA</t>
        </is>
      </c>
      <c r="I17" s="127" t="inlineStr">
        <is>
          <t xml:space="preserve">CORRETIVO </t>
        </is>
      </c>
      <c r="J17" s="127" t="n">
        <v>1</v>
      </c>
      <c r="K17" s="127" t="inlineStr">
        <is>
          <t>REGULADOR DE VOLTAGEM</t>
        </is>
      </c>
      <c r="L17" s="129" t="n">
        <v>280</v>
      </c>
      <c r="M17" s="129" t="n">
        <v>280</v>
      </c>
      <c r="N17" s="130" t="n"/>
      <c r="O17" s="183" t="n"/>
      <c r="P17" s="129" t="n">
        <v>280</v>
      </c>
      <c r="Q17" s="135" t="inlineStr">
        <is>
          <t>PAGO</t>
        </is>
      </c>
    </row>
    <row r="18">
      <c r="A18" s="40" t="n"/>
      <c r="B18" s="155" t="inlineStr">
        <is>
          <t>FEVEREIRO</t>
        </is>
      </c>
      <c r="C18" s="176" t="n">
        <v>44229</v>
      </c>
      <c r="D18" s="127" t="inlineStr">
        <is>
          <t>AUTO ELÉTRICA FRANÇA</t>
        </is>
      </c>
      <c r="E18" s="127" t="inlineStr">
        <is>
          <t>PGW-5799</t>
        </is>
      </c>
      <c r="F18" s="127" t="inlineStr">
        <is>
          <t>FORD</t>
        </is>
      </c>
      <c r="G18" s="127" t="inlineStr">
        <is>
          <t xml:space="preserve">CORRETIVA </t>
        </is>
      </c>
      <c r="H18" s="127" t="inlineStr">
        <is>
          <t>ELÉTRICA</t>
        </is>
      </c>
      <c r="I18" s="127" t="inlineStr">
        <is>
          <t xml:space="preserve">CORRETIVO </t>
        </is>
      </c>
      <c r="J18" s="127" t="n">
        <v>1</v>
      </c>
      <c r="K18" s="127" t="inlineStr">
        <is>
          <t>ROLAMENTO 21799</t>
        </is>
      </c>
      <c r="L18" s="129" t="n">
        <v>90</v>
      </c>
      <c r="M18" s="129" t="n">
        <v>90</v>
      </c>
      <c r="N18" s="130" t="n"/>
      <c r="O18" s="183" t="n"/>
      <c r="P18" s="129" t="n">
        <v>90</v>
      </c>
      <c r="Q18" s="135" t="inlineStr">
        <is>
          <t>PAGO</t>
        </is>
      </c>
    </row>
    <row r="19">
      <c r="A19" s="40" t="n"/>
      <c r="B19" s="155" t="inlineStr">
        <is>
          <t>FEVEREIRO</t>
        </is>
      </c>
      <c r="C19" s="176" t="n">
        <v>44229</v>
      </c>
      <c r="D19" s="127" t="inlineStr">
        <is>
          <t>AUTO ELÉTRICA FRANÇA</t>
        </is>
      </c>
      <c r="E19" s="127" t="inlineStr">
        <is>
          <t>PGW-5799</t>
        </is>
      </c>
      <c r="F19" s="127" t="inlineStr">
        <is>
          <t>FORD</t>
        </is>
      </c>
      <c r="G19" s="127" t="inlineStr">
        <is>
          <t xml:space="preserve">CORRETIVA </t>
        </is>
      </c>
      <c r="H19" s="127" t="inlineStr">
        <is>
          <t>ELÉTRICA</t>
        </is>
      </c>
      <c r="I19" s="127" t="inlineStr">
        <is>
          <t xml:space="preserve">CORRETIVO </t>
        </is>
      </c>
      <c r="J19" s="127" t="n">
        <v>1</v>
      </c>
      <c r="K19" s="127" t="inlineStr">
        <is>
          <t>ROLAMENTO 6003</t>
        </is>
      </c>
      <c r="L19" s="129" t="n">
        <v>20</v>
      </c>
      <c r="M19" s="129" t="n">
        <v>20</v>
      </c>
      <c r="N19" s="130" t="n"/>
      <c r="O19" s="183" t="n"/>
      <c r="P19" s="129" t="n">
        <v>20</v>
      </c>
      <c r="Q19" s="135" t="inlineStr">
        <is>
          <t>PAGO</t>
        </is>
      </c>
    </row>
    <row r="20">
      <c r="A20" s="40" t="n"/>
      <c r="B20" s="155" t="inlineStr">
        <is>
          <t>FEVEREIRO</t>
        </is>
      </c>
      <c r="C20" s="176" t="n">
        <v>44229</v>
      </c>
      <c r="D20" s="127" t="inlineStr">
        <is>
          <t>AUTO ELÉTRICA FRANÇA</t>
        </is>
      </c>
      <c r="E20" s="127" t="inlineStr">
        <is>
          <t>PGW-5799</t>
        </is>
      </c>
      <c r="F20" s="127" t="inlineStr">
        <is>
          <t>FORD</t>
        </is>
      </c>
      <c r="G20" s="127" t="inlineStr">
        <is>
          <t xml:space="preserve">CORRETIVA </t>
        </is>
      </c>
      <c r="H20" s="127" t="inlineStr">
        <is>
          <t>ELÉTRICA</t>
        </is>
      </c>
      <c r="I20" s="127" t="inlineStr">
        <is>
          <t xml:space="preserve">CORRETIVO </t>
        </is>
      </c>
      <c r="J20" s="127" t="n">
        <v>6</v>
      </c>
      <c r="K20" s="127" t="inlineStr">
        <is>
          <t>ARRUELAS LISA ALTERNADOR</t>
        </is>
      </c>
      <c r="L20" s="129" t="n">
        <v>1</v>
      </c>
      <c r="M20" s="129" t="n">
        <v>6</v>
      </c>
      <c r="N20" s="130" t="n"/>
      <c r="O20" s="183" t="n"/>
      <c r="P20" s="129" t="n">
        <v>6</v>
      </c>
      <c r="Q20" s="135" t="inlineStr">
        <is>
          <t>PAGO</t>
        </is>
      </c>
    </row>
    <row r="21">
      <c r="A21" s="40" t="n"/>
      <c r="B21" s="155" t="inlineStr">
        <is>
          <t>FEVEREIRO</t>
        </is>
      </c>
      <c r="C21" s="176" t="n">
        <v>44229</v>
      </c>
      <c r="D21" s="127" t="inlineStr">
        <is>
          <t>AUTO ELÉTRICA FRANÇA</t>
        </is>
      </c>
      <c r="E21" s="127" t="inlineStr">
        <is>
          <t>PGW-5799</t>
        </is>
      </c>
      <c r="F21" s="127" t="inlineStr">
        <is>
          <t>FORD</t>
        </is>
      </c>
      <c r="G21" s="127" t="inlineStr">
        <is>
          <t xml:space="preserve">CORRETIVA </t>
        </is>
      </c>
      <c r="H21" s="127" t="inlineStr">
        <is>
          <t>ELÉTRICA</t>
        </is>
      </c>
      <c r="I21" s="127" t="inlineStr">
        <is>
          <t xml:space="preserve">CORRETIVO </t>
        </is>
      </c>
      <c r="J21" s="127" t="n">
        <v>2</v>
      </c>
      <c r="K21" s="127" t="inlineStr">
        <is>
          <t>BUCHAS DO SUPORTE ALTERNADOR</t>
        </is>
      </c>
      <c r="L21" s="129" t="n">
        <v>22.5</v>
      </c>
      <c r="M21" s="129" t="n">
        <v>45</v>
      </c>
      <c r="N21" s="130" t="n"/>
      <c r="O21" s="183" t="n"/>
      <c r="P21" s="129" t="n">
        <v>45</v>
      </c>
      <c r="Q21" s="135" t="inlineStr">
        <is>
          <t>PAGO</t>
        </is>
      </c>
    </row>
    <row r="22">
      <c r="A22" s="40" t="n"/>
      <c r="B22" s="155" t="inlineStr">
        <is>
          <t>FEVEREIRO</t>
        </is>
      </c>
      <c r="C22" s="176" t="n">
        <v>44231</v>
      </c>
      <c r="D22" s="127" t="inlineStr">
        <is>
          <t>AUTO ELÉTRICA FRANÇA</t>
        </is>
      </c>
      <c r="E22" s="127" t="inlineStr">
        <is>
          <t>PCZ-2570</t>
        </is>
      </c>
      <c r="F22" s="127" t="inlineStr">
        <is>
          <t>FORD</t>
        </is>
      </c>
      <c r="G22" s="127" t="inlineStr">
        <is>
          <t xml:space="preserve">CORRETIVA </t>
        </is>
      </c>
      <c r="H22" s="127" t="inlineStr">
        <is>
          <t>ELÉTRICA</t>
        </is>
      </c>
      <c r="I22" s="145" t="inlineStr">
        <is>
          <t xml:space="preserve">CORRETIVO </t>
        </is>
      </c>
      <c r="J22" s="127" t="n">
        <v>1</v>
      </c>
      <c r="K22" s="127" t="inlineStr">
        <is>
          <t>TESTE ELETRONICO</t>
        </is>
      </c>
      <c r="L22" s="129" t="n">
        <v>180</v>
      </c>
      <c r="M22" s="129" t="n">
        <v>180</v>
      </c>
      <c r="N22" s="130" t="n"/>
      <c r="O22" s="183" t="n"/>
      <c r="P22" s="129" t="n">
        <v>180</v>
      </c>
      <c r="Q22" s="135" t="inlineStr">
        <is>
          <t>PAGO</t>
        </is>
      </c>
    </row>
    <row r="23">
      <c r="A23" s="40" t="n"/>
      <c r="B23" s="155" t="inlineStr">
        <is>
          <t>FEVEREIRO</t>
        </is>
      </c>
      <c r="C23" s="176" t="n">
        <v>44214</v>
      </c>
      <c r="D23" s="127" t="inlineStr">
        <is>
          <t>AUTO ELÉTRICA FRANÇA</t>
        </is>
      </c>
      <c r="E23" s="127" t="inlineStr">
        <is>
          <t>PGW-3267</t>
        </is>
      </c>
      <c r="F23" s="127" t="inlineStr">
        <is>
          <t>FORD</t>
        </is>
      </c>
      <c r="G23" s="127" t="inlineStr">
        <is>
          <t xml:space="preserve">CORRETIVA </t>
        </is>
      </c>
      <c r="H23" s="127" t="inlineStr">
        <is>
          <t>ELÉTRICA</t>
        </is>
      </c>
      <c r="I23" s="145" t="inlineStr">
        <is>
          <t xml:space="preserve">CORRETIVO </t>
        </is>
      </c>
      <c r="J23" s="127" t="n">
        <v>1</v>
      </c>
      <c r="K23" s="127" t="inlineStr">
        <is>
          <t>COLETOR DO MOTOR</t>
        </is>
      </c>
      <c r="L23" s="129" t="n">
        <v>120</v>
      </c>
      <c r="M23" s="129" t="n">
        <v>120</v>
      </c>
      <c r="N23" s="130" t="n"/>
      <c r="O23" s="183" t="n"/>
      <c r="P23" s="129" t="n">
        <v>120</v>
      </c>
      <c r="Q23" s="135" t="inlineStr">
        <is>
          <t>PAGO</t>
        </is>
      </c>
    </row>
    <row r="24">
      <c r="A24" s="40" t="n"/>
      <c r="B24" s="155" t="inlineStr">
        <is>
          <t>FEVEREIRO</t>
        </is>
      </c>
      <c r="C24" s="176" t="n">
        <v>44214</v>
      </c>
      <c r="D24" s="127" t="inlineStr">
        <is>
          <t>AUTO ELÉTRICA FRANÇA</t>
        </is>
      </c>
      <c r="E24" s="127" t="inlineStr">
        <is>
          <t>PGW-3267</t>
        </is>
      </c>
      <c r="F24" s="127" t="inlineStr">
        <is>
          <t>FORD</t>
        </is>
      </c>
      <c r="G24" s="127" t="inlineStr">
        <is>
          <t xml:space="preserve">CORRETIVA </t>
        </is>
      </c>
      <c r="H24" s="127" t="inlineStr">
        <is>
          <t>ELÉTRICA</t>
        </is>
      </c>
      <c r="I24" s="145" t="inlineStr">
        <is>
          <t xml:space="preserve">CORRETIVO </t>
        </is>
      </c>
      <c r="J24" s="127" t="n">
        <v>1</v>
      </c>
      <c r="K24" s="127" t="inlineStr">
        <is>
          <t>ROLAMENTO 6003</t>
        </is>
      </c>
      <c r="L24" s="129" t="n">
        <v>20</v>
      </c>
      <c r="M24" s="129" t="n">
        <v>20</v>
      </c>
      <c r="N24" s="130" t="n"/>
      <c r="O24" s="183" t="n"/>
      <c r="P24" s="129" t="n">
        <v>20</v>
      </c>
      <c r="Q24" s="135" t="inlineStr">
        <is>
          <t>PAGO</t>
        </is>
      </c>
    </row>
    <row r="25">
      <c r="A25" s="40" t="n"/>
      <c r="B25" s="155" t="inlineStr">
        <is>
          <t>FEVEREIRO</t>
        </is>
      </c>
      <c r="C25" s="176" t="n">
        <v>44214</v>
      </c>
      <c r="D25" s="127" t="inlineStr">
        <is>
          <t>AUTO ELÉTRICA FRANÇA</t>
        </is>
      </c>
      <c r="E25" s="127" t="inlineStr">
        <is>
          <t>PGW-3267</t>
        </is>
      </c>
      <c r="F25" s="127" t="inlineStr">
        <is>
          <t>FORD</t>
        </is>
      </c>
      <c r="G25" s="127" t="inlineStr">
        <is>
          <t xml:space="preserve">CORRETIVA </t>
        </is>
      </c>
      <c r="H25" s="127" t="inlineStr">
        <is>
          <t>ELÉTRICA</t>
        </is>
      </c>
      <c r="I25" s="145" t="inlineStr">
        <is>
          <t xml:space="preserve">CORRETIVO </t>
        </is>
      </c>
      <c r="J25" s="127" t="n">
        <v>2</v>
      </c>
      <c r="K25" s="127" t="inlineStr">
        <is>
          <t>LAMPADA 1141</t>
        </is>
      </c>
      <c r="L25" s="129" t="n">
        <v>10</v>
      </c>
      <c r="M25" s="129" t="n">
        <v>20</v>
      </c>
      <c r="N25" s="130" t="n"/>
      <c r="O25" s="183" t="n"/>
      <c r="P25" s="129" t="n">
        <v>20</v>
      </c>
      <c r="Q25" s="135" t="inlineStr">
        <is>
          <t>PAGO</t>
        </is>
      </c>
    </row>
    <row r="26">
      <c r="A26" s="40" t="n"/>
      <c r="B26" s="155" t="inlineStr">
        <is>
          <t>FEVEREIRO</t>
        </is>
      </c>
      <c r="C26" s="176" t="n">
        <v>44217</v>
      </c>
      <c r="D26" s="127" t="inlineStr">
        <is>
          <t>AUTO ELÉTRICA FRANÇA</t>
        </is>
      </c>
      <c r="E26" s="127" t="inlineStr">
        <is>
          <t>PGW-3267</t>
        </is>
      </c>
      <c r="F26" s="127" t="inlineStr">
        <is>
          <t>FORD</t>
        </is>
      </c>
      <c r="G26" s="127" t="inlineStr">
        <is>
          <t xml:space="preserve">CORRETIVA </t>
        </is>
      </c>
      <c r="H26" s="127" t="inlineStr">
        <is>
          <t>ELÉTRICA</t>
        </is>
      </c>
      <c r="I26" s="145" t="inlineStr">
        <is>
          <t xml:space="preserve">CORRETIVO </t>
        </is>
      </c>
      <c r="J26" s="127" t="n">
        <v>1</v>
      </c>
      <c r="K26" s="127" t="inlineStr">
        <is>
          <t>INDUZIDO MOTOR DE PARTIDA</t>
        </is>
      </c>
      <c r="L26" s="129" t="n">
        <v>380</v>
      </c>
      <c r="M26" s="129" t="n">
        <v>380</v>
      </c>
      <c r="N26" s="130" t="n"/>
      <c r="O26" s="183" t="n"/>
      <c r="P26" s="129" t="n">
        <v>380</v>
      </c>
      <c r="Q26" s="135" t="inlineStr">
        <is>
          <t>PAGO</t>
        </is>
      </c>
    </row>
    <row r="27">
      <c r="A27" s="40" t="n"/>
      <c r="B27" s="155" t="inlineStr">
        <is>
          <t>FEVEREIRO</t>
        </is>
      </c>
      <c r="C27" s="176" t="n">
        <v>44217</v>
      </c>
      <c r="D27" s="127" t="inlineStr">
        <is>
          <t>AUTO ELÉTRICA FRANÇA</t>
        </is>
      </c>
      <c r="E27" s="127" t="inlineStr">
        <is>
          <t>PGW-3267</t>
        </is>
      </c>
      <c r="F27" s="127" t="inlineStr">
        <is>
          <t>FORD</t>
        </is>
      </c>
      <c r="G27" s="127" t="inlineStr">
        <is>
          <t xml:space="preserve">CORRETIVA </t>
        </is>
      </c>
      <c r="H27" s="127" t="inlineStr">
        <is>
          <t>ELÉTRICA</t>
        </is>
      </c>
      <c r="I27" s="145" t="inlineStr">
        <is>
          <t xml:space="preserve">CORRETIVO </t>
        </is>
      </c>
      <c r="J27" s="127" t="n">
        <v>1</v>
      </c>
      <c r="K27" s="127" t="inlineStr">
        <is>
          <t>PORTA ESCOVA</t>
        </is>
      </c>
      <c r="L27" s="129" t="n">
        <v>65</v>
      </c>
      <c r="M27" s="129" t="n">
        <v>65</v>
      </c>
      <c r="N27" s="130" t="n"/>
      <c r="O27" s="183" t="n"/>
      <c r="P27" s="129" t="n">
        <v>65</v>
      </c>
      <c r="Q27" s="135" t="inlineStr">
        <is>
          <t>PAGO</t>
        </is>
      </c>
    </row>
    <row r="28">
      <c r="A28" s="40" t="n"/>
      <c r="B28" s="155" t="inlineStr">
        <is>
          <t>FEVEREIRO</t>
        </is>
      </c>
      <c r="C28" s="176" t="n">
        <v>44217</v>
      </c>
      <c r="D28" s="127" t="inlineStr">
        <is>
          <t>AUTO ELÉTRICA FRANÇA</t>
        </is>
      </c>
      <c r="E28" s="127" t="inlineStr">
        <is>
          <t>PGW-3267</t>
        </is>
      </c>
      <c r="F28" s="127" t="inlineStr">
        <is>
          <t>FORD</t>
        </is>
      </c>
      <c r="G28" s="127" t="inlineStr">
        <is>
          <t xml:space="preserve">CORRETIVA </t>
        </is>
      </c>
      <c r="H28" s="127" t="inlineStr">
        <is>
          <t>ELÉTRICA</t>
        </is>
      </c>
      <c r="I28" s="145" t="inlineStr">
        <is>
          <t xml:space="preserve">CORRETIVO </t>
        </is>
      </c>
      <c r="J28" s="127" t="n">
        <v>1</v>
      </c>
      <c r="K28" s="127" t="inlineStr">
        <is>
          <t>JOGO DE BUCHA</t>
        </is>
      </c>
      <c r="L28" s="129" t="n">
        <v>28</v>
      </c>
      <c r="M28" s="129" t="n">
        <v>28</v>
      </c>
      <c r="N28" s="130" t="n"/>
      <c r="O28" s="183" t="n"/>
      <c r="P28" s="129" t="n">
        <v>28</v>
      </c>
      <c r="Q28" s="135" t="inlineStr">
        <is>
          <t>PAGO</t>
        </is>
      </c>
    </row>
    <row r="29">
      <c r="A29" s="40" t="n"/>
      <c r="B29" s="155" t="inlineStr">
        <is>
          <t>FEVEREIRO</t>
        </is>
      </c>
      <c r="C29" s="176" t="n">
        <v>44221</v>
      </c>
      <c r="D29" s="127" t="inlineStr">
        <is>
          <t>AUTO ELÉTRICA FRANÇA</t>
        </is>
      </c>
      <c r="E29" s="127" t="inlineStr">
        <is>
          <t>PCZ-2550</t>
        </is>
      </c>
      <c r="F29" s="127" t="inlineStr">
        <is>
          <t>FORD</t>
        </is>
      </c>
      <c r="G29" s="127" t="inlineStr">
        <is>
          <t xml:space="preserve">CORRETIVA </t>
        </is>
      </c>
      <c r="H29" s="127" t="inlineStr">
        <is>
          <t>ELÉTRICA</t>
        </is>
      </c>
      <c r="I29" s="145" t="inlineStr">
        <is>
          <t xml:space="preserve">CORRETIVO </t>
        </is>
      </c>
      <c r="J29" s="127" t="n">
        <v>1</v>
      </c>
      <c r="K29" s="127" t="inlineStr">
        <is>
          <t>INDUZIDO MOTOR DE PARTIDA</t>
        </is>
      </c>
      <c r="L29" s="129" t="n">
        <v>380</v>
      </c>
      <c r="M29" s="129" t="n">
        <v>380</v>
      </c>
      <c r="N29" s="130" t="n"/>
      <c r="O29" s="183" t="n"/>
      <c r="P29" s="129" t="n">
        <v>380</v>
      </c>
      <c r="Q29" s="135" t="inlineStr">
        <is>
          <t>PAGO</t>
        </is>
      </c>
    </row>
    <row r="30">
      <c r="A30" s="40" t="n"/>
      <c r="B30" s="155" t="inlineStr">
        <is>
          <t>FEVEREIRO</t>
        </is>
      </c>
      <c r="C30" s="176" t="n">
        <v>44221</v>
      </c>
      <c r="D30" s="127" t="inlineStr">
        <is>
          <t>AUTO ELÉTRICA FRANÇA</t>
        </is>
      </c>
      <c r="E30" s="127" t="inlineStr">
        <is>
          <t>PCZ-2550</t>
        </is>
      </c>
      <c r="F30" s="127" t="inlineStr">
        <is>
          <t>FORD</t>
        </is>
      </c>
      <c r="G30" s="127" t="inlineStr">
        <is>
          <t xml:space="preserve">CORRETIVA </t>
        </is>
      </c>
      <c r="H30" s="127" t="inlineStr">
        <is>
          <t>ELÉTRICA</t>
        </is>
      </c>
      <c r="I30" s="145" t="inlineStr">
        <is>
          <t xml:space="preserve">CORRETIVO </t>
        </is>
      </c>
      <c r="J30" s="127" t="n">
        <v>1</v>
      </c>
      <c r="K30" s="127" t="inlineStr">
        <is>
          <t>PORTA ESCOVA</t>
        </is>
      </c>
      <c r="L30" s="129" t="n">
        <v>65</v>
      </c>
      <c r="M30" s="129" t="n">
        <v>65</v>
      </c>
      <c r="N30" s="130" t="n"/>
      <c r="O30" s="183" t="n"/>
      <c r="P30" s="129" t="n">
        <v>65</v>
      </c>
      <c r="Q30" s="135" t="inlineStr">
        <is>
          <t>PAGO</t>
        </is>
      </c>
    </row>
    <row r="31">
      <c r="A31" s="40" t="n"/>
      <c r="B31" s="155" t="inlineStr">
        <is>
          <t>FEVEREIRO</t>
        </is>
      </c>
      <c r="C31" s="176" t="n">
        <v>44221</v>
      </c>
      <c r="D31" s="127" t="inlineStr">
        <is>
          <t>AUTO ELÉTRICA FRANÇA</t>
        </is>
      </c>
      <c r="E31" s="127" t="inlineStr">
        <is>
          <t>PCZ-2550</t>
        </is>
      </c>
      <c r="F31" s="127" t="inlineStr">
        <is>
          <t>FORD</t>
        </is>
      </c>
      <c r="G31" s="127" t="inlineStr">
        <is>
          <t xml:space="preserve">CORRETIVA </t>
        </is>
      </c>
      <c r="H31" s="127" t="inlineStr">
        <is>
          <t>ELÉTRICA</t>
        </is>
      </c>
      <c r="I31" s="145" t="inlineStr">
        <is>
          <t xml:space="preserve">CORRETIVO </t>
        </is>
      </c>
      <c r="J31" s="127" t="n">
        <v>1</v>
      </c>
      <c r="K31" s="127" t="inlineStr">
        <is>
          <t>JOGO DE BUCHA</t>
        </is>
      </c>
      <c r="L31" s="129" t="n">
        <v>28</v>
      </c>
      <c r="M31" s="129" t="n">
        <v>28</v>
      </c>
      <c r="N31" s="130" t="n"/>
      <c r="O31" s="183" t="n"/>
      <c r="P31" s="129" t="n">
        <v>28</v>
      </c>
      <c r="Q31" s="135" t="inlineStr">
        <is>
          <t>PAGO</t>
        </is>
      </c>
    </row>
    <row r="32">
      <c r="A32" s="40" t="n"/>
      <c r="B32" s="155" t="inlineStr">
        <is>
          <t>FEVEREIRO</t>
        </is>
      </c>
      <c r="C32" s="176" t="n">
        <v>44230</v>
      </c>
      <c r="D32" s="127" t="inlineStr">
        <is>
          <t>AUTO PEÇAS BAHIA</t>
        </is>
      </c>
      <c r="E32" s="127" t="inlineStr">
        <is>
          <t>PGW-3267</t>
        </is>
      </c>
      <c r="F32" s="127" t="inlineStr">
        <is>
          <t>FORD</t>
        </is>
      </c>
      <c r="G32" s="127" t="inlineStr">
        <is>
          <t xml:space="preserve">CORRETIVA </t>
        </is>
      </c>
      <c r="H32" s="127" t="inlineStr">
        <is>
          <t>ELÉTRICA</t>
        </is>
      </c>
      <c r="I32" s="145" t="inlineStr">
        <is>
          <t xml:space="preserve">CORRETIVO </t>
        </is>
      </c>
      <c r="J32" s="145" t="n">
        <v>1</v>
      </c>
      <c r="K32" s="127" t="inlineStr">
        <is>
          <t>ALTERNADOR VW 12V</t>
        </is>
      </c>
      <c r="L32" s="175" t="n">
        <v>1600</v>
      </c>
      <c r="M32" s="175" t="n">
        <v>1600</v>
      </c>
      <c r="N32" s="145" t="n"/>
      <c r="O32" s="183" t="n"/>
      <c r="P32" s="129" t="n">
        <v>1600</v>
      </c>
      <c r="Q32" s="135" t="inlineStr">
        <is>
          <t>PAGO</t>
        </is>
      </c>
    </row>
    <row r="33">
      <c r="A33" s="40" t="n"/>
      <c r="B33" s="155" t="inlineStr">
        <is>
          <t>FEVEREIRO</t>
        </is>
      </c>
      <c r="C33" s="176" t="n">
        <v>44236</v>
      </c>
      <c r="D33" s="127" t="inlineStr">
        <is>
          <t>BORRACHARIA SÃO JOSÉ</t>
        </is>
      </c>
      <c r="E33" s="127" t="inlineStr">
        <is>
          <t>PEB-7353</t>
        </is>
      </c>
      <c r="F33" s="127" t="inlineStr">
        <is>
          <t>FORD</t>
        </is>
      </c>
      <c r="G33" s="127" t="inlineStr">
        <is>
          <t>CONSUMO</t>
        </is>
      </c>
      <c r="H33" s="127" t="inlineStr">
        <is>
          <t>BORRACHARIA</t>
        </is>
      </c>
      <c r="I33" s="145" t="inlineStr">
        <is>
          <t xml:space="preserve">CORRETIVO </t>
        </is>
      </c>
      <c r="J33" s="145" t="n">
        <v>1</v>
      </c>
      <c r="K33" s="145" t="inlineStr">
        <is>
          <t>CONSERTO</t>
        </is>
      </c>
      <c r="L33" s="175" t="n">
        <v>30</v>
      </c>
      <c r="M33" s="175" t="n">
        <v>30</v>
      </c>
      <c r="N33" s="145" t="n"/>
      <c r="O33" s="183" t="n"/>
      <c r="P33" s="129" t="n">
        <v>30</v>
      </c>
      <c r="Q33" s="135" t="inlineStr">
        <is>
          <t>PAGO</t>
        </is>
      </c>
    </row>
    <row r="34">
      <c r="A34" s="40" t="n"/>
      <c r="B34" s="155" t="inlineStr">
        <is>
          <t>FEVEREIRO</t>
        </is>
      </c>
      <c r="C34" s="176" t="n">
        <v>44236</v>
      </c>
      <c r="D34" s="127" t="inlineStr">
        <is>
          <t>BORRACHARIA SÃO JOSÉ</t>
        </is>
      </c>
      <c r="E34" s="127" t="inlineStr">
        <is>
          <t>QYH-2J27</t>
        </is>
      </c>
      <c r="F34" s="127" t="inlineStr">
        <is>
          <t>FORD</t>
        </is>
      </c>
      <c r="G34" s="127" t="inlineStr">
        <is>
          <t>CONSUMO</t>
        </is>
      </c>
      <c r="H34" s="127" t="inlineStr">
        <is>
          <t>BORRACHARIA</t>
        </is>
      </c>
      <c r="I34" s="145" t="inlineStr">
        <is>
          <t xml:space="preserve">CORRETIVO </t>
        </is>
      </c>
      <c r="J34" s="145" t="n">
        <v>1</v>
      </c>
      <c r="K34" s="145" t="inlineStr">
        <is>
          <t>CONSERTO</t>
        </is>
      </c>
      <c r="L34" s="175" t="n">
        <v>30</v>
      </c>
      <c r="M34" s="175" t="n">
        <v>30</v>
      </c>
      <c r="N34" s="145" t="n"/>
      <c r="O34" s="183" t="n"/>
      <c r="P34" s="129" t="n">
        <v>30</v>
      </c>
      <c r="Q34" s="135" t="inlineStr">
        <is>
          <t>PAGO</t>
        </is>
      </c>
    </row>
    <row r="35">
      <c r="A35" s="40" t="n"/>
      <c r="B35" s="155" t="inlineStr">
        <is>
          <t>FEVEREIRO</t>
        </is>
      </c>
      <c r="C35" s="176" t="n">
        <v>43837</v>
      </c>
      <c r="D35" s="127" t="inlineStr">
        <is>
          <t xml:space="preserve">ISAIAS CORREIA JUNIOR </t>
        </is>
      </c>
      <c r="E35" s="127" t="inlineStr">
        <is>
          <t xml:space="preserve">PEB-7253 </t>
        </is>
      </c>
      <c r="F35" s="127" t="inlineStr">
        <is>
          <t>FORD</t>
        </is>
      </c>
      <c r="G35" s="127" t="n"/>
      <c r="H35" s="127" t="n"/>
      <c r="I35" s="127" t="inlineStr">
        <is>
          <t xml:space="preserve">CORRETIVO </t>
        </is>
      </c>
      <c r="J35" s="127" t="n">
        <v>1</v>
      </c>
      <c r="K35" s="127" t="inlineStr">
        <is>
          <t xml:space="preserve">PARABRISA </t>
        </is>
      </c>
      <c r="L35" s="129" t="n">
        <v>550</v>
      </c>
      <c r="M35" s="129" t="n">
        <v>550</v>
      </c>
      <c r="N35" s="145" t="n"/>
      <c r="O35" s="183" t="n"/>
      <c r="P35" s="129" t="n">
        <v>550</v>
      </c>
      <c r="Q35" s="135" t="inlineStr">
        <is>
          <t>PAGO</t>
        </is>
      </c>
    </row>
    <row r="36">
      <c r="A36" s="40" t="n"/>
      <c r="B36" s="155" t="inlineStr">
        <is>
          <t>FEVEREIRO</t>
        </is>
      </c>
      <c r="C36" s="176" t="n">
        <v>44249</v>
      </c>
      <c r="D36" s="127" t="inlineStr">
        <is>
          <t>OFICINA MEÂNICA 3 BANDEIRAS</t>
        </is>
      </c>
      <c r="E36" s="127" t="inlineStr">
        <is>
          <t>PCM-6100</t>
        </is>
      </c>
      <c r="F36" s="127" t="inlineStr">
        <is>
          <t>FORD</t>
        </is>
      </c>
      <c r="G36" s="127" t="inlineStr">
        <is>
          <t>CORRETIVA</t>
        </is>
      </c>
      <c r="H36" s="127" t="inlineStr">
        <is>
          <t>MECÂNICA</t>
        </is>
      </c>
      <c r="I36" s="145" t="inlineStr">
        <is>
          <t xml:space="preserve">CORRETIVO </t>
        </is>
      </c>
      <c r="J36" s="145" t="n">
        <v>1</v>
      </c>
      <c r="K36" s="145" t="inlineStr">
        <is>
          <t>BUCHA ESTABILIZADOR TRASEIRO</t>
        </is>
      </c>
      <c r="L36" s="175" t="n">
        <v>50</v>
      </c>
      <c r="M36" s="175" t="n">
        <v>50</v>
      </c>
      <c r="N36" s="145" t="n"/>
      <c r="O36" s="183" t="n"/>
      <c r="P36" s="129" t="n">
        <v>50</v>
      </c>
      <c r="Q36" s="135" t="inlineStr">
        <is>
          <t>PAGO</t>
        </is>
      </c>
    </row>
    <row r="37">
      <c r="A37" s="40" t="n"/>
      <c r="B37" s="155" t="inlineStr">
        <is>
          <t>FEVEREIRO</t>
        </is>
      </c>
      <c r="C37" s="176" t="n">
        <v>44249</v>
      </c>
      <c r="D37" s="127" t="inlineStr">
        <is>
          <t>OFICINA MEÂNICA 3 BANDEIRAS</t>
        </is>
      </c>
      <c r="E37" s="127" t="inlineStr">
        <is>
          <t>PCM-6100</t>
        </is>
      </c>
      <c r="F37" s="127" t="inlineStr">
        <is>
          <t>FORD</t>
        </is>
      </c>
      <c r="G37" s="127" t="inlineStr">
        <is>
          <t>CORRETIVA</t>
        </is>
      </c>
      <c r="H37" s="127" t="inlineStr">
        <is>
          <t>MECÂNICA</t>
        </is>
      </c>
      <c r="I37" s="145" t="inlineStr">
        <is>
          <t xml:space="preserve">CORRETIVO </t>
        </is>
      </c>
      <c r="J37" s="145" t="n">
        <v>1</v>
      </c>
      <c r="K37" s="145" t="inlineStr">
        <is>
          <t>BUCHA DO MODULO</t>
        </is>
      </c>
      <c r="L37" s="175" t="n">
        <v>50</v>
      </c>
      <c r="M37" s="175" t="n">
        <v>50</v>
      </c>
      <c r="N37" s="145" t="n"/>
      <c r="O37" s="183" t="n"/>
      <c r="P37" s="129" t="n">
        <v>50</v>
      </c>
      <c r="Q37" s="135" t="inlineStr">
        <is>
          <t>PAGO</t>
        </is>
      </c>
    </row>
    <row r="38">
      <c r="A38" s="40" t="n"/>
      <c r="B38" s="155" t="inlineStr">
        <is>
          <t>FEVEREIRO</t>
        </is>
      </c>
      <c r="C38" s="176" t="n">
        <v>44251</v>
      </c>
      <c r="D38" s="127" t="inlineStr">
        <is>
          <t xml:space="preserve">RENATO ALBERTO (BATERIAS CONDOR) </t>
        </is>
      </c>
      <c r="E38" s="127" t="inlineStr">
        <is>
          <t>PCX-1774</t>
        </is>
      </c>
      <c r="F38" s="127" t="inlineStr">
        <is>
          <t>FORD</t>
        </is>
      </c>
      <c r="G38" s="127" t="inlineStr">
        <is>
          <t>CORRETIVA</t>
        </is>
      </c>
      <c r="H38" s="127" t="inlineStr">
        <is>
          <t>ELÉTRICA</t>
        </is>
      </c>
      <c r="I38" s="145" t="inlineStr">
        <is>
          <t xml:space="preserve">CORRETIVO </t>
        </is>
      </c>
      <c r="J38" s="145" t="n">
        <v>1</v>
      </c>
      <c r="K38" s="145" t="inlineStr">
        <is>
          <t>BATERIA AGE</t>
        </is>
      </c>
      <c r="L38" s="175" t="n">
        <v>510</v>
      </c>
      <c r="M38" s="175" t="n">
        <v>510</v>
      </c>
      <c r="N38" s="145" t="n"/>
      <c r="O38" s="183" t="n">
        <v>110</v>
      </c>
      <c r="P38" s="129" t="n">
        <v>400</v>
      </c>
      <c r="Q38" s="135" t="inlineStr">
        <is>
          <t>PAGO</t>
        </is>
      </c>
    </row>
    <row r="39">
      <c r="A39" s="40" t="n"/>
      <c r="B39" s="155" t="inlineStr">
        <is>
          <t>FEVEREIRO</t>
        </is>
      </c>
      <c r="C39" s="176" t="n">
        <v>44230</v>
      </c>
      <c r="D39" s="127" t="inlineStr">
        <is>
          <t>AUTO ELÉTRICA FRANÇA</t>
        </is>
      </c>
      <c r="E39" s="127" t="inlineStr">
        <is>
          <t>PGX-1686</t>
        </is>
      </c>
      <c r="F39" s="127" t="inlineStr">
        <is>
          <t>MERCEDES</t>
        </is>
      </c>
      <c r="G39" s="127" t="inlineStr">
        <is>
          <t xml:space="preserve">CORRETIVA </t>
        </is>
      </c>
      <c r="H39" s="127" t="inlineStr">
        <is>
          <t>ELÉTRICA</t>
        </is>
      </c>
      <c r="I39" s="145" t="inlineStr">
        <is>
          <t xml:space="preserve">CORRETIVO </t>
        </is>
      </c>
      <c r="J39" s="127" t="n">
        <v>1</v>
      </c>
      <c r="K39" s="127" t="inlineStr">
        <is>
          <t>RELE DO PISCA</t>
        </is>
      </c>
      <c r="L39" s="129" t="n">
        <v>35</v>
      </c>
      <c r="M39" s="129" t="n">
        <v>35</v>
      </c>
      <c r="N39" s="130" t="n"/>
      <c r="O39" s="183" t="n"/>
      <c r="P39" s="129" t="n">
        <v>35</v>
      </c>
      <c r="Q39" s="135" t="inlineStr">
        <is>
          <t>PAGO</t>
        </is>
      </c>
    </row>
    <row r="40">
      <c r="A40" s="40" t="n"/>
      <c r="B40" s="155" t="inlineStr">
        <is>
          <t>FEVEREIRO</t>
        </is>
      </c>
      <c r="C40" s="176" t="n">
        <v>44230</v>
      </c>
      <c r="D40" s="127" t="inlineStr">
        <is>
          <t>AUTO ELÉTRICA FRANÇA</t>
        </is>
      </c>
      <c r="E40" s="127" t="inlineStr">
        <is>
          <t>PGX-1686</t>
        </is>
      </c>
      <c r="F40" s="127" t="inlineStr">
        <is>
          <t>MERCEDES</t>
        </is>
      </c>
      <c r="G40" s="127" t="inlineStr">
        <is>
          <t xml:space="preserve">CORRETIVA </t>
        </is>
      </c>
      <c r="H40" s="127" t="inlineStr">
        <is>
          <t>ELÉTRICA</t>
        </is>
      </c>
      <c r="I40" s="127" t="inlineStr">
        <is>
          <t xml:space="preserve">CORRETIVO </t>
        </is>
      </c>
      <c r="J40" s="127" t="n">
        <v>1</v>
      </c>
      <c r="K40" s="127" t="inlineStr">
        <is>
          <t>RELE AUXILIAR</t>
        </is>
      </c>
      <c r="L40" s="129" t="n">
        <v>28</v>
      </c>
      <c r="M40" s="129" t="n">
        <v>28</v>
      </c>
      <c r="N40" s="130" t="n"/>
      <c r="O40" s="183" t="n"/>
      <c r="P40" s="129" t="n">
        <v>28</v>
      </c>
      <c r="Q40" s="135" t="inlineStr">
        <is>
          <t>PAGO</t>
        </is>
      </c>
    </row>
    <row r="41">
      <c r="A41" s="40" t="n"/>
      <c r="B41" s="155" t="inlineStr">
        <is>
          <t>FEVEREIRO</t>
        </is>
      </c>
      <c r="C41" s="176" t="n">
        <v>44230</v>
      </c>
      <c r="D41" s="127" t="inlineStr">
        <is>
          <t>AUTO ELÉTRICA FRANÇA</t>
        </is>
      </c>
      <c r="E41" s="127" t="inlineStr">
        <is>
          <t>PGX-1686</t>
        </is>
      </c>
      <c r="F41" s="127" t="inlineStr">
        <is>
          <t>MERCEDES</t>
        </is>
      </c>
      <c r="G41" s="127" t="inlineStr">
        <is>
          <t xml:space="preserve">CORRETIVA </t>
        </is>
      </c>
      <c r="H41" s="127" t="inlineStr">
        <is>
          <t>ELÉTRICA</t>
        </is>
      </c>
      <c r="I41" s="145" t="inlineStr">
        <is>
          <t xml:space="preserve">CORRETIVO </t>
        </is>
      </c>
      <c r="J41" s="127" t="n">
        <v>1</v>
      </c>
      <c r="K41" s="127" t="inlineStr">
        <is>
          <t>RELE TEMPORIZADOR</t>
        </is>
      </c>
      <c r="L41" s="129" t="n">
        <v>68</v>
      </c>
      <c r="M41" s="129" t="n">
        <v>68</v>
      </c>
      <c r="N41" s="130" t="n"/>
      <c r="O41" s="183" t="n"/>
      <c r="P41" s="129" t="n">
        <v>68</v>
      </c>
      <c r="Q41" s="135" t="inlineStr">
        <is>
          <t>PAGO</t>
        </is>
      </c>
    </row>
    <row r="42">
      <c r="A42" s="40" t="n"/>
      <c r="B42" s="155" t="inlineStr">
        <is>
          <t>FEVEREIRO</t>
        </is>
      </c>
      <c r="C42" s="176" t="n">
        <v>44230</v>
      </c>
      <c r="D42" s="127" t="inlineStr">
        <is>
          <t>AUTO ELÉTRICA FRANÇA</t>
        </is>
      </c>
      <c r="E42" s="127" t="inlineStr">
        <is>
          <t>PGX-1686</t>
        </is>
      </c>
      <c r="F42" s="127" t="inlineStr">
        <is>
          <t>MERCEDES</t>
        </is>
      </c>
      <c r="G42" s="127" t="inlineStr">
        <is>
          <t xml:space="preserve">CORRETIVA </t>
        </is>
      </c>
      <c r="H42" s="127" t="inlineStr">
        <is>
          <t>ELÉTRICA</t>
        </is>
      </c>
      <c r="I42" s="127" t="inlineStr">
        <is>
          <t xml:space="preserve">CORRETIVO </t>
        </is>
      </c>
      <c r="J42" s="127" t="n">
        <v>1</v>
      </c>
      <c r="K42" s="127" t="inlineStr">
        <is>
          <t>SERVIÇO DE REPARO E TESTE ELETRONICO</t>
        </is>
      </c>
      <c r="L42" s="129" t="n">
        <v>180</v>
      </c>
      <c r="M42" s="129" t="n">
        <v>180</v>
      </c>
      <c r="N42" s="130" t="n"/>
      <c r="O42" s="183" t="n"/>
      <c r="P42" s="129" t="n">
        <v>180</v>
      </c>
      <c r="Q42" s="135" t="inlineStr">
        <is>
          <t>PAGO</t>
        </is>
      </c>
    </row>
    <row r="43">
      <c r="A43" s="40" t="n"/>
      <c r="B43" s="155" t="inlineStr">
        <is>
          <t>FEVEREIRO</t>
        </is>
      </c>
      <c r="C43" s="176" t="n">
        <v>44237</v>
      </c>
      <c r="D43" s="145" t="inlineStr">
        <is>
          <t>BAÚ REFRIGERAÇÃO</t>
        </is>
      </c>
      <c r="E43" s="127" t="inlineStr">
        <is>
          <t>PGX-1736</t>
        </is>
      </c>
      <c r="F43" s="127" t="inlineStr">
        <is>
          <t>MERCEDES</t>
        </is>
      </c>
      <c r="G43" s="127" t="inlineStr">
        <is>
          <t>CORRETIVA</t>
        </is>
      </c>
      <c r="H43" s="127" t="inlineStr">
        <is>
          <t>REFRIGERAÇÃO</t>
        </is>
      </c>
      <c r="I43" s="145" t="inlineStr">
        <is>
          <t xml:space="preserve">CORRETIVO </t>
        </is>
      </c>
      <c r="J43" s="145" t="n">
        <v>1</v>
      </c>
      <c r="K43" s="145" t="inlineStr">
        <is>
          <t>LIMPEZA DO SISTEMA COM 141B</t>
        </is>
      </c>
      <c r="L43" s="175" t="n">
        <v>600</v>
      </c>
      <c r="M43" s="175" t="n">
        <v>600</v>
      </c>
      <c r="N43" s="145" t="n"/>
      <c r="O43" s="183" t="n"/>
      <c r="P43" s="129" t="n">
        <v>600</v>
      </c>
      <c r="Q43" s="135" t="inlineStr">
        <is>
          <t>PAGO</t>
        </is>
      </c>
    </row>
    <row r="44">
      <c r="A44" s="40" t="n"/>
      <c r="B44" s="155" t="inlineStr">
        <is>
          <t>FEVEREIRO</t>
        </is>
      </c>
      <c r="C44" s="176" t="n">
        <v>44237</v>
      </c>
      <c r="D44" s="145" t="inlineStr">
        <is>
          <t>BAÚ REFRIGERAÇÃO</t>
        </is>
      </c>
      <c r="E44" s="127" t="inlineStr">
        <is>
          <t>PGX-1736</t>
        </is>
      </c>
      <c r="F44" s="127" t="inlineStr">
        <is>
          <t>MERCEDES</t>
        </is>
      </c>
      <c r="G44" s="127" t="inlineStr">
        <is>
          <t>CORRETIVA</t>
        </is>
      </c>
      <c r="H44" s="127" t="inlineStr">
        <is>
          <t>REFRIGERAÇÃO</t>
        </is>
      </c>
      <c r="I44" s="145" t="inlineStr">
        <is>
          <t xml:space="preserve">CORRETIVO </t>
        </is>
      </c>
      <c r="J44" s="145" t="n">
        <v>1</v>
      </c>
      <c r="K44" s="145" t="inlineStr">
        <is>
          <t>FILTRO GETI LUBI</t>
        </is>
      </c>
      <c r="L44" s="175" t="n">
        <v>1000</v>
      </c>
      <c r="M44" s="175" t="n">
        <v>1000</v>
      </c>
      <c r="N44" s="145" t="n"/>
      <c r="O44" s="183" t="n"/>
      <c r="P44" s="129" t="n">
        <v>1000</v>
      </c>
      <c r="Q44" s="135" t="inlineStr">
        <is>
          <t>PAGO</t>
        </is>
      </c>
    </row>
    <row r="45">
      <c r="A45" s="40" t="n"/>
      <c r="B45" s="155" t="inlineStr">
        <is>
          <t>FEVEREIRO</t>
        </is>
      </c>
      <c r="C45" s="176" t="n">
        <v>44237</v>
      </c>
      <c r="D45" s="145" t="inlineStr">
        <is>
          <t>BAÚ REFRIGERAÇÃO</t>
        </is>
      </c>
      <c r="E45" s="127" t="inlineStr">
        <is>
          <t>PGX-1736</t>
        </is>
      </c>
      <c r="F45" s="127" t="inlineStr">
        <is>
          <t>MERCEDES</t>
        </is>
      </c>
      <c r="G45" s="127" t="inlineStr">
        <is>
          <t>CORRETIVA</t>
        </is>
      </c>
      <c r="H45" s="127" t="inlineStr">
        <is>
          <t>REFRIGERAÇÃO</t>
        </is>
      </c>
      <c r="I45" s="145" t="inlineStr">
        <is>
          <t xml:space="preserve">CORRETIVO </t>
        </is>
      </c>
      <c r="J45" s="145" t="n">
        <v>1</v>
      </c>
      <c r="K45" s="145" t="inlineStr">
        <is>
          <t>FILTRO SECADOR</t>
        </is>
      </c>
      <c r="L45" s="175" t="n">
        <v>230</v>
      </c>
      <c r="M45" s="175" t="n">
        <v>230</v>
      </c>
      <c r="N45" s="145" t="n"/>
      <c r="O45" s="183" t="n"/>
      <c r="P45" s="129" t="n">
        <v>230</v>
      </c>
      <c r="Q45" s="135" t="inlineStr">
        <is>
          <t>PAGO</t>
        </is>
      </c>
    </row>
    <row r="46">
      <c r="A46" s="40" t="n"/>
      <c r="B46" s="155" t="inlineStr">
        <is>
          <t>FEVEREIRO</t>
        </is>
      </c>
      <c r="C46" s="176" t="n">
        <v>44237</v>
      </c>
      <c r="D46" s="145" t="inlineStr">
        <is>
          <t>BAÚ REFRIGERAÇÃO</t>
        </is>
      </c>
      <c r="E46" s="127" t="inlineStr">
        <is>
          <t>PGX-1736</t>
        </is>
      </c>
      <c r="F46" s="127" t="inlineStr">
        <is>
          <t>MERCEDES</t>
        </is>
      </c>
      <c r="G46" s="127" t="inlineStr">
        <is>
          <t>CORRETIVA</t>
        </is>
      </c>
      <c r="H46" s="127" t="inlineStr">
        <is>
          <t>REFRIGERAÇÃO</t>
        </is>
      </c>
      <c r="I46" s="145" t="inlineStr">
        <is>
          <t xml:space="preserve">CORRETIVO </t>
        </is>
      </c>
      <c r="J46" s="145" t="n">
        <v>1</v>
      </c>
      <c r="K46" s="145" t="inlineStr">
        <is>
          <t>ÓLEO DO SISTEMA COMPLETO</t>
        </is>
      </c>
      <c r="L46" s="175" t="n">
        <v>250</v>
      </c>
      <c r="M46" s="175" t="n">
        <v>250</v>
      </c>
      <c r="N46" s="145" t="n"/>
      <c r="O46" s="183" t="n"/>
      <c r="P46" s="129" t="n">
        <v>250</v>
      </c>
      <c r="Q46" s="135" t="inlineStr">
        <is>
          <t>PAGO</t>
        </is>
      </c>
    </row>
    <row r="47">
      <c r="A47" s="40" t="n"/>
      <c r="B47" s="155" t="inlineStr">
        <is>
          <t>FEVEREIRO</t>
        </is>
      </c>
      <c r="C47" s="176" t="n">
        <v>44237</v>
      </c>
      <c r="D47" s="145" t="inlineStr">
        <is>
          <t>BAÚ REFRIGERAÇÃO</t>
        </is>
      </c>
      <c r="E47" s="127" t="inlineStr">
        <is>
          <t>PGX-1736</t>
        </is>
      </c>
      <c r="F47" s="127" t="inlineStr">
        <is>
          <t>MERCEDES</t>
        </is>
      </c>
      <c r="G47" s="127" t="inlineStr">
        <is>
          <t>CORRETIVA</t>
        </is>
      </c>
      <c r="H47" s="127" t="inlineStr">
        <is>
          <t>REFRIGERAÇÃO</t>
        </is>
      </c>
      <c r="I47" s="145" t="inlineStr">
        <is>
          <t xml:space="preserve">CORRETIVO </t>
        </is>
      </c>
      <c r="J47" s="145" t="n">
        <v>1</v>
      </c>
      <c r="K47" s="145" t="inlineStr">
        <is>
          <t>CORREIA</t>
        </is>
      </c>
      <c r="L47" s="175" t="n">
        <v>30</v>
      </c>
      <c r="M47" s="175" t="n">
        <v>30</v>
      </c>
      <c r="N47" s="145" t="n"/>
      <c r="O47" s="183" t="n"/>
      <c r="P47" s="129" t="n">
        <v>30</v>
      </c>
      <c r="Q47" s="135" t="inlineStr">
        <is>
          <t>PAGO</t>
        </is>
      </c>
    </row>
    <row r="48">
      <c r="A48" s="40" t="n"/>
      <c r="B48" s="155" t="inlineStr">
        <is>
          <t>FEVEREIRO</t>
        </is>
      </c>
      <c r="C48" s="176" t="n">
        <v>44237</v>
      </c>
      <c r="D48" s="145" t="inlineStr">
        <is>
          <t>BAÚ REFRIGERAÇÃO</t>
        </is>
      </c>
      <c r="E48" s="127" t="inlineStr">
        <is>
          <t>PGX-1736</t>
        </is>
      </c>
      <c r="F48" s="127" t="inlineStr">
        <is>
          <t>MERCEDES</t>
        </is>
      </c>
      <c r="G48" s="127" t="inlineStr">
        <is>
          <t>CORRETIVA</t>
        </is>
      </c>
      <c r="H48" s="127" t="inlineStr">
        <is>
          <t>REFRIGERAÇÃO</t>
        </is>
      </c>
      <c r="I48" s="145" t="inlineStr">
        <is>
          <t xml:space="preserve">CORRETIVO </t>
        </is>
      </c>
      <c r="J48" s="145" t="n">
        <v>1</v>
      </c>
      <c r="K48" s="145" t="inlineStr">
        <is>
          <t>COMPRESSOR ORIGINAL</t>
        </is>
      </c>
      <c r="L48" s="175" t="n">
        <v>1970</v>
      </c>
      <c r="M48" s="175" t="n">
        <v>1970</v>
      </c>
      <c r="N48" s="145" t="n"/>
      <c r="O48" s="183" t="n"/>
      <c r="P48" s="129" t="n">
        <v>1970</v>
      </c>
      <c r="Q48" s="135" t="inlineStr">
        <is>
          <t>PAGO</t>
        </is>
      </c>
    </row>
    <row r="49">
      <c r="A49" s="40" t="n"/>
      <c r="B49" s="155" t="inlineStr">
        <is>
          <t>FEVEREIRO</t>
        </is>
      </c>
      <c r="C49" s="176" t="n">
        <v>44237</v>
      </c>
      <c r="D49" s="145" t="inlineStr">
        <is>
          <t>BAÚ REFRIGERAÇÃO</t>
        </is>
      </c>
      <c r="E49" s="127" t="inlineStr">
        <is>
          <t>PGX-1736</t>
        </is>
      </c>
      <c r="F49" s="127" t="inlineStr">
        <is>
          <t>MERCEDES</t>
        </is>
      </c>
      <c r="G49" s="127" t="inlineStr">
        <is>
          <t>CORRETIVA</t>
        </is>
      </c>
      <c r="H49" s="127" t="inlineStr">
        <is>
          <t>REFRIGERAÇÃO</t>
        </is>
      </c>
      <c r="I49" s="145" t="inlineStr">
        <is>
          <t xml:space="preserve">CORRETIVO </t>
        </is>
      </c>
      <c r="J49" s="145" t="n">
        <v>1</v>
      </c>
      <c r="K49" s="145" t="inlineStr">
        <is>
          <t>CARGA DE GÁS</t>
        </is>
      </c>
      <c r="L49" s="175" t="n">
        <v>490</v>
      </c>
      <c r="M49" s="175" t="n">
        <v>490</v>
      </c>
      <c r="N49" s="145" t="n"/>
      <c r="O49" s="183" t="n"/>
      <c r="P49" s="129" t="n">
        <v>490</v>
      </c>
      <c r="Q49" s="135" t="inlineStr">
        <is>
          <t>PAGO</t>
        </is>
      </c>
    </row>
    <row r="50">
      <c r="A50" s="40" t="n"/>
      <c r="B50" s="155" t="inlineStr">
        <is>
          <t>FEVEREIRO</t>
        </is>
      </c>
      <c r="C50" s="176" t="n">
        <v>44231</v>
      </c>
      <c r="D50" s="145" t="inlineStr">
        <is>
          <t>BAÚ REFRIGERAÇÃO</t>
        </is>
      </c>
      <c r="E50" s="127" t="inlineStr">
        <is>
          <t>PGX-1646</t>
        </is>
      </c>
      <c r="F50" s="127" t="inlineStr">
        <is>
          <t>MERCEDES</t>
        </is>
      </c>
      <c r="G50" s="127" t="n"/>
      <c r="H50" s="127" t="inlineStr">
        <is>
          <t>REFRIGERAÇÃO</t>
        </is>
      </c>
      <c r="I50" s="145" t="inlineStr">
        <is>
          <t xml:space="preserve">CORRETIVO </t>
        </is>
      </c>
      <c r="J50" s="145" t="n">
        <v>1</v>
      </c>
      <c r="K50" s="145" t="inlineStr">
        <is>
          <t xml:space="preserve">LIMPEZA GERAL DO EQUIPAMENTO </t>
        </is>
      </c>
      <c r="L50" s="175" t="n">
        <v>200</v>
      </c>
      <c r="M50" s="175" t="n">
        <v>200</v>
      </c>
      <c r="N50" s="145" t="n"/>
      <c r="O50" s="183" t="n"/>
      <c r="P50" s="129" t="n">
        <v>200</v>
      </c>
      <c r="Q50" s="135" t="inlineStr">
        <is>
          <t>PAGO</t>
        </is>
      </c>
    </row>
    <row r="51">
      <c r="A51" s="40" t="n"/>
      <c r="B51" s="155" t="inlineStr">
        <is>
          <t>FEVEREIRO</t>
        </is>
      </c>
      <c r="C51" s="176" t="n">
        <v>44231</v>
      </c>
      <c r="D51" s="145" t="inlineStr">
        <is>
          <t>BAÚ REFRIGERAÇÃO</t>
        </is>
      </c>
      <c r="E51" s="127" t="inlineStr">
        <is>
          <t>PGX-1647</t>
        </is>
      </c>
      <c r="F51" s="127" t="inlineStr">
        <is>
          <t>MERCEDES</t>
        </is>
      </c>
      <c r="G51" s="127" t="n"/>
      <c r="H51" s="127" t="inlineStr">
        <is>
          <t>REFRIGERAÇÃO</t>
        </is>
      </c>
      <c r="I51" s="145" t="inlineStr">
        <is>
          <t xml:space="preserve">CORRETIVO </t>
        </is>
      </c>
      <c r="J51" s="145" t="n">
        <v>1</v>
      </c>
      <c r="K51" s="145" t="inlineStr">
        <is>
          <t>PRESSÃO DE NITROGENIO</t>
        </is>
      </c>
      <c r="L51" s="175" t="n">
        <v>100</v>
      </c>
      <c r="M51" s="175" t="n">
        <v>100</v>
      </c>
      <c r="N51" s="145" t="n"/>
      <c r="O51" s="183" t="n"/>
      <c r="P51" s="129" t="n">
        <v>100</v>
      </c>
      <c r="Q51" s="135" t="inlineStr">
        <is>
          <t>PAGO</t>
        </is>
      </c>
    </row>
    <row r="52">
      <c r="A52" s="40" t="n"/>
      <c r="B52" s="155" t="inlineStr">
        <is>
          <t>FEVEREIRO</t>
        </is>
      </c>
      <c r="C52" s="176" t="n">
        <v>44231</v>
      </c>
      <c r="D52" s="145" t="inlineStr">
        <is>
          <t>BAÚ REFRIGERAÇÃO</t>
        </is>
      </c>
      <c r="E52" s="127" t="inlineStr">
        <is>
          <t>PGX-1648</t>
        </is>
      </c>
      <c r="F52" s="127" t="inlineStr">
        <is>
          <t>MERCEDES</t>
        </is>
      </c>
      <c r="G52" s="127" t="n"/>
      <c r="H52" s="127" t="inlineStr">
        <is>
          <t>REFRIGERAÇÃO</t>
        </is>
      </c>
      <c r="I52" s="145" t="inlineStr">
        <is>
          <t xml:space="preserve">CORRETIVO </t>
        </is>
      </c>
      <c r="J52" s="145" t="n">
        <v>1</v>
      </c>
      <c r="K52" s="145" t="inlineStr">
        <is>
          <t>CARGA DE GÁS</t>
        </is>
      </c>
      <c r="L52" s="175" t="n">
        <v>450</v>
      </c>
      <c r="M52" s="175" t="n">
        <v>450</v>
      </c>
      <c r="N52" s="145" t="n"/>
      <c r="O52" s="183" t="n"/>
      <c r="P52" s="129" t="n">
        <v>450</v>
      </c>
      <c r="Q52" s="135" t="inlineStr">
        <is>
          <t>PAGO</t>
        </is>
      </c>
    </row>
    <row r="53">
      <c r="A53" s="40" t="n"/>
      <c r="B53" s="155" t="inlineStr">
        <is>
          <t>FEVEREIRO</t>
        </is>
      </c>
      <c r="C53" s="176" t="n">
        <v>44231</v>
      </c>
      <c r="D53" s="145" t="inlineStr">
        <is>
          <t>BAÚ REFRIGERAÇÃO</t>
        </is>
      </c>
      <c r="E53" s="127" t="inlineStr">
        <is>
          <t>PGX-1649</t>
        </is>
      </c>
      <c r="F53" s="127" t="inlineStr">
        <is>
          <t>MERCEDES</t>
        </is>
      </c>
      <c r="G53" s="127" t="n"/>
      <c r="H53" s="127" t="inlineStr">
        <is>
          <t>REFRIGERAÇÃO</t>
        </is>
      </c>
      <c r="I53" s="145" t="inlineStr">
        <is>
          <t xml:space="preserve">CORRETIVO </t>
        </is>
      </c>
      <c r="J53" s="145" t="n">
        <v>1</v>
      </c>
      <c r="K53" s="145" t="inlineStr">
        <is>
          <t>VAZAMENTO NO CONDENSADOR</t>
        </is>
      </c>
      <c r="L53" s="175" t="n">
        <v>150</v>
      </c>
      <c r="M53" s="175" t="n">
        <v>150</v>
      </c>
      <c r="N53" s="145" t="n"/>
      <c r="O53" s="183" t="n"/>
      <c r="P53" s="129" t="n">
        <v>150</v>
      </c>
      <c r="Q53" s="135" t="inlineStr">
        <is>
          <t>PAGO</t>
        </is>
      </c>
    </row>
    <row r="54">
      <c r="A54" s="40" t="n"/>
      <c r="B54" s="155" t="inlineStr">
        <is>
          <t>FEVEREIRO</t>
        </is>
      </c>
      <c r="C54" s="176" t="n">
        <v>44231</v>
      </c>
      <c r="D54" s="145" t="inlineStr">
        <is>
          <t>BAÚ REFRIGERAÇÃO</t>
        </is>
      </c>
      <c r="E54" s="127" t="inlineStr">
        <is>
          <t>PGX-1650</t>
        </is>
      </c>
      <c r="F54" s="127" t="inlineStr">
        <is>
          <t>MERCEDES</t>
        </is>
      </c>
      <c r="G54" s="127" t="n"/>
      <c r="H54" s="127" t="inlineStr">
        <is>
          <t>REFRIGERAÇÃO</t>
        </is>
      </c>
      <c r="I54" s="145" t="inlineStr">
        <is>
          <t xml:space="preserve">CORRETIVO </t>
        </is>
      </c>
      <c r="J54" s="145" t="n">
        <v>1</v>
      </c>
      <c r="K54" s="145" t="inlineStr">
        <is>
          <t>MÃO DE OBRA</t>
        </is>
      </c>
      <c r="L54" s="175" t="n">
        <v>200</v>
      </c>
      <c r="M54" s="175" t="n">
        <v>200</v>
      </c>
      <c r="N54" s="145" t="n"/>
      <c r="O54" s="183" t="n"/>
      <c r="P54" s="129" t="n">
        <v>200</v>
      </c>
      <c r="Q54" s="135" t="inlineStr">
        <is>
          <t>PAGO</t>
        </is>
      </c>
    </row>
    <row r="55">
      <c r="A55" s="40" t="n"/>
      <c r="B55" s="155" t="inlineStr">
        <is>
          <t>FEVEREIRO</t>
        </is>
      </c>
      <c r="C55" s="176" t="n">
        <v>44237</v>
      </c>
      <c r="D55" s="127" t="inlineStr">
        <is>
          <t xml:space="preserve">RENATO ALBERTO (BATERIAS CONDOR) </t>
        </is>
      </c>
      <c r="E55" s="127" t="inlineStr">
        <is>
          <t>PET-7147</t>
        </is>
      </c>
      <c r="F55" s="127" t="inlineStr">
        <is>
          <t>MERCEDES</t>
        </is>
      </c>
      <c r="G55" s="127" t="inlineStr">
        <is>
          <t>CORRETIVA</t>
        </is>
      </c>
      <c r="H55" s="127" t="inlineStr">
        <is>
          <t>ELÉTRICA</t>
        </is>
      </c>
      <c r="I55" s="145" t="inlineStr">
        <is>
          <t xml:space="preserve">CORRETIVO </t>
        </is>
      </c>
      <c r="J55" s="145" t="n">
        <v>1</v>
      </c>
      <c r="K55" s="145" t="inlineStr">
        <is>
          <t>BATERIA AGE</t>
        </is>
      </c>
      <c r="L55" s="175" t="n">
        <v>1020</v>
      </c>
      <c r="M55" s="175" t="n">
        <v>1020</v>
      </c>
      <c r="N55" s="145" t="n"/>
      <c r="O55" s="183" t="n">
        <v>160</v>
      </c>
      <c r="P55" s="129" t="n">
        <v>860</v>
      </c>
      <c r="Q55" s="135" t="inlineStr">
        <is>
          <t>PAGO</t>
        </is>
      </c>
    </row>
    <row r="56">
      <c r="A56" s="40" t="n"/>
      <c r="B56" s="155" t="inlineStr">
        <is>
          <t>FEVEREIRO</t>
        </is>
      </c>
      <c r="C56" s="176" t="n">
        <v>44229</v>
      </c>
      <c r="D56" s="127" t="inlineStr">
        <is>
          <t>AUTO ELÉTRICA FRANÇA</t>
        </is>
      </c>
      <c r="E56" s="127" t="inlineStr">
        <is>
          <t>PGW-5799</t>
        </is>
      </c>
      <c r="F56" s="127" t="inlineStr">
        <is>
          <t>FORD</t>
        </is>
      </c>
      <c r="G56" s="127" t="inlineStr">
        <is>
          <t xml:space="preserve">CORRETIVA </t>
        </is>
      </c>
      <c r="H56" s="127" t="inlineStr">
        <is>
          <t>ELÉTRICA</t>
        </is>
      </c>
      <c r="I56" s="127" t="inlineStr">
        <is>
          <t>MÃO DE OBRA</t>
        </is>
      </c>
      <c r="J56" s="127" t="n">
        <v>1</v>
      </c>
      <c r="K56" s="127" t="inlineStr">
        <is>
          <t>SERVIÇO DE REPARO E TESTE ELETRONICO</t>
        </is>
      </c>
      <c r="L56" s="129" t="n">
        <v>250</v>
      </c>
      <c r="M56" s="129" t="n">
        <v>250</v>
      </c>
      <c r="N56" s="130" t="n"/>
      <c r="O56" s="183" t="n"/>
      <c r="P56" s="129" t="n">
        <v>250</v>
      </c>
      <c r="Q56" s="135" t="inlineStr">
        <is>
          <t>PAGO</t>
        </is>
      </c>
    </row>
    <row r="57">
      <c r="A57" s="40" t="n"/>
      <c r="B57" s="155" t="inlineStr">
        <is>
          <t>FEVEREIRO</t>
        </is>
      </c>
      <c r="C57" s="176" t="n">
        <v>44214</v>
      </c>
      <c r="D57" s="127" t="inlineStr">
        <is>
          <t>AUTO ELÉTRICA FRANÇA</t>
        </is>
      </c>
      <c r="E57" s="127" t="inlineStr">
        <is>
          <t>PGW-3267</t>
        </is>
      </c>
      <c r="F57" s="127" t="inlineStr">
        <is>
          <t>FORD</t>
        </is>
      </c>
      <c r="G57" s="127" t="inlineStr">
        <is>
          <t xml:space="preserve">CORRETIVA </t>
        </is>
      </c>
      <c r="H57" s="127" t="inlineStr">
        <is>
          <t>ELÉTRICA</t>
        </is>
      </c>
      <c r="I57" s="127" t="inlineStr">
        <is>
          <t>MÃO DE OBRA</t>
        </is>
      </c>
      <c r="J57" s="127" t="n">
        <v>1</v>
      </c>
      <c r="K57" s="127" t="inlineStr">
        <is>
          <t>SERVIÇO DE REPARO E TESTE ELETRONICO</t>
        </is>
      </c>
      <c r="L57" s="129" t="n">
        <v>160</v>
      </c>
      <c r="M57" s="129" t="n">
        <v>160</v>
      </c>
      <c r="N57" s="130" t="n"/>
      <c r="O57" s="183" t="n"/>
      <c r="P57" s="129" t="n">
        <v>160</v>
      </c>
      <c r="Q57" s="135" t="inlineStr">
        <is>
          <t>PAGO</t>
        </is>
      </c>
    </row>
    <row r="58">
      <c r="A58" s="40" t="n"/>
      <c r="B58" s="155" t="inlineStr">
        <is>
          <t>FEVEREIRO</t>
        </is>
      </c>
      <c r="C58" s="176" t="n">
        <v>44217</v>
      </c>
      <c r="D58" s="127" t="inlineStr">
        <is>
          <t>AUTO ELÉTRICA FRANÇA</t>
        </is>
      </c>
      <c r="E58" s="127" t="inlineStr">
        <is>
          <t>PGW-3267</t>
        </is>
      </c>
      <c r="F58" s="127" t="inlineStr">
        <is>
          <t>FORD</t>
        </is>
      </c>
      <c r="G58" s="127" t="inlineStr">
        <is>
          <t xml:space="preserve">CORRETIVA </t>
        </is>
      </c>
      <c r="H58" s="127" t="inlineStr">
        <is>
          <t>ELÉTRICA</t>
        </is>
      </c>
      <c r="I58" s="127" t="inlineStr">
        <is>
          <t>MÃO DE OBRA</t>
        </is>
      </c>
      <c r="J58" s="127" t="n">
        <v>1</v>
      </c>
      <c r="K58" s="127" t="inlineStr">
        <is>
          <t>SERVIÇO DE REPARO MOTOR DE PARTIDA</t>
        </is>
      </c>
      <c r="L58" s="129" t="n">
        <v>100</v>
      </c>
      <c r="M58" s="129" t="n">
        <v>100</v>
      </c>
      <c r="N58" s="130" t="n"/>
      <c r="O58" s="183" t="n"/>
      <c r="P58" s="129" t="n">
        <v>100</v>
      </c>
      <c r="Q58" s="135" t="inlineStr">
        <is>
          <t>PAGO</t>
        </is>
      </c>
    </row>
    <row r="59">
      <c r="A59" s="40" t="n"/>
      <c r="B59" s="155" t="inlineStr">
        <is>
          <t>FEVEREIRO</t>
        </is>
      </c>
      <c r="C59" s="176" t="n">
        <v>44221</v>
      </c>
      <c r="D59" s="127" t="inlineStr">
        <is>
          <t>AUTO ELÉTRICA FRANÇA</t>
        </is>
      </c>
      <c r="E59" s="127" t="inlineStr">
        <is>
          <t>PCZ-2550</t>
        </is>
      </c>
      <c r="F59" s="127" t="inlineStr">
        <is>
          <t>FORD</t>
        </is>
      </c>
      <c r="G59" s="127" t="inlineStr">
        <is>
          <t xml:space="preserve">CORRETIVA </t>
        </is>
      </c>
      <c r="H59" s="127" t="inlineStr">
        <is>
          <t>ELÉTRICA</t>
        </is>
      </c>
      <c r="I59" s="127" t="inlineStr">
        <is>
          <t>MÃO DE OBRA</t>
        </is>
      </c>
      <c r="J59" s="127" t="n">
        <v>1</v>
      </c>
      <c r="K59" s="127" t="inlineStr">
        <is>
          <t>SERVIÇO DE REPARO MOTOR DE PARTIDA</t>
        </is>
      </c>
      <c r="L59" s="129" t="n">
        <v>140</v>
      </c>
      <c r="M59" s="129" t="n">
        <v>140</v>
      </c>
      <c r="N59" s="130" t="n"/>
      <c r="O59" s="183" t="n"/>
      <c r="P59" s="129" t="n">
        <v>140</v>
      </c>
      <c r="Q59" s="135" t="inlineStr">
        <is>
          <t>PAGO</t>
        </is>
      </c>
    </row>
    <row r="60">
      <c r="A60" s="40" t="n"/>
      <c r="B60" s="155" t="inlineStr">
        <is>
          <t>FEVEREIRO</t>
        </is>
      </c>
      <c r="C60" s="176" t="n">
        <v>44229</v>
      </c>
      <c r="D60" s="145" t="inlineStr">
        <is>
          <t>BAÚ REFRIGERAÇÃO</t>
        </is>
      </c>
      <c r="E60" s="127" t="inlineStr">
        <is>
          <t xml:space="preserve">PEB-7253 </t>
        </is>
      </c>
      <c r="F60" s="127" t="inlineStr">
        <is>
          <t>FORD</t>
        </is>
      </c>
      <c r="G60" s="127" t="inlineStr">
        <is>
          <t>CORRETIVA</t>
        </is>
      </c>
      <c r="H60" s="127" t="inlineStr">
        <is>
          <t>REFRIGERAÇÃO</t>
        </is>
      </c>
      <c r="I60" s="127" t="inlineStr">
        <is>
          <t>MÃO DE OBRA</t>
        </is>
      </c>
      <c r="J60" s="127" t="n">
        <v>1</v>
      </c>
      <c r="K60" s="127" t="inlineStr">
        <is>
          <t>LIMPEZA DE EQUIPAMENTO</t>
        </is>
      </c>
      <c r="L60" s="129" t="n">
        <v>200</v>
      </c>
      <c r="M60" s="129" t="n">
        <v>200</v>
      </c>
      <c r="N60" s="130" t="n"/>
      <c r="O60" s="183" t="n"/>
      <c r="P60" s="129" t="n">
        <v>200</v>
      </c>
      <c r="Q60" s="135" t="inlineStr">
        <is>
          <t>PAGO</t>
        </is>
      </c>
    </row>
    <row r="61">
      <c r="A61" s="40" t="n"/>
      <c r="B61" s="155" t="inlineStr">
        <is>
          <t>FEVEREIRO</t>
        </is>
      </c>
      <c r="C61" s="176" t="n">
        <v>44231</v>
      </c>
      <c r="D61" s="145" t="inlineStr">
        <is>
          <t>BAÚ REFRIGERAÇÃO</t>
        </is>
      </c>
      <c r="E61" s="127" t="inlineStr">
        <is>
          <t>PGW-5799</t>
        </is>
      </c>
      <c r="F61" s="127" t="inlineStr">
        <is>
          <t>FORD</t>
        </is>
      </c>
      <c r="G61" s="127" t="inlineStr">
        <is>
          <t>CORRETIVA</t>
        </is>
      </c>
      <c r="H61" s="127" t="inlineStr">
        <is>
          <t>REFRIGERAÇÃO</t>
        </is>
      </c>
      <c r="I61" s="127" t="inlineStr">
        <is>
          <t>MÃO DE OBRA</t>
        </is>
      </c>
      <c r="J61" s="145" t="n">
        <v>1</v>
      </c>
      <c r="K61" s="145" t="inlineStr">
        <is>
          <t>SERVIÇO MÃO DE OBRA</t>
        </is>
      </c>
      <c r="L61" s="175" t="n">
        <v>200</v>
      </c>
      <c r="M61" s="175" t="n">
        <v>200</v>
      </c>
      <c r="N61" s="145" t="n"/>
      <c r="O61" s="183" t="n"/>
      <c r="P61" s="129" t="n">
        <v>200</v>
      </c>
      <c r="Q61" s="135" t="inlineStr">
        <is>
          <t>PAGO</t>
        </is>
      </c>
    </row>
    <row r="62">
      <c r="A62" s="40" t="n"/>
      <c r="B62" s="155" t="inlineStr">
        <is>
          <t>FEVEREIRO</t>
        </is>
      </c>
      <c r="C62" s="176" t="n">
        <v>44245</v>
      </c>
      <c r="D62" s="127" t="inlineStr">
        <is>
          <t>OFICINA MEÂNICA 3 BANDEIRAS</t>
        </is>
      </c>
      <c r="E62" s="127" t="inlineStr">
        <is>
          <t>PEB-7353</t>
        </is>
      </c>
      <c r="F62" s="127" t="inlineStr">
        <is>
          <t>FORD</t>
        </is>
      </c>
      <c r="G62" s="127" t="inlineStr">
        <is>
          <t>CORRETIVA</t>
        </is>
      </c>
      <c r="H62" s="127" t="inlineStr">
        <is>
          <t>MECÂNICA</t>
        </is>
      </c>
      <c r="I62" s="127" t="inlineStr">
        <is>
          <t>MÃO DE OBRA</t>
        </is>
      </c>
      <c r="J62" s="145" t="n">
        <v>1</v>
      </c>
      <c r="K62" s="145" t="inlineStr">
        <is>
          <t>SERVIÇO DE TROCA BUCHA DE LAVANCA</t>
        </is>
      </c>
      <c r="L62" s="175" t="n">
        <v>50</v>
      </c>
      <c r="M62" s="175" t="n">
        <v>50</v>
      </c>
      <c r="N62" s="145" t="n"/>
      <c r="O62" s="183" t="n"/>
      <c r="P62" s="129" t="n">
        <v>50</v>
      </c>
      <c r="Q62" s="135" t="inlineStr">
        <is>
          <t>PAGO</t>
        </is>
      </c>
    </row>
    <row r="63">
      <c r="A63" s="40" t="n"/>
      <c r="B63" s="155" t="inlineStr">
        <is>
          <t>FEVEREIRO</t>
        </is>
      </c>
      <c r="C63" s="176" t="n">
        <v>44245</v>
      </c>
      <c r="D63" s="127" t="inlineStr">
        <is>
          <t>OFICINA MEÂNICA 3 BANDEIRAS</t>
        </is>
      </c>
      <c r="E63" s="127" t="inlineStr">
        <is>
          <t>PEB-7353</t>
        </is>
      </c>
      <c r="F63" s="127" t="inlineStr">
        <is>
          <t>FORD</t>
        </is>
      </c>
      <c r="G63" s="127" t="inlineStr">
        <is>
          <t>CORRETIVA</t>
        </is>
      </c>
      <c r="H63" s="127" t="inlineStr">
        <is>
          <t>MECÂNICA</t>
        </is>
      </c>
      <c r="I63" s="127" t="inlineStr">
        <is>
          <t>MÃO DE OBRA</t>
        </is>
      </c>
      <c r="J63" s="145" t="n">
        <v>1</v>
      </c>
      <c r="K63" s="145" t="inlineStr">
        <is>
          <t>SERVIÇO CORREIA DO ALTERNADOR</t>
        </is>
      </c>
      <c r="L63" s="175" t="n">
        <v>100</v>
      </c>
      <c r="M63" s="175" t="n">
        <v>100</v>
      </c>
      <c r="N63" s="145" t="n"/>
      <c r="O63" s="183" t="n"/>
      <c r="P63" s="129" t="n">
        <v>100</v>
      </c>
      <c r="Q63" s="135" t="inlineStr">
        <is>
          <t>PAGO</t>
        </is>
      </c>
    </row>
    <row r="64">
      <c r="A64" s="40" t="n"/>
      <c r="B64" s="155" t="inlineStr">
        <is>
          <t>FEVEREIRO</t>
        </is>
      </c>
      <c r="C64" s="176" t="n">
        <v>44245</v>
      </c>
      <c r="D64" s="127" t="inlineStr">
        <is>
          <t>OFICINA MEÂNICA 3 BANDEIRAS</t>
        </is>
      </c>
      <c r="E64" s="127" t="inlineStr">
        <is>
          <t>PEB-7353</t>
        </is>
      </c>
      <c r="F64" s="127" t="inlineStr">
        <is>
          <t>FORD</t>
        </is>
      </c>
      <c r="G64" s="127" t="inlineStr">
        <is>
          <t>CORRETIVA</t>
        </is>
      </c>
      <c r="H64" s="127" t="inlineStr">
        <is>
          <t>MECÂNICA</t>
        </is>
      </c>
      <c r="I64" s="127" t="inlineStr">
        <is>
          <t>MÃO DE OBRA</t>
        </is>
      </c>
      <c r="J64" s="145" t="n">
        <v>1</v>
      </c>
      <c r="K64" s="145" t="inlineStr">
        <is>
          <t>SOCORRO</t>
        </is>
      </c>
      <c r="L64" s="175" t="n">
        <v>50</v>
      </c>
      <c r="M64" s="175" t="n">
        <v>50</v>
      </c>
      <c r="N64" s="145" t="n"/>
      <c r="O64" s="183" t="n"/>
      <c r="P64" s="129" t="n">
        <v>50</v>
      </c>
      <c r="Q64" s="135" t="inlineStr">
        <is>
          <t>PAGO</t>
        </is>
      </c>
    </row>
    <row r="65">
      <c r="A65" s="40" t="n"/>
      <c r="B65" s="155" t="inlineStr">
        <is>
          <t>FEVEREIRO</t>
        </is>
      </c>
      <c r="C65" s="176" t="n">
        <v>44249</v>
      </c>
      <c r="D65" s="127" t="inlineStr">
        <is>
          <t>OFICINA MEÂNICA 3 BANDEIRAS</t>
        </is>
      </c>
      <c r="E65" s="127" t="inlineStr">
        <is>
          <t>PCM-6100</t>
        </is>
      </c>
      <c r="F65" s="127" t="inlineStr">
        <is>
          <t>FORD</t>
        </is>
      </c>
      <c r="G65" s="127" t="inlineStr">
        <is>
          <t>CORRETIVA</t>
        </is>
      </c>
      <c r="H65" s="127" t="inlineStr">
        <is>
          <t>MECÂNICA</t>
        </is>
      </c>
      <c r="I65" s="127" t="inlineStr">
        <is>
          <t>MÃO DE OBRA</t>
        </is>
      </c>
      <c r="J65" s="145" t="n">
        <v>1</v>
      </c>
      <c r="K65" s="145" t="inlineStr">
        <is>
          <t>SERVIÇO ESTABILIZADOR DIANTEIRO</t>
        </is>
      </c>
      <c r="L65" s="175" t="n">
        <v>50</v>
      </c>
      <c r="M65" s="175" t="n">
        <v>50</v>
      </c>
      <c r="N65" s="145" t="n"/>
      <c r="O65" s="183" t="n"/>
      <c r="P65" s="129" t="n">
        <v>50</v>
      </c>
      <c r="Q65" s="135" t="inlineStr">
        <is>
          <t>PAGO</t>
        </is>
      </c>
    </row>
    <row r="66">
      <c r="A66" s="40" t="n"/>
      <c r="B66" s="155" t="inlineStr">
        <is>
          <t>FEVEREIRO</t>
        </is>
      </c>
      <c r="C66" s="176" t="n">
        <v>44249</v>
      </c>
      <c r="D66" s="127" t="inlineStr">
        <is>
          <t>OFICINA MEÂNICA 3 BANDEIRAS</t>
        </is>
      </c>
      <c r="E66" s="127" t="inlineStr">
        <is>
          <t>PCM-6100</t>
        </is>
      </c>
      <c r="F66" s="127" t="inlineStr">
        <is>
          <t>FORD</t>
        </is>
      </c>
      <c r="G66" s="127" t="inlineStr">
        <is>
          <t>CORRETIVA</t>
        </is>
      </c>
      <c r="H66" s="127" t="inlineStr">
        <is>
          <t>MECÂNICA</t>
        </is>
      </c>
      <c r="I66" s="127" t="inlineStr">
        <is>
          <t>MÃO DE OBRA</t>
        </is>
      </c>
      <c r="J66" s="145" t="n">
        <v>1</v>
      </c>
      <c r="K66" s="145" t="inlineStr">
        <is>
          <t>SERVIÇO ESTABILIZADOR TRASEIRO</t>
        </is>
      </c>
      <c r="L66" s="175" t="n">
        <v>100</v>
      </c>
      <c r="M66" s="175" t="n">
        <v>100</v>
      </c>
      <c r="N66" s="145" t="n"/>
      <c r="O66" s="183" t="n"/>
      <c r="P66" s="129" t="n">
        <v>100</v>
      </c>
      <c r="Q66" s="135" t="inlineStr">
        <is>
          <t>PAGO</t>
        </is>
      </c>
    </row>
    <row r="67">
      <c r="A67" s="40" t="n"/>
      <c r="B67" s="155" t="inlineStr">
        <is>
          <t>FEVEREIRO</t>
        </is>
      </c>
      <c r="C67" s="176" t="n">
        <v>44249</v>
      </c>
      <c r="D67" s="127" t="inlineStr">
        <is>
          <t>OFICINA MEÂNICA 3 BANDEIRAS</t>
        </is>
      </c>
      <c r="E67" s="127" t="inlineStr">
        <is>
          <t>PCM-6100</t>
        </is>
      </c>
      <c r="F67" s="127" t="inlineStr">
        <is>
          <t>FORD</t>
        </is>
      </c>
      <c r="G67" s="127" t="inlineStr">
        <is>
          <t>CORRETIVA</t>
        </is>
      </c>
      <c r="H67" s="127" t="inlineStr">
        <is>
          <t>MECÂNICA</t>
        </is>
      </c>
      <c r="I67" s="127" t="inlineStr">
        <is>
          <t>MÃO DE OBRA</t>
        </is>
      </c>
      <c r="J67" s="145" t="n">
        <v>1</v>
      </c>
      <c r="K67" s="145" t="inlineStr">
        <is>
          <t>SERVIÇO DO ROLAMENTO CENTRAL</t>
        </is>
      </c>
      <c r="L67" s="175" t="n">
        <v>100</v>
      </c>
      <c r="M67" s="175" t="n">
        <v>100</v>
      </c>
      <c r="N67" s="145" t="n"/>
      <c r="O67" s="183" t="n"/>
      <c r="P67" s="129" t="n">
        <v>100</v>
      </c>
      <c r="Q67" s="135" t="inlineStr">
        <is>
          <t>PAGO</t>
        </is>
      </c>
    </row>
    <row r="68">
      <c r="A68" s="40" t="n"/>
      <c r="B68" s="155" t="inlineStr">
        <is>
          <t>FEVEREIRO</t>
        </is>
      </c>
      <c r="C68" s="176" t="n">
        <v>44249</v>
      </c>
      <c r="D68" s="127" t="inlineStr">
        <is>
          <t>OFICINA MEÂNICA 3 BANDEIRAS</t>
        </is>
      </c>
      <c r="E68" s="127" t="inlineStr">
        <is>
          <t>PCM-6100</t>
        </is>
      </c>
      <c r="F68" s="127" t="inlineStr">
        <is>
          <t>FORD</t>
        </is>
      </c>
      <c r="G68" s="127" t="inlineStr">
        <is>
          <t>CORRETIVA</t>
        </is>
      </c>
      <c r="H68" s="127" t="inlineStr">
        <is>
          <t>MECÂNICA</t>
        </is>
      </c>
      <c r="I68" s="127" t="inlineStr">
        <is>
          <t>MÃO DE OBRA</t>
        </is>
      </c>
      <c r="J68" s="145" t="n">
        <v>1</v>
      </c>
      <c r="K68" s="145" t="inlineStr">
        <is>
          <t>SERVIÇO DE ALTERNADOR</t>
        </is>
      </c>
      <c r="L68" s="175" t="n">
        <v>100</v>
      </c>
      <c r="M68" s="175" t="n">
        <v>100</v>
      </c>
      <c r="N68" s="145" t="n"/>
      <c r="O68" s="183" t="n"/>
      <c r="P68" s="129" t="n">
        <v>100</v>
      </c>
      <c r="Q68" s="135" t="inlineStr">
        <is>
          <t>PAGO</t>
        </is>
      </c>
    </row>
    <row r="69">
      <c r="A69" s="40" t="n"/>
      <c r="B69" s="155" t="inlineStr">
        <is>
          <t>FEVEREIRO</t>
        </is>
      </c>
      <c r="C69" s="176" t="n">
        <v>44249</v>
      </c>
      <c r="D69" s="127" t="inlineStr">
        <is>
          <t>OFICINA MEÂNICA 3 BANDEIRAS</t>
        </is>
      </c>
      <c r="E69" s="127" t="inlineStr">
        <is>
          <t>PCM-6100</t>
        </is>
      </c>
      <c r="F69" s="127" t="inlineStr">
        <is>
          <t>FORD</t>
        </is>
      </c>
      <c r="G69" s="127" t="inlineStr">
        <is>
          <t>CORRETIVA</t>
        </is>
      </c>
      <c r="H69" s="127" t="inlineStr">
        <is>
          <t>MECÂNICA</t>
        </is>
      </c>
      <c r="I69" s="127" t="inlineStr">
        <is>
          <t>MÃO DE OBRA</t>
        </is>
      </c>
      <c r="J69" s="145" t="n">
        <v>1</v>
      </c>
      <c r="K69" s="145" t="inlineStr">
        <is>
          <t>SERVIÇO DE AMORTECEDOR</t>
        </is>
      </c>
      <c r="L69" s="175" t="n">
        <v>200</v>
      </c>
      <c r="M69" s="175" t="n">
        <v>200</v>
      </c>
      <c r="N69" s="145" t="n"/>
      <c r="O69" s="183" t="n"/>
      <c r="P69" s="129" t="n">
        <v>200</v>
      </c>
      <c r="Q69" s="135" t="inlineStr">
        <is>
          <t>PAGO</t>
        </is>
      </c>
    </row>
    <row r="70">
      <c r="A70" s="40" t="n"/>
      <c r="B70" s="155" t="inlineStr">
        <is>
          <t>FEVEREIRO</t>
        </is>
      </c>
      <c r="C70" s="176" t="n">
        <v>44249</v>
      </c>
      <c r="D70" s="127" t="inlineStr">
        <is>
          <t>OFICINA MEÂNICA 3 BANDEIRAS</t>
        </is>
      </c>
      <c r="E70" s="127" t="inlineStr">
        <is>
          <t>PCM-6100</t>
        </is>
      </c>
      <c r="F70" s="127" t="inlineStr">
        <is>
          <t>FORD</t>
        </is>
      </c>
      <c r="G70" s="127" t="inlineStr">
        <is>
          <t>CORRETIVA</t>
        </is>
      </c>
      <c r="H70" s="127" t="inlineStr">
        <is>
          <t>MECÂNICA</t>
        </is>
      </c>
      <c r="I70" s="127" t="inlineStr">
        <is>
          <t>MÃO DE OBRA</t>
        </is>
      </c>
      <c r="J70" s="145" t="n">
        <v>1</v>
      </c>
      <c r="K70" s="145" t="inlineStr">
        <is>
          <t>SERVIÇO DE LAVANCA</t>
        </is>
      </c>
      <c r="L70" s="175" t="n">
        <v>50</v>
      </c>
      <c r="M70" s="175" t="n">
        <v>50</v>
      </c>
      <c r="N70" s="145" t="n"/>
      <c r="O70" s="183" t="n"/>
      <c r="P70" s="129" t="n">
        <v>50</v>
      </c>
      <c r="Q70" s="135" t="inlineStr">
        <is>
          <t>PAGO</t>
        </is>
      </c>
    </row>
    <row r="71">
      <c r="A71" s="40" t="n"/>
      <c r="B71" s="155" t="inlineStr">
        <is>
          <t>FEVEREIRO</t>
        </is>
      </c>
      <c r="C71" s="176" t="n">
        <v>44232</v>
      </c>
      <c r="D71" s="127" t="inlineStr">
        <is>
          <t>OFICINA MEÂNICA 3 BANDEIRAS</t>
        </is>
      </c>
      <c r="E71" s="127" t="inlineStr">
        <is>
          <t>PCZ-2570</t>
        </is>
      </c>
      <c r="F71" s="127" t="inlineStr">
        <is>
          <t>FORD</t>
        </is>
      </c>
      <c r="G71" s="127" t="inlineStr">
        <is>
          <t>CORRETIVA</t>
        </is>
      </c>
      <c r="H71" s="127" t="inlineStr">
        <is>
          <t>MECÂNICA</t>
        </is>
      </c>
      <c r="I71" s="127" t="inlineStr">
        <is>
          <t>MÃO DE OBRA</t>
        </is>
      </c>
      <c r="J71" s="145" t="n">
        <v>1</v>
      </c>
      <c r="K71" s="145" t="inlineStr">
        <is>
          <t>MÃO DE OBRA</t>
        </is>
      </c>
      <c r="L71" s="175" t="n">
        <v>550</v>
      </c>
      <c r="M71" s="175" t="n">
        <v>550</v>
      </c>
      <c r="N71" s="145" t="n"/>
      <c r="O71" s="183" t="n"/>
      <c r="P71" s="129" t="n">
        <v>550</v>
      </c>
      <c r="Q71" s="135" t="inlineStr">
        <is>
          <t>PAGO</t>
        </is>
      </c>
    </row>
    <row r="72">
      <c r="A72" s="40" t="n"/>
      <c r="B72" s="155" t="inlineStr">
        <is>
          <t>FEVEREIRO</t>
        </is>
      </c>
      <c r="C72" s="176" t="n">
        <v>44245</v>
      </c>
      <c r="D72" s="127" t="inlineStr">
        <is>
          <t>JR PEÇAS E SERVIÇO (JÚNIOR)</t>
        </is>
      </c>
      <c r="E72" s="127" t="inlineStr">
        <is>
          <t>PGW-6009</t>
        </is>
      </c>
      <c r="F72" s="127" t="inlineStr">
        <is>
          <t>FORD</t>
        </is>
      </c>
      <c r="G72" s="127" t="inlineStr">
        <is>
          <t>CORRETIVA</t>
        </is>
      </c>
      <c r="H72" s="127" t="inlineStr">
        <is>
          <t>MECÂNICA</t>
        </is>
      </c>
      <c r="I72" s="127" t="inlineStr">
        <is>
          <t>MÃO DE OBRA</t>
        </is>
      </c>
      <c r="J72" s="145" t="n">
        <v>1</v>
      </c>
      <c r="K72" s="145" t="inlineStr">
        <is>
          <t>REGULAGEM DE LUBRIFICAÇÃO</t>
        </is>
      </c>
      <c r="L72" s="175" t="n">
        <v>50</v>
      </c>
      <c r="M72" s="175" t="n">
        <v>50</v>
      </c>
      <c r="N72" s="145" t="n"/>
      <c r="O72" s="183" t="n"/>
      <c r="P72" s="129" t="n">
        <v>50</v>
      </c>
      <c r="Q72" s="135" t="inlineStr">
        <is>
          <t>PAGO</t>
        </is>
      </c>
    </row>
    <row r="73">
      <c r="A73" s="40" t="n"/>
      <c r="B73" s="155" t="inlineStr">
        <is>
          <t>FEVEREIRO</t>
        </is>
      </c>
      <c r="C73" s="176" t="n">
        <v>44245</v>
      </c>
      <c r="D73" s="127" t="inlineStr">
        <is>
          <t>JR PEÇAS E SERVIÇO (JÚNIOR)</t>
        </is>
      </c>
      <c r="E73" s="127" t="inlineStr">
        <is>
          <t xml:space="preserve">PEB-7253 </t>
        </is>
      </c>
      <c r="F73" s="127" t="inlineStr">
        <is>
          <t>FORD</t>
        </is>
      </c>
      <c r="G73" s="127" t="inlineStr">
        <is>
          <t>CORRETIVA</t>
        </is>
      </c>
      <c r="H73" s="127" t="inlineStr">
        <is>
          <t>MECÂNICA</t>
        </is>
      </c>
      <c r="I73" s="127" t="inlineStr">
        <is>
          <t>MÃO DE OBRA</t>
        </is>
      </c>
      <c r="J73" s="145" t="n">
        <v>1</v>
      </c>
      <c r="K73" s="145" t="inlineStr">
        <is>
          <t>REGULAGEM DE LUBRIFICAÇÃO</t>
        </is>
      </c>
      <c r="L73" s="175" t="n">
        <v>50</v>
      </c>
      <c r="M73" s="175" t="n">
        <v>50</v>
      </c>
      <c r="N73" s="145" t="n"/>
      <c r="O73" s="183" t="n"/>
      <c r="P73" s="129" t="n">
        <v>50</v>
      </c>
      <c r="Q73" s="135" t="inlineStr">
        <is>
          <t>PAGO</t>
        </is>
      </c>
    </row>
    <row r="74">
      <c r="A74" s="40" t="n"/>
      <c r="B74" s="155" t="inlineStr">
        <is>
          <t>FEVEREIRO</t>
        </is>
      </c>
      <c r="C74" s="176" t="n">
        <v>44245</v>
      </c>
      <c r="D74" s="127" t="inlineStr">
        <is>
          <t>JR PEÇAS E SERVIÇO (JÚNIOR)</t>
        </is>
      </c>
      <c r="E74" s="127" t="inlineStr">
        <is>
          <t>PEB-7353</t>
        </is>
      </c>
      <c r="F74" s="127" t="inlineStr">
        <is>
          <t>FORD</t>
        </is>
      </c>
      <c r="G74" s="127" t="inlineStr">
        <is>
          <t>CORRETIVA</t>
        </is>
      </c>
      <c r="H74" s="127" t="inlineStr">
        <is>
          <t>MECÂNICA</t>
        </is>
      </c>
      <c r="I74" s="127" t="inlineStr">
        <is>
          <t>MÃO DE OBRA</t>
        </is>
      </c>
      <c r="J74" s="145" t="n">
        <v>1</v>
      </c>
      <c r="K74" s="145" t="inlineStr">
        <is>
          <t>REGULAGEM DE LUBRIFICAÇÃO E FITA BARRA</t>
        </is>
      </c>
      <c r="L74" s="175" t="n">
        <v>120</v>
      </c>
      <c r="M74" s="175" t="n">
        <v>120</v>
      </c>
      <c r="N74" s="145" t="n"/>
      <c r="O74" s="183" t="n"/>
      <c r="P74" s="129" t="n">
        <v>120</v>
      </c>
      <c r="Q74" s="135" t="inlineStr">
        <is>
          <t>PAGO</t>
        </is>
      </c>
    </row>
    <row r="75">
      <c r="A75" s="40" t="n"/>
      <c r="B75" s="155" t="inlineStr">
        <is>
          <t>FEVEREIRO</t>
        </is>
      </c>
      <c r="C75" s="176" t="n">
        <v>44245</v>
      </c>
      <c r="D75" s="127" t="inlineStr">
        <is>
          <t>JR PEÇAS E SERVIÇO (JÚNIOR)</t>
        </is>
      </c>
      <c r="E75" s="127" t="inlineStr">
        <is>
          <t>PCX-1774</t>
        </is>
      </c>
      <c r="F75" s="127" t="inlineStr">
        <is>
          <t>FORD</t>
        </is>
      </c>
      <c r="G75" s="127" t="inlineStr">
        <is>
          <t>CORRETIVA</t>
        </is>
      </c>
      <c r="H75" s="127" t="inlineStr">
        <is>
          <t>MECÂNICA</t>
        </is>
      </c>
      <c r="I75" s="127" t="inlineStr">
        <is>
          <t>MÃO DE OBRA</t>
        </is>
      </c>
      <c r="J75" s="145" t="n">
        <v>1</v>
      </c>
      <c r="K75" s="145" t="inlineStr">
        <is>
          <t>REGULAGEM DE LUBRIFICAÇÃO</t>
        </is>
      </c>
      <c r="L75" s="175" t="n">
        <v>50</v>
      </c>
      <c r="M75" s="175" t="n">
        <v>50</v>
      </c>
      <c r="N75" s="145" t="n"/>
      <c r="O75" s="183" t="n"/>
      <c r="P75" s="129" t="n">
        <v>50</v>
      </c>
      <c r="Q75" s="135" t="inlineStr">
        <is>
          <t>PAGO</t>
        </is>
      </c>
    </row>
    <row r="76">
      <c r="A76" s="40" t="n"/>
      <c r="B76" s="155" t="inlineStr">
        <is>
          <t>FEVEREIRO</t>
        </is>
      </c>
      <c r="C76" s="176" t="n">
        <v>44245</v>
      </c>
      <c r="D76" s="127" t="inlineStr">
        <is>
          <t>JR PEÇAS E SERVIÇO (JÚNIOR)</t>
        </is>
      </c>
      <c r="E76" s="127" t="inlineStr">
        <is>
          <t>PCX-1404</t>
        </is>
      </c>
      <c r="F76" s="127" t="inlineStr">
        <is>
          <t>FORD</t>
        </is>
      </c>
      <c r="G76" s="127" t="inlineStr">
        <is>
          <t>CORRETIVA</t>
        </is>
      </c>
      <c r="H76" s="127" t="inlineStr">
        <is>
          <t>MECÂNICA</t>
        </is>
      </c>
      <c r="I76" s="127" t="inlineStr">
        <is>
          <t>MÃO DE OBRA</t>
        </is>
      </c>
      <c r="J76" s="145" t="n">
        <v>1</v>
      </c>
      <c r="K76" s="145" t="inlineStr">
        <is>
          <t>REGULAGEM DE LUBRIFICAÇÃO</t>
        </is>
      </c>
      <c r="L76" s="175" t="n">
        <v>50</v>
      </c>
      <c r="M76" s="175" t="n">
        <v>50</v>
      </c>
      <c r="N76" s="145" t="n"/>
      <c r="O76" s="183" t="n"/>
      <c r="P76" s="129" t="n">
        <v>50</v>
      </c>
      <c r="Q76" s="135" t="inlineStr">
        <is>
          <t>PAGO</t>
        </is>
      </c>
    </row>
    <row r="77">
      <c r="A77" s="40" t="n"/>
      <c r="B77" s="155" t="inlineStr">
        <is>
          <t>FEVEREIRO</t>
        </is>
      </c>
      <c r="C77" s="176" t="n">
        <v>44247</v>
      </c>
      <c r="D77" s="127" t="inlineStr">
        <is>
          <t>JR PEÇAS E SERVIÇO (JÚNIOR)</t>
        </is>
      </c>
      <c r="E77" s="127" t="inlineStr">
        <is>
          <t>PGW-6009</t>
        </is>
      </c>
      <c r="F77" s="127" t="inlineStr">
        <is>
          <t>FORD</t>
        </is>
      </c>
      <c r="G77" s="127" t="inlineStr">
        <is>
          <t>CORRETIVA</t>
        </is>
      </c>
      <c r="H77" s="127" t="inlineStr">
        <is>
          <t>MECÂNICA</t>
        </is>
      </c>
      <c r="I77" s="127" t="inlineStr">
        <is>
          <t>MÃO DE OBRA</t>
        </is>
      </c>
      <c r="J77" s="145" t="n">
        <v>1</v>
      </c>
      <c r="K77" s="145" t="inlineStr">
        <is>
          <t>FOLGA DE RODA DIANTEIRA/IMBUCHAMENTO</t>
        </is>
      </c>
      <c r="L77" s="175" t="n">
        <v>110</v>
      </c>
      <c r="M77" s="175" t="n">
        <v>110</v>
      </c>
      <c r="N77" s="145" t="n"/>
      <c r="O77" s="183" t="n"/>
      <c r="P77" s="129" t="n">
        <v>110</v>
      </c>
      <c r="Q77" s="135" t="inlineStr">
        <is>
          <t>PAGO</t>
        </is>
      </c>
    </row>
    <row r="78">
      <c r="A78" s="40" t="n"/>
      <c r="B78" s="155" t="inlineStr">
        <is>
          <t>FEVEREIRO</t>
        </is>
      </c>
      <c r="C78" s="176" t="n">
        <v>44232</v>
      </c>
      <c r="D78" s="127" t="inlineStr">
        <is>
          <t>TOYOTÃO AUTO PEÇAS</t>
        </is>
      </c>
      <c r="E78" s="127" t="inlineStr">
        <is>
          <t>PCZ-2550</t>
        </is>
      </c>
      <c r="F78" s="127" t="inlineStr">
        <is>
          <t>FORD</t>
        </is>
      </c>
      <c r="G78" s="127" t="inlineStr">
        <is>
          <t>CORRETIVA</t>
        </is>
      </c>
      <c r="H78" s="127" t="inlineStr">
        <is>
          <t>REBOQUE</t>
        </is>
      </c>
      <c r="I78" s="127" t="inlineStr">
        <is>
          <t>MÃO DE OBRA</t>
        </is>
      </c>
      <c r="J78" s="145" t="n">
        <v>1</v>
      </c>
      <c r="K78" s="145" t="inlineStr">
        <is>
          <t>REBOQUE PARA CARUARU</t>
        </is>
      </c>
      <c r="L78" s="175" t="n">
        <v>600</v>
      </c>
      <c r="M78" s="175" t="n">
        <v>600</v>
      </c>
      <c r="N78" s="145" t="n"/>
      <c r="O78" s="183" t="n"/>
      <c r="P78" s="129" t="n">
        <v>600</v>
      </c>
      <c r="Q78" s="135" t="inlineStr">
        <is>
          <t>PAGO</t>
        </is>
      </c>
    </row>
    <row r="79">
      <c r="A79" s="40" t="n"/>
      <c r="B79" s="155" t="inlineStr">
        <is>
          <t>FEVEREIRO</t>
        </is>
      </c>
      <c r="C79" s="176" t="n">
        <v>44219</v>
      </c>
      <c r="D79" s="127" t="inlineStr">
        <is>
          <t>AUTO ELÉTRICA FRANÇA</t>
        </is>
      </c>
      <c r="E79" s="127" t="inlineStr">
        <is>
          <t>PDB-5356</t>
        </is>
      </c>
      <c r="F79" s="127" t="inlineStr">
        <is>
          <t>MERCEDES</t>
        </is>
      </c>
      <c r="G79" s="127" t="inlineStr">
        <is>
          <t xml:space="preserve">CORRETIVA </t>
        </is>
      </c>
      <c r="H79" s="127" t="inlineStr">
        <is>
          <t>ELÉTRICA</t>
        </is>
      </c>
      <c r="I79" s="127" t="inlineStr">
        <is>
          <t>MÃO DE OBRA</t>
        </is>
      </c>
      <c r="J79" s="127" t="n">
        <v>1</v>
      </c>
      <c r="K79" s="127" t="inlineStr">
        <is>
          <t>SERVIÇO DE REPARO E TESTE ELETRONICO</t>
        </is>
      </c>
      <c r="L79" s="129" t="n">
        <v>80</v>
      </c>
      <c r="M79" s="129" t="n">
        <v>80</v>
      </c>
      <c r="N79" s="130" t="n"/>
      <c r="O79" s="183" t="n"/>
      <c r="P79" s="129" t="n">
        <v>80</v>
      </c>
      <c r="Q79" s="135" t="inlineStr">
        <is>
          <t>PAGO</t>
        </is>
      </c>
    </row>
    <row r="80">
      <c r="A80" s="40" t="n"/>
      <c r="B80" s="155" t="inlineStr">
        <is>
          <t>FEVEREIRO</t>
        </is>
      </c>
      <c r="C80" s="176" t="n">
        <v>44219</v>
      </c>
      <c r="D80" s="127" t="inlineStr">
        <is>
          <t>AUTO ELÉTRICA FRANÇA</t>
        </is>
      </c>
      <c r="E80" s="127" t="inlineStr">
        <is>
          <t>PET-7147</t>
        </is>
      </c>
      <c r="F80" s="127" t="inlineStr">
        <is>
          <t>MERCEDES</t>
        </is>
      </c>
      <c r="G80" s="127" t="inlineStr">
        <is>
          <t xml:space="preserve">CORRETIVA </t>
        </is>
      </c>
      <c r="H80" s="127" t="inlineStr">
        <is>
          <t>ELÉTRICA</t>
        </is>
      </c>
      <c r="I80" s="127" t="inlineStr">
        <is>
          <t>MÃO DE OBRA</t>
        </is>
      </c>
      <c r="J80" s="127" t="n">
        <v>1</v>
      </c>
      <c r="K80" s="127" t="inlineStr">
        <is>
          <t>SERVIÇO DE REPARO E TESTE ELETRONICO</t>
        </is>
      </c>
      <c r="L80" s="129" t="n">
        <v>80</v>
      </c>
      <c r="M80" s="129" t="n">
        <v>80</v>
      </c>
      <c r="N80" s="130" t="n"/>
      <c r="O80" s="183" t="n"/>
      <c r="P80" s="129" t="n">
        <v>80</v>
      </c>
      <c r="Q80" s="135" t="inlineStr">
        <is>
          <t>PAGO</t>
        </is>
      </c>
    </row>
    <row r="81">
      <c r="A81" s="40" t="n"/>
      <c r="B81" s="155" t="inlineStr">
        <is>
          <t>FEVEREIRO</t>
        </is>
      </c>
      <c r="C81" s="176" t="n">
        <v>44219</v>
      </c>
      <c r="D81" s="127" t="inlineStr">
        <is>
          <t>AUTO ELÉTRICA FRANÇA</t>
        </is>
      </c>
      <c r="E81" s="127" t="inlineStr">
        <is>
          <t>QYH-4B39</t>
        </is>
      </c>
      <c r="F81" s="127" t="inlineStr">
        <is>
          <t>MERCEDES</t>
        </is>
      </c>
      <c r="G81" s="127" t="inlineStr">
        <is>
          <t xml:space="preserve">CORRETIVA </t>
        </is>
      </c>
      <c r="H81" s="127" t="inlineStr">
        <is>
          <t>ELÉTRICA</t>
        </is>
      </c>
      <c r="I81" s="127" t="inlineStr">
        <is>
          <t>MÃO DE OBRA</t>
        </is>
      </c>
      <c r="J81" s="127" t="n">
        <v>1</v>
      </c>
      <c r="K81" s="127" t="inlineStr">
        <is>
          <t>SERVIÇO DE REPARO E TESTE ELETRONICO</t>
        </is>
      </c>
      <c r="L81" s="129" t="n">
        <v>80</v>
      </c>
      <c r="M81" s="129" t="n">
        <v>80</v>
      </c>
      <c r="N81" s="130" t="n"/>
      <c r="O81" s="183" t="n"/>
      <c r="P81" s="129" t="n">
        <v>80</v>
      </c>
      <c r="Q81" s="135" t="inlineStr">
        <is>
          <t>PAGO</t>
        </is>
      </c>
    </row>
    <row r="82">
      <c r="A82" s="40" t="n"/>
      <c r="B82" s="155" t="inlineStr">
        <is>
          <t>FEVEREIRO</t>
        </is>
      </c>
      <c r="C82" s="176" t="n">
        <v>44229</v>
      </c>
      <c r="D82" s="145" t="inlineStr">
        <is>
          <t>BAÚ REFRIGERAÇÃO</t>
        </is>
      </c>
      <c r="E82" s="127" t="inlineStr">
        <is>
          <t>PGX-1686</t>
        </is>
      </c>
      <c r="F82" s="127" t="inlineStr">
        <is>
          <t>MERCEDES</t>
        </is>
      </c>
      <c r="G82" s="127" t="inlineStr">
        <is>
          <t>CORRETIVA</t>
        </is>
      </c>
      <c r="H82" s="127" t="inlineStr">
        <is>
          <t>REFRIGERAÇÃO</t>
        </is>
      </c>
      <c r="I82" s="127" t="inlineStr">
        <is>
          <t>MÃO DE OBRA</t>
        </is>
      </c>
      <c r="J82" s="127" t="n">
        <v>1</v>
      </c>
      <c r="K82" s="127" t="inlineStr">
        <is>
          <t>LIMPEZA DE EQUIPAMENTO</t>
        </is>
      </c>
      <c r="L82" s="129" t="n">
        <v>200</v>
      </c>
      <c r="M82" s="129" t="n">
        <v>200</v>
      </c>
      <c r="N82" s="130" t="n"/>
      <c r="O82" s="183" t="n"/>
      <c r="P82" s="129" t="n">
        <v>200</v>
      </c>
      <c r="Q82" s="135" t="inlineStr">
        <is>
          <t>PAGO</t>
        </is>
      </c>
    </row>
    <row r="83">
      <c r="A83" s="40" t="n"/>
      <c r="B83" s="155" t="inlineStr">
        <is>
          <t>FEVEREIRO</t>
        </is>
      </c>
      <c r="C83" s="176" t="n">
        <v>44229</v>
      </c>
      <c r="D83" s="145" t="inlineStr">
        <is>
          <t>BAÚ REFRIGERAÇÃO</t>
        </is>
      </c>
      <c r="E83" s="127" t="inlineStr">
        <is>
          <t>QYM-0I60</t>
        </is>
      </c>
      <c r="F83" s="127" t="inlineStr">
        <is>
          <t>MERCEDES</t>
        </is>
      </c>
      <c r="G83" s="127" t="inlineStr">
        <is>
          <t>CORRETIVA</t>
        </is>
      </c>
      <c r="H83" s="127" t="inlineStr">
        <is>
          <t>REFRIGERAÇÃO</t>
        </is>
      </c>
      <c r="I83" s="127" t="inlineStr">
        <is>
          <t>MÃO DE OBRA</t>
        </is>
      </c>
      <c r="J83" s="127" t="n">
        <v>1</v>
      </c>
      <c r="K83" s="127" t="inlineStr">
        <is>
          <t>REVISÃO GERAL</t>
        </is>
      </c>
      <c r="L83" s="129" t="n">
        <v>100</v>
      </c>
      <c r="M83" s="129" t="n">
        <v>100</v>
      </c>
      <c r="N83" s="130" t="n"/>
      <c r="O83" s="183" t="n"/>
      <c r="P83" s="129" t="n">
        <v>100</v>
      </c>
      <c r="Q83" s="135" t="inlineStr">
        <is>
          <t>PAGO</t>
        </is>
      </c>
    </row>
    <row r="84">
      <c r="A84" s="40" t="n"/>
      <c r="B84" s="155" t="inlineStr">
        <is>
          <t>FEVEREIRO</t>
        </is>
      </c>
      <c r="C84" s="176" t="n">
        <v>44237</v>
      </c>
      <c r="D84" s="145" t="inlineStr">
        <is>
          <t>BAÚ REFRIGERAÇÃO</t>
        </is>
      </c>
      <c r="E84" s="127" t="inlineStr">
        <is>
          <t>PGX-1736</t>
        </is>
      </c>
      <c r="F84" s="127" t="inlineStr">
        <is>
          <t>MERCEDES</t>
        </is>
      </c>
      <c r="G84" s="127" t="inlineStr">
        <is>
          <t>CORRETIVA</t>
        </is>
      </c>
      <c r="H84" s="127" t="inlineStr">
        <is>
          <t>REFRIGERAÇÃO</t>
        </is>
      </c>
      <c r="I84" s="127" t="inlineStr">
        <is>
          <t>MÃO DE OBRA</t>
        </is>
      </c>
      <c r="J84" s="145" t="n">
        <v>1</v>
      </c>
      <c r="K84" s="145" t="inlineStr">
        <is>
          <t>MÃO DE OBRA</t>
        </is>
      </c>
      <c r="L84" s="175" t="n">
        <v>500</v>
      </c>
      <c r="M84" s="175" t="n">
        <v>500</v>
      </c>
      <c r="N84" s="145" t="n"/>
      <c r="O84" s="183" t="n"/>
      <c r="P84" s="129" t="n">
        <v>500</v>
      </c>
      <c r="Q84" s="135" t="inlineStr">
        <is>
          <t>PAGO</t>
        </is>
      </c>
    </row>
    <row r="85">
      <c r="A85" s="40" t="n"/>
      <c r="B85" s="155" t="inlineStr">
        <is>
          <t>FEVEREIRO</t>
        </is>
      </c>
      <c r="C85" s="176" t="n">
        <v>44245</v>
      </c>
      <c r="D85" s="127" t="inlineStr">
        <is>
          <t>JR PEÇAS E SERVIÇO (JÚNIOR)</t>
        </is>
      </c>
      <c r="E85" s="127" t="inlineStr">
        <is>
          <t>PET-7147</t>
        </is>
      </c>
      <c r="F85" s="127" t="inlineStr">
        <is>
          <t>MERCEDES</t>
        </is>
      </c>
      <c r="G85" s="127" t="inlineStr">
        <is>
          <t>CORRETIVA</t>
        </is>
      </c>
      <c r="H85" s="127" t="inlineStr">
        <is>
          <t>MECÂNICA</t>
        </is>
      </c>
      <c r="I85" s="127" t="inlineStr">
        <is>
          <t>MÃO DE OBRA</t>
        </is>
      </c>
      <c r="J85" s="145" t="n">
        <v>1</v>
      </c>
      <c r="K85" s="145" t="inlineStr">
        <is>
          <t>REGULAGEM DE LUBRIF. E BUCHA ESTAB.</t>
        </is>
      </c>
      <c r="L85" s="175" t="n">
        <v>100</v>
      </c>
      <c r="M85" s="175" t="n">
        <v>100</v>
      </c>
      <c r="N85" s="145" t="n"/>
      <c r="O85" s="183" t="n"/>
      <c r="P85" s="129" t="n">
        <v>100</v>
      </c>
      <c r="Q85" s="135" t="inlineStr">
        <is>
          <t>PAGO</t>
        </is>
      </c>
    </row>
    <row r="86">
      <c r="A86" s="40" t="n"/>
      <c r="B86" s="155" t="inlineStr">
        <is>
          <t>FEVEREIRO</t>
        </is>
      </c>
      <c r="C86" s="176" t="n">
        <v>44250</v>
      </c>
      <c r="D86" s="127" t="inlineStr">
        <is>
          <t>OFICINA MEÂNICA 3 BANDEIRAS</t>
        </is>
      </c>
      <c r="E86" s="127" t="inlineStr">
        <is>
          <t>PGN-8719</t>
        </is>
      </c>
      <c r="F86" s="127" t="inlineStr">
        <is>
          <t>VOLKS</t>
        </is>
      </c>
      <c r="G86" s="127" t="inlineStr">
        <is>
          <t>CORRETIVA</t>
        </is>
      </c>
      <c r="H86" s="127" t="inlineStr">
        <is>
          <t>MECÂNICA</t>
        </is>
      </c>
      <c r="I86" s="127" t="inlineStr">
        <is>
          <t>MÃO DE OBRA</t>
        </is>
      </c>
      <c r="J86" s="145" t="n">
        <v>1</v>
      </c>
      <c r="K86" s="145" t="inlineStr">
        <is>
          <t>SOCORRO DE ALTERNADOR CORREIA E TENSOR</t>
        </is>
      </c>
      <c r="L86" s="175" t="n">
        <v>200</v>
      </c>
      <c r="M86" s="175" t="n">
        <v>200</v>
      </c>
      <c r="N86" s="145" t="n"/>
      <c r="O86" s="183" t="n"/>
      <c r="P86" s="129" t="n">
        <v>200</v>
      </c>
      <c r="Q86" s="135" t="inlineStr">
        <is>
          <t>PAGO</t>
        </is>
      </c>
    </row>
    <row r="87">
      <c r="A87" s="40" t="n"/>
      <c r="B87" s="155" t="inlineStr">
        <is>
          <t>FEVEREIRO</t>
        </is>
      </c>
      <c r="C87" s="176" t="n">
        <v>44233</v>
      </c>
      <c r="D87" s="127" t="inlineStr">
        <is>
          <t>WF LUBRIFICANTES</t>
        </is>
      </c>
      <c r="E87" s="127" t="inlineStr">
        <is>
          <t>PCM-6100</t>
        </is>
      </c>
      <c r="F87" s="127" t="inlineStr">
        <is>
          <t>FORD</t>
        </is>
      </c>
      <c r="G87" s="127" t="inlineStr">
        <is>
          <t>CONSUMO</t>
        </is>
      </c>
      <c r="H87" s="127" t="inlineStr">
        <is>
          <t>TROCA DE OLÉO</t>
        </is>
      </c>
      <c r="I87" s="145" t="inlineStr">
        <is>
          <t>PEÇAS</t>
        </is>
      </c>
      <c r="J87" s="145" t="n">
        <v>1</v>
      </c>
      <c r="K87" s="145" t="inlineStr">
        <is>
          <t>TROCA DE OLEO COMPLETA</t>
        </is>
      </c>
      <c r="L87" s="175" t="n">
        <v>570</v>
      </c>
      <c r="M87" s="175" t="n">
        <v>570</v>
      </c>
      <c r="N87" s="145" t="n"/>
      <c r="O87" s="183" t="n">
        <v>57</v>
      </c>
      <c r="P87" s="129" t="n">
        <v>513</v>
      </c>
      <c r="Q87" s="135" t="inlineStr">
        <is>
          <t>PAGO</t>
        </is>
      </c>
    </row>
    <row r="88">
      <c r="A88" s="40" t="n"/>
      <c r="B88" s="155" t="inlineStr">
        <is>
          <t>FEVEREIRO</t>
        </is>
      </c>
      <c r="C88" s="176" t="n">
        <v>44233</v>
      </c>
      <c r="D88" s="127" t="inlineStr">
        <is>
          <t>WF LUBRIFICANTES</t>
        </is>
      </c>
      <c r="E88" s="127" t="inlineStr">
        <is>
          <t>PET-7147</t>
        </is>
      </c>
      <c r="F88" s="127" t="inlineStr">
        <is>
          <t>FORD</t>
        </is>
      </c>
      <c r="G88" s="127" t="inlineStr">
        <is>
          <t>CONSUMO</t>
        </is>
      </c>
      <c r="H88" s="127" t="inlineStr">
        <is>
          <t>TROCA DE OLÉO</t>
        </is>
      </c>
      <c r="I88" s="145" t="inlineStr">
        <is>
          <t>PEÇAS</t>
        </is>
      </c>
      <c r="J88" s="145" t="n">
        <v>1</v>
      </c>
      <c r="K88" s="145" t="inlineStr">
        <is>
          <t>TROCA DE OLEO COMPLETA</t>
        </is>
      </c>
      <c r="L88" s="175" t="n">
        <v>624</v>
      </c>
      <c r="M88" s="175" t="n">
        <v>624</v>
      </c>
      <c r="N88" s="145" t="n"/>
      <c r="O88" s="183" t="n">
        <v>62.4</v>
      </c>
      <c r="P88" s="129" t="n">
        <v>561.6</v>
      </c>
      <c r="Q88" s="135" t="inlineStr">
        <is>
          <t>PAGO</t>
        </is>
      </c>
    </row>
    <row r="89">
      <c r="A89" s="40" t="n"/>
      <c r="B89" s="155" t="inlineStr">
        <is>
          <t>FEVEREIRO</t>
        </is>
      </c>
      <c r="C89" s="176" t="n">
        <v>44249</v>
      </c>
      <c r="D89" s="127" t="inlineStr">
        <is>
          <t>WF LUBRIFICANTES</t>
        </is>
      </c>
      <c r="E89" s="127" t="inlineStr">
        <is>
          <t xml:space="preserve">PEB-7253 </t>
        </is>
      </c>
      <c r="F89" s="127" t="inlineStr">
        <is>
          <t>FORD</t>
        </is>
      </c>
      <c r="G89" s="127" t="inlineStr">
        <is>
          <t>CONSUMO</t>
        </is>
      </c>
      <c r="H89" s="127" t="inlineStr">
        <is>
          <t>TROCA DE OLÉO</t>
        </is>
      </c>
      <c r="I89" s="145" t="inlineStr">
        <is>
          <t>PEÇAS</t>
        </is>
      </c>
      <c r="J89" s="145" t="n">
        <v>1</v>
      </c>
      <c r="K89" s="145" t="inlineStr">
        <is>
          <t>TROCA DE OLEO COMPLETA</t>
        </is>
      </c>
      <c r="L89" s="175" t="n">
        <v>588</v>
      </c>
      <c r="M89" s="175" t="n">
        <v>588</v>
      </c>
      <c r="N89" s="145" t="n"/>
      <c r="O89" s="183" t="n">
        <v>58.8</v>
      </c>
      <c r="P89" s="129" t="n">
        <v>529.2</v>
      </c>
      <c r="Q89" s="135" t="inlineStr">
        <is>
          <t>PAGO</t>
        </is>
      </c>
    </row>
    <row r="90">
      <c r="A90" s="40" t="n"/>
      <c r="B90" s="155" t="inlineStr">
        <is>
          <t>FEVEREIRO</t>
        </is>
      </c>
      <c r="C90" s="176" t="n">
        <v>44249</v>
      </c>
      <c r="D90" s="127" t="inlineStr">
        <is>
          <t>WF LUBRIFICANTES</t>
        </is>
      </c>
      <c r="E90" s="127" t="inlineStr">
        <is>
          <t>PGX-1736</t>
        </is>
      </c>
      <c r="F90" s="127" t="inlineStr">
        <is>
          <t>MERCEDES</t>
        </is>
      </c>
      <c r="G90" s="127" t="inlineStr">
        <is>
          <t>CONSUMO</t>
        </is>
      </c>
      <c r="H90" s="127" t="inlineStr">
        <is>
          <t>TROCA DE OLÉO</t>
        </is>
      </c>
      <c r="I90" s="145" t="inlineStr">
        <is>
          <t>PEÇAS</t>
        </is>
      </c>
      <c r="J90" s="145" t="n">
        <v>1</v>
      </c>
      <c r="K90" s="145" t="inlineStr">
        <is>
          <t>TROCA DE OLEO COMPLETA</t>
        </is>
      </c>
      <c r="L90" s="175" t="n">
        <v>866</v>
      </c>
      <c r="M90" s="175" t="n">
        <v>866</v>
      </c>
      <c r="N90" s="145" t="n"/>
      <c r="O90" s="183" t="n">
        <v>86.59999999999999</v>
      </c>
      <c r="P90" s="129" t="n">
        <v>779.4</v>
      </c>
      <c r="Q90" s="135" t="inlineStr">
        <is>
          <t>PAGO</t>
        </is>
      </c>
    </row>
    <row r="91">
      <c r="A91" s="40" t="n"/>
      <c r="B91" s="155" t="inlineStr">
        <is>
          <t>FEVEREIRO</t>
        </is>
      </c>
      <c r="C91" s="174" t="n">
        <v>44214</v>
      </c>
      <c r="D91" s="145" t="inlineStr">
        <is>
          <t xml:space="preserve">WURTH DO BRASIL </t>
        </is>
      </c>
      <c r="E91" s="145" t="inlineStr">
        <is>
          <t>VÁRIOS</t>
        </is>
      </c>
      <c r="F91" s="145" t="inlineStr">
        <is>
          <t>VÁRIOS</t>
        </is>
      </c>
      <c r="G91" s="127" t="inlineStr">
        <is>
          <t>CONSUMO</t>
        </is>
      </c>
      <c r="H91" s="145" t="inlineStr">
        <is>
          <t>TÁCOGRAFO</t>
        </is>
      </c>
      <c r="I91" s="145" t="inlineStr">
        <is>
          <t>PEÇAS</t>
        </is>
      </c>
      <c r="J91" s="127" t="n">
        <v>6</v>
      </c>
      <c r="K91" s="127" t="inlineStr">
        <is>
          <t xml:space="preserve">DISCO DE TACOGRAFO 7 DIAS 125KM </t>
        </is>
      </c>
      <c r="L91" s="129" t="n">
        <v>27.85</v>
      </c>
      <c r="M91" s="129" t="n">
        <v>167.13</v>
      </c>
      <c r="N91" s="145" t="n"/>
      <c r="O91" s="183" t="n"/>
      <c r="P91" s="129" t="n">
        <v>167.13</v>
      </c>
      <c r="Q91" s="135" t="inlineStr">
        <is>
          <t>PAGO</t>
        </is>
      </c>
    </row>
    <row r="92">
      <c r="A92" s="40" t="n"/>
      <c r="B92" s="155" t="inlineStr">
        <is>
          <t>FEVEREIRO</t>
        </is>
      </c>
      <c r="C92" s="174" t="n">
        <v>44215</v>
      </c>
      <c r="D92" s="145" t="inlineStr">
        <is>
          <t xml:space="preserve">WURTH DO BRASIL </t>
        </is>
      </c>
      <c r="E92" s="145" t="inlineStr">
        <is>
          <t>VÁRIOS</t>
        </is>
      </c>
      <c r="F92" s="145" t="inlineStr">
        <is>
          <t>VÁRIOS</t>
        </is>
      </c>
      <c r="G92" s="127" t="inlineStr">
        <is>
          <t>CONSUMO</t>
        </is>
      </c>
      <c r="H92" s="145" t="inlineStr">
        <is>
          <t>TÁCOGRAFO</t>
        </is>
      </c>
      <c r="I92" s="145" t="inlineStr">
        <is>
          <t>PEÇAS</t>
        </is>
      </c>
      <c r="J92" s="127" t="n">
        <v>1</v>
      </c>
      <c r="K92" s="127" t="inlineStr">
        <is>
          <t xml:space="preserve">DISCO DE TACOGRAFO 7 DIAS 180 KM </t>
        </is>
      </c>
      <c r="L92" s="129" t="n">
        <v>27.85</v>
      </c>
      <c r="M92" s="129" t="n">
        <v>27.85</v>
      </c>
      <c r="N92" s="145" t="n"/>
      <c r="O92" s="183" t="n"/>
      <c r="P92" s="129" t="n">
        <v>27.85</v>
      </c>
      <c r="Q92" s="135" t="inlineStr">
        <is>
          <t>PAGO</t>
        </is>
      </c>
    </row>
    <row r="93">
      <c r="A93" s="40" t="n"/>
      <c r="B93" s="155" t="inlineStr">
        <is>
          <t>FEVEREIRO</t>
        </is>
      </c>
      <c r="C93" s="176" t="n">
        <v>44255</v>
      </c>
      <c r="D93" s="127" t="inlineStr">
        <is>
          <t>MANDACARU MOTOR</t>
        </is>
      </c>
      <c r="E93" s="150" t="inlineStr">
        <is>
          <t>VÁRIOS</t>
        </is>
      </c>
      <c r="F93" s="150" t="inlineStr">
        <is>
          <t>VÁRIOS</t>
        </is>
      </c>
      <c r="G93" s="150" t="inlineStr">
        <is>
          <t>CONSUMO</t>
        </is>
      </c>
      <c r="H93" s="150" t="inlineStr">
        <is>
          <t>PNEUS</t>
        </is>
      </c>
      <c r="I93" s="150" t="inlineStr">
        <is>
          <t>PEÇAS</t>
        </is>
      </c>
      <c r="J93" s="150" t="n">
        <v>1</v>
      </c>
      <c r="K93" s="150" t="inlineStr">
        <is>
          <t>COMPRA DE PNEUS NOVOS 3ª PARCELA</t>
        </is>
      </c>
      <c r="L93" s="151" t="n">
        <v>4406.67</v>
      </c>
      <c r="M93" s="129" t="n">
        <v>4406.67</v>
      </c>
      <c r="N93" s="152" t="n"/>
      <c r="O93" s="151" t="n"/>
      <c r="P93" s="129" t="n">
        <v>4406.67</v>
      </c>
      <c r="Q93" s="135" t="inlineStr">
        <is>
          <t>PAGO</t>
        </is>
      </c>
    </row>
    <row r="94">
      <c r="A94" s="40" t="n"/>
      <c r="B94" s="155" t="inlineStr">
        <is>
          <t>FEVEREIRO</t>
        </is>
      </c>
      <c r="C94" s="176" t="n">
        <v>44230</v>
      </c>
      <c r="D94" s="127" t="inlineStr">
        <is>
          <t>AUTO ELÉTRICA FRANÇA</t>
        </is>
      </c>
      <c r="E94" s="127" t="inlineStr">
        <is>
          <t>VÁRIOS</t>
        </is>
      </c>
      <c r="F94" s="127" t="inlineStr">
        <is>
          <t>FORD</t>
        </is>
      </c>
      <c r="G94" s="127" t="inlineStr">
        <is>
          <t xml:space="preserve">CORRETIVA </t>
        </is>
      </c>
      <c r="H94" s="127" t="inlineStr">
        <is>
          <t>ELÉTRICA</t>
        </is>
      </c>
      <c r="I94" s="145" t="inlineStr">
        <is>
          <t>PREVENTIVO</t>
        </is>
      </c>
      <c r="J94" s="127" t="n">
        <v>1</v>
      </c>
      <c r="K94" s="127" t="inlineStr">
        <is>
          <t>ESTATOR F000BL1025</t>
        </is>
      </c>
      <c r="L94" s="129" t="n">
        <v>250</v>
      </c>
      <c r="M94" s="129" t="n">
        <v>250</v>
      </c>
      <c r="N94" s="130" t="n"/>
      <c r="O94" s="183" t="n"/>
      <c r="P94" s="129" t="n">
        <v>250</v>
      </c>
      <c r="Q94" s="135" t="inlineStr">
        <is>
          <t>PAGO</t>
        </is>
      </c>
    </row>
    <row r="95">
      <c r="A95" s="40" t="n"/>
      <c r="B95" s="155" t="inlineStr">
        <is>
          <t>FEVEREIRO</t>
        </is>
      </c>
      <c r="C95" s="176" t="n">
        <v>44230</v>
      </c>
      <c r="D95" s="127" t="inlineStr">
        <is>
          <t>AUTO ELÉTRICA FRANÇA</t>
        </is>
      </c>
      <c r="E95" s="127" t="inlineStr">
        <is>
          <t>VÁRIOS</t>
        </is>
      </c>
      <c r="F95" s="127" t="inlineStr">
        <is>
          <t>FORD</t>
        </is>
      </c>
      <c r="G95" s="127" t="inlineStr">
        <is>
          <t xml:space="preserve">CORRETIVA </t>
        </is>
      </c>
      <c r="H95" s="127" t="inlineStr">
        <is>
          <t>ELÉTRICA</t>
        </is>
      </c>
      <c r="I95" s="145" t="inlineStr">
        <is>
          <t>PREVENTIVO</t>
        </is>
      </c>
      <c r="J95" s="127" t="n">
        <v>1</v>
      </c>
      <c r="K95" s="127" t="inlineStr">
        <is>
          <t>RETIFICADOR</t>
        </is>
      </c>
      <c r="L95" s="129" t="n">
        <v>160</v>
      </c>
      <c r="M95" s="129" t="n">
        <v>160</v>
      </c>
      <c r="N95" s="130" t="n"/>
      <c r="O95" s="183" t="n"/>
      <c r="P95" s="129" t="n">
        <v>160</v>
      </c>
      <c r="Q95" s="135" t="inlineStr">
        <is>
          <t>PAGO</t>
        </is>
      </c>
    </row>
    <row r="96">
      <c r="A96" s="40" t="n"/>
      <c r="B96" s="155" t="inlineStr">
        <is>
          <t>FEVEREIRO</t>
        </is>
      </c>
      <c r="C96" s="176" t="n">
        <v>44230</v>
      </c>
      <c r="D96" s="127" t="inlineStr">
        <is>
          <t>AUTO ELÉTRICA FRANÇA</t>
        </is>
      </c>
      <c r="E96" s="127" t="inlineStr">
        <is>
          <t>VÁRIOS</t>
        </is>
      </c>
      <c r="F96" s="127" t="inlineStr">
        <is>
          <t>FORD</t>
        </is>
      </c>
      <c r="G96" s="127" t="inlineStr">
        <is>
          <t xml:space="preserve">CORRETIVA </t>
        </is>
      </c>
      <c r="H96" s="127" t="inlineStr">
        <is>
          <t>ELÉTRICA</t>
        </is>
      </c>
      <c r="I96" s="145" t="inlineStr">
        <is>
          <t>PREVENTIVO</t>
        </is>
      </c>
      <c r="J96" s="145" t="n">
        <v>3</v>
      </c>
      <c r="K96" s="145" t="inlineStr">
        <is>
          <t>DIODO NEGATIVO</t>
        </is>
      </c>
      <c r="L96" s="175" t="n">
        <v>25</v>
      </c>
      <c r="M96" s="175" t="n">
        <v>75</v>
      </c>
      <c r="N96" s="145" t="n"/>
      <c r="O96" s="183" t="n"/>
      <c r="P96" s="129" t="n">
        <v>75</v>
      </c>
      <c r="Q96" s="135" t="inlineStr">
        <is>
          <t>PAGO</t>
        </is>
      </c>
    </row>
    <row r="97">
      <c r="A97" s="40" t="n"/>
      <c r="B97" s="155" t="inlineStr">
        <is>
          <t>FEVEREIRO</t>
        </is>
      </c>
      <c r="C97" s="176" t="n">
        <v>44229</v>
      </c>
      <c r="D97" s="145" t="inlineStr">
        <is>
          <t>BAÚ REFRIGERAÇÃO</t>
        </is>
      </c>
      <c r="E97" s="127" t="inlineStr">
        <is>
          <t xml:space="preserve">PEB-7253 </t>
        </is>
      </c>
      <c r="F97" s="127" t="inlineStr">
        <is>
          <t>FORD</t>
        </is>
      </c>
      <c r="G97" s="127" t="inlineStr">
        <is>
          <t>CORRETIVA</t>
        </is>
      </c>
      <c r="H97" s="127" t="inlineStr">
        <is>
          <t>REFRIGERAÇÃO</t>
        </is>
      </c>
      <c r="I97" s="145" t="inlineStr">
        <is>
          <t>REFRIGERAÇÃO</t>
        </is>
      </c>
      <c r="J97" s="127" t="n">
        <v>1</v>
      </c>
      <c r="K97" s="127" t="inlineStr">
        <is>
          <t>VENTILADOR ORIGINAL</t>
        </is>
      </c>
      <c r="L97" s="129" t="n">
        <v>650</v>
      </c>
      <c r="M97" s="129" t="n">
        <v>650</v>
      </c>
      <c r="N97" s="130" t="n"/>
      <c r="O97" s="183" t="n"/>
      <c r="P97" s="129" t="n">
        <v>650</v>
      </c>
      <c r="Q97" s="135" t="inlineStr">
        <is>
          <t>PAGO</t>
        </is>
      </c>
    </row>
    <row r="98">
      <c r="A98" s="40" t="n"/>
      <c r="B98" s="155" t="inlineStr">
        <is>
          <t>FEVEREIRO</t>
        </is>
      </c>
      <c r="C98" s="176" t="n">
        <v>44231</v>
      </c>
      <c r="D98" s="145" t="inlineStr">
        <is>
          <t>BAÚ REFRIGERAÇÃO</t>
        </is>
      </c>
      <c r="E98" s="127" t="inlineStr">
        <is>
          <t>PGW-5799</t>
        </is>
      </c>
      <c r="F98" s="127" t="inlineStr">
        <is>
          <t>FORD</t>
        </is>
      </c>
      <c r="G98" s="127" t="inlineStr">
        <is>
          <t>CORRETIVA</t>
        </is>
      </c>
      <c r="H98" s="127" t="inlineStr">
        <is>
          <t>REFRIGERAÇÃO</t>
        </is>
      </c>
      <c r="I98" s="145" t="inlineStr">
        <is>
          <t>REFRIGERAÇÃO</t>
        </is>
      </c>
      <c r="J98" s="145" t="n">
        <v>1</v>
      </c>
      <c r="K98" s="145" t="inlineStr">
        <is>
          <t>PRESSÃO DE NITROGENIO</t>
        </is>
      </c>
      <c r="L98" s="175" t="n">
        <v>100</v>
      </c>
      <c r="M98" s="175" t="n">
        <v>100</v>
      </c>
      <c r="N98" s="145" t="n"/>
      <c r="O98" s="183" t="n"/>
      <c r="P98" s="129" t="n">
        <v>100</v>
      </c>
      <c r="Q98" s="135" t="inlineStr">
        <is>
          <t>PAGO</t>
        </is>
      </c>
    </row>
    <row r="99">
      <c r="A99" s="40" t="n"/>
      <c r="B99" s="155" t="inlineStr">
        <is>
          <t>FEVEREIRO</t>
        </is>
      </c>
      <c r="C99" s="176" t="n">
        <v>44231</v>
      </c>
      <c r="D99" s="145" t="inlineStr">
        <is>
          <t>BAÚ REFRIGERAÇÃO</t>
        </is>
      </c>
      <c r="E99" s="127" t="inlineStr">
        <is>
          <t>PGW-5799</t>
        </is>
      </c>
      <c r="F99" s="127" t="inlineStr">
        <is>
          <t>FORD</t>
        </is>
      </c>
      <c r="G99" s="127" t="inlineStr">
        <is>
          <t>CORRETIVA</t>
        </is>
      </c>
      <c r="H99" s="127" t="inlineStr">
        <is>
          <t>REFRIGERAÇÃO</t>
        </is>
      </c>
      <c r="I99" s="145" t="inlineStr">
        <is>
          <t>REFRIGERAÇÃO</t>
        </is>
      </c>
      <c r="J99" s="145" t="n">
        <v>1</v>
      </c>
      <c r="K99" s="145" t="inlineStr">
        <is>
          <t>CARGA DE GÁS</t>
        </is>
      </c>
      <c r="L99" s="175" t="n">
        <v>450</v>
      </c>
      <c r="M99" s="175" t="n">
        <v>450</v>
      </c>
      <c r="N99" s="145" t="n"/>
      <c r="O99" s="183" t="n"/>
      <c r="P99" s="129" t="n">
        <v>450</v>
      </c>
      <c r="Q99" s="135" t="inlineStr">
        <is>
          <t>PAGO</t>
        </is>
      </c>
    </row>
    <row r="100">
      <c r="A100" s="40" t="n"/>
      <c r="B100" s="155" t="inlineStr">
        <is>
          <t>FEVEREIRO</t>
        </is>
      </c>
      <c r="C100" s="176" t="n">
        <v>44231</v>
      </c>
      <c r="D100" s="145" t="inlineStr">
        <is>
          <t>BAÚ REFRIGERAÇÃO</t>
        </is>
      </c>
      <c r="E100" s="127" t="inlineStr">
        <is>
          <t>PGW-5799</t>
        </is>
      </c>
      <c r="F100" s="127" t="inlineStr">
        <is>
          <t>FORD</t>
        </is>
      </c>
      <c r="G100" s="127" t="inlineStr">
        <is>
          <t>CORRETIVA</t>
        </is>
      </c>
      <c r="H100" s="127" t="inlineStr">
        <is>
          <t>REFRIGERAÇÃO</t>
        </is>
      </c>
      <c r="I100" s="145" t="inlineStr">
        <is>
          <t>REFRIGERAÇÃO</t>
        </is>
      </c>
      <c r="J100" s="145" t="n">
        <v>1</v>
      </c>
      <c r="K100" s="145" t="inlineStr">
        <is>
          <t>LIMPEZA DE EQUIPAMENTO GERAL</t>
        </is>
      </c>
      <c r="L100" s="175" t="n">
        <v>200</v>
      </c>
      <c r="M100" s="175" t="n">
        <v>200</v>
      </c>
      <c r="N100" s="145" t="n"/>
      <c r="O100" s="183" t="n"/>
      <c r="P100" s="129" t="n">
        <v>200</v>
      </c>
      <c r="Q100" s="135" t="inlineStr">
        <is>
          <t>PAGO</t>
        </is>
      </c>
    </row>
    <row r="101">
      <c r="A101" s="40" t="n"/>
      <c r="B101" s="155" t="inlineStr">
        <is>
          <t>FEVEREIRO</t>
        </is>
      </c>
      <c r="C101" s="176" t="n">
        <v>44229</v>
      </c>
      <c r="D101" s="145" t="inlineStr">
        <is>
          <t>BAÚ REFRIGERAÇÃO</t>
        </is>
      </c>
      <c r="E101" s="127" t="inlineStr">
        <is>
          <t>PGX-1686</t>
        </is>
      </c>
      <c r="F101" s="127" t="inlineStr">
        <is>
          <t>MERCEDES</t>
        </is>
      </c>
      <c r="G101" s="127" t="inlineStr">
        <is>
          <t>CORRETIVA</t>
        </is>
      </c>
      <c r="H101" s="127" t="inlineStr">
        <is>
          <t>REFRIGERAÇÃO</t>
        </is>
      </c>
      <c r="I101" s="145" t="inlineStr">
        <is>
          <t>REFRIGERAÇÃO</t>
        </is>
      </c>
      <c r="J101" s="127" t="n">
        <v>1</v>
      </c>
      <c r="K101" s="127" t="inlineStr">
        <is>
          <t>VENTILADOR ORIGINAL</t>
        </is>
      </c>
      <c r="L101" s="129" t="n">
        <v>650</v>
      </c>
      <c r="M101" s="129" t="n">
        <v>650</v>
      </c>
      <c r="N101" s="130" t="n"/>
      <c r="O101" s="183" t="n"/>
      <c r="P101" s="129" t="n">
        <v>650</v>
      </c>
      <c r="Q101" s="135" t="inlineStr">
        <is>
          <t>PAGO</t>
        </is>
      </c>
    </row>
    <row r="102">
      <c r="A102" s="40" t="n"/>
      <c r="B102" s="155" t="inlineStr">
        <is>
          <t>FEVEREIRO</t>
        </is>
      </c>
      <c r="C102" s="176" t="n">
        <v>44229</v>
      </c>
      <c r="D102" s="145" t="inlineStr">
        <is>
          <t>BAÚ REFRIGERAÇÃO</t>
        </is>
      </c>
      <c r="E102" s="127" t="inlineStr">
        <is>
          <t>QYM-0I60</t>
        </is>
      </c>
      <c r="F102" s="127" t="inlineStr">
        <is>
          <t>MERCEDES</t>
        </is>
      </c>
      <c r="G102" s="127" t="inlineStr">
        <is>
          <t>CORRETIVA</t>
        </is>
      </c>
      <c r="H102" s="127" t="inlineStr">
        <is>
          <t>REFRIGERAÇÃO</t>
        </is>
      </c>
      <c r="I102" s="145" t="inlineStr">
        <is>
          <t>REFRIGERAÇÃO</t>
        </is>
      </c>
      <c r="J102" s="127" t="n">
        <v>1</v>
      </c>
      <c r="K102" s="127" t="inlineStr">
        <is>
          <t>TROCA DE CORREIA</t>
        </is>
      </c>
      <c r="L102" s="129" t="n">
        <v>30</v>
      </c>
      <c r="M102" s="129" t="n">
        <v>30</v>
      </c>
      <c r="N102" s="130" t="n"/>
      <c r="O102" s="183" t="n"/>
      <c r="P102" s="129" t="n">
        <v>30</v>
      </c>
      <c r="Q102" s="135" t="inlineStr">
        <is>
          <t>PAGO</t>
        </is>
      </c>
    </row>
    <row r="103">
      <c r="A103" s="40" t="n"/>
      <c r="B103" s="155" t="inlineStr">
        <is>
          <t>FEVEREIRO</t>
        </is>
      </c>
      <c r="C103" s="176" t="n">
        <v>44229</v>
      </c>
      <c r="D103" s="145" t="inlineStr">
        <is>
          <t>BAÚ REFRIGERAÇÃO</t>
        </is>
      </c>
      <c r="E103" s="127" t="inlineStr">
        <is>
          <t>PET-7147</t>
        </is>
      </c>
      <c r="F103" s="127" t="inlineStr">
        <is>
          <t>MERCEDES</t>
        </is>
      </c>
      <c r="G103" s="127" t="inlineStr">
        <is>
          <t>CORRETIVA</t>
        </is>
      </c>
      <c r="H103" s="127" t="inlineStr">
        <is>
          <t>REFRIGERAÇÃO</t>
        </is>
      </c>
      <c r="I103" s="145" t="inlineStr">
        <is>
          <t>REFRIGERAÇÃO</t>
        </is>
      </c>
      <c r="J103" s="127" t="n">
        <v>1</v>
      </c>
      <c r="K103" s="127" t="inlineStr">
        <is>
          <t>TROCA DE CORREIA</t>
        </is>
      </c>
      <c r="L103" s="129" t="n">
        <v>30</v>
      </c>
      <c r="M103" s="129" t="n">
        <v>30</v>
      </c>
      <c r="N103" s="130" t="n"/>
      <c r="O103" s="183" t="n"/>
      <c r="P103" s="129" t="n">
        <v>30</v>
      </c>
      <c r="Q103" s="135" t="inlineStr">
        <is>
          <t>PAGO</t>
        </is>
      </c>
    </row>
    <row r="104">
      <c r="A104" s="40" t="n"/>
      <c r="B104" s="155" t="inlineStr">
        <is>
          <t>FEVEREIRO</t>
        </is>
      </c>
      <c r="C104" s="176" t="n">
        <v>44229</v>
      </c>
      <c r="D104" s="145" t="inlineStr">
        <is>
          <t>BAÚ REFRIGERAÇÃO</t>
        </is>
      </c>
      <c r="E104" s="127" t="inlineStr">
        <is>
          <t>PET-7147</t>
        </is>
      </c>
      <c r="F104" s="127" t="inlineStr">
        <is>
          <t>MERCEDES</t>
        </is>
      </c>
      <c r="G104" s="127" t="inlineStr">
        <is>
          <t>CORRETIVA</t>
        </is>
      </c>
      <c r="H104" s="127" t="inlineStr">
        <is>
          <t>REFRIGERAÇÃO</t>
        </is>
      </c>
      <c r="I104" s="145" t="inlineStr">
        <is>
          <t>REFRIGERAÇÃO</t>
        </is>
      </c>
      <c r="J104" s="127" t="n">
        <v>1</v>
      </c>
      <c r="K104" s="127" t="inlineStr">
        <is>
          <t>COMPLEMENTO DE GÁS</t>
        </is>
      </c>
      <c r="L104" s="129" t="n">
        <v>150</v>
      </c>
      <c r="M104" s="129" t="n">
        <v>150</v>
      </c>
      <c r="N104" s="130" t="n"/>
      <c r="O104" s="183" t="n"/>
      <c r="P104" s="129" t="n">
        <v>150</v>
      </c>
      <c r="Q104" s="135" t="inlineStr">
        <is>
          <t>PAGO</t>
        </is>
      </c>
    </row>
    <row r="105">
      <c r="A105" s="40" t="n"/>
      <c r="B105" s="155" t="inlineStr">
        <is>
          <t>FEVEREIRO</t>
        </is>
      </c>
      <c r="C105" s="176" t="n">
        <v>44229</v>
      </c>
      <c r="D105" s="145" t="inlineStr">
        <is>
          <t>BAÚ REFRIGERAÇÃO</t>
        </is>
      </c>
      <c r="E105" s="127" t="inlineStr">
        <is>
          <t>PGX-1736</t>
        </is>
      </c>
      <c r="F105" s="127" t="inlineStr">
        <is>
          <t>MERCEDES</t>
        </is>
      </c>
      <c r="G105" s="127" t="inlineStr">
        <is>
          <t>CORRETIVA</t>
        </is>
      </c>
      <c r="H105" s="127" t="inlineStr">
        <is>
          <t>REFRIGERAÇÃO</t>
        </is>
      </c>
      <c r="I105" s="145" t="inlineStr">
        <is>
          <t>REFRIGERAÇÃO</t>
        </is>
      </c>
      <c r="J105" s="127" t="n">
        <v>1</v>
      </c>
      <c r="K105" s="127" t="inlineStr">
        <is>
          <t>LIMPEZA DE EQUIPAMENTO</t>
        </is>
      </c>
      <c r="L105" s="129" t="n">
        <v>200</v>
      </c>
      <c r="M105" s="129" t="n">
        <v>200</v>
      </c>
      <c r="N105" s="130" t="n"/>
      <c r="O105" s="183" t="n"/>
      <c r="P105" s="129" t="n">
        <v>200</v>
      </c>
      <c r="Q105" s="135" t="inlineStr">
        <is>
          <t>PAGO</t>
        </is>
      </c>
    </row>
    <row r="106">
      <c r="A106" s="40" t="n"/>
      <c r="B106" s="177" t="n"/>
      <c r="C106" s="178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80" t="n"/>
      <c r="M106" s="181" t="n">
        <v>27862.35</v>
      </c>
      <c r="N106" s="179" t="n"/>
      <c r="O106" s="180">
        <f>SUM(O8:O105)</f>
        <v/>
      </c>
      <c r="P106" s="182">
        <f>SUM(P8:P105)</f>
        <v/>
      </c>
      <c r="Q106" s="179" t="n"/>
    </row>
    <row r="107">
      <c r="A107" s="40" t="n"/>
      <c r="B107" s="40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22" t="n"/>
      <c r="M107" s="22" t="n"/>
      <c r="N107" s="4" t="n"/>
      <c r="O107" s="22" t="n"/>
      <c r="P107" s="22" t="n"/>
      <c r="Q107" s="4" t="n"/>
    </row>
    <row r="108">
      <c r="A108" s="40" t="n"/>
      <c r="B108" s="40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22" t="n"/>
      <c r="M108" s="22" t="n"/>
      <c r="N108" s="4" t="n"/>
      <c r="O108" s="22" t="n"/>
      <c r="P108" s="22" t="n"/>
      <c r="Q108" s="4" t="n"/>
    </row>
    <row r="109">
      <c r="A109" s="40" t="n"/>
      <c r="B109" s="40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22" t="n"/>
      <c r="M109" s="22" t="n"/>
      <c r="N109" s="4" t="n"/>
      <c r="O109" s="22" t="n"/>
      <c r="P109" s="22" t="n"/>
      <c r="Q109" s="4" t="n"/>
    </row>
    <row r="110">
      <c r="A110" s="40" t="n"/>
      <c r="B110" s="40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22" t="n"/>
      <c r="M110" s="22" t="n"/>
      <c r="N110" s="4" t="n"/>
      <c r="O110" s="22" t="n"/>
      <c r="P110" s="22" t="n"/>
      <c r="Q110" s="4" t="n"/>
    </row>
    <row r="111">
      <c r="A111" s="40" t="n"/>
      <c r="B111" s="40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22" t="n"/>
      <c r="M111" s="22" t="n"/>
      <c r="N111" s="4" t="n"/>
      <c r="O111" s="22" t="n"/>
      <c r="P111" s="22" t="n"/>
      <c r="Q111" s="4" t="n"/>
    </row>
    <row r="112">
      <c r="A112" s="40" t="n"/>
      <c r="B112" s="40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22" t="n"/>
      <c r="M112" s="22" t="n"/>
      <c r="N112" s="4" t="n"/>
      <c r="O112" s="22" t="n"/>
      <c r="P112" s="22" t="n"/>
      <c r="Q112" s="4" t="n"/>
    </row>
    <row r="113">
      <c r="A113" s="40" t="n"/>
      <c r="B113" s="40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22" t="n"/>
      <c r="M113" s="22" t="n"/>
      <c r="N113" s="4" t="n"/>
      <c r="O113" s="22" t="n"/>
      <c r="P113" s="22" t="n"/>
      <c r="Q113" s="4" t="n"/>
    </row>
    <row r="114">
      <c r="A114" s="40" t="n"/>
      <c r="B114" s="40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22" t="n"/>
      <c r="M114" s="22" t="n"/>
      <c r="N114" s="4" t="n"/>
      <c r="O114" s="22" t="n"/>
      <c r="P114" s="22" t="n"/>
      <c r="Q114" s="4" t="n"/>
    </row>
    <row r="115">
      <c r="A115" s="40" t="n"/>
      <c r="B115" s="40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22" t="n"/>
      <c r="M115" s="22" t="n"/>
      <c r="N115" s="4" t="n"/>
      <c r="O115" s="22" t="n"/>
      <c r="P115" s="22" t="n"/>
      <c r="Q115" s="4" t="n"/>
    </row>
    <row r="116">
      <c r="A116" s="40" t="n"/>
      <c r="B116" s="40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22" t="n"/>
      <c r="M116" s="22" t="n"/>
      <c r="N116" s="4" t="n"/>
      <c r="O116" s="22" t="n"/>
      <c r="P116" s="22" t="n"/>
      <c r="Q116" s="4" t="n"/>
    </row>
    <row r="117">
      <c r="A117" s="40" t="n"/>
      <c r="B117" s="40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22" t="n"/>
      <c r="M117" s="22" t="n"/>
      <c r="N117" s="4" t="n"/>
      <c r="O117" s="22" t="n"/>
      <c r="P117" s="22" t="n"/>
      <c r="Q117" s="4" t="n"/>
    </row>
    <row r="118">
      <c r="A118" s="40" t="n"/>
      <c r="B118" s="40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22" t="n"/>
      <c r="M118" s="22" t="n"/>
      <c r="N118" s="4" t="n"/>
      <c r="O118" s="22" t="n"/>
      <c r="P118" s="22" t="n"/>
      <c r="Q118" s="4" t="n"/>
    </row>
    <row r="119">
      <c r="A119" s="40" t="n"/>
      <c r="B119" s="40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22" t="n"/>
      <c r="M119" s="22" t="n"/>
      <c r="N119" s="4" t="n"/>
      <c r="O119" s="22" t="n"/>
      <c r="P119" s="22" t="n"/>
      <c r="Q119" s="4" t="n"/>
    </row>
    <row r="120">
      <c r="A120" s="40" t="n"/>
      <c r="B120" s="40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22" t="n"/>
      <c r="M120" s="22" t="n"/>
      <c r="N120" s="4" t="n"/>
      <c r="O120" s="22" t="n"/>
      <c r="P120" s="22" t="n"/>
      <c r="Q120" s="4" t="n"/>
    </row>
    <row r="121">
      <c r="A121" s="40" t="n"/>
      <c r="B121" s="40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22" t="n"/>
      <c r="M121" s="22" t="n"/>
      <c r="N121" s="4" t="n"/>
      <c r="O121" s="22" t="n"/>
      <c r="P121" s="22" t="n"/>
      <c r="Q121" s="4" t="n"/>
    </row>
    <row r="122">
      <c r="A122" s="40" t="n"/>
      <c r="B122" s="40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22" t="n"/>
      <c r="M122" s="22" t="n"/>
      <c r="N122" s="4" t="n"/>
      <c r="O122" s="22" t="n"/>
      <c r="P122" s="22" t="n"/>
      <c r="Q122" s="4" t="n"/>
    </row>
    <row r="123">
      <c r="A123" s="40" t="n"/>
      <c r="B123" s="40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22" t="n"/>
      <c r="M123" s="22" t="n"/>
      <c r="N123" s="4" t="n"/>
      <c r="O123" s="22" t="n"/>
      <c r="P123" s="22" t="n"/>
      <c r="Q123" s="4" t="n"/>
    </row>
    <row r="124">
      <c r="A124" s="40" t="n"/>
      <c r="B124" s="40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22" t="n"/>
      <c r="M124" s="22" t="n"/>
      <c r="N124" s="4" t="n"/>
      <c r="O124" s="22" t="n"/>
      <c r="P124" s="22" t="n"/>
      <c r="Q124" s="4" t="n"/>
    </row>
    <row r="125">
      <c r="A125" s="40" t="n"/>
      <c r="B125" s="40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22" t="n"/>
      <c r="M125" s="22" t="n"/>
      <c r="N125" s="4" t="n"/>
      <c r="O125" s="22" t="n"/>
      <c r="P125" s="22" t="n"/>
      <c r="Q125" s="4" t="n"/>
    </row>
    <row r="126">
      <c r="A126" s="40" t="n"/>
      <c r="B126" s="40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22" t="n"/>
      <c r="M126" s="22" t="n"/>
      <c r="N126" s="4" t="n"/>
      <c r="O126" s="22" t="n"/>
      <c r="P126" s="22" t="n"/>
      <c r="Q126" s="4" t="n"/>
    </row>
    <row r="127">
      <c r="A127" s="40" t="n"/>
      <c r="B127" s="40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22" t="n"/>
      <c r="M127" s="22" t="n"/>
      <c r="N127" s="4" t="n"/>
      <c r="O127" s="22" t="n"/>
      <c r="P127" s="22" t="n"/>
      <c r="Q127" s="4" t="n"/>
    </row>
    <row r="128">
      <c r="A128" s="40" t="n"/>
      <c r="B128" s="40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22" t="n"/>
      <c r="M128" s="22" t="n"/>
      <c r="N128" s="4" t="n"/>
      <c r="O128" s="22" t="n"/>
      <c r="P128" s="22" t="n"/>
      <c r="Q128" s="4" t="n"/>
    </row>
    <row r="129">
      <c r="A129" s="40" t="n"/>
      <c r="B129" s="40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22" t="n"/>
      <c r="M129" s="22" t="n"/>
      <c r="N129" s="4" t="n"/>
      <c r="O129" s="22" t="n"/>
      <c r="P129" s="22" t="n"/>
      <c r="Q129" s="4" t="n"/>
    </row>
    <row r="130">
      <c r="A130" s="40" t="n"/>
      <c r="B130" s="40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22" t="n"/>
      <c r="M130" s="22" t="n"/>
      <c r="N130" s="4" t="n"/>
      <c r="O130" s="22" t="n"/>
      <c r="P130" s="22" t="n"/>
      <c r="Q130" s="4" t="n"/>
    </row>
    <row r="131">
      <c r="A131" s="40" t="n"/>
      <c r="B131" s="40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22" t="n"/>
      <c r="M131" s="22" t="n"/>
      <c r="N131" s="4" t="n"/>
      <c r="O131" s="22" t="n"/>
      <c r="P131" s="22" t="n"/>
      <c r="Q131" s="4" t="n"/>
    </row>
    <row r="132">
      <c r="A132" s="40" t="n"/>
      <c r="B132" s="40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22" t="n"/>
      <c r="M132" s="22" t="n"/>
      <c r="N132" s="4" t="n"/>
      <c r="O132" s="22" t="n"/>
      <c r="P132" s="22" t="n"/>
      <c r="Q132" s="4" t="n"/>
    </row>
    <row r="133">
      <c r="A133" s="40" t="n"/>
      <c r="B133" s="40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22" t="n"/>
      <c r="M133" s="22" t="n"/>
      <c r="N133" s="4" t="n"/>
      <c r="O133" s="22" t="n"/>
      <c r="P133" s="22" t="n"/>
      <c r="Q133" s="4" t="n"/>
    </row>
    <row r="134">
      <c r="A134" s="40" t="n"/>
      <c r="B134" s="40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22" t="n"/>
      <c r="M134" s="22" t="n"/>
      <c r="N134" s="4" t="n"/>
      <c r="O134" s="22" t="n"/>
      <c r="P134" s="22" t="n"/>
      <c r="Q134" s="4" t="n"/>
    </row>
    <row r="135">
      <c r="A135" s="40" t="n"/>
      <c r="B135" s="40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22" t="n"/>
      <c r="M135" s="22" t="n"/>
      <c r="N135" s="4" t="n"/>
      <c r="O135" s="22" t="n"/>
      <c r="P135" s="22" t="n"/>
      <c r="Q135" s="4" t="n"/>
    </row>
    <row r="136">
      <c r="A136" s="40" t="n"/>
      <c r="B136" s="40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22" t="n"/>
      <c r="M136" s="22" t="n"/>
      <c r="N136" s="4" t="n"/>
      <c r="O136" s="22" t="n"/>
      <c r="P136" s="22" t="n"/>
      <c r="Q136" s="4" t="n"/>
    </row>
    <row r="137">
      <c r="A137" s="40" t="n"/>
      <c r="B137" s="40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22" t="n"/>
      <c r="M137" s="22" t="n"/>
      <c r="N137" s="4" t="n"/>
      <c r="O137" s="22" t="n"/>
      <c r="P137" s="22" t="n"/>
      <c r="Q137" s="4" t="n"/>
    </row>
    <row r="138">
      <c r="A138" s="40" t="n"/>
      <c r="B138" s="40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22" t="n"/>
      <c r="M138" s="22" t="n"/>
      <c r="N138" s="4" t="n"/>
      <c r="O138" s="22" t="n"/>
      <c r="P138" s="22" t="n"/>
      <c r="Q138" s="4" t="n"/>
    </row>
    <row r="139">
      <c r="A139" s="40" t="n"/>
      <c r="B139" s="40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22" t="n"/>
      <c r="M139" s="22" t="n"/>
      <c r="N139" s="4" t="n"/>
      <c r="O139" s="22" t="n"/>
      <c r="P139" s="22" t="n"/>
      <c r="Q139" s="4" t="n"/>
    </row>
    <row r="140">
      <c r="A140" s="40" t="n"/>
      <c r="B140" s="40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22" t="n"/>
      <c r="M140" s="22" t="n"/>
      <c r="N140" s="4" t="n"/>
      <c r="O140" s="22" t="n"/>
      <c r="P140" s="22" t="n"/>
      <c r="Q140" s="4" t="n"/>
    </row>
    <row r="141">
      <c r="A141" s="40" t="n"/>
      <c r="B141" s="40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22" t="n"/>
      <c r="M141" s="22" t="n"/>
      <c r="N141" s="4" t="n"/>
      <c r="O141" s="22" t="n"/>
      <c r="P141" s="22" t="n"/>
      <c r="Q141" s="4" t="n"/>
    </row>
  </sheetData>
  <autoFilter ref="C7:Q106">
    <sortState ref="C8:Q106">
      <sortCondition ref="I7:I106"/>
    </sortState>
  </autoFilter>
  <mergeCells count="2">
    <mergeCell ref="L6:N6"/>
    <mergeCell ref="O6:P6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ilha5">
    <tabColor rgb="FF002060"/>
    <outlinePr summaryBelow="1" summaryRight="1"/>
    <pageSetUpPr/>
  </sheetPr>
  <dimension ref="A1:Q103"/>
  <sheetViews>
    <sheetView showGridLines="0" workbookViewId="0">
      <pane ySplit="4" topLeftCell="A5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88671875" customWidth="1" style="4" min="1" max="1"/>
    <col width="9.109375" customWidth="1" style="4" min="2" max="2"/>
    <col width="13" bestFit="1" customWidth="1" style="4" min="3" max="3"/>
    <col width="28" bestFit="1" customWidth="1" style="4" min="4" max="4"/>
    <col width="11.6640625" bestFit="1" customWidth="1" style="4" min="5" max="5"/>
    <col width="12.33203125" bestFit="1" customWidth="1" style="4" min="6" max="6"/>
    <col width="13.6640625" bestFit="1" customWidth="1" style="4" min="7" max="8"/>
    <col width="13" bestFit="1" customWidth="1" style="4" min="9" max="9"/>
    <col width="5.6640625" customWidth="1" style="4" min="10" max="10"/>
    <col width="40.109375" bestFit="1" customWidth="1" style="4" min="11" max="11"/>
    <col width="12" bestFit="1" customWidth="1" style="4" min="12" max="12"/>
    <col width="12.6640625" bestFit="1" customWidth="1" style="4" min="13" max="13"/>
    <col width="12" bestFit="1" customWidth="1" style="4" min="14" max="14"/>
    <col width="13.44140625" customWidth="1" style="4" min="15" max="15"/>
    <col width="18.6640625" bestFit="1" customWidth="1" style="4" min="16" max="16"/>
    <col width="28.109375" bestFit="1" customWidth="1" style="4" min="17" max="17"/>
    <col width="9.109375" customWidth="1" style="4" min="18" max="16384"/>
  </cols>
  <sheetData>
    <row r="1">
      <c r="L1" s="22" t="n"/>
      <c r="M1" s="22" t="n"/>
      <c r="O1" s="22" t="n"/>
      <c r="P1" s="22" t="n"/>
    </row>
    <row r="2" ht="27.75" customHeight="1">
      <c r="L2" s="22" t="n"/>
      <c r="M2" s="22" t="n"/>
      <c r="O2" s="22" t="n"/>
      <c r="P2" s="22" t="n"/>
    </row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2" t="n"/>
      <c r="O3" s="41" t="n"/>
      <c r="P3" s="41" t="n"/>
      <c r="Q3" s="40" t="n"/>
    </row>
    <row r="4" ht="30.6" customHeight="1">
      <c r="A4" s="40" t="n"/>
      <c r="B4" s="154" t="inlineStr">
        <is>
          <t>COMPETENCIA FINANCEIRA</t>
        </is>
      </c>
      <c r="C4" s="156" t="inlineStr">
        <is>
          <t xml:space="preserve">DATA lançamento </t>
        </is>
      </c>
      <c r="D4" s="157" t="inlineStr">
        <is>
          <t xml:space="preserve">FORNECEDOR </t>
        </is>
      </c>
      <c r="E4" s="164" t="inlineStr">
        <is>
          <t xml:space="preserve">PLACA </t>
        </is>
      </c>
      <c r="F4" s="157" t="inlineStr">
        <is>
          <t>MARCA</t>
        </is>
      </c>
      <c r="G4" s="158" t="inlineStr">
        <is>
          <t>Tipo de Manutenção</t>
        </is>
      </c>
      <c r="H4" s="158" t="inlineStr">
        <is>
          <t>Área de Manutenção</t>
        </is>
      </c>
      <c r="I4" s="158" t="inlineStr">
        <is>
          <t>Tipo de Despesa</t>
        </is>
      </c>
      <c r="J4" s="157" t="inlineStr">
        <is>
          <t>QTDE</t>
        </is>
      </c>
      <c r="K4" s="157" t="inlineStr">
        <is>
          <t>PEÇAS</t>
        </is>
      </c>
      <c r="L4" s="161" t="inlineStr">
        <is>
          <t>VALOR UNI.</t>
        </is>
      </c>
      <c r="M4" s="160" t="inlineStr">
        <is>
          <t>VALOR  TOTAL</t>
        </is>
      </c>
      <c r="N4" s="161" t="inlineStr">
        <is>
          <t>NFE / RECIBO</t>
        </is>
      </c>
      <c r="O4" s="159" t="inlineStr">
        <is>
          <t>DESCONTO</t>
        </is>
      </c>
      <c r="P4" s="163" t="inlineStr">
        <is>
          <t>VALOR FINAL</t>
        </is>
      </c>
      <c r="Q4" s="157" t="inlineStr">
        <is>
          <t xml:space="preserve">STATUS DE PAGAMENTO </t>
        </is>
      </c>
    </row>
    <row r="5">
      <c r="A5" s="40" t="n"/>
      <c r="B5" s="155" t="inlineStr">
        <is>
          <t>MARÇO</t>
        </is>
      </c>
      <c r="C5" s="176" t="n">
        <v>44285</v>
      </c>
      <c r="D5" s="127" t="inlineStr">
        <is>
          <t>POSTO DE LAVAGEM (MARTA)</t>
        </is>
      </c>
      <c r="E5" s="150" t="inlineStr">
        <is>
          <t>VÁRIOS</t>
        </is>
      </c>
      <c r="F5" s="150" t="inlineStr">
        <is>
          <t>VÁRIOS</t>
        </is>
      </c>
      <c r="G5" s="150" t="inlineStr">
        <is>
          <t>ESTÉTICA</t>
        </is>
      </c>
      <c r="H5" s="150" t="inlineStr">
        <is>
          <t>LAVAGEM</t>
        </is>
      </c>
      <c r="I5" s="150" t="inlineStr">
        <is>
          <t>MÃO DE OBRA</t>
        </is>
      </c>
      <c r="J5" s="150" t="n">
        <v>12</v>
      </c>
      <c r="K5" s="150" t="inlineStr">
        <is>
          <t>LAVAGEM DE CAMINHHÕES</t>
        </is>
      </c>
      <c r="L5" s="151" t="n">
        <v>110</v>
      </c>
      <c r="M5" s="129" t="n">
        <v>1320</v>
      </c>
      <c r="N5" s="152" t="n"/>
      <c r="O5" s="151" t="n"/>
      <c r="P5" s="403" t="n">
        <v>1320</v>
      </c>
      <c r="Q5" s="135" t="inlineStr">
        <is>
          <t>PAGO</t>
        </is>
      </c>
    </row>
    <row r="6">
      <c r="A6" s="40" t="n"/>
      <c r="B6" s="155" t="inlineStr">
        <is>
          <t>MARÇO</t>
        </is>
      </c>
      <c r="C6" s="176" t="n">
        <v>44229</v>
      </c>
      <c r="D6" s="127" t="inlineStr">
        <is>
          <t>AUTO ELÉTRICA FRANÇA</t>
        </is>
      </c>
      <c r="E6" s="127" t="inlineStr">
        <is>
          <t>PGW-5799</t>
        </is>
      </c>
      <c r="F6" s="127" t="inlineStr">
        <is>
          <t>FORD</t>
        </is>
      </c>
      <c r="G6" s="127" t="inlineStr">
        <is>
          <t>CORRETIVA</t>
        </is>
      </c>
      <c r="H6" s="127" t="inlineStr">
        <is>
          <t>ELÉTRICA</t>
        </is>
      </c>
      <c r="I6" s="127" t="inlineStr">
        <is>
          <t>PEÇAS</t>
        </is>
      </c>
      <c r="J6" s="127" t="n">
        <v>1</v>
      </c>
      <c r="K6" s="127" t="inlineStr">
        <is>
          <t>INDUZIDO MOTOR DE PARTIDA</t>
        </is>
      </c>
      <c r="L6" s="129" t="n">
        <v>380</v>
      </c>
      <c r="M6" s="129" t="n">
        <v>380</v>
      </c>
      <c r="N6" s="129" t="n"/>
      <c r="O6" s="175" t="n"/>
      <c r="P6" s="403" t="n">
        <v>380</v>
      </c>
      <c r="Q6" s="135" t="inlineStr">
        <is>
          <t>PAGO</t>
        </is>
      </c>
    </row>
    <row r="7">
      <c r="A7" s="40" t="n"/>
      <c r="B7" s="155" t="inlineStr">
        <is>
          <t>MARÇO</t>
        </is>
      </c>
      <c r="C7" s="176" t="n">
        <v>44229</v>
      </c>
      <c r="D7" s="127" t="inlineStr">
        <is>
          <t>AUTO ELÉTRICA FRANÇA</t>
        </is>
      </c>
      <c r="E7" s="127" t="inlineStr">
        <is>
          <t>PGW-5799</t>
        </is>
      </c>
      <c r="F7" s="127" t="inlineStr">
        <is>
          <t>FORD</t>
        </is>
      </c>
      <c r="G7" s="127" t="inlineStr">
        <is>
          <t>CORRETIVA</t>
        </is>
      </c>
      <c r="H7" s="127" t="inlineStr">
        <is>
          <t>ELÉTRICA</t>
        </is>
      </c>
      <c r="I7" s="127" t="inlineStr">
        <is>
          <t>PEÇAS</t>
        </is>
      </c>
      <c r="J7" s="127" t="n">
        <v>1</v>
      </c>
      <c r="K7" s="127" t="inlineStr">
        <is>
          <t>PORTA ESCOVA</t>
        </is>
      </c>
      <c r="L7" s="129" t="n">
        <v>65</v>
      </c>
      <c r="M7" s="129" t="n">
        <v>65</v>
      </c>
      <c r="N7" s="129" t="n"/>
      <c r="O7" s="175" t="n"/>
      <c r="P7" s="403" t="n">
        <v>65</v>
      </c>
      <c r="Q7" s="135" t="inlineStr">
        <is>
          <t>PAGO</t>
        </is>
      </c>
    </row>
    <row r="8">
      <c r="A8" s="40" t="n"/>
      <c r="B8" s="155" t="inlineStr">
        <is>
          <t>MARÇO</t>
        </is>
      </c>
      <c r="C8" s="176" t="n">
        <v>44229</v>
      </c>
      <c r="D8" s="127" t="inlineStr">
        <is>
          <t>AUTO ELÉTRICA FRANÇA</t>
        </is>
      </c>
      <c r="E8" s="127" t="inlineStr">
        <is>
          <t>PGW-5799</t>
        </is>
      </c>
      <c r="F8" s="127" t="inlineStr">
        <is>
          <t>FORD</t>
        </is>
      </c>
      <c r="G8" s="127" t="inlineStr">
        <is>
          <t>CORRETIVA</t>
        </is>
      </c>
      <c r="H8" s="127" t="inlineStr">
        <is>
          <t>ELÉTRICA</t>
        </is>
      </c>
      <c r="I8" s="127" t="inlineStr">
        <is>
          <t>PEÇAS</t>
        </is>
      </c>
      <c r="J8" s="127" t="n">
        <v>1</v>
      </c>
      <c r="K8" s="127" t="inlineStr">
        <is>
          <t>REGULADOR DE VOLTAGEM</t>
        </is>
      </c>
      <c r="L8" s="129" t="n">
        <v>280</v>
      </c>
      <c r="M8" s="129" t="n">
        <v>280</v>
      </c>
      <c r="N8" s="129" t="n"/>
      <c r="O8" s="175" t="n"/>
      <c r="P8" s="403" t="n">
        <v>280</v>
      </c>
      <c r="Q8" s="135" t="inlineStr">
        <is>
          <t>PAGO</t>
        </is>
      </c>
    </row>
    <row r="9">
      <c r="A9" s="40" t="n"/>
      <c r="B9" s="155" t="inlineStr">
        <is>
          <t>MARÇO</t>
        </is>
      </c>
      <c r="C9" s="176" t="n">
        <v>44229</v>
      </c>
      <c r="D9" s="127" t="inlineStr">
        <is>
          <t>AUTO ELÉTRICA FRANÇA</t>
        </is>
      </c>
      <c r="E9" s="127" t="inlineStr">
        <is>
          <t>PGW-5799</t>
        </is>
      </c>
      <c r="F9" s="127" t="inlineStr">
        <is>
          <t>FORD</t>
        </is>
      </c>
      <c r="G9" s="127" t="inlineStr">
        <is>
          <t>CORRETIVA</t>
        </is>
      </c>
      <c r="H9" s="127" t="inlineStr">
        <is>
          <t>ELÉTRICA</t>
        </is>
      </c>
      <c r="I9" s="127" t="inlineStr">
        <is>
          <t>PEÇAS</t>
        </is>
      </c>
      <c r="J9" s="127" t="n">
        <v>1</v>
      </c>
      <c r="K9" s="127" t="inlineStr">
        <is>
          <t>ROLAMENTO 21799</t>
        </is>
      </c>
      <c r="L9" s="129" t="n">
        <v>90</v>
      </c>
      <c r="M9" s="129" t="n">
        <v>90</v>
      </c>
      <c r="N9" s="129" t="n"/>
      <c r="O9" s="175" t="n"/>
      <c r="P9" s="403" t="n">
        <v>90</v>
      </c>
      <c r="Q9" s="135" t="inlineStr">
        <is>
          <t>PAGO</t>
        </is>
      </c>
    </row>
    <row r="10">
      <c r="A10" s="40" t="n"/>
      <c r="B10" s="155" t="inlineStr">
        <is>
          <t>MARÇO</t>
        </is>
      </c>
      <c r="C10" s="176" t="n">
        <v>44229</v>
      </c>
      <c r="D10" s="127" t="inlineStr">
        <is>
          <t>AUTO ELÉTRICA FRANÇA</t>
        </is>
      </c>
      <c r="E10" s="127" t="inlineStr">
        <is>
          <t>PGW-5799</t>
        </is>
      </c>
      <c r="F10" s="127" t="inlineStr">
        <is>
          <t>FORD</t>
        </is>
      </c>
      <c r="G10" s="127" t="inlineStr">
        <is>
          <t>CORRETIVA</t>
        </is>
      </c>
      <c r="H10" s="127" t="inlineStr">
        <is>
          <t>ELÉTRICA</t>
        </is>
      </c>
      <c r="I10" s="127" t="inlineStr">
        <is>
          <t>PEÇAS</t>
        </is>
      </c>
      <c r="J10" s="127" t="n">
        <v>1</v>
      </c>
      <c r="K10" s="127" t="inlineStr">
        <is>
          <t>ROLAMENTO 6003</t>
        </is>
      </c>
      <c r="L10" s="129" t="n">
        <v>20</v>
      </c>
      <c r="M10" s="129" t="n">
        <v>20</v>
      </c>
      <c r="N10" s="129" t="n"/>
      <c r="O10" s="175" t="n"/>
      <c r="P10" s="403" t="n">
        <v>20</v>
      </c>
      <c r="Q10" s="135" t="inlineStr">
        <is>
          <t>PAGO</t>
        </is>
      </c>
    </row>
    <row r="11">
      <c r="A11" s="40" t="n"/>
      <c r="B11" s="155" t="inlineStr">
        <is>
          <t>MARÇO</t>
        </is>
      </c>
      <c r="C11" s="176" t="n">
        <v>44229</v>
      </c>
      <c r="D11" s="127" t="inlineStr">
        <is>
          <t>AUTO ELÉTRICA FRANÇA</t>
        </is>
      </c>
      <c r="E11" s="127" t="inlineStr">
        <is>
          <t>PGW-5799</t>
        </is>
      </c>
      <c r="F11" s="127" t="inlineStr">
        <is>
          <t>FORD</t>
        </is>
      </c>
      <c r="G11" s="127" t="inlineStr">
        <is>
          <t>CORRETIVA</t>
        </is>
      </c>
      <c r="H11" s="127" t="inlineStr">
        <is>
          <t>ELÉTRICA</t>
        </is>
      </c>
      <c r="I11" s="127" t="inlineStr">
        <is>
          <t>PEÇAS</t>
        </is>
      </c>
      <c r="J11" s="127" t="n">
        <v>6</v>
      </c>
      <c r="K11" s="127" t="inlineStr">
        <is>
          <t>ARRUELAS LISA ALTERNADOR</t>
        </is>
      </c>
      <c r="L11" s="129" t="n">
        <v>1</v>
      </c>
      <c r="M11" s="129" t="n">
        <v>6</v>
      </c>
      <c r="N11" s="129" t="n"/>
      <c r="O11" s="175" t="n"/>
      <c r="P11" s="403" t="n">
        <v>6</v>
      </c>
      <c r="Q11" s="135" t="inlineStr">
        <is>
          <t>PAGO</t>
        </is>
      </c>
    </row>
    <row r="12">
      <c r="A12" s="40" t="n"/>
      <c r="B12" s="155" t="inlineStr">
        <is>
          <t>MARÇO</t>
        </is>
      </c>
      <c r="C12" s="176" t="n">
        <v>44229</v>
      </c>
      <c r="D12" s="127" t="inlineStr">
        <is>
          <t>AUTO ELÉTRICA FRANÇA</t>
        </is>
      </c>
      <c r="E12" s="127" t="inlineStr">
        <is>
          <t>PGW-5799</t>
        </is>
      </c>
      <c r="F12" s="127" t="inlineStr">
        <is>
          <t>FORD</t>
        </is>
      </c>
      <c r="G12" s="127" t="inlineStr">
        <is>
          <t>CORRETIVA</t>
        </is>
      </c>
      <c r="H12" s="127" t="inlineStr">
        <is>
          <t>ELÉTRICA</t>
        </is>
      </c>
      <c r="I12" s="127" t="inlineStr">
        <is>
          <t>PEÇAS</t>
        </is>
      </c>
      <c r="J12" s="127" t="n">
        <v>2</v>
      </c>
      <c r="K12" s="127" t="inlineStr">
        <is>
          <t>BUCHAS DO SUPORTE ALTERNADOR</t>
        </is>
      </c>
      <c r="L12" s="129" t="n">
        <v>22.5</v>
      </c>
      <c r="M12" s="129" t="n">
        <v>45</v>
      </c>
      <c r="N12" s="129" t="n"/>
      <c r="O12" s="175" t="n"/>
      <c r="P12" s="403" t="n">
        <v>45</v>
      </c>
      <c r="Q12" s="135" t="inlineStr">
        <is>
          <t>PAGO</t>
        </is>
      </c>
    </row>
    <row r="13">
      <c r="A13" s="40" t="n"/>
      <c r="B13" s="155" t="inlineStr">
        <is>
          <t>MARÇO</t>
        </is>
      </c>
      <c r="C13" s="176" t="n">
        <v>44231</v>
      </c>
      <c r="D13" s="127" t="inlineStr">
        <is>
          <t>AUTO ELÉTRICA FRANÇA</t>
        </is>
      </c>
      <c r="E13" s="127" t="inlineStr">
        <is>
          <t>PCZ-2570</t>
        </is>
      </c>
      <c r="F13" s="127" t="inlineStr">
        <is>
          <t>FORD</t>
        </is>
      </c>
      <c r="G13" s="127" t="inlineStr">
        <is>
          <t>CORRETIVA</t>
        </is>
      </c>
      <c r="H13" s="127" t="inlineStr">
        <is>
          <t>ELÉTRICA</t>
        </is>
      </c>
      <c r="I13" s="145" t="inlineStr">
        <is>
          <t>PEÇAS</t>
        </is>
      </c>
      <c r="J13" s="127" t="n">
        <v>1</v>
      </c>
      <c r="K13" s="127" t="inlineStr">
        <is>
          <t>TESTE ELETRONICO</t>
        </is>
      </c>
      <c r="L13" s="129" t="n">
        <v>180</v>
      </c>
      <c r="M13" s="129" t="n">
        <v>180</v>
      </c>
      <c r="N13" s="129" t="n"/>
      <c r="O13" s="175" t="n"/>
      <c r="P13" s="403" t="n">
        <v>180</v>
      </c>
      <c r="Q13" s="135" t="inlineStr">
        <is>
          <t>PAGO</t>
        </is>
      </c>
    </row>
    <row r="14">
      <c r="A14" s="40" t="n"/>
      <c r="B14" s="155" t="inlineStr">
        <is>
          <t>MARÇO</t>
        </is>
      </c>
      <c r="C14" s="176" t="n">
        <v>44253</v>
      </c>
      <c r="D14" s="127" t="inlineStr">
        <is>
          <t>AUTO ELÉTRICA FRANÇA</t>
        </is>
      </c>
      <c r="E14" s="127" t="inlineStr">
        <is>
          <t>VÁRIOS</t>
        </is>
      </c>
      <c r="F14" s="127" t="inlineStr">
        <is>
          <t>FORD</t>
        </is>
      </c>
      <c r="G14" s="127" t="inlineStr">
        <is>
          <t>CORRETIVA</t>
        </is>
      </c>
      <c r="H14" s="127" t="inlineStr">
        <is>
          <t>ELÉTRICA</t>
        </is>
      </c>
      <c r="I14" s="145" t="inlineStr">
        <is>
          <t>PEÇAS</t>
        </is>
      </c>
      <c r="J14" s="145" t="n">
        <v>1</v>
      </c>
      <c r="K14" s="145" t="inlineStr">
        <is>
          <t>PEÇAS ALTERNADOR RESERVA</t>
        </is>
      </c>
      <c r="L14" s="175" t="n">
        <v>735</v>
      </c>
      <c r="M14" s="129" t="n">
        <v>735</v>
      </c>
      <c r="N14" s="175" t="n"/>
      <c r="O14" s="175" t="n"/>
      <c r="P14" s="403" t="n">
        <v>735</v>
      </c>
      <c r="Q14" s="135" t="inlineStr">
        <is>
          <t>PAGO</t>
        </is>
      </c>
    </row>
    <row r="15">
      <c r="A15" s="40" t="n"/>
      <c r="B15" s="155" t="inlineStr">
        <is>
          <t>MARÇO</t>
        </is>
      </c>
      <c r="C15" s="174" t="n">
        <v>44263</v>
      </c>
      <c r="D15" s="127" t="inlineStr">
        <is>
          <t>AUTO ELÉTRICA FRANÇA</t>
        </is>
      </c>
      <c r="E15" s="127" t="inlineStr">
        <is>
          <t>PEB-7353</t>
        </is>
      </c>
      <c r="F15" s="127" t="inlineStr">
        <is>
          <t>FORD</t>
        </is>
      </c>
      <c r="G15" s="127" t="inlineStr">
        <is>
          <t>CORRETIVA</t>
        </is>
      </c>
      <c r="H15" s="127" t="inlineStr">
        <is>
          <t>ELÉTRICA</t>
        </is>
      </c>
      <c r="I15" s="145" t="inlineStr">
        <is>
          <t>PEÇAS</t>
        </is>
      </c>
      <c r="J15" s="127" t="n">
        <v>1</v>
      </c>
      <c r="K15" s="127" t="inlineStr">
        <is>
          <t>ROLAMENTO B 1799</t>
        </is>
      </c>
      <c r="L15" s="129" t="n">
        <v>78</v>
      </c>
      <c r="M15" s="129" t="n">
        <v>78</v>
      </c>
      <c r="N15" s="145" t="n"/>
      <c r="O15" s="175" t="n"/>
      <c r="P15" s="403" t="n">
        <v>78</v>
      </c>
      <c r="Q15" s="135" t="inlineStr">
        <is>
          <t>PAGO</t>
        </is>
      </c>
    </row>
    <row r="16">
      <c r="A16" s="40" t="n"/>
      <c r="B16" s="155" t="inlineStr">
        <is>
          <t>MARÇO</t>
        </is>
      </c>
      <c r="C16" s="174" t="n">
        <v>44263</v>
      </c>
      <c r="D16" s="127" t="inlineStr">
        <is>
          <t>AUTO ELÉTRICA FRANÇA</t>
        </is>
      </c>
      <c r="E16" s="127" t="inlineStr">
        <is>
          <t>PEB-7353</t>
        </is>
      </c>
      <c r="F16" s="127" t="inlineStr">
        <is>
          <t>FORD</t>
        </is>
      </c>
      <c r="G16" s="127" t="inlineStr">
        <is>
          <t>CORRETIVA</t>
        </is>
      </c>
      <c r="H16" s="127" t="inlineStr">
        <is>
          <t>ELÉTRICA</t>
        </is>
      </c>
      <c r="I16" s="145" t="inlineStr">
        <is>
          <t>PEÇAS</t>
        </is>
      </c>
      <c r="J16" s="127" t="n">
        <v>1</v>
      </c>
      <c r="K16" s="127" t="inlineStr">
        <is>
          <t>ROLAMENTO 6003</t>
        </is>
      </c>
      <c r="L16" s="129" t="n">
        <v>20</v>
      </c>
      <c r="M16" s="129" t="n">
        <v>20</v>
      </c>
      <c r="N16" s="145" t="n"/>
      <c r="O16" s="175" t="n"/>
      <c r="P16" s="403" t="n">
        <v>20</v>
      </c>
      <c r="Q16" s="135" t="inlineStr">
        <is>
          <t>PAGO</t>
        </is>
      </c>
    </row>
    <row r="17">
      <c r="A17" s="40" t="n"/>
      <c r="B17" s="155" t="inlineStr">
        <is>
          <t>MARÇO</t>
        </is>
      </c>
      <c r="C17" s="174" t="n">
        <v>44263</v>
      </c>
      <c r="D17" s="127" t="inlineStr">
        <is>
          <t>AUTO ELÉTRICA FRANÇA</t>
        </is>
      </c>
      <c r="E17" s="127" t="inlineStr">
        <is>
          <t>PEB-7353</t>
        </is>
      </c>
      <c r="F17" s="127" t="inlineStr">
        <is>
          <t>FORD</t>
        </is>
      </c>
      <c r="G17" s="127" t="inlineStr">
        <is>
          <t>CORRETIVA</t>
        </is>
      </c>
      <c r="H17" s="127" t="inlineStr">
        <is>
          <t>ELÉTRICA</t>
        </is>
      </c>
      <c r="I17" s="145" t="inlineStr">
        <is>
          <t>PEÇAS</t>
        </is>
      </c>
      <c r="J17" s="127" t="n">
        <v>1</v>
      </c>
      <c r="K17" s="127" t="inlineStr">
        <is>
          <t xml:space="preserve">ANEL DE PROTEÇÃO </t>
        </is>
      </c>
      <c r="L17" s="129" t="n">
        <v>18</v>
      </c>
      <c r="M17" s="129" t="n">
        <v>18</v>
      </c>
      <c r="N17" s="145" t="n"/>
      <c r="O17" s="175" t="n"/>
      <c r="P17" s="403" t="n">
        <v>18</v>
      </c>
      <c r="Q17" s="135" t="inlineStr">
        <is>
          <t>PAGO</t>
        </is>
      </c>
    </row>
    <row r="18">
      <c r="A18" s="40" t="n"/>
      <c r="B18" s="155" t="inlineStr">
        <is>
          <t>MARÇO</t>
        </is>
      </c>
      <c r="C18" s="174" t="n">
        <v>44263</v>
      </c>
      <c r="D18" s="127" t="inlineStr">
        <is>
          <t>AUTO ELÉTRICA FRANÇA</t>
        </is>
      </c>
      <c r="E18" s="127" t="inlineStr">
        <is>
          <t>PEB-7353</t>
        </is>
      </c>
      <c r="F18" s="127" t="inlineStr">
        <is>
          <t>FORD</t>
        </is>
      </c>
      <c r="G18" s="127" t="inlineStr">
        <is>
          <t>CORRETIVA</t>
        </is>
      </c>
      <c r="H18" s="127" t="inlineStr">
        <is>
          <t>ELÉTRICA</t>
        </is>
      </c>
      <c r="I18" s="145" t="inlineStr">
        <is>
          <t>PEÇAS</t>
        </is>
      </c>
      <c r="J18" s="127" t="n">
        <v>1</v>
      </c>
      <c r="K18" s="127" t="inlineStr">
        <is>
          <t>PLACA DE RETIFICADORES</t>
        </is>
      </c>
      <c r="L18" s="129" t="n">
        <v>176</v>
      </c>
      <c r="M18" s="129" t="n">
        <v>176</v>
      </c>
      <c r="N18" s="145" t="n"/>
      <c r="O18" s="175" t="n"/>
      <c r="P18" s="403" t="n">
        <v>176</v>
      </c>
      <c r="Q18" s="135" t="inlineStr">
        <is>
          <t>PAGO</t>
        </is>
      </c>
    </row>
    <row r="19">
      <c r="A19" s="40" t="n"/>
      <c r="B19" s="155" t="inlineStr">
        <is>
          <t>MARÇO</t>
        </is>
      </c>
      <c r="C19" s="174" t="n">
        <v>44263</v>
      </c>
      <c r="D19" s="127" t="inlineStr">
        <is>
          <t>AUTO ELÉTRICA FRANÇA</t>
        </is>
      </c>
      <c r="E19" s="127" t="inlineStr">
        <is>
          <t>PEB-7353</t>
        </is>
      </c>
      <c r="F19" s="127" t="inlineStr">
        <is>
          <t>FORD</t>
        </is>
      </c>
      <c r="G19" s="127" t="inlineStr">
        <is>
          <t>CORRETIVA</t>
        </is>
      </c>
      <c r="H19" s="127" t="inlineStr">
        <is>
          <t>ELÉTRICA</t>
        </is>
      </c>
      <c r="I19" s="145" t="inlineStr">
        <is>
          <t>PEÇAS</t>
        </is>
      </c>
      <c r="J19" s="127" t="n">
        <v>1</v>
      </c>
      <c r="K19" s="127" t="inlineStr">
        <is>
          <t>REGULADOR DE VOLTAGEM BOCH</t>
        </is>
      </c>
      <c r="L19" s="129" t="n">
        <v>248</v>
      </c>
      <c r="M19" s="129" t="n">
        <v>248</v>
      </c>
      <c r="N19" s="145" t="n"/>
      <c r="O19" s="175" t="n"/>
      <c r="P19" s="403" t="n">
        <v>248</v>
      </c>
      <c r="Q19" s="135" t="inlineStr">
        <is>
          <t>PAGO</t>
        </is>
      </c>
    </row>
    <row r="20">
      <c r="A20" s="40" t="n"/>
      <c r="B20" s="155" t="inlineStr">
        <is>
          <t>MARÇO</t>
        </is>
      </c>
      <c r="C20" s="174" t="n">
        <v>44279</v>
      </c>
      <c r="D20" s="145" t="inlineStr">
        <is>
          <t>BAÚ REFRIGERAÇÃO</t>
        </is>
      </c>
      <c r="E20" s="127" t="inlineStr">
        <is>
          <t>PCZ-2570</t>
        </is>
      </c>
      <c r="F20" s="127" t="inlineStr">
        <is>
          <t>FORD</t>
        </is>
      </c>
      <c r="G20" s="127" t="inlineStr">
        <is>
          <t>CORRETIVA</t>
        </is>
      </c>
      <c r="H20" s="127" t="inlineStr">
        <is>
          <t>REFRIGERAÇÃO</t>
        </is>
      </c>
      <c r="I20" s="145" t="inlineStr">
        <is>
          <t>PEÇAS</t>
        </is>
      </c>
      <c r="J20" s="127" t="n">
        <v>1</v>
      </c>
      <c r="K20" s="127" t="inlineStr">
        <is>
          <t>SENSOR DE RETORNO</t>
        </is>
      </c>
      <c r="L20" s="129" t="n">
        <v>200</v>
      </c>
      <c r="M20" s="129" t="n">
        <v>200</v>
      </c>
      <c r="N20" s="145" t="n"/>
      <c r="O20" s="175" t="n"/>
      <c r="P20" s="403" t="n">
        <v>200</v>
      </c>
      <c r="Q20" s="135" t="inlineStr">
        <is>
          <t>PAGO</t>
        </is>
      </c>
    </row>
    <row r="21">
      <c r="A21" s="40" t="n"/>
      <c r="B21" s="155" t="inlineStr">
        <is>
          <t>MARÇO</t>
        </is>
      </c>
      <c r="C21" s="174" t="n">
        <v>44279</v>
      </c>
      <c r="D21" s="145" t="inlineStr">
        <is>
          <t>BAÚ REFRIGERAÇÃO</t>
        </is>
      </c>
      <c r="E21" s="127" t="inlineStr">
        <is>
          <t>PCZ-2570</t>
        </is>
      </c>
      <c r="F21" s="127" t="inlineStr">
        <is>
          <t>FORD</t>
        </is>
      </c>
      <c r="G21" s="127" t="inlineStr">
        <is>
          <t>CORRETIVA</t>
        </is>
      </c>
      <c r="H21" s="127" t="inlineStr">
        <is>
          <t>REFRIGERAÇÃO</t>
        </is>
      </c>
      <c r="I21" s="145" t="inlineStr">
        <is>
          <t>PEÇAS</t>
        </is>
      </c>
      <c r="J21" s="127" t="n">
        <v>1</v>
      </c>
      <c r="K21" s="127" t="inlineStr">
        <is>
          <t>LIMPEZA GERAL DE SISTEMA</t>
        </is>
      </c>
      <c r="L21" s="129" t="n">
        <v>200</v>
      </c>
      <c r="M21" s="129" t="n">
        <v>200</v>
      </c>
      <c r="N21" s="145" t="n"/>
      <c r="O21" s="175" t="n"/>
      <c r="P21" s="403" t="n">
        <v>200</v>
      </c>
      <c r="Q21" s="135" t="inlineStr">
        <is>
          <t>PAGO</t>
        </is>
      </c>
    </row>
    <row r="22">
      <c r="A22" s="40" t="n"/>
      <c r="B22" s="155" t="inlineStr">
        <is>
          <t>MARÇO</t>
        </is>
      </c>
      <c r="C22" s="174" t="n">
        <v>44279</v>
      </c>
      <c r="D22" s="145" t="inlineStr">
        <is>
          <t>BAÚ REFRIGERAÇÃO</t>
        </is>
      </c>
      <c r="E22" s="127" t="inlineStr">
        <is>
          <t>PCZ-2570</t>
        </is>
      </c>
      <c r="F22" s="127" t="inlineStr">
        <is>
          <t>FORD</t>
        </is>
      </c>
      <c r="G22" s="127" t="inlineStr">
        <is>
          <t>CORRETIVA</t>
        </is>
      </c>
      <c r="H22" s="127" t="inlineStr">
        <is>
          <t>REFRIGERAÇÃO</t>
        </is>
      </c>
      <c r="I22" s="145" t="inlineStr">
        <is>
          <t>PEÇAS</t>
        </is>
      </c>
      <c r="J22" s="127" t="n">
        <v>1</v>
      </c>
      <c r="K22" s="127" t="inlineStr">
        <is>
          <t>COMPLEMENTO DE GÁS 404</t>
        </is>
      </c>
      <c r="L22" s="129" t="n">
        <v>180</v>
      </c>
      <c r="M22" s="129" t="n">
        <v>180</v>
      </c>
      <c r="N22" s="145" t="n"/>
      <c r="O22" s="175" t="n"/>
      <c r="P22" s="403" t="n">
        <v>180</v>
      </c>
      <c r="Q22" s="135" t="inlineStr">
        <is>
          <t>PAGO</t>
        </is>
      </c>
    </row>
    <row r="23">
      <c r="A23" s="40" t="n"/>
      <c r="B23" s="155" t="inlineStr">
        <is>
          <t>MARÇO</t>
        </is>
      </c>
      <c r="C23" s="174" t="n">
        <v>44279</v>
      </c>
      <c r="D23" s="145" t="inlineStr">
        <is>
          <t>BAÚ REFRIGERAÇÃO</t>
        </is>
      </c>
      <c r="E23" s="127" t="inlineStr">
        <is>
          <t>PCZ-2550</t>
        </is>
      </c>
      <c r="F23" s="127" t="inlineStr">
        <is>
          <t>FORD</t>
        </is>
      </c>
      <c r="G23" s="127" t="inlineStr">
        <is>
          <t>CORRETIVA</t>
        </is>
      </c>
      <c r="H23" s="127" t="inlineStr">
        <is>
          <t>REFRIGERAÇÃO</t>
        </is>
      </c>
      <c r="I23" s="145" t="inlineStr">
        <is>
          <t>PEÇAS</t>
        </is>
      </c>
      <c r="J23" s="127" t="n">
        <v>1</v>
      </c>
      <c r="K23" s="127" t="inlineStr">
        <is>
          <t>PRESÃO DE NITROGÊNIO</t>
        </is>
      </c>
      <c r="L23" s="129" t="n">
        <v>140</v>
      </c>
      <c r="M23" s="129" t="n">
        <v>140</v>
      </c>
      <c r="N23" s="145" t="n"/>
      <c r="O23" s="175" t="n"/>
      <c r="P23" s="403" t="n">
        <v>140</v>
      </c>
      <c r="Q23" s="135" t="inlineStr">
        <is>
          <t>PAGO</t>
        </is>
      </c>
    </row>
    <row r="24">
      <c r="A24" s="40" t="n"/>
      <c r="B24" s="155" t="inlineStr">
        <is>
          <t>MARÇO</t>
        </is>
      </c>
      <c r="C24" s="174" t="n">
        <v>44279</v>
      </c>
      <c r="D24" s="145" t="inlineStr">
        <is>
          <t>BAÚ REFRIGERAÇÃO</t>
        </is>
      </c>
      <c r="E24" s="127" t="inlineStr">
        <is>
          <t>PCZ-2550</t>
        </is>
      </c>
      <c r="F24" s="127" t="inlineStr">
        <is>
          <t>FORD</t>
        </is>
      </c>
      <c r="G24" s="127" t="inlineStr">
        <is>
          <t>CORRETIVA</t>
        </is>
      </c>
      <c r="H24" s="127" t="inlineStr">
        <is>
          <t>REFRIGERAÇÃO</t>
        </is>
      </c>
      <c r="I24" s="145" t="inlineStr">
        <is>
          <t>PEÇAS</t>
        </is>
      </c>
      <c r="J24" s="127" t="n">
        <v>1</v>
      </c>
      <c r="K24" s="127" t="inlineStr">
        <is>
          <t>CARGA DE GÁS 404</t>
        </is>
      </c>
      <c r="L24" s="129" t="n">
        <v>400</v>
      </c>
      <c r="M24" s="129" t="n">
        <v>400</v>
      </c>
      <c r="N24" s="145" t="n"/>
      <c r="O24" s="175" t="n"/>
      <c r="P24" s="403" t="n">
        <v>400</v>
      </c>
      <c r="Q24" s="135" t="inlineStr">
        <is>
          <t>PAGO</t>
        </is>
      </c>
    </row>
    <row r="25">
      <c r="A25" s="40" t="n"/>
      <c r="B25" s="155" t="inlineStr">
        <is>
          <t>MARÇO</t>
        </is>
      </c>
      <c r="C25" s="174" t="n">
        <v>44279</v>
      </c>
      <c r="D25" s="145" t="inlineStr">
        <is>
          <t>BAÚ REFRIGERAÇÃO</t>
        </is>
      </c>
      <c r="E25" s="127" t="inlineStr">
        <is>
          <t>PCZ-2550</t>
        </is>
      </c>
      <c r="F25" s="127" t="inlineStr">
        <is>
          <t>FORD</t>
        </is>
      </c>
      <c r="G25" s="127" t="inlineStr">
        <is>
          <t>CORRETIVA</t>
        </is>
      </c>
      <c r="H25" s="127" t="inlineStr">
        <is>
          <t>REFRIGERAÇÃO</t>
        </is>
      </c>
      <c r="I25" s="145" t="inlineStr">
        <is>
          <t>PEÇAS</t>
        </is>
      </c>
      <c r="J25" s="127" t="n">
        <v>1</v>
      </c>
      <c r="K25" s="127" t="inlineStr">
        <is>
          <t>MÃO DE OBRA</t>
        </is>
      </c>
      <c r="L25" s="129" t="n">
        <v>150</v>
      </c>
      <c r="M25" s="129" t="n">
        <v>150</v>
      </c>
      <c r="N25" s="145" t="n"/>
      <c r="O25" s="175" t="n"/>
      <c r="P25" s="403" t="n">
        <v>150</v>
      </c>
      <c r="Q25" s="135" t="inlineStr">
        <is>
          <t>PAGO</t>
        </is>
      </c>
    </row>
    <row r="26">
      <c r="A26" s="40" t="n"/>
      <c r="B26" s="155" t="inlineStr">
        <is>
          <t>MARÇO</t>
        </is>
      </c>
      <c r="C26" s="174" t="n">
        <v>44272</v>
      </c>
      <c r="D26" s="127" t="inlineStr">
        <is>
          <t>POSTO DE MOLAS SÃO CRISTOVÃO</t>
        </is>
      </c>
      <c r="E26" s="127" t="inlineStr">
        <is>
          <t>PEB-7253</t>
        </is>
      </c>
      <c r="F26" s="127" t="inlineStr">
        <is>
          <t>FORD</t>
        </is>
      </c>
      <c r="G26" s="127" t="inlineStr">
        <is>
          <t>PREVENTIVA</t>
        </is>
      </c>
      <c r="H26" s="127" t="inlineStr">
        <is>
          <t>MECÂNICA</t>
        </is>
      </c>
      <c r="I26" s="145" t="inlineStr">
        <is>
          <t>PEÇAS</t>
        </is>
      </c>
      <c r="J26" s="127" t="n">
        <v>1</v>
      </c>
      <c r="K26" s="127" t="inlineStr">
        <is>
          <t xml:space="preserve">2ª MOLA DIANTEIRA </t>
        </is>
      </c>
      <c r="L26" s="129" t="n">
        <v>725</v>
      </c>
      <c r="M26" s="129" t="n">
        <v>725</v>
      </c>
      <c r="N26" s="145" t="n"/>
      <c r="O26" s="175" t="n"/>
      <c r="P26" s="403" t="n">
        <v>725</v>
      </c>
      <c r="Q26" s="135" t="inlineStr">
        <is>
          <t>PAGO</t>
        </is>
      </c>
    </row>
    <row r="27">
      <c r="A27" s="40" t="n"/>
      <c r="B27" s="155" t="inlineStr">
        <is>
          <t>MARÇO</t>
        </is>
      </c>
      <c r="C27" s="176" t="n">
        <v>44229</v>
      </c>
      <c r="D27" s="145" t="inlineStr">
        <is>
          <t>SUPER DIESEL</t>
        </is>
      </c>
      <c r="E27" s="127" t="inlineStr">
        <is>
          <t>PGW-5799</t>
        </is>
      </c>
      <c r="F27" s="127" t="inlineStr">
        <is>
          <t>FORD</t>
        </is>
      </c>
      <c r="G27" s="127" t="inlineStr">
        <is>
          <t>CORRETIVA</t>
        </is>
      </c>
      <c r="H27" s="127" t="inlineStr">
        <is>
          <t>MECÂNICA</t>
        </is>
      </c>
      <c r="I27" s="127" t="inlineStr">
        <is>
          <t>PEÇAS</t>
        </is>
      </c>
      <c r="J27" s="127" t="n">
        <v>1</v>
      </c>
      <c r="K27" s="127" t="inlineStr">
        <is>
          <t>FILTRO DO HIDRALICO</t>
        </is>
      </c>
      <c r="L27" s="129" t="n">
        <v>14</v>
      </c>
      <c r="M27" s="129" t="n">
        <v>14</v>
      </c>
      <c r="N27" s="145" t="n"/>
      <c r="O27" s="175" t="n"/>
      <c r="P27" s="403" t="n">
        <v>14</v>
      </c>
      <c r="Q27" s="135" t="inlineStr">
        <is>
          <t>PAGO</t>
        </is>
      </c>
    </row>
    <row r="28">
      <c r="A28" s="40" t="n"/>
      <c r="B28" s="155" t="inlineStr">
        <is>
          <t>MARÇO</t>
        </is>
      </c>
      <c r="C28" s="176" t="n">
        <v>44229</v>
      </c>
      <c r="D28" s="145" t="inlineStr">
        <is>
          <t>SUPER DIESEL</t>
        </is>
      </c>
      <c r="E28" s="127" t="inlineStr">
        <is>
          <t>PGW-6009</t>
        </is>
      </c>
      <c r="F28" s="127" t="inlineStr">
        <is>
          <t>FORD</t>
        </is>
      </c>
      <c r="G28" s="127" t="inlineStr">
        <is>
          <t>CORRETIVA</t>
        </is>
      </c>
      <c r="H28" s="127" t="inlineStr">
        <is>
          <t>MECÂNICA</t>
        </is>
      </c>
      <c r="I28" s="127" t="inlineStr">
        <is>
          <t>PEÇAS</t>
        </is>
      </c>
      <c r="J28" s="127" t="n">
        <v>1</v>
      </c>
      <c r="K28" s="127" t="inlineStr">
        <is>
          <t>FILTRO DO HIDRALICO</t>
        </is>
      </c>
      <c r="L28" s="129" t="n">
        <v>14</v>
      </c>
      <c r="M28" s="129" t="n">
        <v>14</v>
      </c>
      <c r="N28" s="145" t="n"/>
      <c r="O28" s="175" t="n"/>
      <c r="P28" s="403" t="n">
        <v>14</v>
      </c>
      <c r="Q28" s="135" t="inlineStr">
        <is>
          <t>PAGO</t>
        </is>
      </c>
    </row>
    <row r="29">
      <c r="A29" s="40" t="n"/>
      <c r="B29" s="155" t="inlineStr">
        <is>
          <t>MARÇO</t>
        </is>
      </c>
      <c r="C29" s="176" t="n">
        <v>44231</v>
      </c>
      <c r="D29" s="145" t="inlineStr">
        <is>
          <t>SUPER DIESEL</t>
        </is>
      </c>
      <c r="E29" s="127" t="inlineStr">
        <is>
          <t>PCZ-2570</t>
        </is>
      </c>
      <c r="F29" s="127" t="inlineStr">
        <is>
          <t>FORD</t>
        </is>
      </c>
      <c r="G29" s="127" t="inlineStr">
        <is>
          <t>CORRETIVA</t>
        </is>
      </c>
      <c r="H29" s="127" t="inlineStr">
        <is>
          <t>MECÂNICA</t>
        </is>
      </c>
      <c r="I29" s="127" t="inlineStr">
        <is>
          <t>PEÇAS</t>
        </is>
      </c>
      <c r="J29" s="145" t="n">
        <v>4</v>
      </c>
      <c r="K29" s="145" t="inlineStr">
        <is>
          <t>BUCHA DO AMORT RG12</t>
        </is>
      </c>
      <c r="L29" s="175" t="n">
        <v>8</v>
      </c>
      <c r="M29" s="129" t="n">
        <v>32</v>
      </c>
      <c r="N29" s="145" t="n"/>
      <c r="O29" s="175" t="n"/>
      <c r="P29" s="403" t="n">
        <v>32</v>
      </c>
      <c r="Q29" s="135" t="inlineStr">
        <is>
          <t>PAGO</t>
        </is>
      </c>
    </row>
    <row r="30">
      <c r="A30" s="40" t="n"/>
      <c r="B30" s="155" t="inlineStr">
        <is>
          <t>MARÇO</t>
        </is>
      </c>
      <c r="C30" s="176" t="n">
        <v>44231</v>
      </c>
      <c r="D30" s="145" t="inlineStr">
        <is>
          <t>SUPER DIESEL</t>
        </is>
      </c>
      <c r="E30" s="127" t="inlineStr">
        <is>
          <t>PCZ-2570</t>
        </is>
      </c>
      <c r="F30" s="127" t="inlineStr">
        <is>
          <t>FORD</t>
        </is>
      </c>
      <c r="G30" s="127" t="inlineStr">
        <is>
          <t>CORRETIVA</t>
        </is>
      </c>
      <c r="H30" s="127" t="inlineStr">
        <is>
          <t>MECÂNICA</t>
        </is>
      </c>
      <c r="I30" s="127" t="inlineStr">
        <is>
          <t>PEÇAS</t>
        </is>
      </c>
      <c r="J30" s="145" t="n">
        <v>2</v>
      </c>
      <c r="K30" s="145" t="inlineStr">
        <is>
          <t>BUCHA DA ALAVANCA</t>
        </is>
      </c>
      <c r="L30" s="175" t="n">
        <v>18</v>
      </c>
      <c r="M30" s="129" t="n">
        <v>36</v>
      </c>
      <c r="N30" s="145" t="n"/>
      <c r="O30" s="175" t="n"/>
      <c r="P30" s="403" t="n">
        <v>36</v>
      </c>
      <c r="Q30" s="135" t="inlineStr">
        <is>
          <t>PAGO</t>
        </is>
      </c>
    </row>
    <row r="31">
      <c r="A31" s="40" t="n"/>
      <c r="B31" s="155" t="inlineStr">
        <is>
          <t>MARÇO</t>
        </is>
      </c>
      <c r="C31" s="176" t="n">
        <v>44231</v>
      </c>
      <c r="D31" s="145" t="inlineStr">
        <is>
          <t>SUPER DIESEL</t>
        </is>
      </c>
      <c r="E31" s="127" t="inlineStr">
        <is>
          <t>PCZ-2570</t>
        </is>
      </c>
      <c r="F31" s="127" t="inlineStr">
        <is>
          <t>FORD</t>
        </is>
      </c>
      <c r="G31" s="127" t="inlineStr">
        <is>
          <t>CORRETIVA</t>
        </is>
      </c>
      <c r="H31" s="127" t="inlineStr">
        <is>
          <t>MECÂNICA</t>
        </is>
      </c>
      <c r="I31" s="127" t="inlineStr">
        <is>
          <t>PEÇAS</t>
        </is>
      </c>
      <c r="J31" s="145" t="n">
        <v>2</v>
      </c>
      <c r="K31" s="145" t="inlineStr">
        <is>
          <t>AMORT FORD</t>
        </is>
      </c>
      <c r="L31" s="175" t="n">
        <v>330</v>
      </c>
      <c r="M31" s="129" t="n">
        <v>660</v>
      </c>
      <c r="N31" s="146" t="n"/>
      <c r="O31" s="175" t="n"/>
      <c r="P31" s="403" t="n">
        <v>660</v>
      </c>
      <c r="Q31" s="135" t="inlineStr">
        <is>
          <t>PAGO</t>
        </is>
      </c>
    </row>
    <row r="32">
      <c r="A32" s="40" t="n"/>
      <c r="B32" s="155" t="inlineStr">
        <is>
          <t>MARÇO</t>
        </is>
      </c>
      <c r="C32" s="176" t="n">
        <v>44231</v>
      </c>
      <c r="D32" s="145" t="inlineStr">
        <is>
          <t>SUPER DIESEL</t>
        </is>
      </c>
      <c r="E32" s="127" t="inlineStr">
        <is>
          <t>PCZ-2570</t>
        </is>
      </c>
      <c r="F32" s="127" t="inlineStr">
        <is>
          <t>FORD</t>
        </is>
      </c>
      <c r="G32" s="127" t="inlineStr">
        <is>
          <t>CORRETIVA</t>
        </is>
      </c>
      <c r="H32" s="127" t="inlineStr">
        <is>
          <t>MECÂNICA</t>
        </is>
      </c>
      <c r="I32" s="127" t="inlineStr">
        <is>
          <t>PEÇAS</t>
        </is>
      </c>
      <c r="J32" s="145" t="n">
        <v>2</v>
      </c>
      <c r="K32" s="145" t="inlineStr">
        <is>
          <t>BROXA DA BARRA DIANTEIRA</t>
        </is>
      </c>
      <c r="L32" s="175" t="n">
        <v>44</v>
      </c>
      <c r="M32" s="129" t="n">
        <v>88</v>
      </c>
      <c r="N32" s="146" t="n"/>
      <c r="O32" s="175" t="n"/>
      <c r="P32" s="403" t="n">
        <v>88</v>
      </c>
      <c r="Q32" s="135" t="inlineStr">
        <is>
          <t>PAGO</t>
        </is>
      </c>
    </row>
    <row r="33">
      <c r="A33" s="40" t="n"/>
      <c r="B33" s="155" t="inlineStr">
        <is>
          <t>MARÇO</t>
        </is>
      </c>
      <c r="C33" s="176" t="n">
        <v>44231</v>
      </c>
      <c r="D33" s="145" t="inlineStr">
        <is>
          <t>SUPER DIESEL</t>
        </is>
      </c>
      <c r="E33" s="127" t="inlineStr">
        <is>
          <t>PCZ-2570</t>
        </is>
      </c>
      <c r="F33" s="127" t="inlineStr">
        <is>
          <t>FORD</t>
        </is>
      </c>
      <c r="G33" s="127" t="inlineStr">
        <is>
          <t>CORRETIVA</t>
        </is>
      </c>
      <c r="H33" s="127" t="inlineStr">
        <is>
          <t>MECÂNICA</t>
        </is>
      </c>
      <c r="I33" s="127" t="inlineStr">
        <is>
          <t>PEÇAS</t>
        </is>
      </c>
      <c r="J33" s="145" t="n">
        <v>2</v>
      </c>
      <c r="K33" s="145" t="inlineStr">
        <is>
          <t>BROXA DA BARRA TRASEIRA</t>
        </is>
      </c>
      <c r="L33" s="175" t="n">
        <v>110</v>
      </c>
      <c r="M33" s="129" t="n">
        <v>220</v>
      </c>
      <c r="N33" s="146" t="n"/>
      <c r="O33" s="175" t="n"/>
      <c r="P33" s="403" t="n">
        <v>220</v>
      </c>
      <c r="Q33" s="135" t="inlineStr">
        <is>
          <t>PAGO</t>
        </is>
      </c>
    </row>
    <row r="34">
      <c r="A34" s="40" t="n"/>
      <c r="B34" s="155" t="inlineStr">
        <is>
          <t>MARÇO</t>
        </is>
      </c>
      <c r="C34" s="176" t="n">
        <v>44231</v>
      </c>
      <c r="D34" s="145" t="inlineStr">
        <is>
          <t>SUPER DIESEL</t>
        </is>
      </c>
      <c r="E34" s="127" t="inlineStr">
        <is>
          <t>PCZ-2570</t>
        </is>
      </c>
      <c r="F34" s="127" t="inlineStr">
        <is>
          <t>FORD</t>
        </is>
      </c>
      <c r="G34" s="127" t="inlineStr">
        <is>
          <t>CORRETIVA</t>
        </is>
      </c>
      <c r="H34" s="127" t="inlineStr">
        <is>
          <t>MECÂNICA</t>
        </is>
      </c>
      <c r="I34" s="127" t="inlineStr">
        <is>
          <t>PEÇAS</t>
        </is>
      </c>
      <c r="J34" s="145" t="n">
        <v>4</v>
      </c>
      <c r="K34" s="145" t="inlineStr">
        <is>
          <t>BUCHA DO ES. DIANTEIRO</t>
        </is>
      </c>
      <c r="L34" s="175" t="n">
        <v>8.25</v>
      </c>
      <c r="M34" s="129" t="n">
        <v>33</v>
      </c>
      <c r="N34" s="146" t="n"/>
      <c r="O34" s="175" t="n"/>
      <c r="P34" s="403" t="n">
        <v>33</v>
      </c>
      <c r="Q34" s="135" t="inlineStr">
        <is>
          <t>PAGO</t>
        </is>
      </c>
    </row>
    <row r="35">
      <c r="A35" s="40" t="n"/>
      <c r="B35" s="155" t="inlineStr">
        <is>
          <t>MARÇO</t>
        </is>
      </c>
      <c r="C35" s="176" t="n">
        <v>44231</v>
      </c>
      <c r="D35" s="145" t="inlineStr">
        <is>
          <t>SUPER DIESEL</t>
        </is>
      </c>
      <c r="E35" s="127" t="inlineStr">
        <is>
          <t>PCZ-2570</t>
        </is>
      </c>
      <c r="F35" s="127" t="inlineStr">
        <is>
          <t>FORD</t>
        </is>
      </c>
      <c r="G35" s="127" t="inlineStr">
        <is>
          <t>CORRETIVA</t>
        </is>
      </c>
      <c r="H35" s="127" t="inlineStr">
        <is>
          <t>MECÂNICA</t>
        </is>
      </c>
      <c r="I35" s="127" t="inlineStr">
        <is>
          <t>PEÇAS</t>
        </is>
      </c>
      <c r="J35" s="145" t="n">
        <v>4</v>
      </c>
      <c r="K35" s="145" t="inlineStr">
        <is>
          <t>BUCHA DO ES. TRASEIRO</t>
        </is>
      </c>
      <c r="L35" s="175" t="n">
        <v>11</v>
      </c>
      <c r="M35" s="129" t="n">
        <v>44</v>
      </c>
      <c r="N35" s="146" t="n"/>
      <c r="O35" s="175" t="n"/>
      <c r="P35" s="403" t="n">
        <v>44</v>
      </c>
      <c r="Q35" s="135" t="inlineStr">
        <is>
          <t>PAGO</t>
        </is>
      </c>
    </row>
    <row r="36">
      <c r="A36" s="40" t="n"/>
      <c r="B36" s="155" t="inlineStr">
        <is>
          <t>MARÇO</t>
        </is>
      </c>
      <c r="C36" s="176" t="n">
        <v>44231</v>
      </c>
      <c r="D36" s="145" t="inlineStr">
        <is>
          <t>SUPER DIESEL</t>
        </is>
      </c>
      <c r="E36" s="127" t="inlineStr">
        <is>
          <t>PCZ-2570</t>
        </is>
      </c>
      <c r="F36" s="127" t="inlineStr">
        <is>
          <t>FORD</t>
        </is>
      </c>
      <c r="G36" s="127" t="inlineStr">
        <is>
          <t>CORRETIVA</t>
        </is>
      </c>
      <c r="H36" s="127" t="inlineStr">
        <is>
          <t>MECÂNICA</t>
        </is>
      </c>
      <c r="I36" s="127" t="inlineStr">
        <is>
          <t>PEÇAS</t>
        </is>
      </c>
      <c r="J36" s="145" t="n">
        <v>2</v>
      </c>
      <c r="K36" s="145" t="inlineStr">
        <is>
          <t>TERMINAL DA ALAVANCA</t>
        </is>
      </c>
      <c r="L36" s="175" t="n">
        <v>40</v>
      </c>
      <c r="M36" s="129" t="n">
        <v>80</v>
      </c>
      <c r="N36" s="146" t="n"/>
      <c r="O36" s="175" t="n"/>
      <c r="P36" s="403" t="n">
        <v>80</v>
      </c>
      <c r="Q36" s="135" t="inlineStr">
        <is>
          <t>PAGO</t>
        </is>
      </c>
    </row>
    <row r="37">
      <c r="A37" s="40" t="n"/>
      <c r="B37" s="155" t="inlineStr">
        <is>
          <t>MARÇO</t>
        </is>
      </c>
      <c r="C37" s="176" t="n">
        <v>44231</v>
      </c>
      <c r="D37" s="145" t="inlineStr">
        <is>
          <t>SUPER DIESEL</t>
        </is>
      </c>
      <c r="E37" s="127" t="inlineStr">
        <is>
          <t>PCZ-2570</t>
        </is>
      </c>
      <c r="F37" s="127" t="inlineStr">
        <is>
          <t>FORD</t>
        </is>
      </c>
      <c r="G37" s="127" t="inlineStr">
        <is>
          <t>CORRETIVA</t>
        </is>
      </c>
      <c r="H37" s="127" t="inlineStr">
        <is>
          <t>MECÂNICA</t>
        </is>
      </c>
      <c r="I37" s="127" t="inlineStr">
        <is>
          <t>PEÇAS</t>
        </is>
      </c>
      <c r="J37" s="145" t="n">
        <v>1</v>
      </c>
      <c r="K37" s="145" t="inlineStr">
        <is>
          <t xml:space="preserve">TERMINAL </t>
        </is>
      </c>
      <c r="L37" s="175" t="n">
        <v>52</v>
      </c>
      <c r="M37" s="129" t="n">
        <v>52</v>
      </c>
      <c r="N37" s="146" t="n"/>
      <c r="O37" s="175" t="n"/>
      <c r="P37" s="403" t="n">
        <v>52</v>
      </c>
      <c r="Q37" s="135" t="inlineStr">
        <is>
          <t>PAGO</t>
        </is>
      </c>
    </row>
    <row r="38">
      <c r="A38" s="40" t="n"/>
      <c r="B38" s="155" t="inlineStr">
        <is>
          <t>MARÇO</t>
        </is>
      </c>
      <c r="C38" s="176" t="n">
        <v>44231</v>
      </c>
      <c r="D38" s="145" t="inlineStr">
        <is>
          <t>SUPER DIESEL</t>
        </is>
      </c>
      <c r="E38" s="127" t="inlineStr">
        <is>
          <t>PCZ-2570</t>
        </is>
      </c>
      <c r="F38" s="127" t="inlineStr">
        <is>
          <t>FORD</t>
        </is>
      </c>
      <c r="G38" s="127" t="inlineStr">
        <is>
          <t>CORRETIVA</t>
        </is>
      </c>
      <c r="H38" s="127" t="inlineStr">
        <is>
          <t>MECÂNICA</t>
        </is>
      </c>
      <c r="I38" s="127" t="inlineStr">
        <is>
          <t>PEÇAS</t>
        </is>
      </c>
      <c r="J38" s="145" t="n">
        <v>1</v>
      </c>
      <c r="K38" s="145" t="inlineStr">
        <is>
          <t>FILTRO</t>
        </is>
      </c>
      <c r="L38" s="175" t="n">
        <v>12</v>
      </c>
      <c r="M38" s="129" t="n">
        <v>12</v>
      </c>
      <c r="N38" s="146" t="n"/>
      <c r="O38" s="175" t="n"/>
      <c r="P38" s="403" t="n">
        <v>12</v>
      </c>
      <c r="Q38" s="135" t="inlineStr">
        <is>
          <t>PAGO</t>
        </is>
      </c>
    </row>
    <row r="39">
      <c r="A39" s="40" t="n"/>
      <c r="B39" s="155" t="inlineStr">
        <is>
          <t>MARÇO</t>
        </is>
      </c>
      <c r="C39" s="176" t="n">
        <v>44231</v>
      </c>
      <c r="D39" s="145" t="inlineStr">
        <is>
          <t>SUPER DIESEL</t>
        </is>
      </c>
      <c r="E39" s="127" t="inlineStr">
        <is>
          <t>PCZ-2570</t>
        </is>
      </c>
      <c r="F39" s="127" t="inlineStr">
        <is>
          <t>FORD</t>
        </is>
      </c>
      <c r="G39" s="127" t="inlineStr">
        <is>
          <t>CORRETIVA</t>
        </is>
      </c>
      <c r="H39" s="127" t="inlineStr">
        <is>
          <t>MECÂNICA</t>
        </is>
      </c>
      <c r="I39" s="127" t="inlineStr">
        <is>
          <t>PEÇAS</t>
        </is>
      </c>
      <c r="J39" s="145" t="n">
        <v>2</v>
      </c>
      <c r="K39" s="145" t="inlineStr">
        <is>
          <t>LUBRAX 90 1L</t>
        </is>
      </c>
      <c r="L39" s="175" t="n">
        <v>26</v>
      </c>
      <c r="M39" s="129" t="n">
        <v>52</v>
      </c>
      <c r="N39" s="146" t="n"/>
      <c r="O39" s="175" t="n"/>
      <c r="P39" s="403" t="n">
        <v>52</v>
      </c>
      <c r="Q39" s="135" t="inlineStr">
        <is>
          <t>PAGO</t>
        </is>
      </c>
    </row>
    <row r="40">
      <c r="A40" s="40" t="n"/>
      <c r="B40" s="155" t="inlineStr">
        <is>
          <t>MARÇO</t>
        </is>
      </c>
      <c r="C40" s="176" t="n">
        <v>44231</v>
      </c>
      <c r="D40" s="145" t="inlineStr">
        <is>
          <t>SUPER DIESEL</t>
        </is>
      </c>
      <c r="E40" s="127" t="inlineStr">
        <is>
          <t>PCZ-2570</t>
        </is>
      </c>
      <c r="F40" s="127" t="inlineStr">
        <is>
          <t>FORD</t>
        </is>
      </c>
      <c r="G40" s="127" t="inlineStr">
        <is>
          <t>CORRETIVA</t>
        </is>
      </c>
      <c r="H40" s="127" t="inlineStr">
        <is>
          <t>MECÂNICA</t>
        </is>
      </c>
      <c r="I40" s="127" t="inlineStr">
        <is>
          <t>PEÇAS</t>
        </is>
      </c>
      <c r="J40" s="145" t="n">
        <v>2</v>
      </c>
      <c r="K40" s="145" t="inlineStr">
        <is>
          <t>ROLAMENTO DE GALOTA</t>
        </is>
      </c>
      <c r="L40" s="175" t="n">
        <v>16</v>
      </c>
      <c r="M40" s="129" t="n">
        <v>32</v>
      </c>
      <c r="N40" s="146" t="n"/>
      <c r="O40" s="175" t="n"/>
      <c r="P40" s="403" t="n">
        <v>32</v>
      </c>
      <c r="Q40" s="135" t="inlineStr">
        <is>
          <t>PAGO</t>
        </is>
      </c>
    </row>
    <row r="41">
      <c r="A41" s="40" t="n"/>
      <c r="B41" s="155" t="inlineStr">
        <is>
          <t>MARÇO</t>
        </is>
      </c>
      <c r="C41" s="176" t="n">
        <v>44231</v>
      </c>
      <c r="D41" s="145" t="inlineStr">
        <is>
          <t>SUPER DIESEL</t>
        </is>
      </c>
      <c r="E41" s="127" t="inlineStr">
        <is>
          <t>PCZ-2570</t>
        </is>
      </c>
      <c r="F41" s="127" t="inlineStr">
        <is>
          <t>FORD</t>
        </is>
      </c>
      <c r="G41" s="127" t="inlineStr">
        <is>
          <t>CORRETIVA</t>
        </is>
      </c>
      <c r="H41" s="127" t="inlineStr">
        <is>
          <t>MECÂNICA</t>
        </is>
      </c>
      <c r="I41" s="127" t="inlineStr">
        <is>
          <t>PEÇAS</t>
        </is>
      </c>
      <c r="J41" s="145" t="n">
        <v>1</v>
      </c>
      <c r="K41" s="145" t="inlineStr">
        <is>
          <t>PIVO DA ALAVANCA</t>
        </is>
      </c>
      <c r="L41" s="175" t="n">
        <v>66</v>
      </c>
      <c r="M41" s="129" t="n">
        <v>66</v>
      </c>
      <c r="N41" s="146" t="n"/>
      <c r="O41" s="175" t="n"/>
      <c r="P41" s="403" t="n">
        <v>66</v>
      </c>
      <c r="Q41" s="135" t="inlineStr">
        <is>
          <t>PAGO</t>
        </is>
      </c>
    </row>
    <row r="42">
      <c r="A42" s="40" t="n"/>
      <c r="B42" s="155" t="inlineStr">
        <is>
          <t>MARÇO</t>
        </is>
      </c>
      <c r="C42" s="176" t="n">
        <v>44231</v>
      </c>
      <c r="D42" s="145" t="inlineStr">
        <is>
          <t>SUPER DIESEL</t>
        </is>
      </c>
      <c r="E42" s="127" t="inlineStr">
        <is>
          <t>PCZ-2570</t>
        </is>
      </c>
      <c r="F42" s="127" t="inlineStr">
        <is>
          <t>FORD</t>
        </is>
      </c>
      <c r="G42" s="127" t="inlineStr">
        <is>
          <t>CORRETIVA</t>
        </is>
      </c>
      <c r="H42" s="127" t="inlineStr">
        <is>
          <t>MECÂNICA</t>
        </is>
      </c>
      <c r="I42" s="127" t="inlineStr">
        <is>
          <t>PEÇAS</t>
        </is>
      </c>
      <c r="J42" s="145" t="n">
        <v>1</v>
      </c>
      <c r="K42" s="145" t="inlineStr">
        <is>
          <t>JOGO IOVA FORD</t>
        </is>
      </c>
      <c r="L42" s="175" t="n">
        <v>130</v>
      </c>
      <c r="M42" s="129" t="n">
        <v>130</v>
      </c>
      <c r="N42" s="145" t="n"/>
      <c r="O42" s="175" t="n"/>
      <c r="P42" s="403" t="n">
        <v>130</v>
      </c>
      <c r="Q42" s="135" t="inlineStr">
        <is>
          <t>PAGO</t>
        </is>
      </c>
    </row>
    <row r="43">
      <c r="A43" s="40" t="n"/>
      <c r="B43" s="155" t="inlineStr">
        <is>
          <t>MARÇO</t>
        </is>
      </c>
      <c r="C43" s="176" t="n">
        <v>44231</v>
      </c>
      <c r="D43" s="145" t="inlineStr">
        <is>
          <t>SUPER DIESEL</t>
        </is>
      </c>
      <c r="E43" s="127" t="inlineStr">
        <is>
          <t>PCZ-2570</t>
        </is>
      </c>
      <c r="F43" s="127" t="inlineStr">
        <is>
          <t>FORD</t>
        </is>
      </c>
      <c r="G43" s="127" t="inlineStr">
        <is>
          <t>CORRETIVA</t>
        </is>
      </c>
      <c r="H43" s="127" t="inlineStr">
        <is>
          <t>MECÂNICA</t>
        </is>
      </c>
      <c r="I43" s="127" t="inlineStr">
        <is>
          <t>PEÇAS</t>
        </is>
      </c>
      <c r="J43" s="145" t="n">
        <v>1</v>
      </c>
      <c r="K43" s="145" t="inlineStr">
        <is>
          <t>COLA 3M</t>
        </is>
      </c>
      <c r="L43" s="175" t="n">
        <v>14</v>
      </c>
      <c r="M43" s="129" t="n">
        <v>14</v>
      </c>
      <c r="N43" s="145" t="n"/>
      <c r="O43" s="175" t="n"/>
      <c r="P43" s="403" t="n">
        <v>14</v>
      </c>
      <c r="Q43" s="135" t="inlineStr">
        <is>
          <t>PAGO</t>
        </is>
      </c>
    </row>
    <row r="44">
      <c r="A44" s="40" t="n"/>
      <c r="B44" s="155" t="inlineStr">
        <is>
          <t>MARÇO</t>
        </is>
      </c>
      <c r="C44" s="176" t="n">
        <v>44231</v>
      </c>
      <c r="D44" s="145" t="inlineStr">
        <is>
          <t>SUPER DIESEL</t>
        </is>
      </c>
      <c r="E44" s="127" t="inlineStr">
        <is>
          <t>PCZ-2570</t>
        </is>
      </c>
      <c r="F44" s="127" t="inlineStr">
        <is>
          <t>FORD</t>
        </is>
      </c>
      <c r="G44" s="127" t="inlineStr">
        <is>
          <t>CORRETIVA</t>
        </is>
      </c>
      <c r="H44" s="127" t="inlineStr">
        <is>
          <t>MECÂNICA</t>
        </is>
      </c>
      <c r="I44" s="127" t="inlineStr">
        <is>
          <t>PEÇAS</t>
        </is>
      </c>
      <c r="J44" s="145" t="n">
        <v>1</v>
      </c>
      <c r="K44" s="145" t="inlineStr">
        <is>
          <t>ESCOPA GRANDE</t>
        </is>
      </c>
      <c r="L44" s="175" t="n">
        <v>8</v>
      </c>
      <c r="M44" s="129" t="n">
        <v>8</v>
      </c>
      <c r="N44" s="145" t="n"/>
      <c r="O44" s="175" t="n"/>
      <c r="P44" s="403" t="n">
        <v>8</v>
      </c>
      <c r="Q44" s="135" t="inlineStr">
        <is>
          <t>PAGO</t>
        </is>
      </c>
    </row>
    <row r="45">
      <c r="B45" s="155" t="inlineStr">
        <is>
          <t>MARÇO</t>
        </is>
      </c>
      <c r="C45" s="176" t="n">
        <v>44247</v>
      </c>
      <c r="D45" s="145" t="inlineStr">
        <is>
          <t>SUPER DIESEL</t>
        </is>
      </c>
      <c r="E45" s="127" t="inlineStr">
        <is>
          <t>PGW-3267</t>
        </is>
      </c>
      <c r="F45" s="127" t="inlineStr">
        <is>
          <t>FORD</t>
        </is>
      </c>
      <c r="G45" s="127" t="inlineStr">
        <is>
          <t>CORRETIVA</t>
        </is>
      </c>
      <c r="H45" s="127" t="inlineStr">
        <is>
          <t>ELÉTRICA</t>
        </is>
      </c>
      <c r="I45" s="127" t="inlineStr">
        <is>
          <t>PEÇAS</t>
        </is>
      </c>
      <c r="J45" s="145" t="n">
        <v>1</v>
      </c>
      <c r="K45" s="145" t="inlineStr">
        <is>
          <t>CHAVE DE SETA</t>
        </is>
      </c>
      <c r="L45" s="175" t="n">
        <v>250</v>
      </c>
      <c r="M45" s="129" t="n">
        <v>250</v>
      </c>
      <c r="N45" s="145" t="n"/>
      <c r="O45" s="175" t="n"/>
      <c r="P45" s="403" t="n">
        <v>250</v>
      </c>
      <c r="Q45" s="135" t="inlineStr">
        <is>
          <t>PAGO</t>
        </is>
      </c>
    </row>
    <row r="46">
      <c r="B46" s="155" t="inlineStr">
        <is>
          <t>MARÇO</t>
        </is>
      </c>
      <c r="C46" s="176" t="n">
        <v>44247</v>
      </c>
      <c r="D46" s="145" t="inlineStr">
        <is>
          <t>SUPER DIESEL</t>
        </is>
      </c>
      <c r="E46" s="127" t="inlineStr">
        <is>
          <t>PGW-3267</t>
        </is>
      </c>
      <c r="F46" s="127" t="inlineStr">
        <is>
          <t>FORD</t>
        </is>
      </c>
      <c r="G46" s="127" t="inlineStr">
        <is>
          <t>CORRETIVA</t>
        </is>
      </c>
      <c r="H46" s="127" t="inlineStr">
        <is>
          <t>MECÂNICA</t>
        </is>
      </c>
      <c r="I46" s="127" t="inlineStr">
        <is>
          <t>PEÇAS</t>
        </is>
      </c>
      <c r="J46" s="145" t="n">
        <v>1</v>
      </c>
      <c r="K46" s="145" t="inlineStr">
        <is>
          <t>CHICOTE</t>
        </is>
      </c>
      <c r="L46" s="175" t="n">
        <v>20</v>
      </c>
      <c r="M46" s="129" t="n">
        <v>20</v>
      </c>
      <c r="N46" s="145" t="n"/>
      <c r="O46" s="175" t="n"/>
      <c r="P46" s="403" t="n">
        <v>20</v>
      </c>
      <c r="Q46" s="135" t="inlineStr">
        <is>
          <t>PAGO</t>
        </is>
      </c>
    </row>
    <row r="47">
      <c r="B47" s="155" t="inlineStr">
        <is>
          <t>MARÇO</t>
        </is>
      </c>
      <c r="C47" s="176" t="n">
        <v>44249</v>
      </c>
      <c r="D47" s="145" t="inlineStr">
        <is>
          <t>SUPER DIESEL</t>
        </is>
      </c>
      <c r="E47" s="127" t="inlineStr">
        <is>
          <t>PCM-6100</t>
        </is>
      </c>
      <c r="F47" s="127" t="inlineStr">
        <is>
          <t>FORD</t>
        </is>
      </c>
      <c r="G47" s="127" t="inlineStr">
        <is>
          <t>CORRETIVA</t>
        </is>
      </c>
      <c r="H47" s="127" t="inlineStr">
        <is>
          <t>MECÂNICA</t>
        </is>
      </c>
      <c r="I47" s="127" t="inlineStr">
        <is>
          <t>PEÇAS</t>
        </is>
      </c>
      <c r="J47" s="145" t="n">
        <v>2</v>
      </c>
      <c r="K47" s="145" t="inlineStr">
        <is>
          <t>BUCHA DA BANDEIJA</t>
        </is>
      </c>
      <c r="L47" s="175" t="n">
        <v>25</v>
      </c>
      <c r="M47" s="129" t="n">
        <v>50</v>
      </c>
      <c r="N47" s="145" t="n"/>
      <c r="O47" s="175" t="n"/>
      <c r="P47" s="403" t="n">
        <v>50</v>
      </c>
      <c r="Q47" s="135" t="inlineStr">
        <is>
          <t>PAGO</t>
        </is>
      </c>
    </row>
    <row r="48">
      <c r="B48" s="155" t="inlineStr">
        <is>
          <t>MARÇO</t>
        </is>
      </c>
      <c r="C48" s="176" t="n">
        <v>44249</v>
      </c>
      <c r="D48" s="145" t="inlineStr">
        <is>
          <t>SUPER DIESEL</t>
        </is>
      </c>
      <c r="E48" s="127" t="inlineStr">
        <is>
          <t>PCM-6100</t>
        </is>
      </c>
      <c r="F48" s="127" t="inlineStr">
        <is>
          <t>FORD</t>
        </is>
      </c>
      <c r="G48" s="127" t="inlineStr">
        <is>
          <t>CORRETIVA</t>
        </is>
      </c>
      <c r="H48" s="127" t="inlineStr">
        <is>
          <t>MECÂNICA</t>
        </is>
      </c>
      <c r="I48" s="127" t="inlineStr">
        <is>
          <t>PEÇAS</t>
        </is>
      </c>
      <c r="J48" s="145" t="n">
        <v>2</v>
      </c>
      <c r="K48" s="145" t="inlineStr">
        <is>
          <t>PARAFUSOS</t>
        </is>
      </c>
      <c r="L48" s="175" t="n">
        <v>6</v>
      </c>
      <c r="M48" s="129" t="n">
        <v>12</v>
      </c>
      <c r="N48" s="145" t="n"/>
      <c r="O48" s="175" t="n"/>
      <c r="P48" s="403" t="n">
        <v>12</v>
      </c>
      <c r="Q48" s="135" t="inlineStr">
        <is>
          <t>PAGO</t>
        </is>
      </c>
    </row>
    <row r="49">
      <c r="B49" s="155" t="inlineStr">
        <is>
          <t>MARÇO</t>
        </is>
      </c>
      <c r="C49" s="176" t="n">
        <v>44249</v>
      </c>
      <c r="D49" s="145" t="inlineStr">
        <is>
          <t>SUPER DIESEL</t>
        </is>
      </c>
      <c r="E49" s="127" t="inlineStr">
        <is>
          <t>PCM-6100</t>
        </is>
      </c>
      <c r="F49" s="127" t="inlineStr">
        <is>
          <t>FORD</t>
        </is>
      </c>
      <c r="G49" s="127" t="inlineStr">
        <is>
          <t>CORRETIVA</t>
        </is>
      </c>
      <c r="H49" s="127" t="inlineStr">
        <is>
          <t>MECÂNICA</t>
        </is>
      </c>
      <c r="I49" s="127" t="inlineStr">
        <is>
          <t>PEÇAS</t>
        </is>
      </c>
      <c r="J49" s="145" t="n">
        <v>2</v>
      </c>
      <c r="K49" s="145" t="inlineStr">
        <is>
          <t>BUCHA DA BARRA DIANTEIRA</t>
        </is>
      </c>
      <c r="L49" s="175" t="n">
        <v>16.5</v>
      </c>
      <c r="M49" s="129" t="n">
        <v>33</v>
      </c>
      <c r="N49" s="145" t="n"/>
      <c r="O49" s="175" t="n"/>
      <c r="P49" s="403" t="n">
        <v>33</v>
      </c>
      <c r="Q49" s="135" t="inlineStr">
        <is>
          <t>PAGO</t>
        </is>
      </c>
    </row>
    <row r="50">
      <c r="B50" s="155" t="inlineStr">
        <is>
          <t>MARÇO</t>
        </is>
      </c>
      <c r="C50" s="176" t="n">
        <v>44249</v>
      </c>
      <c r="D50" s="145" t="inlineStr">
        <is>
          <t>SUPER DIESEL</t>
        </is>
      </c>
      <c r="E50" s="127" t="inlineStr">
        <is>
          <t>PCM-6100</t>
        </is>
      </c>
      <c r="F50" s="127" t="inlineStr">
        <is>
          <t>FORD</t>
        </is>
      </c>
      <c r="G50" s="127" t="inlineStr">
        <is>
          <t>CORRETIVA</t>
        </is>
      </c>
      <c r="H50" s="127" t="inlineStr">
        <is>
          <t>MECÂNICA</t>
        </is>
      </c>
      <c r="I50" s="127" t="inlineStr">
        <is>
          <t>PEÇAS</t>
        </is>
      </c>
      <c r="J50" s="145" t="n">
        <v>2</v>
      </c>
      <c r="K50" s="145" t="inlineStr">
        <is>
          <t>BUCHA DA BARRA TRASEIRA</t>
        </is>
      </c>
      <c r="L50" s="175" t="n">
        <v>14</v>
      </c>
      <c r="M50" s="129" t="n">
        <v>28</v>
      </c>
      <c r="N50" s="145" t="n"/>
      <c r="O50" s="175" t="n"/>
      <c r="P50" s="403" t="n">
        <v>28</v>
      </c>
      <c r="Q50" s="135" t="inlineStr">
        <is>
          <t>PAGO</t>
        </is>
      </c>
    </row>
    <row r="51">
      <c r="B51" s="155" t="inlineStr">
        <is>
          <t>MARÇO</t>
        </is>
      </c>
      <c r="C51" s="176" t="n">
        <v>44249</v>
      </c>
      <c r="D51" s="145" t="inlineStr">
        <is>
          <t>SUPER DIESEL</t>
        </is>
      </c>
      <c r="E51" s="127" t="inlineStr">
        <is>
          <t>PCM-6100</t>
        </is>
      </c>
      <c r="F51" s="127" t="inlineStr">
        <is>
          <t>FORD</t>
        </is>
      </c>
      <c r="G51" s="127" t="inlineStr">
        <is>
          <t>CORRETIVA</t>
        </is>
      </c>
      <c r="H51" s="127" t="inlineStr">
        <is>
          <t>MECÂNICA</t>
        </is>
      </c>
      <c r="I51" s="127" t="inlineStr">
        <is>
          <t>PEÇAS</t>
        </is>
      </c>
      <c r="J51" s="145" t="n">
        <v>2</v>
      </c>
      <c r="K51" s="145" t="inlineStr">
        <is>
          <t>BUCHA DO ESTABILIZADOR</t>
        </is>
      </c>
      <c r="L51" s="175" t="n">
        <v>20</v>
      </c>
      <c r="M51" s="129" t="n">
        <v>40</v>
      </c>
      <c r="N51" s="145" t="n"/>
      <c r="O51" s="175" t="n"/>
      <c r="P51" s="403" t="n">
        <v>40</v>
      </c>
      <c r="Q51" s="135" t="inlineStr">
        <is>
          <t>PAGO</t>
        </is>
      </c>
    </row>
    <row r="52">
      <c r="B52" s="155" t="inlineStr">
        <is>
          <t>MARÇO</t>
        </is>
      </c>
      <c r="C52" s="176" t="n">
        <v>44249</v>
      </c>
      <c r="D52" s="145" t="inlineStr">
        <is>
          <t>SUPER DIESEL</t>
        </is>
      </c>
      <c r="E52" s="127" t="inlineStr">
        <is>
          <t>PCM-6100</t>
        </is>
      </c>
      <c r="F52" s="127" t="inlineStr">
        <is>
          <t>FORD</t>
        </is>
      </c>
      <c r="G52" s="127" t="inlineStr">
        <is>
          <t>CORRETIVA</t>
        </is>
      </c>
      <c r="H52" s="127" t="inlineStr">
        <is>
          <t>MECÂNICA</t>
        </is>
      </c>
      <c r="I52" s="127" t="inlineStr">
        <is>
          <t>PEÇAS</t>
        </is>
      </c>
      <c r="J52" s="145" t="n">
        <v>1</v>
      </c>
      <c r="K52" s="145" t="inlineStr">
        <is>
          <t>ROLAMENTO DE CENTRO</t>
        </is>
      </c>
      <c r="L52" s="175" t="n">
        <v>70</v>
      </c>
      <c r="M52" s="129" t="n">
        <v>70</v>
      </c>
      <c r="N52" s="145" t="n"/>
      <c r="O52" s="175" t="n"/>
      <c r="P52" s="403" t="n">
        <v>70</v>
      </c>
      <c r="Q52" s="135" t="inlineStr">
        <is>
          <t>PAGO</t>
        </is>
      </c>
    </row>
    <row r="53">
      <c r="B53" s="155" t="inlineStr">
        <is>
          <t>MARÇO</t>
        </is>
      </c>
      <c r="C53" s="176" t="n">
        <v>44249</v>
      </c>
      <c r="D53" s="145" t="inlineStr">
        <is>
          <t>SUPER DIESEL</t>
        </is>
      </c>
      <c r="E53" s="127" t="inlineStr">
        <is>
          <t>PCM-6100</t>
        </is>
      </c>
      <c r="F53" s="127" t="inlineStr">
        <is>
          <t>FORD</t>
        </is>
      </c>
      <c r="G53" s="127" t="inlineStr">
        <is>
          <t>CORRETIVA</t>
        </is>
      </c>
      <c r="H53" s="127" t="inlineStr">
        <is>
          <t>MECÂNICA</t>
        </is>
      </c>
      <c r="I53" s="127" t="inlineStr">
        <is>
          <t>PEÇAS</t>
        </is>
      </c>
      <c r="J53" s="145" t="n">
        <v>2</v>
      </c>
      <c r="K53" s="145" t="inlineStr">
        <is>
          <t>BUCHA</t>
        </is>
      </c>
      <c r="L53" s="175" t="n">
        <v>16.5</v>
      </c>
      <c r="M53" s="129" t="n">
        <v>33</v>
      </c>
      <c r="N53" s="145" t="n"/>
      <c r="O53" s="175" t="n"/>
      <c r="P53" s="403" t="n">
        <v>33</v>
      </c>
      <c r="Q53" s="135" t="inlineStr">
        <is>
          <t>PAGO</t>
        </is>
      </c>
    </row>
    <row r="54">
      <c r="B54" s="155" t="inlineStr">
        <is>
          <t>MARÇO</t>
        </is>
      </c>
      <c r="C54" s="176" t="n">
        <v>44252</v>
      </c>
      <c r="D54" s="145" t="inlineStr">
        <is>
          <t>SUPER DIESEL</t>
        </is>
      </c>
      <c r="E54" s="127" t="inlineStr">
        <is>
          <t>PGW-5799</t>
        </is>
      </c>
      <c r="F54" s="127" t="inlineStr">
        <is>
          <t>FORD</t>
        </is>
      </c>
      <c r="G54" s="127" t="inlineStr">
        <is>
          <t>CORRETIVA</t>
        </is>
      </c>
      <c r="H54" s="127" t="inlineStr">
        <is>
          <t>ELÉTRICA</t>
        </is>
      </c>
      <c r="I54" s="127" t="inlineStr">
        <is>
          <t>PEÇAS</t>
        </is>
      </c>
      <c r="J54" s="145" t="n">
        <v>1</v>
      </c>
      <c r="K54" s="145" t="inlineStr">
        <is>
          <t>CORREIA DO ALTERNADOR</t>
        </is>
      </c>
      <c r="L54" s="175" t="n">
        <v>145</v>
      </c>
      <c r="M54" s="129" t="n">
        <v>145</v>
      </c>
      <c r="N54" s="145" t="n"/>
      <c r="O54" s="175" t="n"/>
      <c r="P54" s="403" t="n">
        <v>145</v>
      </c>
      <c r="Q54" s="135" t="inlineStr">
        <is>
          <t>PAGO</t>
        </is>
      </c>
    </row>
    <row r="55">
      <c r="B55" s="155" t="inlineStr">
        <is>
          <t>MARÇO</t>
        </is>
      </c>
      <c r="C55" s="176" t="n">
        <v>44254</v>
      </c>
      <c r="D55" s="145" t="inlineStr">
        <is>
          <t>SUPER DIESEL</t>
        </is>
      </c>
      <c r="E55" s="127" t="inlineStr">
        <is>
          <t>PGW-5799</t>
        </is>
      </c>
      <c r="F55" s="127" t="inlineStr">
        <is>
          <t>FORD</t>
        </is>
      </c>
      <c r="G55" s="127" t="inlineStr">
        <is>
          <t>CORRETIVA</t>
        </is>
      </c>
      <c r="H55" s="127" t="inlineStr">
        <is>
          <t>MECÂNICA</t>
        </is>
      </c>
      <c r="I55" s="127" t="inlineStr">
        <is>
          <t>PEÇAS</t>
        </is>
      </c>
      <c r="J55" s="127" t="n">
        <v>2</v>
      </c>
      <c r="K55" s="127" t="inlineStr">
        <is>
          <t>BUCHA DA ALAVANCA</t>
        </is>
      </c>
      <c r="L55" s="129" t="n">
        <v>13</v>
      </c>
      <c r="M55" s="129" t="n">
        <v>26</v>
      </c>
      <c r="N55" s="145" t="n"/>
      <c r="O55" s="175" t="n"/>
      <c r="P55" s="403" t="n">
        <v>26</v>
      </c>
      <c r="Q55" s="135" t="inlineStr">
        <is>
          <t>PAGO</t>
        </is>
      </c>
    </row>
    <row r="56">
      <c r="B56" s="155" t="inlineStr">
        <is>
          <t>MARÇO</t>
        </is>
      </c>
      <c r="C56" s="176" t="n">
        <v>44254</v>
      </c>
      <c r="D56" s="145" t="inlineStr">
        <is>
          <t>SUPER DIESEL</t>
        </is>
      </c>
      <c r="E56" s="127" t="inlineStr">
        <is>
          <t>PGW-5799</t>
        </is>
      </c>
      <c r="F56" s="127" t="inlineStr">
        <is>
          <t>FORD</t>
        </is>
      </c>
      <c r="G56" s="127" t="inlineStr">
        <is>
          <t>CORRETIVA</t>
        </is>
      </c>
      <c r="H56" s="127" t="inlineStr">
        <is>
          <t>MECÂNICA</t>
        </is>
      </c>
      <c r="I56" s="127" t="inlineStr">
        <is>
          <t>PEÇAS</t>
        </is>
      </c>
      <c r="J56" s="127" t="n">
        <v>3</v>
      </c>
      <c r="K56" s="127" t="inlineStr">
        <is>
          <t>ESTICADOR DO MODULO</t>
        </is>
      </c>
      <c r="L56" s="129" t="n">
        <v>85</v>
      </c>
      <c r="M56" s="129" t="n">
        <v>255</v>
      </c>
      <c r="N56" s="145" t="n"/>
      <c r="O56" s="175" t="n"/>
      <c r="P56" s="403" t="n">
        <v>255</v>
      </c>
      <c r="Q56" s="135" t="inlineStr">
        <is>
          <t>PAGO</t>
        </is>
      </c>
    </row>
    <row r="57">
      <c r="B57" s="155" t="inlineStr">
        <is>
          <t>MARÇO</t>
        </is>
      </c>
      <c r="C57" s="176" t="n">
        <v>44254</v>
      </c>
      <c r="D57" s="145" t="inlineStr">
        <is>
          <t>SUPER DIESEL</t>
        </is>
      </c>
      <c r="E57" s="127" t="inlineStr">
        <is>
          <t>PGW-5799</t>
        </is>
      </c>
      <c r="F57" s="127" t="inlineStr">
        <is>
          <t>FORD</t>
        </is>
      </c>
      <c r="G57" s="127" t="inlineStr">
        <is>
          <t>CORRETIVA</t>
        </is>
      </c>
      <c r="H57" s="127" t="inlineStr">
        <is>
          <t>MECÂNICA</t>
        </is>
      </c>
      <c r="I57" s="127" t="inlineStr">
        <is>
          <t>PEÇAS</t>
        </is>
      </c>
      <c r="J57" s="127" t="n">
        <v>2</v>
      </c>
      <c r="K57" s="127" t="inlineStr">
        <is>
          <t>BUCHA ESTAB. DIANTEIRO</t>
        </is>
      </c>
      <c r="L57" s="129" t="n">
        <v>16.5</v>
      </c>
      <c r="M57" s="129" t="n">
        <v>33</v>
      </c>
      <c r="N57" s="145" t="n"/>
      <c r="O57" s="175" t="n"/>
      <c r="P57" s="403" t="n">
        <v>33</v>
      </c>
      <c r="Q57" s="135" t="inlineStr">
        <is>
          <t>PAGO</t>
        </is>
      </c>
    </row>
    <row r="58">
      <c r="B58" s="155" t="inlineStr">
        <is>
          <t>MARÇO</t>
        </is>
      </c>
      <c r="C58" s="176" t="n">
        <v>44254</v>
      </c>
      <c r="D58" s="145" t="inlineStr">
        <is>
          <t>SUPER DIESEL</t>
        </is>
      </c>
      <c r="E58" s="127" t="inlineStr">
        <is>
          <t>PGW-5799</t>
        </is>
      </c>
      <c r="F58" s="127" t="inlineStr">
        <is>
          <t>FORD</t>
        </is>
      </c>
      <c r="G58" s="127" t="inlineStr">
        <is>
          <t>CORRETIVA</t>
        </is>
      </c>
      <c r="H58" s="127" t="inlineStr">
        <is>
          <t>MECÂNICA</t>
        </is>
      </c>
      <c r="I58" s="127" t="inlineStr">
        <is>
          <t>PEÇAS</t>
        </is>
      </c>
      <c r="J58" s="127" t="n">
        <v>2</v>
      </c>
      <c r="K58" s="127" t="inlineStr">
        <is>
          <t>PARAFUSO 12 80 COMPLETO</t>
        </is>
      </c>
      <c r="L58" s="129" t="n">
        <v>4.5</v>
      </c>
      <c r="M58" s="129" t="n">
        <v>9</v>
      </c>
      <c r="N58" s="145" t="n"/>
      <c r="O58" s="175" t="n"/>
      <c r="P58" s="403" t="n">
        <v>9</v>
      </c>
      <c r="Q58" s="135" t="inlineStr">
        <is>
          <t>PAGO</t>
        </is>
      </c>
    </row>
    <row r="59">
      <c r="B59" s="155" t="inlineStr">
        <is>
          <t>MARÇO</t>
        </is>
      </c>
      <c r="C59" s="176" t="n">
        <v>44254</v>
      </c>
      <c r="D59" s="145" t="inlineStr">
        <is>
          <t>SUPER DIESEL</t>
        </is>
      </c>
      <c r="E59" s="127" t="inlineStr">
        <is>
          <t>PGW-5799</t>
        </is>
      </c>
      <c r="F59" s="127" t="inlineStr">
        <is>
          <t>FORD</t>
        </is>
      </c>
      <c r="G59" s="127" t="inlineStr">
        <is>
          <t>CORRETIVA</t>
        </is>
      </c>
      <c r="H59" s="127" t="inlineStr">
        <is>
          <t>MECÂNICA</t>
        </is>
      </c>
      <c r="I59" s="127" t="inlineStr">
        <is>
          <t>PEÇAS</t>
        </is>
      </c>
      <c r="J59" s="127" t="n">
        <v>2</v>
      </c>
      <c r="K59" s="127" t="inlineStr">
        <is>
          <t>CALSO CABINE TRASEIRO</t>
        </is>
      </c>
      <c r="L59" s="129" t="n">
        <v>34</v>
      </c>
      <c r="M59" s="129" t="n">
        <v>68</v>
      </c>
      <c r="N59" s="145" t="n"/>
      <c r="O59" s="175" t="n"/>
      <c r="P59" s="403" t="n">
        <v>68</v>
      </c>
      <c r="Q59" s="135" t="inlineStr">
        <is>
          <t>PAGO</t>
        </is>
      </c>
    </row>
    <row r="60">
      <c r="B60" s="155" t="inlineStr">
        <is>
          <t>MARÇO</t>
        </is>
      </c>
      <c r="C60" s="176" t="n">
        <v>44254</v>
      </c>
      <c r="D60" s="145" t="inlineStr">
        <is>
          <t>SUPER DIESEL</t>
        </is>
      </c>
      <c r="E60" s="127" t="inlineStr">
        <is>
          <t>PGW-5799</t>
        </is>
      </c>
      <c r="F60" s="127" t="inlineStr">
        <is>
          <t>FORD</t>
        </is>
      </c>
      <c r="G60" s="127" t="inlineStr">
        <is>
          <t>CORRETIVA</t>
        </is>
      </c>
      <c r="H60" s="127" t="inlineStr">
        <is>
          <t>MECÂNICA</t>
        </is>
      </c>
      <c r="I60" s="127" t="inlineStr">
        <is>
          <t>PEÇAS</t>
        </is>
      </c>
      <c r="J60" s="127" t="n">
        <v>1</v>
      </c>
      <c r="K60" s="127" t="inlineStr">
        <is>
          <t>PARAFUSO DO TRANCO CAMBIO</t>
        </is>
      </c>
      <c r="L60" s="129" t="n">
        <v>26</v>
      </c>
      <c r="M60" s="129" t="n">
        <v>26</v>
      </c>
      <c r="N60" s="145" t="n"/>
      <c r="O60" s="175" t="n"/>
      <c r="P60" s="403" t="n">
        <v>26</v>
      </c>
      <c r="Q60" s="135" t="inlineStr">
        <is>
          <t>PAGO</t>
        </is>
      </c>
    </row>
    <row r="61">
      <c r="B61" s="155" t="inlineStr">
        <is>
          <t>MARÇO</t>
        </is>
      </c>
      <c r="C61" s="176" t="n">
        <v>44254</v>
      </c>
      <c r="D61" s="145" t="inlineStr">
        <is>
          <t>SUPER DIESEL</t>
        </is>
      </c>
      <c r="E61" s="127" t="inlineStr">
        <is>
          <t>PGW-5799</t>
        </is>
      </c>
      <c r="F61" s="127" t="inlineStr">
        <is>
          <t>FORD</t>
        </is>
      </c>
      <c r="G61" s="127" t="inlineStr">
        <is>
          <t>CORRETIVA</t>
        </is>
      </c>
      <c r="H61" s="127" t="inlineStr">
        <is>
          <t>MECÂNICA</t>
        </is>
      </c>
      <c r="I61" s="127" t="inlineStr">
        <is>
          <t>PEÇAS</t>
        </is>
      </c>
      <c r="J61" s="127" t="n">
        <v>1</v>
      </c>
      <c r="K61" s="127" t="inlineStr">
        <is>
          <t>TERMINAL DA ALAVANCA</t>
        </is>
      </c>
      <c r="L61" s="129" t="n">
        <v>58</v>
      </c>
      <c r="M61" s="129" t="n">
        <v>58</v>
      </c>
      <c r="N61" s="145" t="n"/>
      <c r="O61" s="175" t="n"/>
      <c r="P61" s="403" t="n">
        <v>58</v>
      </c>
      <c r="Q61" s="135" t="inlineStr">
        <is>
          <t>PAGO</t>
        </is>
      </c>
    </row>
    <row r="62">
      <c r="B62" s="155" t="inlineStr">
        <is>
          <t>MARÇO</t>
        </is>
      </c>
      <c r="C62" s="176" t="n">
        <v>44254</v>
      </c>
      <c r="D62" s="145" t="inlineStr">
        <is>
          <t>SUPER DIESEL</t>
        </is>
      </c>
      <c r="E62" s="127" t="inlineStr">
        <is>
          <t>PGW-5799</t>
        </is>
      </c>
      <c r="F62" s="127" t="inlineStr">
        <is>
          <t>FORD</t>
        </is>
      </c>
      <c r="G62" s="127" t="inlineStr">
        <is>
          <t>CORRETIVA</t>
        </is>
      </c>
      <c r="H62" s="127" t="inlineStr">
        <is>
          <t>MECÂNICA</t>
        </is>
      </c>
      <c r="I62" s="127" t="inlineStr">
        <is>
          <t>PEÇAS</t>
        </is>
      </c>
      <c r="J62" s="127" t="n">
        <v>1</v>
      </c>
      <c r="K62" s="127" t="inlineStr">
        <is>
          <t>JOGO DE LONA TRADICIONAL</t>
        </is>
      </c>
      <c r="L62" s="129" t="n">
        <v>125</v>
      </c>
      <c r="M62" s="129" t="n">
        <v>125</v>
      </c>
      <c r="N62" s="145" t="n"/>
      <c r="O62" s="175" t="n"/>
      <c r="P62" s="403" t="n">
        <v>125</v>
      </c>
      <c r="Q62" s="135" t="inlineStr">
        <is>
          <t>PAGO</t>
        </is>
      </c>
    </row>
    <row r="63">
      <c r="B63" s="155" t="inlineStr">
        <is>
          <t>MARÇO</t>
        </is>
      </c>
      <c r="C63" s="176" t="n">
        <v>44254</v>
      </c>
      <c r="D63" s="145" t="inlineStr">
        <is>
          <t>SUPER DIESEL</t>
        </is>
      </c>
      <c r="E63" s="127" t="inlineStr">
        <is>
          <t>PGW-5799</t>
        </is>
      </c>
      <c r="F63" s="127" t="inlineStr">
        <is>
          <t>FORD</t>
        </is>
      </c>
      <c r="G63" s="127" t="inlineStr">
        <is>
          <t>CORRETIVA</t>
        </is>
      </c>
      <c r="H63" s="127" t="inlineStr">
        <is>
          <t>MECÂNICA</t>
        </is>
      </c>
      <c r="I63" s="127" t="inlineStr">
        <is>
          <t>PEÇAS</t>
        </is>
      </c>
      <c r="J63" s="145" t="n">
        <v>2</v>
      </c>
      <c r="K63" s="145" t="inlineStr">
        <is>
          <t>BUCHAS DA BARRA</t>
        </is>
      </c>
      <c r="L63" s="175" t="n">
        <v>16.5</v>
      </c>
      <c r="M63" s="129" t="n">
        <v>33</v>
      </c>
      <c r="N63" s="145" t="n"/>
      <c r="O63" s="175" t="n"/>
      <c r="P63" s="403" t="n">
        <v>33</v>
      </c>
      <c r="Q63" s="135" t="inlineStr">
        <is>
          <t>PAGO</t>
        </is>
      </c>
    </row>
    <row r="64">
      <c r="B64" s="155" t="inlineStr">
        <is>
          <t>MARÇO</t>
        </is>
      </c>
      <c r="C64" s="176" t="n">
        <v>44254</v>
      </c>
      <c r="D64" s="145" t="inlineStr">
        <is>
          <t>SUPER DIESEL</t>
        </is>
      </c>
      <c r="E64" s="127" t="inlineStr">
        <is>
          <t>PGW-5799</t>
        </is>
      </c>
      <c r="F64" s="127" t="inlineStr">
        <is>
          <t>FORD</t>
        </is>
      </c>
      <c r="G64" s="127" t="inlineStr">
        <is>
          <t>CORRETIVA</t>
        </is>
      </c>
      <c r="H64" s="127" t="inlineStr">
        <is>
          <t>MECÂNICA</t>
        </is>
      </c>
      <c r="I64" s="127" t="inlineStr">
        <is>
          <t>PEÇAS</t>
        </is>
      </c>
      <c r="J64" s="145" t="n">
        <v>1</v>
      </c>
      <c r="K64" s="145" t="inlineStr">
        <is>
          <t>COLA 3M</t>
        </is>
      </c>
      <c r="L64" s="175" t="n">
        <v>14</v>
      </c>
      <c r="M64" s="129" t="n">
        <v>14</v>
      </c>
      <c r="N64" s="145" t="n"/>
      <c r="O64" s="175" t="n"/>
      <c r="P64" s="403" t="n">
        <v>14</v>
      </c>
      <c r="Q64" s="135" t="inlineStr">
        <is>
          <t>PAGO</t>
        </is>
      </c>
    </row>
    <row r="65">
      <c r="B65" s="155" t="inlineStr">
        <is>
          <t>MARÇO</t>
        </is>
      </c>
      <c r="C65" s="176" t="n">
        <v>44254</v>
      </c>
      <c r="D65" s="145" t="inlineStr">
        <is>
          <t>SUPER DIESEL</t>
        </is>
      </c>
      <c r="E65" s="127" t="inlineStr">
        <is>
          <t>PGW-5799</t>
        </is>
      </c>
      <c r="F65" s="127" t="inlineStr">
        <is>
          <t>FORD</t>
        </is>
      </c>
      <c r="G65" s="127" t="inlineStr">
        <is>
          <t>CORRETIVA</t>
        </is>
      </c>
      <c r="H65" s="127" t="inlineStr">
        <is>
          <t>ELÉTRICA</t>
        </is>
      </c>
      <c r="I65" s="127" t="inlineStr">
        <is>
          <t>PEÇAS</t>
        </is>
      </c>
      <c r="J65" s="145" t="n">
        <v>1</v>
      </c>
      <c r="K65" s="145" t="inlineStr">
        <is>
          <t xml:space="preserve">CHAVE DE SETA </t>
        </is>
      </c>
      <c r="L65" s="175" t="n">
        <v>250</v>
      </c>
      <c r="M65" s="129" t="n">
        <v>250</v>
      </c>
      <c r="N65" s="145" t="n"/>
      <c r="O65" s="175" t="n"/>
      <c r="P65" s="403" t="n">
        <v>250</v>
      </c>
      <c r="Q65" s="135" t="inlineStr">
        <is>
          <t>PAGO</t>
        </is>
      </c>
    </row>
    <row r="66">
      <c r="B66" s="155" t="inlineStr">
        <is>
          <t>MARÇO</t>
        </is>
      </c>
      <c r="C66" s="176" t="n">
        <v>44230</v>
      </c>
      <c r="D66" s="127" t="inlineStr">
        <is>
          <t>AUTO ELÉTRICA FRANÇA</t>
        </is>
      </c>
      <c r="E66" s="127" t="inlineStr">
        <is>
          <t>PGX-1686</t>
        </is>
      </c>
      <c r="F66" s="127" t="inlineStr">
        <is>
          <t>MERCEDES</t>
        </is>
      </c>
      <c r="G66" s="127" t="inlineStr">
        <is>
          <t>CORRETIVA</t>
        </is>
      </c>
      <c r="H66" s="127" t="inlineStr">
        <is>
          <t>ELÉTRICA</t>
        </is>
      </c>
      <c r="I66" s="145" t="inlineStr">
        <is>
          <t>PEÇAS</t>
        </is>
      </c>
      <c r="J66" s="127" t="n">
        <v>1</v>
      </c>
      <c r="K66" s="127" t="inlineStr">
        <is>
          <t>RELE DO PISCA</t>
        </is>
      </c>
      <c r="L66" s="129" t="n">
        <v>35</v>
      </c>
      <c r="M66" s="129" t="n">
        <v>35</v>
      </c>
      <c r="N66" s="129" t="n"/>
      <c r="O66" s="175" t="n"/>
      <c r="P66" s="403" t="n">
        <v>35</v>
      </c>
      <c r="Q66" s="135" t="inlineStr">
        <is>
          <t>PAGO</t>
        </is>
      </c>
    </row>
    <row r="67">
      <c r="B67" s="155" t="inlineStr">
        <is>
          <t>MARÇO</t>
        </is>
      </c>
      <c r="C67" s="176" t="n">
        <v>44230</v>
      </c>
      <c r="D67" s="127" t="inlineStr">
        <is>
          <t>AUTO ELÉTRICA FRANÇA</t>
        </is>
      </c>
      <c r="E67" s="127" t="inlineStr">
        <is>
          <t>PGX-1686</t>
        </is>
      </c>
      <c r="F67" s="127" t="inlineStr">
        <is>
          <t>MERCEDES</t>
        </is>
      </c>
      <c r="G67" s="127" t="inlineStr">
        <is>
          <t>CORRETIVA</t>
        </is>
      </c>
      <c r="H67" s="127" t="inlineStr">
        <is>
          <t>ELÉTRICA</t>
        </is>
      </c>
      <c r="I67" s="127" t="inlineStr">
        <is>
          <t>PEÇAS</t>
        </is>
      </c>
      <c r="J67" s="127" t="n">
        <v>1</v>
      </c>
      <c r="K67" s="127" t="inlineStr">
        <is>
          <t>RELE AUXILIAR</t>
        </is>
      </c>
      <c r="L67" s="129" t="n">
        <v>28</v>
      </c>
      <c r="M67" s="129" t="n">
        <v>28</v>
      </c>
      <c r="N67" s="129" t="n"/>
      <c r="O67" s="175" t="n"/>
      <c r="P67" s="403" t="n">
        <v>28</v>
      </c>
      <c r="Q67" s="135" t="inlineStr">
        <is>
          <t>PAGO</t>
        </is>
      </c>
    </row>
    <row r="68">
      <c r="B68" s="155" t="inlineStr">
        <is>
          <t>MARÇO</t>
        </is>
      </c>
      <c r="C68" s="176" t="n">
        <v>44230</v>
      </c>
      <c r="D68" s="127" t="inlineStr">
        <is>
          <t>AUTO ELÉTRICA FRANÇA</t>
        </is>
      </c>
      <c r="E68" s="127" t="inlineStr">
        <is>
          <t>PGX-1686</t>
        </is>
      </c>
      <c r="F68" s="127" t="inlineStr">
        <is>
          <t>MERCEDES</t>
        </is>
      </c>
      <c r="G68" s="127" t="inlineStr">
        <is>
          <t>CORRETIVA</t>
        </is>
      </c>
      <c r="H68" s="127" t="inlineStr">
        <is>
          <t>ELÉTRICA</t>
        </is>
      </c>
      <c r="I68" s="145" t="inlineStr">
        <is>
          <t>PEÇAS</t>
        </is>
      </c>
      <c r="J68" s="127" t="n">
        <v>1</v>
      </c>
      <c r="K68" s="127" t="inlineStr">
        <is>
          <t>RELE TEMPORIZADOR</t>
        </is>
      </c>
      <c r="L68" s="129" t="n">
        <v>68</v>
      </c>
      <c r="M68" s="129" t="n">
        <v>68</v>
      </c>
      <c r="N68" s="129" t="n"/>
      <c r="O68" s="175" t="n"/>
      <c r="P68" s="403" t="n">
        <v>68</v>
      </c>
      <c r="Q68" s="135" t="inlineStr">
        <is>
          <t>PAGO</t>
        </is>
      </c>
    </row>
    <row r="69">
      <c r="B69" s="155" t="inlineStr">
        <is>
          <t>MARÇO</t>
        </is>
      </c>
      <c r="C69" s="174" t="n">
        <v>44277</v>
      </c>
      <c r="D69" s="145" t="inlineStr">
        <is>
          <t>BAÚ REFRIGERAÇÃO</t>
        </is>
      </c>
      <c r="E69" s="127" t="inlineStr">
        <is>
          <t>PDB-5356</t>
        </is>
      </c>
      <c r="F69" s="127" t="inlineStr">
        <is>
          <t>MERCEDES</t>
        </is>
      </c>
      <c r="G69" s="127" t="inlineStr">
        <is>
          <t>CORRETIVA</t>
        </is>
      </c>
      <c r="H69" s="127" t="inlineStr">
        <is>
          <t>REFRIGERAÇÃO</t>
        </is>
      </c>
      <c r="I69" s="145" t="inlineStr">
        <is>
          <t>PEÇAS</t>
        </is>
      </c>
      <c r="J69" s="127" t="n">
        <v>1</v>
      </c>
      <c r="K69" s="127" t="inlineStr">
        <is>
          <t>PRESÃO DE NITROGÊNIO</t>
        </is>
      </c>
      <c r="L69" s="129" t="n">
        <v>140</v>
      </c>
      <c r="M69" s="129" t="n">
        <v>140</v>
      </c>
      <c r="N69" s="145" t="n"/>
      <c r="O69" s="175" t="n"/>
      <c r="P69" s="403" t="n">
        <v>140</v>
      </c>
      <c r="Q69" s="135" t="inlineStr">
        <is>
          <t>PAGO</t>
        </is>
      </c>
    </row>
    <row r="70">
      <c r="B70" s="155" t="inlineStr">
        <is>
          <t>MARÇO</t>
        </is>
      </c>
      <c r="C70" s="174" t="n">
        <v>44277</v>
      </c>
      <c r="D70" s="145" t="inlineStr">
        <is>
          <t>BAÚ REFRIGERAÇÃO</t>
        </is>
      </c>
      <c r="E70" s="127" t="inlineStr">
        <is>
          <t>PDB-5356</t>
        </is>
      </c>
      <c r="F70" s="127" t="inlineStr">
        <is>
          <t>MERCEDES</t>
        </is>
      </c>
      <c r="G70" s="127" t="inlineStr">
        <is>
          <t>CORRETIVA</t>
        </is>
      </c>
      <c r="H70" s="127" t="inlineStr">
        <is>
          <t>REFRIGERAÇÃO</t>
        </is>
      </c>
      <c r="I70" s="145" t="inlineStr">
        <is>
          <t>PEÇAS</t>
        </is>
      </c>
      <c r="J70" s="127" t="n">
        <v>1</v>
      </c>
      <c r="K70" s="127" t="inlineStr">
        <is>
          <t>CARGA DE GÁS 404</t>
        </is>
      </c>
      <c r="L70" s="129" t="n">
        <v>400</v>
      </c>
      <c r="M70" s="129" t="n">
        <v>400</v>
      </c>
      <c r="N70" s="145" t="n"/>
      <c r="O70" s="175" t="n"/>
      <c r="P70" s="403" t="n">
        <v>400</v>
      </c>
      <c r="Q70" s="135" t="inlineStr">
        <is>
          <t>PAGO</t>
        </is>
      </c>
    </row>
    <row r="71">
      <c r="B71" s="155" t="inlineStr">
        <is>
          <t>MARÇO</t>
        </is>
      </c>
      <c r="C71" s="174" t="n">
        <v>44277</v>
      </c>
      <c r="D71" s="145" t="inlineStr">
        <is>
          <t>BAÚ REFRIGERAÇÃO</t>
        </is>
      </c>
      <c r="E71" s="127" t="inlineStr">
        <is>
          <t>PDB-5356</t>
        </is>
      </c>
      <c r="F71" s="127" t="inlineStr">
        <is>
          <t>MERCEDES</t>
        </is>
      </c>
      <c r="G71" s="127" t="inlineStr">
        <is>
          <t>CORRETIVA</t>
        </is>
      </c>
      <c r="H71" s="127" t="inlineStr">
        <is>
          <t>REFRIGERAÇÃO</t>
        </is>
      </c>
      <c r="I71" s="145" t="inlineStr">
        <is>
          <t>PEÇAS</t>
        </is>
      </c>
      <c r="J71" s="127" t="n">
        <v>1</v>
      </c>
      <c r="K71" s="127" t="inlineStr">
        <is>
          <t>TROCA DE CAMARA MAGNÉTICA DO COMPRESSOR</t>
        </is>
      </c>
      <c r="L71" s="129" t="n">
        <v>200</v>
      </c>
      <c r="M71" s="129" t="n">
        <v>200</v>
      </c>
      <c r="N71" s="145" t="n"/>
      <c r="O71" s="175" t="n"/>
      <c r="P71" s="403" t="n">
        <v>200</v>
      </c>
      <c r="Q71" s="135" t="inlineStr">
        <is>
          <t>PAGO</t>
        </is>
      </c>
    </row>
    <row r="72">
      <c r="B72" s="155" t="inlineStr">
        <is>
          <t>MARÇO</t>
        </is>
      </c>
      <c r="C72" s="174" t="n">
        <v>44271</v>
      </c>
      <c r="D72" s="127" t="inlineStr">
        <is>
          <t>POSTO DE MOLAS SÃO CRISTOVÃO</t>
        </is>
      </c>
      <c r="E72" s="127" t="inlineStr">
        <is>
          <t>PDB-5026</t>
        </is>
      </c>
      <c r="F72" s="127" t="inlineStr">
        <is>
          <t>MERCEDES</t>
        </is>
      </c>
      <c r="G72" s="127" t="inlineStr">
        <is>
          <t>PREVENTIVA</t>
        </is>
      </c>
      <c r="H72" s="127" t="inlineStr">
        <is>
          <t>MECÂNICA</t>
        </is>
      </c>
      <c r="I72" s="145" t="inlineStr">
        <is>
          <t>PEÇAS</t>
        </is>
      </c>
      <c r="J72" s="127" t="n">
        <v>2</v>
      </c>
      <c r="K72" s="127" t="inlineStr">
        <is>
          <t xml:space="preserve">2ª MOLA DIANTEIRA </t>
        </is>
      </c>
      <c r="L72" s="129" t="n">
        <v>549</v>
      </c>
      <c r="M72" s="129" t="n">
        <v>1098</v>
      </c>
      <c r="N72" s="145" t="n"/>
      <c r="O72" s="175" t="n"/>
      <c r="P72" s="403" t="n">
        <v>1098</v>
      </c>
      <c r="Q72" s="135" t="inlineStr">
        <is>
          <t>PAGO</t>
        </is>
      </c>
    </row>
    <row r="73">
      <c r="B73" s="155" t="inlineStr">
        <is>
          <t>MARÇO</t>
        </is>
      </c>
      <c r="C73" s="174" t="n">
        <v>44271</v>
      </c>
      <c r="D73" s="127" t="inlineStr">
        <is>
          <t>POSTO DE MOLAS SÃO CRISTOVÃO</t>
        </is>
      </c>
      <c r="E73" s="127" t="inlineStr">
        <is>
          <t>PDB-5026</t>
        </is>
      </c>
      <c r="F73" s="127" t="inlineStr">
        <is>
          <t>MERCEDES</t>
        </is>
      </c>
      <c r="G73" s="127" t="inlineStr">
        <is>
          <t>CORRETIVA</t>
        </is>
      </c>
      <c r="H73" s="127" t="inlineStr">
        <is>
          <t>MECÂNICA</t>
        </is>
      </c>
      <c r="I73" s="145" t="inlineStr">
        <is>
          <t>PEÇAS</t>
        </is>
      </c>
      <c r="J73" s="127" t="n">
        <v>1</v>
      </c>
      <c r="K73" s="127" t="inlineStr">
        <is>
          <t>ABRAÇADEIRA MIRIM</t>
        </is>
      </c>
      <c r="L73" s="129" t="n">
        <v>25</v>
      </c>
      <c r="M73" s="129" t="n">
        <v>25</v>
      </c>
      <c r="N73" s="145" t="n"/>
      <c r="O73" s="175" t="n"/>
      <c r="P73" s="403" t="n">
        <v>25</v>
      </c>
      <c r="Q73" s="135" t="inlineStr">
        <is>
          <t>PAGO</t>
        </is>
      </c>
    </row>
    <row r="74">
      <c r="B74" s="155" t="inlineStr">
        <is>
          <t>MARÇO</t>
        </is>
      </c>
      <c r="C74" s="174" t="n">
        <v>44271</v>
      </c>
      <c r="D74" s="127" t="inlineStr">
        <is>
          <t>POSTO DE MOLAS SÃO CRISTOVÃO</t>
        </is>
      </c>
      <c r="E74" s="127" t="inlineStr">
        <is>
          <t>PDB-5026</t>
        </is>
      </c>
      <c r="F74" s="127" t="inlineStr">
        <is>
          <t>MERCEDES</t>
        </is>
      </c>
      <c r="G74" s="127" t="inlineStr">
        <is>
          <t>CORRETIVA</t>
        </is>
      </c>
      <c r="H74" s="127" t="inlineStr">
        <is>
          <t>MECÂNICA</t>
        </is>
      </c>
      <c r="I74" s="145" t="inlineStr">
        <is>
          <t>PEÇAS</t>
        </is>
      </c>
      <c r="J74" s="127" t="n">
        <v>1</v>
      </c>
      <c r="K74" s="127" t="inlineStr">
        <is>
          <t>REABRIR ROSCA DO EIXO</t>
        </is>
      </c>
      <c r="L74" s="129" t="n">
        <v>120</v>
      </c>
      <c r="M74" s="129" t="n">
        <v>120</v>
      </c>
      <c r="N74" s="145" t="n"/>
      <c r="O74" s="175" t="n"/>
      <c r="P74" s="403" t="n">
        <v>120</v>
      </c>
      <c r="Q74" s="135" t="inlineStr">
        <is>
          <t>PAGO</t>
        </is>
      </c>
    </row>
    <row r="75">
      <c r="B75" s="155" t="inlineStr">
        <is>
          <t>MARÇO</t>
        </is>
      </c>
      <c r="C75" s="174" t="n">
        <v>44280</v>
      </c>
      <c r="D75" s="127" t="inlineStr">
        <is>
          <t>POSTO DE MOLAS SÃO CRISTOVÃO</t>
        </is>
      </c>
      <c r="E75" s="127" t="inlineStr">
        <is>
          <t>PDB-5026</t>
        </is>
      </c>
      <c r="F75" s="127" t="inlineStr">
        <is>
          <t>MERCEDES</t>
        </is>
      </c>
      <c r="G75" s="127" t="inlineStr">
        <is>
          <t>CORRETIVA</t>
        </is>
      </c>
      <c r="H75" s="127" t="inlineStr">
        <is>
          <t>MECÂNICA</t>
        </is>
      </c>
      <c r="I75" s="145" t="inlineStr">
        <is>
          <t>PEÇAS</t>
        </is>
      </c>
      <c r="J75" s="127" t="n">
        <v>1</v>
      </c>
      <c r="K75" s="127" t="inlineStr">
        <is>
          <t>MOLA DIANTEIRA MB 507.2</t>
        </is>
      </c>
      <c r="L75" s="129" t="n">
        <v>549</v>
      </c>
      <c r="M75" s="129" t="n">
        <v>549</v>
      </c>
      <c r="N75" s="145" t="n"/>
      <c r="O75" s="175" t="n"/>
      <c r="P75" s="403" t="n">
        <v>549</v>
      </c>
      <c r="Q75" s="135" t="inlineStr">
        <is>
          <t>PAGO</t>
        </is>
      </c>
    </row>
    <row r="76">
      <c r="B76" s="155" t="inlineStr">
        <is>
          <t>MARÇO</t>
        </is>
      </c>
      <c r="C76" s="176" t="n">
        <v>44246</v>
      </c>
      <c r="D76" s="145" t="inlineStr">
        <is>
          <t>SUPER DIESEL</t>
        </is>
      </c>
      <c r="E76" s="127" t="inlineStr">
        <is>
          <t>PDB-5356</t>
        </is>
      </c>
      <c r="F76" s="127" t="inlineStr">
        <is>
          <t>MERCEDES</t>
        </is>
      </c>
      <c r="G76" s="127" t="inlineStr">
        <is>
          <t>CORRETIVA</t>
        </is>
      </c>
      <c r="H76" s="127" t="inlineStr">
        <is>
          <t>MECÂNICA</t>
        </is>
      </c>
      <c r="I76" s="127" t="inlineStr">
        <is>
          <t>PEÇAS</t>
        </is>
      </c>
      <c r="J76" s="145" t="n">
        <v>1</v>
      </c>
      <c r="K76" s="145" t="inlineStr">
        <is>
          <t>RESERVATORIO DE ÁGUA</t>
        </is>
      </c>
      <c r="L76" s="175" t="n">
        <v>365</v>
      </c>
      <c r="M76" s="129" t="n">
        <v>365</v>
      </c>
      <c r="N76" s="145" t="n"/>
      <c r="O76" s="175" t="n"/>
      <c r="P76" s="403" t="n">
        <v>365</v>
      </c>
      <c r="Q76" s="135" t="inlineStr">
        <is>
          <t>PAGO</t>
        </is>
      </c>
    </row>
    <row r="77">
      <c r="B77" s="155" t="inlineStr">
        <is>
          <t>MARÇO</t>
        </is>
      </c>
      <c r="C77" s="176" t="n">
        <v>44246</v>
      </c>
      <c r="D77" s="145" t="inlineStr">
        <is>
          <t>SUPER DIESEL</t>
        </is>
      </c>
      <c r="E77" s="127" t="inlineStr">
        <is>
          <t>PDB-5356</t>
        </is>
      </c>
      <c r="F77" s="127" t="inlineStr">
        <is>
          <t>MERCEDES</t>
        </is>
      </c>
      <c r="G77" s="127" t="inlineStr">
        <is>
          <t>CORRETIVA</t>
        </is>
      </c>
      <c r="H77" s="127" t="inlineStr">
        <is>
          <t>ELÉTRICA</t>
        </is>
      </c>
      <c r="I77" s="127" t="inlineStr">
        <is>
          <t>PEÇAS</t>
        </is>
      </c>
      <c r="J77" s="145" t="n">
        <v>1</v>
      </c>
      <c r="K77" s="145" t="inlineStr">
        <is>
          <t>SENSOR DE TEMPERATURA</t>
        </is>
      </c>
      <c r="L77" s="175" t="n">
        <v>88</v>
      </c>
      <c r="M77" s="129" t="n">
        <v>88</v>
      </c>
      <c r="N77" s="145" t="n"/>
      <c r="O77" s="175" t="n"/>
      <c r="P77" s="403" t="n">
        <v>88</v>
      </c>
      <c r="Q77" s="135" t="inlineStr">
        <is>
          <t>PAGO</t>
        </is>
      </c>
    </row>
    <row r="78">
      <c r="B78" s="155" t="inlineStr">
        <is>
          <t>MARÇO</t>
        </is>
      </c>
      <c r="C78" s="176" t="n">
        <v>44246</v>
      </c>
      <c r="D78" s="145" t="inlineStr">
        <is>
          <t>SUPER DIESEL</t>
        </is>
      </c>
      <c r="E78" s="127" t="inlineStr">
        <is>
          <t>PDB-5356</t>
        </is>
      </c>
      <c r="F78" s="127" t="inlineStr">
        <is>
          <t>MERCEDES</t>
        </is>
      </c>
      <c r="G78" s="127" t="inlineStr">
        <is>
          <t>CORRETIVA</t>
        </is>
      </c>
      <c r="H78" s="127" t="inlineStr">
        <is>
          <t>MECÂNICA</t>
        </is>
      </c>
      <c r="I78" s="127" t="inlineStr">
        <is>
          <t>PEÇAS</t>
        </is>
      </c>
      <c r="J78" s="145" t="n">
        <v>2</v>
      </c>
      <c r="K78" s="145" t="inlineStr">
        <is>
          <t>PARAFUSO COM A BUCHA</t>
        </is>
      </c>
      <c r="L78" s="175" t="n">
        <v>9</v>
      </c>
      <c r="M78" s="129" t="n">
        <v>18</v>
      </c>
      <c r="N78" s="145" t="n"/>
      <c r="O78" s="175" t="n"/>
      <c r="P78" s="403" t="n">
        <v>18</v>
      </c>
      <c r="Q78" s="135" t="inlineStr">
        <is>
          <t>PAGO</t>
        </is>
      </c>
    </row>
    <row r="79">
      <c r="B79" s="155" t="inlineStr">
        <is>
          <t>MARÇO</t>
        </is>
      </c>
      <c r="C79" s="176" t="n">
        <v>44254</v>
      </c>
      <c r="D79" s="145" t="inlineStr">
        <is>
          <t>SUPER DIESEL</t>
        </is>
      </c>
      <c r="E79" s="127" t="inlineStr">
        <is>
          <t>PDB-5356</t>
        </is>
      </c>
      <c r="F79" s="127" t="inlineStr">
        <is>
          <t>MERCEDES</t>
        </is>
      </c>
      <c r="G79" s="127" t="inlineStr">
        <is>
          <t>CORRETIVA</t>
        </is>
      </c>
      <c r="H79" s="127" t="inlineStr">
        <is>
          <t>MECÂNICA</t>
        </is>
      </c>
      <c r="I79" s="127" t="inlineStr">
        <is>
          <t>PEÇAS</t>
        </is>
      </c>
      <c r="J79" s="127" t="n">
        <v>4</v>
      </c>
      <c r="K79" s="127" t="inlineStr">
        <is>
          <t>BUCHA DA BARRA</t>
        </is>
      </c>
      <c r="L79" s="129" t="n">
        <v>18</v>
      </c>
      <c r="M79" s="129" t="n">
        <v>72</v>
      </c>
      <c r="N79" s="145" t="n"/>
      <c r="O79" s="175" t="n"/>
      <c r="P79" s="403" t="n">
        <v>72</v>
      </c>
      <c r="Q79" s="135" t="inlineStr">
        <is>
          <t>PAGO</t>
        </is>
      </c>
    </row>
    <row r="80">
      <c r="B80" s="155" t="inlineStr">
        <is>
          <t>MARÇO</t>
        </is>
      </c>
      <c r="C80" s="174" t="n">
        <v>44254</v>
      </c>
      <c r="D80" s="145" t="inlineStr">
        <is>
          <t>SUPER DIESEL</t>
        </is>
      </c>
      <c r="E80" s="127" t="inlineStr">
        <is>
          <t>PDB-5356</t>
        </is>
      </c>
      <c r="F80" s="127" t="inlineStr">
        <is>
          <t>MERCEDES</t>
        </is>
      </c>
      <c r="G80" s="127" t="inlineStr">
        <is>
          <t>CORRETIVA</t>
        </is>
      </c>
      <c r="H80" s="127" t="inlineStr">
        <is>
          <t>MECÂNICA</t>
        </is>
      </c>
      <c r="I80" s="127" t="inlineStr">
        <is>
          <t>PEÇAS</t>
        </is>
      </c>
      <c r="J80" s="127" t="n">
        <v>4</v>
      </c>
      <c r="K80" s="127" t="inlineStr">
        <is>
          <t>BUCHA DO ESTABILIZADOR DIANTEIRO</t>
        </is>
      </c>
      <c r="L80" s="129" t="n">
        <v>66</v>
      </c>
      <c r="M80" s="129" t="n">
        <v>264</v>
      </c>
      <c r="N80" s="145" t="n"/>
      <c r="O80" s="175" t="n"/>
      <c r="P80" s="403" t="n">
        <v>264</v>
      </c>
      <c r="Q80" s="135" t="inlineStr">
        <is>
          <t>PAGO</t>
        </is>
      </c>
    </row>
    <row r="81">
      <c r="B81" s="155" t="inlineStr">
        <is>
          <t>MARÇO</t>
        </is>
      </c>
      <c r="C81" s="174" t="n">
        <v>44254</v>
      </c>
      <c r="D81" s="145" t="inlineStr">
        <is>
          <t>SUPER DIESEL</t>
        </is>
      </c>
      <c r="E81" s="127" t="inlineStr">
        <is>
          <t>PDB-5356</t>
        </is>
      </c>
      <c r="F81" s="127" t="inlineStr">
        <is>
          <t>MERCEDES</t>
        </is>
      </c>
      <c r="G81" s="127" t="inlineStr">
        <is>
          <t>CORRETIVA</t>
        </is>
      </c>
      <c r="H81" s="127" t="inlineStr">
        <is>
          <t>MECÂNICA</t>
        </is>
      </c>
      <c r="I81" s="127" t="inlineStr">
        <is>
          <t>PEÇAS</t>
        </is>
      </c>
      <c r="J81" s="127" t="n">
        <v>1</v>
      </c>
      <c r="K81" s="127" t="inlineStr">
        <is>
          <t>ESTOPA</t>
        </is>
      </c>
      <c r="L81" s="129" t="n">
        <v>6</v>
      </c>
      <c r="M81" s="129" t="n">
        <v>6</v>
      </c>
      <c r="N81" s="145" t="n"/>
      <c r="O81" s="175" t="n"/>
      <c r="P81" s="403" t="n">
        <v>6</v>
      </c>
      <c r="Q81" s="135" t="inlineStr">
        <is>
          <t>PAGO</t>
        </is>
      </c>
    </row>
    <row r="82">
      <c r="B82" s="155" t="inlineStr">
        <is>
          <t>MARÇO</t>
        </is>
      </c>
      <c r="C82" s="174" t="n">
        <v>44254</v>
      </c>
      <c r="D82" s="145" t="inlineStr">
        <is>
          <t>SUPER DIESEL</t>
        </is>
      </c>
      <c r="E82" s="127" t="inlineStr">
        <is>
          <t>PDB-5356</t>
        </is>
      </c>
      <c r="F82" s="127" t="inlineStr">
        <is>
          <t>MERCEDES</t>
        </is>
      </c>
      <c r="G82" s="127" t="inlineStr">
        <is>
          <t>CORRETIVA</t>
        </is>
      </c>
      <c r="H82" s="127" t="inlineStr">
        <is>
          <t>ELÉTRICA</t>
        </is>
      </c>
      <c r="I82" s="127" t="inlineStr">
        <is>
          <t>PEÇAS</t>
        </is>
      </c>
      <c r="J82" s="127" t="n">
        <v>1</v>
      </c>
      <c r="K82" s="127" t="inlineStr">
        <is>
          <t>LAMPADA H7</t>
        </is>
      </c>
      <c r="L82" s="129" t="n">
        <v>33</v>
      </c>
      <c r="M82" s="129" t="n">
        <v>33</v>
      </c>
      <c r="N82" s="145" t="n"/>
      <c r="O82" s="175" t="n"/>
      <c r="P82" s="403" t="n">
        <v>33</v>
      </c>
      <c r="Q82" s="135" t="inlineStr">
        <is>
          <t>PAGO</t>
        </is>
      </c>
    </row>
    <row r="83">
      <c r="B83" s="155" t="inlineStr">
        <is>
          <t>MARÇO</t>
        </is>
      </c>
      <c r="C83" s="176" t="n">
        <v>44254</v>
      </c>
      <c r="D83" s="145" t="inlineStr">
        <is>
          <t>SUPER DIESEL</t>
        </is>
      </c>
      <c r="E83" s="127" t="inlineStr">
        <is>
          <t>PDB-5356</t>
        </is>
      </c>
      <c r="F83" s="127" t="inlineStr">
        <is>
          <t>MERCEDES</t>
        </is>
      </c>
      <c r="G83" s="127" t="inlineStr">
        <is>
          <t>CORRETIVA</t>
        </is>
      </c>
      <c r="H83" s="127" t="inlineStr">
        <is>
          <t>MECÂNICA</t>
        </is>
      </c>
      <c r="I83" s="127" t="inlineStr">
        <is>
          <t>PEÇAS</t>
        </is>
      </c>
      <c r="J83" s="127" t="n">
        <v>2</v>
      </c>
      <c r="K83" s="127" t="inlineStr">
        <is>
          <t>AMORTECEDOR DE ACELLO</t>
        </is>
      </c>
      <c r="L83" s="129" t="n">
        <v>300</v>
      </c>
      <c r="M83" s="129" t="n">
        <v>600</v>
      </c>
      <c r="N83" s="145" t="n"/>
      <c r="O83" s="175" t="n"/>
      <c r="P83" s="403" t="n">
        <v>600</v>
      </c>
      <c r="Q83" s="135" t="inlineStr">
        <is>
          <t>PAGO</t>
        </is>
      </c>
    </row>
    <row r="84">
      <c r="B84" s="155" t="inlineStr">
        <is>
          <t>MARÇO</t>
        </is>
      </c>
      <c r="C84" s="174" t="n">
        <v>44254</v>
      </c>
      <c r="D84" s="145" t="inlineStr">
        <is>
          <t>SUPER DIESEL</t>
        </is>
      </c>
      <c r="E84" s="127" t="inlineStr">
        <is>
          <t>PDB-5356</t>
        </is>
      </c>
      <c r="F84" s="127" t="inlineStr">
        <is>
          <t>MERCEDES</t>
        </is>
      </c>
      <c r="G84" s="127" t="inlineStr">
        <is>
          <t>CORRETIVA</t>
        </is>
      </c>
      <c r="H84" s="127" t="inlineStr">
        <is>
          <t>MECÂNICA</t>
        </is>
      </c>
      <c r="I84" s="127" t="inlineStr">
        <is>
          <t>PEÇAS</t>
        </is>
      </c>
      <c r="J84" s="127" t="n">
        <v>4</v>
      </c>
      <c r="K84" s="127" t="inlineStr">
        <is>
          <t>TERM DE CÁMBIO</t>
        </is>
      </c>
      <c r="L84" s="129" t="n">
        <v>15</v>
      </c>
      <c r="M84" s="129" t="n">
        <v>60</v>
      </c>
      <c r="N84" s="145" t="n"/>
      <c r="O84" s="175" t="n"/>
      <c r="P84" s="403" t="n">
        <v>60</v>
      </c>
      <c r="Q84" s="135" t="inlineStr">
        <is>
          <t>PAGO</t>
        </is>
      </c>
    </row>
    <row r="85">
      <c r="B85" s="155" t="inlineStr">
        <is>
          <t>MARÇO</t>
        </is>
      </c>
      <c r="C85" s="174" t="n">
        <v>44268</v>
      </c>
      <c r="D85" s="127" t="inlineStr">
        <is>
          <t>WF LUBRIFICANTES</t>
        </is>
      </c>
      <c r="E85" s="127" t="inlineStr">
        <is>
          <t>PDB-5026</t>
        </is>
      </c>
      <c r="F85" s="127" t="inlineStr">
        <is>
          <t>MERCEDES</t>
        </is>
      </c>
      <c r="G85" s="127" t="inlineStr">
        <is>
          <t>CONSUMO</t>
        </is>
      </c>
      <c r="H85" s="145" t="inlineStr">
        <is>
          <t>TROCA DE OLÉO</t>
        </is>
      </c>
      <c r="I85" s="145" t="inlineStr">
        <is>
          <t>PEÇAS</t>
        </is>
      </c>
      <c r="J85" s="127" t="n">
        <v>1</v>
      </c>
      <c r="K85" s="127" t="inlineStr">
        <is>
          <t>TROCA DE ÓLEO COMPLETA</t>
        </is>
      </c>
      <c r="L85" s="129" t="n">
        <v>611</v>
      </c>
      <c r="M85" s="129" t="n">
        <v>611</v>
      </c>
      <c r="N85" s="145" t="n"/>
      <c r="O85" s="175" t="n">
        <v>61.1</v>
      </c>
      <c r="P85" s="403" t="n">
        <v>549.9</v>
      </c>
      <c r="Q85" s="135" t="inlineStr">
        <is>
          <t>PAGO</t>
        </is>
      </c>
    </row>
    <row r="86">
      <c r="B86" s="155" t="inlineStr">
        <is>
          <t>MARÇO</t>
        </is>
      </c>
      <c r="C86" s="174" t="n">
        <v>44268</v>
      </c>
      <c r="D86" s="127" t="inlineStr">
        <is>
          <t>WF LUBRIFICANTES</t>
        </is>
      </c>
      <c r="E86" s="127" t="inlineStr">
        <is>
          <t>PGX-1686</t>
        </is>
      </c>
      <c r="F86" s="127" t="inlineStr">
        <is>
          <t>MERCEDES</t>
        </is>
      </c>
      <c r="G86" s="127" t="inlineStr">
        <is>
          <t>CONSUMO</t>
        </is>
      </c>
      <c r="H86" s="145" t="inlineStr">
        <is>
          <t>TROCA DE OLÉO</t>
        </is>
      </c>
      <c r="I86" s="145" t="inlineStr">
        <is>
          <t>PEÇAS</t>
        </is>
      </c>
      <c r="J86" s="127" t="n">
        <v>1</v>
      </c>
      <c r="K86" s="127" t="inlineStr">
        <is>
          <t>TROCA DE ÓLEO COMPLETA</t>
        </is>
      </c>
      <c r="L86" s="129" t="n">
        <v>788</v>
      </c>
      <c r="M86" s="129" t="n">
        <v>788</v>
      </c>
      <c r="N86" s="145" t="n"/>
      <c r="O86" s="175" t="n">
        <v>78.8</v>
      </c>
      <c r="P86" s="403" t="n">
        <v>709.2</v>
      </c>
      <c r="Q86" s="135" t="inlineStr">
        <is>
          <t>PAGO</t>
        </is>
      </c>
    </row>
    <row r="87">
      <c r="B87" s="155" t="inlineStr">
        <is>
          <t>MARÇO</t>
        </is>
      </c>
      <c r="C87" s="174" t="n">
        <v>44268</v>
      </c>
      <c r="D87" s="127" t="inlineStr">
        <is>
          <t>WF LUBRIFICANTES</t>
        </is>
      </c>
      <c r="E87" s="127" t="inlineStr">
        <is>
          <t>PGW-6009</t>
        </is>
      </c>
      <c r="F87" s="127" t="inlineStr">
        <is>
          <t>MERCEDES</t>
        </is>
      </c>
      <c r="G87" s="127" t="inlineStr">
        <is>
          <t>CONSUMO</t>
        </is>
      </c>
      <c r="H87" s="145" t="inlineStr">
        <is>
          <t>TROCA DE OLÉO</t>
        </is>
      </c>
      <c r="I87" s="145" t="inlineStr">
        <is>
          <t>PEÇAS</t>
        </is>
      </c>
      <c r="J87" s="127" t="n">
        <v>1</v>
      </c>
      <c r="K87" s="127" t="inlineStr">
        <is>
          <t>TROCA DE ÓLEO COMPLETA</t>
        </is>
      </c>
      <c r="L87" s="129" t="n">
        <v>563</v>
      </c>
      <c r="M87" s="129" t="n">
        <v>563</v>
      </c>
      <c r="N87" s="145" t="n"/>
      <c r="O87" s="175" t="n">
        <v>78.8</v>
      </c>
      <c r="P87" s="403" t="n">
        <v>484.2</v>
      </c>
      <c r="Q87" s="135" t="inlineStr">
        <is>
          <t>PAGO</t>
        </is>
      </c>
    </row>
    <row r="88">
      <c r="B88" s="155" t="inlineStr">
        <is>
          <t>MARÇO</t>
        </is>
      </c>
      <c r="C88" s="174" t="n">
        <v>44268</v>
      </c>
      <c r="D88" s="127" t="inlineStr">
        <is>
          <t>WF LUBRIFICANTES</t>
        </is>
      </c>
      <c r="E88" s="127" t="inlineStr">
        <is>
          <t>PGW-6009</t>
        </is>
      </c>
      <c r="F88" s="127" t="inlineStr">
        <is>
          <t>MERCEDES</t>
        </is>
      </c>
      <c r="G88" s="127" t="inlineStr">
        <is>
          <t>CONSUMO</t>
        </is>
      </c>
      <c r="H88" s="145" t="inlineStr">
        <is>
          <t>TROCA DE OLÉO</t>
        </is>
      </c>
      <c r="I88" s="145" t="inlineStr">
        <is>
          <t>PEÇAS</t>
        </is>
      </c>
      <c r="J88" s="127" t="n">
        <v>1</v>
      </c>
      <c r="K88" s="127" t="inlineStr">
        <is>
          <t>TROCA DE ÓLEO COMPLETA</t>
        </is>
      </c>
      <c r="L88" s="129" t="n">
        <v>563</v>
      </c>
      <c r="M88" s="129" t="n">
        <v>563</v>
      </c>
      <c r="N88" s="145" t="n"/>
      <c r="O88" s="175" t="n">
        <v>56.3</v>
      </c>
      <c r="P88" s="403" t="n">
        <v>506.7</v>
      </c>
      <c r="Q88" s="135" t="inlineStr">
        <is>
          <t>PAGO</t>
        </is>
      </c>
    </row>
    <row r="89">
      <c r="B89" s="155" t="inlineStr">
        <is>
          <t>MARÇO</t>
        </is>
      </c>
      <c r="C89" s="176" t="n">
        <v>44285</v>
      </c>
      <c r="D89" s="127" t="inlineStr">
        <is>
          <t>MANDACARU MOTOR</t>
        </is>
      </c>
      <c r="E89" s="150" t="inlineStr">
        <is>
          <t>VÁRIOS</t>
        </is>
      </c>
      <c r="F89" s="150" t="inlineStr">
        <is>
          <t>VÁRIOS</t>
        </is>
      </c>
      <c r="G89" s="150" t="inlineStr">
        <is>
          <t>CONSUMO</t>
        </is>
      </c>
      <c r="H89" s="150" t="inlineStr">
        <is>
          <t>PNEUS</t>
        </is>
      </c>
      <c r="I89" s="150" t="inlineStr">
        <is>
          <t>PEÇAS</t>
        </is>
      </c>
      <c r="J89" s="150" t="n">
        <v>1</v>
      </c>
      <c r="K89" s="150" t="inlineStr">
        <is>
          <t>COMPRA DE PNEUS NOVOS 4ª PARCELA</t>
        </is>
      </c>
      <c r="L89" s="151" t="n">
        <v>4406.67</v>
      </c>
      <c r="M89" s="129" t="n">
        <v>4406.67</v>
      </c>
      <c r="N89" s="152" t="n"/>
      <c r="O89" s="151" t="n"/>
      <c r="P89" s="403" t="n">
        <v>4406.67</v>
      </c>
      <c r="Q89" s="135" t="inlineStr">
        <is>
          <t>PAGO</t>
        </is>
      </c>
    </row>
    <row r="90">
      <c r="B90" s="155" t="inlineStr">
        <is>
          <t>MARÇO</t>
        </is>
      </c>
      <c r="C90" s="174" t="n">
        <v>44277</v>
      </c>
      <c r="D90" s="145" t="inlineStr">
        <is>
          <t>BAÚ REFRIGERAÇÃO</t>
        </is>
      </c>
      <c r="E90" s="127" t="inlineStr">
        <is>
          <t>PGN-8669</t>
        </is>
      </c>
      <c r="F90" s="127" t="inlineStr">
        <is>
          <t>VOLKS</t>
        </is>
      </c>
      <c r="G90" s="127" t="inlineStr">
        <is>
          <t>CORRETIVA</t>
        </is>
      </c>
      <c r="H90" s="127" t="inlineStr">
        <is>
          <t>REFRIGERAÇÃO</t>
        </is>
      </c>
      <c r="I90" s="145" t="inlineStr">
        <is>
          <t>PEÇAS</t>
        </is>
      </c>
      <c r="J90" s="127" t="n">
        <v>1</v>
      </c>
      <c r="K90" s="127" t="inlineStr">
        <is>
          <t>COMPRESSOR ORIGINAL</t>
        </is>
      </c>
      <c r="L90" s="129" t="n">
        <v>1960</v>
      </c>
      <c r="M90" s="129" t="n">
        <v>1960</v>
      </c>
      <c r="N90" s="145" t="n"/>
      <c r="O90" s="175" t="n"/>
      <c r="P90" s="403" t="n">
        <v>1960</v>
      </c>
      <c r="Q90" s="135" t="inlineStr">
        <is>
          <t>PAGO</t>
        </is>
      </c>
    </row>
    <row r="91">
      <c r="B91" s="155" t="inlineStr">
        <is>
          <t>MARÇO</t>
        </is>
      </c>
      <c r="C91" s="174" t="n">
        <v>44277</v>
      </c>
      <c r="D91" s="145" t="inlineStr">
        <is>
          <t>BAÚ REFRIGERAÇÃO</t>
        </is>
      </c>
      <c r="E91" s="127" t="inlineStr">
        <is>
          <t>PGN-8669</t>
        </is>
      </c>
      <c r="F91" s="127" t="inlineStr">
        <is>
          <t>VOLKS</t>
        </is>
      </c>
      <c r="G91" s="127" t="inlineStr">
        <is>
          <t>CORRETIVA</t>
        </is>
      </c>
      <c r="H91" s="127" t="inlineStr">
        <is>
          <t>REFRIGERAÇÃO</t>
        </is>
      </c>
      <c r="I91" s="145" t="inlineStr">
        <is>
          <t>PEÇAS</t>
        </is>
      </c>
      <c r="J91" s="127" t="n">
        <v>1</v>
      </c>
      <c r="K91" s="127" t="inlineStr">
        <is>
          <t>PRESÃO DE NITROGÊNIO</t>
        </is>
      </c>
      <c r="L91" s="129" t="n">
        <v>140</v>
      </c>
      <c r="M91" s="129" t="n">
        <v>140</v>
      </c>
      <c r="N91" s="145" t="n"/>
      <c r="O91" s="175" t="n"/>
      <c r="P91" s="403" t="n">
        <v>140</v>
      </c>
      <c r="Q91" s="135" t="inlineStr">
        <is>
          <t>PAGO</t>
        </is>
      </c>
    </row>
    <row r="92">
      <c r="B92" s="155" t="inlineStr">
        <is>
          <t>MARÇO</t>
        </is>
      </c>
      <c r="C92" s="174" t="n">
        <v>44277</v>
      </c>
      <c r="D92" s="145" t="inlineStr">
        <is>
          <t>BAÚ REFRIGERAÇÃO</t>
        </is>
      </c>
      <c r="E92" s="127" t="inlineStr">
        <is>
          <t>PGN-8669</t>
        </is>
      </c>
      <c r="F92" s="127" t="inlineStr">
        <is>
          <t>VOLKS</t>
        </is>
      </c>
      <c r="G92" s="127" t="inlineStr">
        <is>
          <t>CORRETIVA</t>
        </is>
      </c>
      <c r="H92" s="127" t="inlineStr">
        <is>
          <t>REFRIGERAÇÃO</t>
        </is>
      </c>
      <c r="I92" s="145" t="inlineStr">
        <is>
          <t>PEÇAS</t>
        </is>
      </c>
      <c r="J92" s="127" t="n">
        <v>1</v>
      </c>
      <c r="K92" s="127" t="inlineStr">
        <is>
          <t>CARGA DE GÁS 404</t>
        </is>
      </c>
      <c r="L92" s="129" t="n">
        <v>400</v>
      </c>
      <c r="M92" s="129" t="n">
        <v>400</v>
      </c>
      <c r="N92" s="145" t="n"/>
      <c r="O92" s="175" t="n"/>
      <c r="P92" s="403" t="n">
        <v>400</v>
      </c>
      <c r="Q92" s="135" t="inlineStr">
        <is>
          <t>PAGO</t>
        </is>
      </c>
    </row>
    <row r="93">
      <c r="B93" s="155" t="inlineStr">
        <is>
          <t>MARÇO</t>
        </is>
      </c>
      <c r="C93" s="174" t="n">
        <v>44277</v>
      </c>
      <c r="D93" s="145" t="inlineStr">
        <is>
          <t>BAÚ REFRIGERAÇÃO</t>
        </is>
      </c>
      <c r="E93" s="127" t="inlineStr">
        <is>
          <t>PGN-8669</t>
        </is>
      </c>
      <c r="F93" s="127" t="inlineStr">
        <is>
          <t>VOLKS</t>
        </is>
      </c>
      <c r="G93" s="127" t="inlineStr">
        <is>
          <t>CORRETIVA</t>
        </is>
      </c>
      <c r="H93" s="127" t="inlineStr">
        <is>
          <t>REFRIGERAÇÃO</t>
        </is>
      </c>
      <c r="I93" s="145" t="inlineStr">
        <is>
          <t>PEÇAS</t>
        </is>
      </c>
      <c r="J93" s="127" t="n">
        <v>1</v>
      </c>
      <c r="K93" s="127" t="inlineStr">
        <is>
          <t>FILTRO GETI LUBI</t>
        </is>
      </c>
      <c r="L93" s="129" t="n">
        <v>800</v>
      </c>
      <c r="M93" s="129" t="n">
        <v>800</v>
      </c>
      <c r="N93" s="145" t="n"/>
      <c r="O93" s="175" t="n"/>
      <c r="P93" s="403" t="n">
        <v>800</v>
      </c>
      <c r="Q93" s="135" t="inlineStr">
        <is>
          <t>PAGO</t>
        </is>
      </c>
    </row>
    <row r="94">
      <c r="B94" s="155" t="inlineStr">
        <is>
          <t>MARÇO</t>
        </is>
      </c>
      <c r="C94" s="174" t="n">
        <v>44277</v>
      </c>
      <c r="D94" s="145" t="inlineStr">
        <is>
          <t>BAÚ REFRIGERAÇÃO</t>
        </is>
      </c>
      <c r="E94" s="127" t="inlineStr">
        <is>
          <t>PGN-8669</t>
        </is>
      </c>
      <c r="F94" s="127" t="inlineStr">
        <is>
          <t>VOLKS</t>
        </is>
      </c>
      <c r="G94" s="127" t="inlineStr">
        <is>
          <t>CORRETIVA</t>
        </is>
      </c>
      <c r="H94" s="127" t="inlineStr">
        <is>
          <t>REFRIGERAÇÃO</t>
        </is>
      </c>
      <c r="I94" s="145" t="inlineStr">
        <is>
          <t>PEÇAS</t>
        </is>
      </c>
      <c r="J94" s="127" t="n">
        <v>1</v>
      </c>
      <c r="K94" s="127" t="inlineStr">
        <is>
          <t>FILTRO SECADOR</t>
        </is>
      </c>
      <c r="L94" s="129" t="n">
        <v>200</v>
      </c>
      <c r="M94" s="129" t="n">
        <v>200</v>
      </c>
      <c r="N94" s="145" t="n"/>
      <c r="O94" s="175" t="n"/>
      <c r="P94" s="403" t="n">
        <v>200</v>
      </c>
      <c r="Q94" s="135" t="inlineStr">
        <is>
          <t>PAGO</t>
        </is>
      </c>
    </row>
    <row r="95">
      <c r="B95" s="155" t="inlineStr">
        <is>
          <t>MARÇO</t>
        </is>
      </c>
      <c r="C95" s="174" t="n">
        <v>44277</v>
      </c>
      <c r="D95" s="145" t="inlineStr">
        <is>
          <t>BAÚ REFRIGERAÇÃO</t>
        </is>
      </c>
      <c r="E95" s="127" t="inlineStr">
        <is>
          <t>PGN-8669</t>
        </is>
      </c>
      <c r="F95" s="127" t="inlineStr">
        <is>
          <t>VOLKS</t>
        </is>
      </c>
      <c r="G95" s="127" t="inlineStr">
        <is>
          <t>CORRETIVA</t>
        </is>
      </c>
      <c r="H95" s="127" t="inlineStr">
        <is>
          <t>REFRIGERAÇÃO</t>
        </is>
      </c>
      <c r="I95" s="145" t="inlineStr">
        <is>
          <t>PEÇAS</t>
        </is>
      </c>
      <c r="J95" s="127" t="n">
        <v>1</v>
      </c>
      <c r="K95" s="127" t="inlineStr">
        <is>
          <t xml:space="preserve">CORREIA </t>
        </is>
      </c>
      <c r="L95" s="129" t="n">
        <v>30</v>
      </c>
      <c r="M95" s="129" t="n">
        <v>30</v>
      </c>
      <c r="N95" s="145" t="n"/>
      <c r="O95" s="175" t="n"/>
      <c r="P95" s="403" t="n">
        <v>30</v>
      </c>
      <c r="Q95" s="135" t="inlineStr">
        <is>
          <t>PAGO</t>
        </is>
      </c>
    </row>
    <row r="96">
      <c r="B96" s="155" t="inlineStr">
        <is>
          <t>MARÇO</t>
        </is>
      </c>
      <c r="C96" s="174" t="n">
        <v>44277</v>
      </c>
      <c r="D96" s="145" t="inlineStr">
        <is>
          <t>BAÚ REFRIGERAÇÃO</t>
        </is>
      </c>
      <c r="E96" s="127" t="inlineStr">
        <is>
          <t>PGN-8669</t>
        </is>
      </c>
      <c r="F96" s="127" t="inlineStr">
        <is>
          <t>VOLKS</t>
        </is>
      </c>
      <c r="G96" s="127" t="inlineStr">
        <is>
          <t>CORRETIVA</t>
        </is>
      </c>
      <c r="H96" s="127" t="inlineStr">
        <is>
          <t>REFRIGERAÇÃO</t>
        </is>
      </c>
      <c r="I96" s="145" t="inlineStr">
        <is>
          <t>PEÇAS</t>
        </is>
      </c>
      <c r="J96" s="127" t="n">
        <v>1</v>
      </c>
      <c r="K96" s="127" t="inlineStr">
        <is>
          <t xml:space="preserve">OLEO DO SISTEMA </t>
        </is>
      </c>
      <c r="L96" s="129" t="n">
        <v>350</v>
      </c>
      <c r="M96" s="129" t="n">
        <v>350</v>
      </c>
      <c r="N96" s="145" t="n"/>
      <c r="O96" s="175" t="n"/>
      <c r="P96" s="403" t="n">
        <v>350</v>
      </c>
      <c r="Q96" s="135" t="inlineStr">
        <is>
          <t>PAGO</t>
        </is>
      </c>
    </row>
    <row r="97">
      <c r="B97" s="155" t="inlineStr">
        <is>
          <t>MARÇO</t>
        </is>
      </c>
      <c r="C97" s="174" t="n">
        <v>44277</v>
      </c>
      <c r="D97" s="145" t="inlineStr">
        <is>
          <t>BAÚ REFRIGERAÇÃO</t>
        </is>
      </c>
      <c r="E97" s="127" t="inlineStr">
        <is>
          <t>PGN-8669</t>
        </is>
      </c>
      <c r="F97" s="127" t="inlineStr">
        <is>
          <t>VOLKS</t>
        </is>
      </c>
      <c r="G97" s="127" t="inlineStr">
        <is>
          <t>CORRETIVA</t>
        </is>
      </c>
      <c r="H97" s="127" t="inlineStr">
        <is>
          <t>REFRIGERAÇÃO</t>
        </is>
      </c>
      <c r="I97" s="145" t="inlineStr">
        <is>
          <t>PEÇAS</t>
        </is>
      </c>
      <c r="J97" s="127" t="n">
        <v>1</v>
      </c>
      <c r="K97" s="127" t="inlineStr">
        <is>
          <t>LIMPEZA DO SISTEMA COM GÁS 141B</t>
        </is>
      </c>
      <c r="L97" s="129" t="n">
        <v>700</v>
      </c>
      <c r="M97" s="129" t="n">
        <v>700</v>
      </c>
      <c r="N97" s="145" t="n"/>
      <c r="O97" s="175" t="n"/>
      <c r="P97" s="403" t="n">
        <v>700</v>
      </c>
      <c r="Q97" s="135" t="inlineStr">
        <is>
          <t>PAGO</t>
        </is>
      </c>
    </row>
    <row r="98">
      <c r="B98" s="155" t="inlineStr">
        <is>
          <t>MARÇO</t>
        </is>
      </c>
      <c r="C98" s="176" t="n">
        <v>44247</v>
      </c>
      <c r="D98" s="145" t="inlineStr">
        <is>
          <t>SUPER DIESEL</t>
        </is>
      </c>
      <c r="E98" s="127" t="inlineStr">
        <is>
          <t>PGW-8719</t>
        </is>
      </c>
      <c r="F98" s="127" t="inlineStr">
        <is>
          <t>VOLKS</t>
        </is>
      </c>
      <c r="G98" s="127" t="inlineStr">
        <is>
          <t>CORRETIVA</t>
        </is>
      </c>
      <c r="H98" s="127" t="inlineStr">
        <is>
          <t>ELÉTRICA</t>
        </is>
      </c>
      <c r="I98" s="127" t="inlineStr">
        <is>
          <t>PEÇAS</t>
        </is>
      </c>
      <c r="J98" s="145" t="n">
        <v>1</v>
      </c>
      <c r="K98" s="145" t="inlineStr">
        <is>
          <t>CHAVE DE SETA</t>
        </is>
      </c>
      <c r="L98" s="175" t="n">
        <v>65</v>
      </c>
      <c r="M98" s="129" t="n">
        <v>65</v>
      </c>
      <c r="N98" s="145" t="n"/>
      <c r="O98" s="175" t="n"/>
      <c r="P98" s="403" t="n">
        <v>65</v>
      </c>
      <c r="Q98" s="135" t="inlineStr">
        <is>
          <t>PAGO</t>
        </is>
      </c>
    </row>
    <row r="99">
      <c r="B99" s="155" t="inlineStr">
        <is>
          <t>MARÇO</t>
        </is>
      </c>
      <c r="C99" s="176" t="n">
        <v>44247</v>
      </c>
      <c r="D99" s="145" t="inlineStr">
        <is>
          <t>SUPER DIESEL</t>
        </is>
      </c>
      <c r="E99" s="127" t="inlineStr">
        <is>
          <t>PGW-8719</t>
        </is>
      </c>
      <c r="F99" s="127" t="inlineStr">
        <is>
          <t>VOLKS</t>
        </is>
      </c>
      <c r="G99" s="127" t="inlineStr">
        <is>
          <t>CORRETIVA</t>
        </is>
      </c>
      <c r="H99" s="127" t="inlineStr">
        <is>
          <t>ELÉTRICA</t>
        </is>
      </c>
      <c r="I99" s="127" t="inlineStr">
        <is>
          <t>PEÇAS</t>
        </is>
      </c>
      <c r="J99" s="145" t="n">
        <v>1</v>
      </c>
      <c r="K99" s="145" t="inlineStr">
        <is>
          <t>CHAVE DE LAMPADA</t>
        </is>
      </c>
      <c r="L99" s="175" t="n">
        <v>77</v>
      </c>
      <c r="M99" s="129" t="n">
        <v>77</v>
      </c>
      <c r="N99" s="145" t="n"/>
      <c r="O99" s="175" t="n"/>
      <c r="P99" s="403" t="n">
        <v>77</v>
      </c>
      <c r="Q99" s="135" t="inlineStr">
        <is>
          <t>PAGO</t>
        </is>
      </c>
    </row>
    <row r="100">
      <c r="B100" s="155" t="inlineStr">
        <is>
          <t>MARÇO</t>
        </is>
      </c>
      <c r="C100" s="176" t="n">
        <v>44247</v>
      </c>
      <c r="D100" s="145" t="inlineStr">
        <is>
          <t>SUPER DIESEL</t>
        </is>
      </c>
      <c r="E100" s="127" t="inlineStr">
        <is>
          <t>PGW-8719</t>
        </is>
      </c>
      <c r="F100" s="127" t="inlineStr">
        <is>
          <t>VOLKS</t>
        </is>
      </c>
      <c r="G100" s="127" t="inlineStr">
        <is>
          <t>CORRETIVA</t>
        </is>
      </c>
      <c r="H100" s="127" t="inlineStr">
        <is>
          <t>MECÂNICA</t>
        </is>
      </c>
      <c r="I100" s="127" t="inlineStr">
        <is>
          <t>PEÇAS</t>
        </is>
      </c>
      <c r="J100" s="145" t="n">
        <v>10</v>
      </c>
      <c r="K100" s="145" t="inlineStr">
        <is>
          <t>TERMINAL DE ENCAIXE</t>
        </is>
      </c>
      <c r="L100" s="175" t="n">
        <v>0.5</v>
      </c>
      <c r="M100" s="129" t="n">
        <v>5</v>
      </c>
      <c r="N100" s="145" t="n"/>
      <c r="O100" s="175" t="n"/>
      <c r="P100" s="403" t="n">
        <v>5</v>
      </c>
      <c r="Q100" s="135" t="inlineStr">
        <is>
          <t>PAGO</t>
        </is>
      </c>
    </row>
    <row r="101">
      <c r="B101" s="155" t="inlineStr">
        <is>
          <t>MARÇO</t>
        </is>
      </c>
      <c r="C101" s="176" t="n">
        <v>44250</v>
      </c>
      <c r="D101" s="145" t="inlineStr">
        <is>
          <t>SUPER DIESEL</t>
        </is>
      </c>
      <c r="E101" s="127" t="inlineStr">
        <is>
          <t>PGN-8719</t>
        </is>
      </c>
      <c r="F101" s="127" t="inlineStr">
        <is>
          <t>VOLKS</t>
        </is>
      </c>
      <c r="G101" s="127" t="inlineStr">
        <is>
          <t>CORRETIVA</t>
        </is>
      </c>
      <c r="H101" s="127" t="inlineStr">
        <is>
          <t>MECÂNICA</t>
        </is>
      </c>
      <c r="I101" s="127" t="inlineStr">
        <is>
          <t>PEÇAS</t>
        </is>
      </c>
      <c r="J101" s="145" t="n">
        <v>1</v>
      </c>
      <c r="K101" s="145" t="inlineStr">
        <is>
          <t>ESTICADOR DE CORREIA</t>
        </is>
      </c>
      <c r="L101" s="175" t="n">
        <v>488</v>
      </c>
      <c r="M101" s="129" t="n">
        <v>488</v>
      </c>
      <c r="N101" s="145" t="n"/>
      <c r="O101" s="175" t="n"/>
      <c r="P101" s="403" t="n">
        <v>488</v>
      </c>
      <c r="Q101" s="135" t="inlineStr">
        <is>
          <t>PAGO</t>
        </is>
      </c>
    </row>
    <row r="102">
      <c r="B102" s="155" t="inlineStr">
        <is>
          <t>MARÇO</t>
        </is>
      </c>
      <c r="C102" s="176" t="n">
        <v>44250</v>
      </c>
      <c r="D102" s="145" t="inlineStr">
        <is>
          <t>SUPER DIESEL</t>
        </is>
      </c>
      <c r="E102" s="127" t="inlineStr">
        <is>
          <t>PGN-8719</t>
        </is>
      </c>
      <c r="F102" s="127" t="inlineStr">
        <is>
          <t>VOLKS</t>
        </is>
      </c>
      <c r="G102" s="127" t="inlineStr">
        <is>
          <t>CORRETIVA</t>
        </is>
      </c>
      <c r="H102" s="127" t="inlineStr">
        <is>
          <t>ELÉTRICA</t>
        </is>
      </c>
      <c r="I102" s="127" t="inlineStr">
        <is>
          <t>PEÇAS</t>
        </is>
      </c>
      <c r="J102" s="145" t="n">
        <v>1</v>
      </c>
      <c r="K102" s="145" t="inlineStr">
        <is>
          <t>CORREIA DO ALTERNADOR</t>
        </is>
      </c>
      <c r="L102" s="175" t="n">
        <v>110</v>
      </c>
      <c r="M102" s="129" t="n">
        <v>110</v>
      </c>
      <c r="N102" s="145" t="n"/>
      <c r="O102" s="175" t="n"/>
      <c r="P102" s="403" t="n">
        <v>110</v>
      </c>
      <c r="Q102" s="135" t="inlineStr">
        <is>
          <t>PAGO</t>
        </is>
      </c>
    </row>
    <row r="103">
      <c r="B103" s="177" t="n"/>
      <c r="C103" s="178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80" t="n"/>
      <c r="M103" s="181">
        <f>SUM(M5:M102)</f>
        <v/>
      </c>
      <c r="N103" s="181">
        <f>SUM(N5:N102)</f>
        <v/>
      </c>
      <c r="O103" s="181">
        <f>SUM(O5:O102)</f>
        <v/>
      </c>
      <c r="P103" s="182">
        <f>SUM(P5:P102)</f>
        <v/>
      </c>
      <c r="Q103" s="179" t="n"/>
    </row>
  </sheetData>
  <autoFilter ref="B4:Q103">
    <sortState ref="B5:Q103">
      <sortCondition ref="I4:I103"/>
    </sortState>
  </autoFilter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Planilha6">
    <tabColor rgb="FF002060"/>
    <outlinePr summaryBelow="1" summaryRight="1"/>
    <pageSetUpPr/>
  </sheetPr>
  <dimension ref="A3:Q112"/>
  <sheetViews>
    <sheetView showGridLines="0" zoomScale="90" zoomScaleNormal="90" workbookViewId="0">
      <pane ySplit="7" topLeftCell="A8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88671875" customWidth="1" style="4" min="1" max="1"/>
    <col width="14" bestFit="1" customWidth="1" style="4" min="2" max="2"/>
    <col width="13.109375" customWidth="1" style="4" min="3" max="3"/>
    <col width="32.88671875" customWidth="1" style="4" min="4" max="4"/>
    <col width="11.44140625" customWidth="1" style="4" min="5" max="5"/>
    <col width="13.6640625" customWidth="1" style="4" min="6" max="6"/>
    <col width="17" bestFit="1" customWidth="1" style="4" min="7" max="7"/>
    <col width="16.44140625" customWidth="1" style="4" min="8" max="8"/>
    <col width="19" bestFit="1" customWidth="1" style="4" min="9" max="9"/>
    <col width="5.6640625" bestFit="1" customWidth="1" style="4" min="10" max="10"/>
    <col width="57.88671875" customWidth="1" style="4" min="11" max="11"/>
    <col width="12.88671875" bestFit="1" customWidth="1" style="22" min="12" max="12"/>
    <col width="14.6640625" customWidth="1" style="22" min="13" max="13"/>
    <col width="15.6640625" bestFit="1" customWidth="1" style="22" min="14" max="14"/>
    <col width="12" customWidth="1" style="4" min="15" max="15"/>
    <col width="15.88671875" customWidth="1" style="22" min="16" max="16"/>
    <col width="41.5546875" customWidth="1" style="4" min="17" max="17"/>
    <col width="9.109375" customWidth="1" style="4" min="18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2" t="n"/>
      <c r="P3" s="41" t="n"/>
      <c r="Q3" s="40" t="n"/>
    </row>
    <row r="4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2" t="n"/>
      <c r="P4" s="41" t="n"/>
      <c r="Q4" s="40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2" t="n"/>
      <c r="P5" s="41" t="n"/>
      <c r="Q5" s="40" t="n"/>
    </row>
    <row r="6" ht="23.25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0" t="inlineStr">
        <is>
          <t xml:space="preserve">VALOR PREVISTO </t>
        </is>
      </c>
      <c r="M6" s="401" t="n"/>
      <c r="N6" s="402" t="n"/>
      <c r="O6" s="368" t="inlineStr">
        <is>
          <t>NEGOCIAÇÃO</t>
        </is>
      </c>
      <c r="P6" s="401" t="n"/>
      <c r="Q6" s="40" t="n"/>
    </row>
    <row r="7" ht="28.8" customHeight="1">
      <c r="A7" s="40" t="n"/>
      <c r="B7" s="166" t="inlineStr">
        <is>
          <t>COMPETENCIA FINANCEIRA</t>
        </is>
      </c>
      <c r="C7" s="121" t="inlineStr">
        <is>
          <t xml:space="preserve">DATA lançamento </t>
        </is>
      </c>
      <c r="D7" s="122" t="inlineStr">
        <is>
          <t xml:space="preserve">FORNECEDOR </t>
        </is>
      </c>
      <c r="E7" s="122" t="inlineStr">
        <is>
          <t xml:space="preserve">PLACA </t>
        </is>
      </c>
      <c r="F7" s="122" t="inlineStr">
        <is>
          <t>MARCA</t>
        </is>
      </c>
      <c r="G7" s="123" t="inlineStr">
        <is>
          <t>Tipo de Manutenção</t>
        </is>
      </c>
      <c r="H7" s="123" t="inlineStr">
        <is>
          <t>Área de Manutenção</t>
        </is>
      </c>
      <c r="I7" s="123" t="inlineStr">
        <is>
          <t>Tipo de Despsa</t>
        </is>
      </c>
      <c r="J7" s="122" t="inlineStr">
        <is>
          <t>QTDE</t>
        </is>
      </c>
      <c r="K7" s="122" t="inlineStr">
        <is>
          <t>PEÇAS</t>
        </is>
      </c>
      <c r="L7" s="124" t="inlineStr">
        <is>
          <t>VALOR UNI.</t>
        </is>
      </c>
      <c r="M7" s="125" t="inlineStr">
        <is>
          <t>VALOR  TOTAL</t>
        </is>
      </c>
      <c r="N7" s="125" t="inlineStr">
        <is>
          <t>N BALCÃO</t>
        </is>
      </c>
      <c r="O7" s="126" t="inlineStr">
        <is>
          <t>DESCONTO</t>
        </is>
      </c>
      <c r="P7" s="124" t="inlineStr">
        <is>
          <t>VALOR FINAL</t>
        </is>
      </c>
      <c r="Q7" s="121" t="inlineStr">
        <is>
          <t xml:space="preserve">FORMA DE PAGAMENTO </t>
        </is>
      </c>
    </row>
    <row r="8">
      <c r="B8" s="155" t="inlineStr">
        <is>
          <t>ABRIL</t>
        </is>
      </c>
      <c r="C8" s="174" t="n">
        <v>44291</v>
      </c>
      <c r="D8" s="145" t="inlineStr">
        <is>
          <t>ASSISTERMARCOS</t>
        </is>
      </c>
      <c r="E8" s="127" t="inlineStr">
        <is>
          <t>PGW-5799</t>
        </is>
      </c>
      <c r="F8" s="127" t="inlineStr">
        <is>
          <t>FORD</t>
        </is>
      </c>
      <c r="G8" s="145" t="inlineStr">
        <is>
          <t>CORRETIVA</t>
        </is>
      </c>
      <c r="H8" s="145" t="inlineStr">
        <is>
          <t>REBOQUE</t>
        </is>
      </c>
      <c r="I8" s="145" t="inlineStr">
        <is>
          <t>MÃO DE OBRA</t>
        </is>
      </c>
      <c r="J8" s="127" t="n">
        <v>1</v>
      </c>
      <c r="K8" s="127" t="inlineStr">
        <is>
          <t>REBOQUE DE ABRE E LIMA PARA CARUARU</t>
        </is>
      </c>
      <c r="L8" s="129" t="n">
        <v>1400</v>
      </c>
      <c r="M8" s="129" t="n">
        <v>1400</v>
      </c>
      <c r="N8" s="146" t="inlineStr">
        <is>
          <t>Nfse: 9226</t>
        </is>
      </c>
      <c r="O8" s="175" t="n">
        <v>200</v>
      </c>
      <c r="P8" s="186" t="n">
        <v>1200</v>
      </c>
      <c r="Q8" s="147" t="inlineStr">
        <is>
          <t>PAGO EM 09/04/2021</t>
        </is>
      </c>
    </row>
    <row r="9">
      <c r="B9" s="155" t="inlineStr">
        <is>
          <t>ABRIL</t>
        </is>
      </c>
      <c r="C9" s="174" t="n">
        <v>44263</v>
      </c>
      <c r="D9" s="127" t="inlineStr">
        <is>
          <t>AUTO ELÉTRICA FRANÇA</t>
        </is>
      </c>
      <c r="E9" s="127" t="inlineStr">
        <is>
          <t>PEB-7353</t>
        </is>
      </c>
      <c r="F9" s="127" t="inlineStr">
        <is>
          <t>FORD</t>
        </is>
      </c>
      <c r="G9" s="145" t="inlineStr">
        <is>
          <t>CORRETIVO</t>
        </is>
      </c>
      <c r="H9" s="145" t="inlineStr">
        <is>
          <t>ELÉTRICA</t>
        </is>
      </c>
      <c r="I9" s="145" t="inlineStr">
        <is>
          <t>MÃO DE OBRA</t>
        </is>
      </c>
      <c r="J9" s="127" t="n">
        <v>1</v>
      </c>
      <c r="K9" s="127" t="inlineStr">
        <is>
          <t>SERVIÇO DE TROCA DE BUCHA DO SUPORTE</t>
        </is>
      </c>
      <c r="L9" s="129" t="n">
        <v>220</v>
      </c>
      <c r="M9" s="129" t="n">
        <v>220</v>
      </c>
      <c r="N9" s="145" t="n"/>
      <c r="O9" s="175" t="n"/>
      <c r="P9" s="186" t="n">
        <v>220</v>
      </c>
      <c r="Q9" s="147" t="inlineStr">
        <is>
          <t>PAGO EM 09/04/2021</t>
        </is>
      </c>
    </row>
    <row r="10">
      <c r="B10" s="155" t="inlineStr">
        <is>
          <t>ABRIL</t>
        </is>
      </c>
      <c r="C10" s="174" t="n">
        <v>44264</v>
      </c>
      <c r="D10" s="127" t="inlineStr">
        <is>
          <t>AUTO ELÉTRICA FRANÇA</t>
        </is>
      </c>
      <c r="E10" s="127" t="inlineStr">
        <is>
          <t>PGW-3267</t>
        </is>
      </c>
      <c r="F10" s="127" t="inlineStr">
        <is>
          <t>FORD</t>
        </is>
      </c>
      <c r="G10" s="145" t="inlineStr">
        <is>
          <t>CORRETIVO</t>
        </is>
      </c>
      <c r="H10" s="145" t="inlineStr">
        <is>
          <t>ELÉTRICA</t>
        </is>
      </c>
      <c r="I10" s="145" t="inlineStr">
        <is>
          <t>MÃO DE OBRA</t>
        </is>
      </c>
      <c r="J10" s="127" t="n">
        <v>1</v>
      </c>
      <c r="K10" s="127" t="inlineStr">
        <is>
          <t>TROCA DE CHAVE DE LUZ/BUCHA/REPARO SISTEMA</t>
        </is>
      </c>
      <c r="L10" s="129" t="n">
        <v>220</v>
      </c>
      <c r="M10" s="129" t="n">
        <v>220</v>
      </c>
      <c r="N10" s="145" t="n"/>
      <c r="O10" s="175" t="n"/>
      <c r="P10" s="186" t="n">
        <v>220</v>
      </c>
      <c r="Q10" s="147" t="inlineStr">
        <is>
          <t>PAGO EM 09/04/2021</t>
        </is>
      </c>
    </row>
    <row r="11">
      <c r="B11" s="155" t="inlineStr">
        <is>
          <t>ABRIL</t>
        </is>
      </c>
      <c r="C11" s="174" t="n">
        <v>44266</v>
      </c>
      <c r="D11" s="127" t="inlineStr">
        <is>
          <t>AUTO ELÉTRICA FRANÇA</t>
        </is>
      </c>
      <c r="E11" s="127" t="inlineStr">
        <is>
          <t>PCZ-2570</t>
        </is>
      </c>
      <c r="F11" s="127" t="inlineStr">
        <is>
          <t>FORD</t>
        </is>
      </c>
      <c r="G11" s="145" t="inlineStr">
        <is>
          <t>CORRETIVO</t>
        </is>
      </c>
      <c r="H11" s="145" t="inlineStr">
        <is>
          <t>ELÉTRICA</t>
        </is>
      </c>
      <c r="I11" s="145" t="inlineStr">
        <is>
          <t>MÃO DE OBRA</t>
        </is>
      </c>
      <c r="J11" s="127" t="n">
        <v>1</v>
      </c>
      <c r="K11" s="127" t="inlineStr">
        <is>
          <t xml:space="preserve">REPARO DE ALTERNADOR </t>
        </is>
      </c>
      <c r="L11" s="129" t="n">
        <v>180</v>
      </c>
      <c r="M11" s="129" t="n">
        <v>180</v>
      </c>
      <c r="N11" s="145" t="n"/>
      <c r="O11" s="175" t="n"/>
      <c r="P11" s="186" t="n">
        <v>180</v>
      </c>
      <c r="Q11" s="147" t="inlineStr">
        <is>
          <t>PAGO EM 09/04/2021</t>
        </is>
      </c>
    </row>
    <row r="12">
      <c r="B12" s="155" t="inlineStr">
        <is>
          <t>ABRIL</t>
        </is>
      </c>
      <c r="C12" s="174" t="n">
        <v>44300</v>
      </c>
      <c r="D12" s="127" t="inlineStr">
        <is>
          <t>AUTO ELÉTRICA FRANÇA</t>
        </is>
      </c>
      <c r="E12" s="127" t="inlineStr">
        <is>
          <t>PCZ-2570</t>
        </is>
      </c>
      <c r="F12" s="127" t="inlineStr">
        <is>
          <t>FORD</t>
        </is>
      </c>
      <c r="G12" s="145" t="inlineStr">
        <is>
          <t>CORRETIVA</t>
        </is>
      </c>
      <c r="H12" s="145" t="inlineStr">
        <is>
          <t>ELÉTRICA</t>
        </is>
      </c>
      <c r="I12" s="145" t="inlineStr">
        <is>
          <t>MÃO DE OBRA</t>
        </is>
      </c>
      <c r="J12" s="127" t="n">
        <v>1</v>
      </c>
      <c r="K12" s="127" t="inlineStr">
        <is>
          <t>TROCA DE BUCHA DE SUPORTE E CORREA + TESTE ELETRONICO</t>
        </is>
      </c>
      <c r="L12" s="129" t="n">
        <v>220</v>
      </c>
      <c r="M12" s="129" t="n">
        <v>220</v>
      </c>
      <c r="N12" s="145" t="n"/>
      <c r="O12" s="175" t="n"/>
      <c r="P12" s="186" t="n">
        <v>220</v>
      </c>
      <c r="Q12" s="147" t="inlineStr">
        <is>
          <t>PAGO</t>
        </is>
      </c>
    </row>
    <row r="13">
      <c r="B13" s="155" t="inlineStr">
        <is>
          <t>ABRIL</t>
        </is>
      </c>
      <c r="C13" s="174" t="n">
        <v>44293</v>
      </c>
      <c r="D13" s="127" t="inlineStr">
        <is>
          <t>AUTO ELÉTRICA FRANÇA</t>
        </is>
      </c>
      <c r="E13" s="127" t="inlineStr">
        <is>
          <t>PGW-5799</t>
        </is>
      </c>
      <c r="F13" s="127" t="inlineStr">
        <is>
          <t>FORD</t>
        </is>
      </c>
      <c r="G13" s="145" t="inlineStr">
        <is>
          <t>CORRETIVA</t>
        </is>
      </c>
      <c r="H13" s="145" t="inlineStr">
        <is>
          <t>ELÉTRICA</t>
        </is>
      </c>
      <c r="I13" s="145" t="inlineStr">
        <is>
          <t>MÃO DE OBRA</t>
        </is>
      </c>
      <c r="J13" s="127" t="n">
        <v>1</v>
      </c>
      <c r="K13" s="127" t="inlineStr">
        <is>
          <t>TROCA DE ALTERNADOR + TESTE ELETRÔNICO + SOCORRO</t>
        </is>
      </c>
      <c r="L13" s="129" t="n">
        <v>400</v>
      </c>
      <c r="M13" s="129" t="n">
        <v>400</v>
      </c>
      <c r="N13" s="145" t="n"/>
      <c r="O13" s="175" t="n"/>
      <c r="P13" s="186" t="n">
        <v>400</v>
      </c>
      <c r="Q13" s="147" t="inlineStr">
        <is>
          <t>PAGO</t>
        </is>
      </c>
    </row>
    <row r="14">
      <c r="B14" s="155" t="inlineStr">
        <is>
          <t>ABRIL</t>
        </is>
      </c>
      <c r="C14" s="174" t="n">
        <v>44312</v>
      </c>
      <c r="D14" s="127" t="inlineStr">
        <is>
          <t>AUTO ELÉTRICA FRANÇA</t>
        </is>
      </c>
      <c r="E14" s="127" t="inlineStr">
        <is>
          <t>PCZ-2550</t>
        </is>
      </c>
      <c r="F14" s="127" t="inlineStr">
        <is>
          <t>FORD</t>
        </is>
      </c>
      <c r="G14" s="145" t="inlineStr">
        <is>
          <t>CORRETIVA</t>
        </is>
      </c>
      <c r="H14" s="145" t="inlineStr">
        <is>
          <t>ELÉTRICA</t>
        </is>
      </c>
      <c r="I14" s="145" t="inlineStr">
        <is>
          <t>MÃO DE OBRA</t>
        </is>
      </c>
      <c r="J14" s="127" t="n">
        <v>1</v>
      </c>
      <c r="K14" s="127" t="inlineStr">
        <is>
          <t>SOCORRO DE CARRO EM SANTA CRUZ ( COMBUST + MAO DE OBRA)</t>
        </is>
      </c>
      <c r="L14" s="129" t="n">
        <v>220</v>
      </c>
      <c r="M14" s="129" t="n">
        <v>220</v>
      </c>
      <c r="N14" s="145" t="n"/>
      <c r="O14" s="175" t="n"/>
      <c r="P14" s="186" t="n">
        <v>220</v>
      </c>
      <c r="Q14" s="147" t="inlineStr">
        <is>
          <t>PAGO</t>
        </is>
      </c>
    </row>
    <row r="15">
      <c r="B15" s="155" t="inlineStr">
        <is>
          <t>ABRIL</t>
        </is>
      </c>
      <c r="C15" s="174" t="n">
        <v>44285</v>
      </c>
      <c r="D15" s="145" t="inlineStr">
        <is>
          <t>BAÚ REFRIGERAÇÃO</t>
        </is>
      </c>
      <c r="E15" s="127" t="inlineStr">
        <is>
          <t>PGW-6009</t>
        </is>
      </c>
      <c r="F15" s="127" t="inlineStr">
        <is>
          <t>FORD</t>
        </is>
      </c>
      <c r="G15" s="145" t="inlineStr">
        <is>
          <t>CORRETIVO</t>
        </is>
      </c>
      <c r="H15" s="145" t="inlineStr">
        <is>
          <t>REFRIGERAÇÃO</t>
        </is>
      </c>
      <c r="I15" s="145" t="inlineStr">
        <is>
          <t>MÃO DE OBRA</t>
        </is>
      </c>
      <c r="J15" s="127" t="n">
        <v>1</v>
      </c>
      <c r="K15" s="127" t="inlineStr">
        <is>
          <t>LIMPEZA GERAL DO EQUIPAMENTO</t>
        </is>
      </c>
      <c r="L15" s="129" t="n">
        <v>200</v>
      </c>
      <c r="M15" s="129" t="n">
        <v>200</v>
      </c>
      <c r="N15" s="145" t="n"/>
      <c r="O15" s="175" t="n"/>
      <c r="P15" s="186" t="n">
        <v>200</v>
      </c>
      <c r="Q15" s="147" t="inlineStr">
        <is>
          <t>PAGO EM 01/04/2021</t>
        </is>
      </c>
    </row>
    <row r="16">
      <c r="B16" s="155" t="inlineStr">
        <is>
          <t>ABRIL</t>
        </is>
      </c>
      <c r="C16" s="174" t="n">
        <v>44285</v>
      </c>
      <c r="D16" s="145" t="inlineStr">
        <is>
          <t>BAÚ REFRIGERAÇÃO</t>
        </is>
      </c>
      <c r="E16" s="127" t="inlineStr">
        <is>
          <t>PGW-6009</t>
        </is>
      </c>
      <c r="F16" s="127" t="inlineStr">
        <is>
          <t>FORD</t>
        </is>
      </c>
      <c r="G16" s="145" t="inlineStr">
        <is>
          <t>CORRETIVO</t>
        </is>
      </c>
      <c r="H16" s="145" t="inlineStr">
        <is>
          <t>REFRIGERAÇÃO</t>
        </is>
      </c>
      <c r="I16" s="145" t="inlineStr">
        <is>
          <t>MÃO DE OBRA</t>
        </is>
      </c>
      <c r="J16" s="127" t="n">
        <v>1</v>
      </c>
      <c r="K16" s="127" t="inlineStr">
        <is>
          <t>MÃO DE OBRA</t>
        </is>
      </c>
      <c r="L16" s="129" t="n">
        <v>100</v>
      </c>
      <c r="M16" s="129" t="n">
        <v>100</v>
      </c>
      <c r="N16" s="145" t="n"/>
      <c r="O16" s="175" t="n"/>
      <c r="P16" s="186" t="n">
        <v>100</v>
      </c>
      <c r="Q16" s="147" t="inlineStr">
        <is>
          <t>PAGO EM 01/04/2021</t>
        </is>
      </c>
    </row>
    <row r="17">
      <c r="B17" s="155" t="inlineStr">
        <is>
          <t>ABRIL</t>
        </is>
      </c>
      <c r="C17" s="174" t="n">
        <v>44287</v>
      </c>
      <c r="D17" s="145" t="inlineStr">
        <is>
          <t>BAÚ REFRIGERAÇÃO</t>
        </is>
      </c>
      <c r="E17" s="127" t="inlineStr">
        <is>
          <t>PCM-6100</t>
        </is>
      </c>
      <c r="F17" s="127" t="inlineStr">
        <is>
          <t>FORD</t>
        </is>
      </c>
      <c r="G17" s="145" t="inlineStr">
        <is>
          <t>CORRETIVO</t>
        </is>
      </c>
      <c r="H17" s="145" t="inlineStr">
        <is>
          <t>REFRIGERAÇÃO</t>
        </is>
      </c>
      <c r="I17" s="145" t="inlineStr">
        <is>
          <t>MÃO DE OBRA</t>
        </is>
      </c>
      <c r="J17" s="127" t="n">
        <v>1</v>
      </c>
      <c r="K17" s="127" t="inlineStr">
        <is>
          <t>LIMPEZA GERAL DO EQUIPAMENTO</t>
        </is>
      </c>
      <c r="L17" s="129" t="n">
        <v>200</v>
      </c>
      <c r="M17" s="129" t="n">
        <v>200</v>
      </c>
      <c r="N17" s="145" t="n"/>
      <c r="O17" s="175" t="n"/>
      <c r="P17" s="186" t="n">
        <v>200</v>
      </c>
      <c r="Q17" s="147" t="inlineStr">
        <is>
          <t>PAGO EM 01/04/2021</t>
        </is>
      </c>
    </row>
    <row r="18">
      <c r="B18" s="155" t="inlineStr">
        <is>
          <t>ABRIL</t>
        </is>
      </c>
      <c r="C18" s="174" t="n">
        <v>44287</v>
      </c>
      <c r="D18" s="145" t="inlineStr">
        <is>
          <t>BAÚ REFRIGERAÇÃO</t>
        </is>
      </c>
      <c r="E18" s="127" t="inlineStr">
        <is>
          <t>PCM-6100</t>
        </is>
      </c>
      <c r="F18" s="127" t="inlineStr">
        <is>
          <t>FORD</t>
        </is>
      </c>
      <c r="G18" s="145" t="inlineStr">
        <is>
          <t>CORRETIVO</t>
        </is>
      </c>
      <c r="H18" s="145" t="inlineStr">
        <is>
          <t>REFRIGERAÇÃO</t>
        </is>
      </c>
      <c r="I18" s="145" t="inlineStr">
        <is>
          <t>MÃO DE OBRA</t>
        </is>
      </c>
      <c r="J18" s="127" t="n">
        <v>1</v>
      </c>
      <c r="K18" s="127" t="inlineStr">
        <is>
          <t>MÃO DE OBRA</t>
        </is>
      </c>
      <c r="L18" s="129" t="n">
        <v>100</v>
      </c>
      <c r="M18" s="129" t="n">
        <v>100</v>
      </c>
      <c r="N18" s="145" t="n"/>
      <c r="O18" s="175" t="n"/>
      <c r="P18" s="186" t="n">
        <v>100</v>
      </c>
      <c r="Q18" s="147" t="inlineStr">
        <is>
          <t>PAGO EM 01/04/2021</t>
        </is>
      </c>
    </row>
    <row r="19">
      <c r="B19" s="155" t="inlineStr">
        <is>
          <t>ABRIL</t>
        </is>
      </c>
      <c r="C19" s="174" t="n">
        <v>44296</v>
      </c>
      <c r="D19" s="127" t="inlineStr">
        <is>
          <t>OFICINA MEÂNICA 3 BANDEIRAS</t>
        </is>
      </c>
      <c r="E19" s="127" t="inlineStr">
        <is>
          <t>PCX-1404</t>
        </is>
      </c>
      <c r="F19" s="127" t="inlineStr">
        <is>
          <t>FORD</t>
        </is>
      </c>
      <c r="G19" s="145" t="inlineStr">
        <is>
          <t>CORRETIVA</t>
        </is>
      </c>
      <c r="H19" s="145" t="inlineStr">
        <is>
          <t>MECÂNICA</t>
        </is>
      </c>
      <c r="I19" s="145" t="inlineStr">
        <is>
          <t>MÃO DE OBRA</t>
        </is>
      </c>
      <c r="J19" s="127" t="n">
        <v>1</v>
      </c>
      <c r="K19" s="127" t="inlineStr">
        <is>
          <t>TROCA DE LONA DE FREIO/ LUBRIFICAÇÃO E REGULAGEM</t>
        </is>
      </c>
      <c r="L19" s="129" t="n">
        <v>200</v>
      </c>
      <c r="M19" s="129" t="n">
        <v>200</v>
      </c>
      <c r="N19" s="145" t="n"/>
      <c r="O19" s="175" t="n"/>
      <c r="P19" s="186" t="n">
        <v>200</v>
      </c>
      <c r="Q19" s="147" t="inlineStr">
        <is>
          <t>PAGO</t>
        </is>
      </c>
    </row>
    <row r="20">
      <c r="B20" s="155" t="inlineStr">
        <is>
          <t>ABRIL</t>
        </is>
      </c>
      <c r="C20" s="174" t="n">
        <v>44303</v>
      </c>
      <c r="D20" s="127" t="inlineStr">
        <is>
          <t>AUTO ELÉTRICA FRANÇA</t>
        </is>
      </c>
      <c r="E20" s="127" t="inlineStr">
        <is>
          <t>PGX-1736</t>
        </is>
      </c>
      <c r="F20" s="127" t="inlineStr">
        <is>
          <t>MERCEDES</t>
        </is>
      </c>
      <c r="G20" s="145" t="inlineStr">
        <is>
          <t>CORRETIVA</t>
        </is>
      </c>
      <c r="H20" s="145" t="inlineStr">
        <is>
          <t>ELÉTRICA</t>
        </is>
      </c>
      <c r="I20" s="145" t="inlineStr">
        <is>
          <t>MÃO DE OBRA</t>
        </is>
      </c>
      <c r="J20" s="127" t="n">
        <v>1</v>
      </c>
      <c r="K20" s="127" t="inlineStr">
        <is>
          <t>REPARO DE SISTEMA ELÉTRICO</t>
        </is>
      </c>
      <c r="L20" s="129" t="n">
        <v>100</v>
      </c>
      <c r="M20" s="129" t="n">
        <v>100</v>
      </c>
      <c r="N20" s="145" t="n"/>
      <c r="O20" s="175" t="n"/>
      <c r="P20" s="186" t="n">
        <v>100</v>
      </c>
      <c r="Q20" s="147" t="inlineStr">
        <is>
          <t>PAGO</t>
        </is>
      </c>
    </row>
    <row r="21">
      <c r="B21" s="155" t="inlineStr">
        <is>
          <t>ABRIL</t>
        </is>
      </c>
      <c r="C21" s="174" t="n">
        <v>44303</v>
      </c>
      <c r="D21" s="127" t="inlineStr">
        <is>
          <t>AUTO ELÉTRICA FRANÇA</t>
        </is>
      </c>
      <c r="E21" s="127" t="inlineStr">
        <is>
          <t>PEU-3897</t>
        </is>
      </c>
      <c r="F21" s="127" t="inlineStr">
        <is>
          <t>MERCEDES</t>
        </is>
      </c>
      <c r="G21" s="145" t="inlineStr">
        <is>
          <t>CORRETIVA</t>
        </is>
      </c>
      <c r="H21" s="145" t="inlineStr">
        <is>
          <t>ELÉTRICA</t>
        </is>
      </c>
      <c r="I21" s="145" t="inlineStr">
        <is>
          <t>MÃO DE OBRA</t>
        </is>
      </c>
      <c r="J21" s="127" t="n">
        <v>1</v>
      </c>
      <c r="K21" s="127" t="inlineStr">
        <is>
          <t>REPARO DE SISTEMA ELÉTRICO</t>
        </is>
      </c>
      <c r="L21" s="129" t="n">
        <v>100</v>
      </c>
      <c r="M21" s="129" t="n">
        <v>100</v>
      </c>
      <c r="N21" s="145" t="n"/>
      <c r="O21" s="175" t="n"/>
      <c r="P21" s="186" t="n">
        <v>100</v>
      </c>
      <c r="Q21" s="147" t="inlineStr">
        <is>
          <t>PAGO</t>
        </is>
      </c>
    </row>
    <row r="22">
      <c r="B22" s="155" t="inlineStr">
        <is>
          <t>ABRIL</t>
        </is>
      </c>
      <c r="C22" s="174" t="n">
        <v>44272</v>
      </c>
      <c r="D22" s="145" t="inlineStr">
        <is>
          <t>BAÚ REFRIGERAÇÃO</t>
        </is>
      </c>
      <c r="E22" s="127" t="inlineStr">
        <is>
          <t>PGX-1652</t>
        </is>
      </c>
      <c r="F22" s="127" t="inlineStr">
        <is>
          <t>MERCEDES</t>
        </is>
      </c>
      <c r="G22" s="145" t="inlineStr">
        <is>
          <t>CORRETIVO</t>
        </is>
      </c>
      <c r="H22" s="145" t="inlineStr">
        <is>
          <t>REFRIGERAÇÃO</t>
        </is>
      </c>
      <c r="I22" s="145" t="inlineStr">
        <is>
          <t>MÃO DE OBRA</t>
        </is>
      </c>
      <c r="J22" s="127" t="n">
        <v>1</v>
      </c>
      <c r="K22" s="127" t="inlineStr">
        <is>
          <t xml:space="preserve">MÃO DE OBRA </t>
        </is>
      </c>
      <c r="L22" s="129" t="n">
        <v>480</v>
      </c>
      <c r="M22" s="129" t="n">
        <v>480</v>
      </c>
      <c r="N22" s="145" t="n"/>
      <c r="O22" s="175" t="n"/>
      <c r="P22" s="186" t="n">
        <v>480</v>
      </c>
      <c r="Q22" s="147" t="inlineStr">
        <is>
          <t>PAGO EM 01/04/2021</t>
        </is>
      </c>
    </row>
    <row r="23">
      <c r="B23" s="155" t="inlineStr">
        <is>
          <t>ABRIL</t>
        </is>
      </c>
      <c r="C23" s="174" t="n">
        <v>44285</v>
      </c>
      <c r="D23" s="145" t="inlineStr">
        <is>
          <t>BAÚ REFRIGERAÇÃO</t>
        </is>
      </c>
      <c r="E23" s="127" t="inlineStr">
        <is>
          <t>QYJ-1F14</t>
        </is>
      </c>
      <c r="F23" s="127" t="inlineStr">
        <is>
          <t>MERCEDES</t>
        </is>
      </c>
      <c r="G23" s="145" t="inlineStr">
        <is>
          <t>PREVENTIVO</t>
        </is>
      </c>
      <c r="H23" s="145" t="inlineStr">
        <is>
          <t>REFRIGERAÇÃO</t>
        </is>
      </c>
      <c r="I23" s="145" t="inlineStr">
        <is>
          <t>MÃO DE OBRA</t>
        </is>
      </c>
      <c r="J23" s="127" t="n">
        <v>1</v>
      </c>
      <c r="K23" s="127" t="inlineStr">
        <is>
          <t>LIMPEZA GERAL DO EQUIPAMENTO</t>
        </is>
      </c>
      <c r="L23" s="129" t="n">
        <v>200</v>
      </c>
      <c r="M23" s="129" t="n">
        <v>200</v>
      </c>
      <c r="N23" s="145" t="n"/>
      <c r="O23" s="175" t="n"/>
      <c r="P23" s="186" t="n">
        <v>200</v>
      </c>
      <c r="Q23" s="147" t="inlineStr">
        <is>
          <t>PAGO EM 01/04/2021</t>
        </is>
      </c>
    </row>
    <row r="24">
      <c r="B24" s="155" t="inlineStr">
        <is>
          <t>ABRIL</t>
        </is>
      </c>
      <c r="C24" s="174" t="n">
        <v>44295</v>
      </c>
      <c r="D24" s="127" t="inlineStr">
        <is>
          <t>IZONE PINTOR</t>
        </is>
      </c>
      <c r="E24" s="127" t="inlineStr">
        <is>
          <t>PEU-3897</t>
        </is>
      </c>
      <c r="F24" s="127" t="inlineStr">
        <is>
          <t>MERCEDES</t>
        </is>
      </c>
      <c r="G24" s="145" t="inlineStr">
        <is>
          <t>ESTÉTICA</t>
        </is>
      </c>
      <c r="H24" s="145" t="inlineStr">
        <is>
          <t>FUNILARIA</t>
        </is>
      </c>
      <c r="I24" s="145" t="inlineStr">
        <is>
          <t>MÃO DE OBRA</t>
        </is>
      </c>
      <c r="J24" s="127" t="n">
        <v>1</v>
      </c>
      <c r="K24" s="127" t="inlineStr">
        <is>
          <t>FUNILARIA</t>
        </is>
      </c>
      <c r="L24" s="129" t="n">
        <v>1650</v>
      </c>
      <c r="M24" s="185" t="n">
        <v>1650</v>
      </c>
      <c r="N24" s="145" t="n"/>
      <c r="O24" s="175" t="n"/>
      <c r="P24" s="186" t="n">
        <v>1650</v>
      </c>
      <c r="Q24" s="147" t="inlineStr">
        <is>
          <t>PENDENCIA ANTERIOR - PINTOR</t>
        </is>
      </c>
    </row>
    <row r="25">
      <c r="B25" s="155" t="inlineStr">
        <is>
          <t>ABRIL</t>
        </is>
      </c>
      <c r="C25" s="174" t="n">
        <v>44285</v>
      </c>
      <c r="D25" s="127" t="inlineStr">
        <is>
          <t>OFICINA MEÂNICA 3 BANDEIRAS</t>
        </is>
      </c>
      <c r="E25" s="127" t="inlineStr">
        <is>
          <t>PDB-5356</t>
        </is>
      </c>
      <c r="F25" s="127" t="inlineStr">
        <is>
          <t>MERCEDES</t>
        </is>
      </c>
      <c r="G25" s="145" t="inlineStr">
        <is>
          <t>PREVENTIVO</t>
        </is>
      </c>
      <c r="H25" s="145" t="inlineStr">
        <is>
          <t>REFRIGERAÇÃO</t>
        </is>
      </c>
      <c r="I25" s="145" t="inlineStr">
        <is>
          <t>MÃO DE OBRA</t>
        </is>
      </c>
      <c r="J25" s="127" t="n">
        <v>1</v>
      </c>
      <c r="K25" s="127" t="inlineStr">
        <is>
          <t>SERVIÇO DE LIMPEZA E RADIADOR / INTERCULLER</t>
        </is>
      </c>
      <c r="L25" s="129" t="n">
        <v>250</v>
      </c>
      <c r="M25" s="129" t="n">
        <v>250</v>
      </c>
      <c r="N25" s="145" t="n"/>
      <c r="O25" s="175" t="n"/>
      <c r="P25" s="186" t="n">
        <v>250</v>
      </c>
      <c r="Q25" s="147" t="inlineStr">
        <is>
          <t>PAGO EM 01/04/2021</t>
        </is>
      </c>
    </row>
    <row r="26">
      <c r="B26" s="155" t="inlineStr">
        <is>
          <t>ABRIL</t>
        </is>
      </c>
      <c r="C26" s="174" t="n">
        <v>44285</v>
      </c>
      <c r="D26" s="127" t="inlineStr">
        <is>
          <t>OFICINA MEÂNICA 3 BANDEIRAS</t>
        </is>
      </c>
      <c r="E26" s="127" t="inlineStr">
        <is>
          <t>PDB-5356</t>
        </is>
      </c>
      <c r="F26" s="127" t="inlineStr">
        <is>
          <t>MERCEDES</t>
        </is>
      </c>
      <c r="G26" s="145" t="inlineStr">
        <is>
          <t>PREVENTIVO</t>
        </is>
      </c>
      <c r="H26" s="145" t="inlineStr">
        <is>
          <t>REFRIGERAÇÃO</t>
        </is>
      </c>
      <c r="I26" s="145" t="inlineStr">
        <is>
          <t>MÃO DE OBRA</t>
        </is>
      </c>
      <c r="J26" s="127" t="n">
        <v>1</v>
      </c>
      <c r="K26" s="127" t="inlineStr">
        <is>
          <t>SERVIÇO DE SOLDA DE CANO DE ALUMINIO</t>
        </is>
      </c>
      <c r="L26" s="129" t="n">
        <v>70</v>
      </c>
      <c r="M26" s="129" t="n">
        <v>70</v>
      </c>
      <c r="N26" s="145" t="n"/>
      <c r="O26" s="175" t="n"/>
      <c r="P26" s="186" t="n">
        <v>70</v>
      </c>
      <c r="Q26" s="147" t="inlineStr">
        <is>
          <t>PAGO EM 01/04/2021</t>
        </is>
      </c>
    </row>
    <row r="27">
      <c r="B27" s="155" t="inlineStr">
        <is>
          <t>ABRIL</t>
        </is>
      </c>
      <c r="C27" s="174" t="n">
        <v>44285</v>
      </c>
      <c r="D27" s="127" t="inlineStr">
        <is>
          <t>OFICINA MEÂNICA 3 BANDEIRAS</t>
        </is>
      </c>
      <c r="E27" s="127" t="inlineStr">
        <is>
          <t>PDB-5356</t>
        </is>
      </c>
      <c r="F27" s="127" t="inlineStr">
        <is>
          <t>MERCEDES</t>
        </is>
      </c>
      <c r="G27" s="145" t="inlineStr">
        <is>
          <t>PREVENTIVO</t>
        </is>
      </c>
      <c r="H27" s="145" t="inlineStr">
        <is>
          <t>REFRIGERAÇÃO</t>
        </is>
      </c>
      <c r="I27" s="145" t="inlineStr">
        <is>
          <t>MÃO DE OBRA</t>
        </is>
      </c>
      <c r="J27" s="127" t="n">
        <v>1</v>
      </c>
      <c r="K27" s="127" t="inlineStr">
        <is>
          <t>SERVIÇO DA CUICA DIANTEIRA</t>
        </is>
      </c>
      <c r="L27" s="129" t="n">
        <v>70</v>
      </c>
      <c r="M27" s="129" t="n">
        <v>70</v>
      </c>
      <c r="N27" s="145" t="n"/>
      <c r="O27" s="175" t="n"/>
      <c r="P27" s="186" t="n">
        <v>70</v>
      </c>
      <c r="Q27" s="147" t="inlineStr">
        <is>
          <t>PAGO EM 01/04/2021</t>
        </is>
      </c>
    </row>
    <row r="28">
      <c r="B28" s="155" t="inlineStr">
        <is>
          <t>ABRIL</t>
        </is>
      </c>
      <c r="C28" s="174" t="n">
        <v>44294</v>
      </c>
      <c r="D28" s="127" t="inlineStr">
        <is>
          <t>OFICINA MEÂNICA 3 BANDEIRAS</t>
        </is>
      </c>
      <c r="E28" s="127" t="inlineStr">
        <is>
          <t>PDB-5356</t>
        </is>
      </c>
      <c r="F28" s="127" t="inlineStr">
        <is>
          <t>MERCEDES</t>
        </is>
      </c>
      <c r="G28" s="145" t="inlineStr">
        <is>
          <t>CORRETIVA</t>
        </is>
      </c>
      <c r="H28" s="145" t="inlineStr">
        <is>
          <t>MECÂNICA</t>
        </is>
      </c>
      <c r="I28" s="145" t="inlineStr">
        <is>
          <t>MÃO DE OBRA</t>
        </is>
      </c>
      <c r="J28" s="127" t="n">
        <v>1</v>
      </c>
      <c r="K28" s="127" t="inlineStr">
        <is>
          <t>TROCA DE MANG DE CUICA E KIT DE EMBREAGEM</t>
        </is>
      </c>
      <c r="L28" s="129" t="n">
        <v>600</v>
      </c>
      <c r="M28" s="129" t="n">
        <v>600</v>
      </c>
      <c r="N28" s="145" t="n"/>
      <c r="O28" s="175" t="n"/>
      <c r="P28" s="186" t="n">
        <v>600</v>
      </c>
      <c r="Q28" s="147" t="inlineStr">
        <is>
          <t>PAGO EM 09/04/2021</t>
        </is>
      </c>
    </row>
    <row r="29">
      <c r="B29" s="155" t="inlineStr">
        <is>
          <t>ABRIL</t>
        </is>
      </c>
      <c r="C29" s="174" t="n">
        <v>44296</v>
      </c>
      <c r="D29" s="127" t="inlineStr">
        <is>
          <t>OFICINA MEÂNICA 3 BANDEIRAS</t>
        </is>
      </c>
      <c r="E29" s="127" t="inlineStr">
        <is>
          <t>PDB-5026</t>
        </is>
      </c>
      <c r="F29" s="127" t="inlineStr">
        <is>
          <t>MERCEDES</t>
        </is>
      </c>
      <c r="G29" s="145" t="inlineStr">
        <is>
          <t>PREVENTIVO</t>
        </is>
      </c>
      <c r="H29" s="145" t="inlineStr">
        <is>
          <t>MECÂNICA</t>
        </is>
      </c>
      <c r="I29" s="145" t="inlineStr">
        <is>
          <t>MÃO DE OBRA</t>
        </is>
      </c>
      <c r="J29" s="127" t="n">
        <v>1</v>
      </c>
      <c r="K29" s="127" t="inlineStr">
        <is>
          <t>SERVIÇO DE LIMPEZA E RADIADOR / INTERCULLER</t>
        </is>
      </c>
      <c r="L29" s="129" t="n">
        <v>250</v>
      </c>
      <c r="M29" s="129" t="n">
        <v>250</v>
      </c>
      <c r="N29" s="145" t="n"/>
      <c r="O29" s="175" t="n"/>
      <c r="P29" s="186" t="n">
        <v>250</v>
      </c>
      <c r="Q29" s="147" t="inlineStr">
        <is>
          <t>PAGO</t>
        </is>
      </c>
    </row>
    <row r="30">
      <c r="B30" s="155" t="inlineStr">
        <is>
          <t>ABRIL</t>
        </is>
      </c>
      <c r="C30" s="174" t="n">
        <v>44296</v>
      </c>
      <c r="D30" s="127" t="inlineStr">
        <is>
          <t>OFICINA MEÂNICA 3 BANDEIRAS</t>
        </is>
      </c>
      <c r="E30" s="127" t="inlineStr">
        <is>
          <t>PDB-5026</t>
        </is>
      </c>
      <c r="F30" s="127" t="inlineStr">
        <is>
          <t>MERCEDES</t>
        </is>
      </c>
      <c r="G30" s="145" t="inlineStr">
        <is>
          <t>CORRETIVA</t>
        </is>
      </c>
      <c r="H30" s="145" t="inlineStr">
        <is>
          <t>MECÂNICA</t>
        </is>
      </c>
      <c r="I30" s="145" t="inlineStr">
        <is>
          <t>MÃO DE OBRA</t>
        </is>
      </c>
      <c r="J30" s="127" t="n">
        <v>1</v>
      </c>
      <c r="K30" s="127" t="inlineStr">
        <is>
          <t xml:space="preserve">LUBRIFICAÇÃO </t>
        </is>
      </c>
      <c r="L30" s="129" t="n">
        <v>50</v>
      </c>
      <c r="M30" s="129" t="n">
        <v>50</v>
      </c>
      <c r="N30" s="145" t="n"/>
      <c r="O30" s="175" t="n"/>
      <c r="P30" s="186" t="n">
        <v>50</v>
      </c>
      <c r="Q30" s="147" t="inlineStr">
        <is>
          <t>PAGO</t>
        </is>
      </c>
    </row>
    <row r="31">
      <c r="B31" s="155" t="inlineStr">
        <is>
          <t>ABRIL</t>
        </is>
      </c>
      <c r="C31" s="174" t="n">
        <v>44296</v>
      </c>
      <c r="D31" s="127" t="inlineStr">
        <is>
          <t>OFICINA MEÂNICA 3 BANDEIRAS</t>
        </is>
      </c>
      <c r="E31" s="127" t="inlineStr">
        <is>
          <t>PDB-5026</t>
        </is>
      </c>
      <c r="F31" s="127" t="inlineStr">
        <is>
          <t>MERCEDES</t>
        </is>
      </c>
      <c r="G31" s="145" t="inlineStr">
        <is>
          <t>CORRETIVA</t>
        </is>
      </c>
      <c r="H31" s="145" t="inlineStr">
        <is>
          <t>MECÂNICA</t>
        </is>
      </c>
      <c r="I31" s="145" t="inlineStr">
        <is>
          <t>MÃO DE OBRA</t>
        </is>
      </c>
      <c r="J31" s="127" t="n">
        <v>1</v>
      </c>
      <c r="K31" s="127" t="inlineStr">
        <is>
          <t>REGULAGEM DE FREIO</t>
        </is>
      </c>
      <c r="L31" s="129" t="n">
        <v>30</v>
      </c>
      <c r="M31" s="129" t="n">
        <v>30</v>
      </c>
      <c r="N31" s="145" t="n"/>
      <c r="O31" s="175" t="n"/>
      <c r="P31" s="186" t="n">
        <v>30</v>
      </c>
      <c r="Q31" s="147" t="inlineStr">
        <is>
          <t>PAGO</t>
        </is>
      </c>
    </row>
    <row r="32">
      <c r="B32" s="155" t="inlineStr">
        <is>
          <t>ABRIL</t>
        </is>
      </c>
      <c r="C32" s="174" t="n">
        <v>44296</v>
      </c>
      <c r="D32" s="127" t="inlineStr">
        <is>
          <t>OFICINA MEÂNICA 3 BANDEIRAS</t>
        </is>
      </c>
      <c r="E32" s="127" t="inlineStr">
        <is>
          <t>PDB-5026</t>
        </is>
      </c>
      <c r="F32" s="127" t="inlineStr">
        <is>
          <t>MERCEDES</t>
        </is>
      </c>
      <c r="G32" s="145" t="inlineStr">
        <is>
          <t>CORRETIVA</t>
        </is>
      </c>
      <c r="H32" s="145" t="inlineStr">
        <is>
          <t>MECÂNICA</t>
        </is>
      </c>
      <c r="I32" s="145" t="inlineStr">
        <is>
          <t>MÃO DE OBRA</t>
        </is>
      </c>
      <c r="J32" s="127" t="n">
        <v>1</v>
      </c>
      <c r="K32" s="127" t="inlineStr">
        <is>
          <t>SERVIÇO DE REC. DE MAGUEIRA E COMPRESSOR DE AR</t>
        </is>
      </c>
      <c r="L32" s="129" t="n">
        <v>100</v>
      </c>
      <c r="M32" s="129" t="n">
        <v>100</v>
      </c>
      <c r="N32" s="145" t="n"/>
      <c r="O32" s="175" t="n"/>
      <c r="P32" s="186" t="n">
        <v>100</v>
      </c>
      <c r="Q32" s="147" t="inlineStr">
        <is>
          <t>PAGO</t>
        </is>
      </c>
    </row>
    <row r="33">
      <c r="B33" s="155" t="inlineStr">
        <is>
          <t>ABRIL</t>
        </is>
      </c>
      <c r="C33" s="174" t="n">
        <v>44296</v>
      </c>
      <c r="D33" s="127" t="inlineStr">
        <is>
          <t>OFICINA MEÂNICA 3 BANDEIRAS</t>
        </is>
      </c>
      <c r="E33" s="127" t="inlineStr">
        <is>
          <t>PGX-1736</t>
        </is>
      </c>
      <c r="F33" s="127" t="inlineStr">
        <is>
          <t>MERCEDES</t>
        </is>
      </c>
      <c r="G33" s="145" t="inlineStr">
        <is>
          <t>CORRETIVA</t>
        </is>
      </c>
      <c r="H33" s="145" t="inlineStr">
        <is>
          <t>REFRIGERAÇÃO</t>
        </is>
      </c>
      <c r="I33" s="145" t="inlineStr">
        <is>
          <t>MÃO DE OBRA</t>
        </is>
      </c>
      <c r="J33" s="127" t="n">
        <v>1</v>
      </c>
      <c r="K33" s="127" t="inlineStr">
        <is>
          <t>CORREIA | TROCA DE CORREA DO FRIO</t>
        </is>
      </c>
      <c r="L33" s="129" t="n">
        <v>120</v>
      </c>
      <c r="M33" s="129" t="n">
        <v>120</v>
      </c>
      <c r="N33" s="145" t="n"/>
      <c r="O33" s="175" t="n"/>
      <c r="P33" s="186" t="n">
        <v>120</v>
      </c>
      <c r="Q33" s="147" t="inlineStr">
        <is>
          <t>PAGO</t>
        </is>
      </c>
    </row>
    <row r="34">
      <c r="B34" s="155" t="inlineStr">
        <is>
          <t>ABRIL</t>
        </is>
      </c>
      <c r="C34" s="174" t="n">
        <v>44294</v>
      </c>
      <c r="D34" s="127" t="inlineStr">
        <is>
          <t>POSTO DE MOLAS SÃO CRISTOVÃO</t>
        </is>
      </c>
      <c r="E34" s="127" t="inlineStr">
        <is>
          <t>PET-7147</t>
        </is>
      </c>
      <c r="F34" s="127" t="inlineStr">
        <is>
          <t>MERCEDES</t>
        </is>
      </c>
      <c r="G34" s="145" t="inlineStr">
        <is>
          <t>CORRETIVA</t>
        </is>
      </c>
      <c r="H34" s="145" t="inlineStr">
        <is>
          <t>MECÂNICA</t>
        </is>
      </c>
      <c r="I34" s="145" t="inlineStr">
        <is>
          <t>MÃO DE OBRA</t>
        </is>
      </c>
      <c r="J34" s="127" t="n">
        <v>1</v>
      </c>
      <c r="K34" s="127" t="inlineStr">
        <is>
          <t>TROCA E ARQUEAMENTO DE MOLAS</t>
        </is>
      </c>
      <c r="L34" s="129" t="n">
        <v>280</v>
      </c>
      <c r="M34" s="129" t="n">
        <v>280</v>
      </c>
      <c r="N34" s="145" t="inlineStr">
        <is>
          <t>NFSE: 1542</t>
        </is>
      </c>
      <c r="O34" s="175" t="n"/>
      <c r="P34" s="186" t="n">
        <v>280</v>
      </c>
      <c r="Q34" s="147" t="inlineStr">
        <is>
          <t>PAGO</t>
        </is>
      </c>
    </row>
    <row r="35">
      <c r="B35" s="155" t="inlineStr">
        <is>
          <t>ABRIL</t>
        </is>
      </c>
      <c r="C35" s="174" t="n">
        <v>44296</v>
      </c>
      <c r="D35" s="127" t="inlineStr">
        <is>
          <t>RC TACÓGRAFO</t>
        </is>
      </c>
      <c r="E35" s="127" t="inlineStr">
        <is>
          <t>PDB-5026</t>
        </is>
      </c>
      <c r="F35" s="127" t="inlineStr">
        <is>
          <t>MERCEDES</t>
        </is>
      </c>
      <c r="G35" s="145" t="inlineStr">
        <is>
          <t>CORRETIVA</t>
        </is>
      </c>
      <c r="H35" s="145" t="inlineStr">
        <is>
          <t>TÁCOGRAFO</t>
        </is>
      </c>
      <c r="I35" s="145" t="inlineStr">
        <is>
          <t>MÃO DE OBRA</t>
        </is>
      </c>
      <c r="J35" s="127" t="n">
        <v>1</v>
      </c>
      <c r="K35" s="127" t="inlineStr">
        <is>
          <t>SERVIÇO DE CORREÇÃO DE TACÓGRAFO</t>
        </is>
      </c>
      <c r="L35" s="129" t="n">
        <v>334</v>
      </c>
      <c r="M35" s="129" t="n">
        <v>334</v>
      </c>
      <c r="N35" s="145" t="n"/>
      <c r="O35" s="175" t="n"/>
      <c r="P35" s="186" t="n">
        <v>334</v>
      </c>
      <c r="Q35" s="147" t="inlineStr">
        <is>
          <t>PAGO</t>
        </is>
      </c>
    </row>
    <row r="36">
      <c r="B36" s="155" t="inlineStr">
        <is>
          <t>ABRIL</t>
        </is>
      </c>
      <c r="C36" s="176" t="n">
        <v>44316</v>
      </c>
      <c r="D36" s="127" t="inlineStr">
        <is>
          <t>POSTO DE LAVAGEM (MARTA)</t>
        </is>
      </c>
      <c r="E36" s="150" t="inlineStr">
        <is>
          <t>VÁRIOS</t>
        </is>
      </c>
      <c r="F36" s="150" t="inlineStr">
        <is>
          <t>VÁRIOS</t>
        </is>
      </c>
      <c r="G36" s="150" t="inlineStr">
        <is>
          <t>ESTÉTICA</t>
        </is>
      </c>
      <c r="H36" s="150" t="inlineStr">
        <is>
          <t>LAVAGEM</t>
        </is>
      </c>
      <c r="I36" s="150" t="inlineStr">
        <is>
          <t>MÃO DE OBRA</t>
        </is>
      </c>
      <c r="J36" s="150" t="n">
        <v>12</v>
      </c>
      <c r="K36" s="150" t="inlineStr">
        <is>
          <t>LAVAGEM DE CAMINHHÕES</t>
        </is>
      </c>
      <c r="L36" s="151" t="n">
        <v>110</v>
      </c>
      <c r="M36" s="129" t="n">
        <v>1320</v>
      </c>
      <c r="N36" s="152" t="n"/>
      <c r="O36" s="151" t="n"/>
      <c r="P36" s="186" t="n">
        <v>1320</v>
      </c>
      <c r="Q36" s="153" t="inlineStr">
        <is>
          <t>PAGO</t>
        </is>
      </c>
    </row>
    <row r="37">
      <c r="B37" s="155" t="inlineStr">
        <is>
          <t>ABRIL</t>
        </is>
      </c>
      <c r="C37" s="174" t="n">
        <v>44263</v>
      </c>
      <c r="D37" s="127" t="inlineStr">
        <is>
          <t>AUTO ELÉTRICA FRANÇA</t>
        </is>
      </c>
      <c r="E37" s="127" t="inlineStr">
        <is>
          <t>PEB-7353</t>
        </is>
      </c>
      <c r="F37" s="127" t="inlineStr">
        <is>
          <t>FORD</t>
        </is>
      </c>
      <c r="G37" s="145" t="inlineStr">
        <is>
          <t>CORRETIVO</t>
        </is>
      </c>
      <c r="H37" s="145" t="inlineStr">
        <is>
          <t>ELÉTRICA</t>
        </is>
      </c>
      <c r="I37" s="145" t="inlineStr">
        <is>
          <t>PEÇAS</t>
        </is>
      </c>
      <c r="J37" s="127" t="n">
        <v>1</v>
      </c>
      <c r="K37" s="127" t="inlineStr">
        <is>
          <t>ROLAMENTO B 1799</t>
        </is>
      </c>
      <c r="L37" s="129" t="n">
        <v>78</v>
      </c>
      <c r="M37" s="129" t="n">
        <v>78</v>
      </c>
      <c r="N37" s="145" t="n"/>
      <c r="O37" s="175" t="n"/>
      <c r="P37" s="186" t="n">
        <v>78</v>
      </c>
      <c r="Q37" s="147" t="inlineStr">
        <is>
          <t>PAGO EM 09/04/2021</t>
        </is>
      </c>
    </row>
    <row r="38">
      <c r="B38" s="155" t="inlineStr">
        <is>
          <t>ABRIL</t>
        </is>
      </c>
      <c r="C38" s="174" t="n">
        <v>44263</v>
      </c>
      <c r="D38" s="127" t="inlineStr">
        <is>
          <t>AUTO ELÉTRICA FRANÇA</t>
        </is>
      </c>
      <c r="E38" s="127" t="inlineStr">
        <is>
          <t>PEB-7353</t>
        </is>
      </c>
      <c r="F38" s="127" t="inlineStr">
        <is>
          <t>FORD</t>
        </is>
      </c>
      <c r="G38" s="145" t="inlineStr">
        <is>
          <t>CORRETIVO</t>
        </is>
      </c>
      <c r="H38" s="145" t="inlineStr">
        <is>
          <t>ELÉTRICA</t>
        </is>
      </c>
      <c r="I38" s="145" t="inlineStr">
        <is>
          <t>PEÇAS</t>
        </is>
      </c>
      <c r="J38" s="127" t="n">
        <v>1</v>
      </c>
      <c r="K38" s="127" t="inlineStr">
        <is>
          <t>ROLAMENTO 6003</t>
        </is>
      </c>
      <c r="L38" s="129" t="n">
        <v>20</v>
      </c>
      <c r="M38" s="129" t="n">
        <v>20</v>
      </c>
      <c r="N38" s="145" t="n"/>
      <c r="O38" s="175" t="n"/>
      <c r="P38" s="186" t="n">
        <v>20</v>
      </c>
      <c r="Q38" s="147" t="inlineStr">
        <is>
          <t>PAGO EM 09/04/2021</t>
        </is>
      </c>
    </row>
    <row r="39">
      <c r="B39" s="155" t="inlineStr">
        <is>
          <t>ABRIL</t>
        </is>
      </c>
      <c r="C39" s="174" t="n">
        <v>44263</v>
      </c>
      <c r="D39" s="127" t="inlineStr">
        <is>
          <t>AUTO ELÉTRICA FRANÇA</t>
        </is>
      </c>
      <c r="E39" s="127" t="inlineStr">
        <is>
          <t>PEB-7353</t>
        </is>
      </c>
      <c r="F39" s="127" t="inlineStr">
        <is>
          <t>FORD</t>
        </is>
      </c>
      <c r="G39" s="145" t="inlineStr">
        <is>
          <t>CORRETIVO</t>
        </is>
      </c>
      <c r="H39" s="145" t="inlineStr">
        <is>
          <t>ELÉTRICA</t>
        </is>
      </c>
      <c r="I39" s="145" t="inlineStr">
        <is>
          <t>PEÇAS</t>
        </is>
      </c>
      <c r="J39" s="127" t="n">
        <v>1</v>
      </c>
      <c r="K39" s="127" t="inlineStr">
        <is>
          <t xml:space="preserve">ANEL DE PROTEÇÃO </t>
        </is>
      </c>
      <c r="L39" s="129" t="n">
        <v>18</v>
      </c>
      <c r="M39" s="129" t="n">
        <v>18</v>
      </c>
      <c r="N39" s="145" t="n"/>
      <c r="O39" s="175" t="n"/>
      <c r="P39" s="186" t="n">
        <v>18</v>
      </c>
      <c r="Q39" s="147" t="inlineStr">
        <is>
          <t>PAGO EM 09/04/2021</t>
        </is>
      </c>
    </row>
    <row r="40">
      <c r="B40" s="155" t="inlineStr">
        <is>
          <t>ABRIL</t>
        </is>
      </c>
      <c r="C40" s="174" t="n">
        <v>44263</v>
      </c>
      <c r="D40" s="127" t="inlineStr">
        <is>
          <t>AUTO ELÉTRICA FRANÇA</t>
        </is>
      </c>
      <c r="E40" s="127" t="inlineStr">
        <is>
          <t>PEB-7353</t>
        </is>
      </c>
      <c r="F40" s="127" t="inlineStr">
        <is>
          <t>FORD</t>
        </is>
      </c>
      <c r="G40" s="145" t="inlineStr">
        <is>
          <t>CORRETIVO</t>
        </is>
      </c>
      <c r="H40" s="145" t="inlineStr">
        <is>
          <t>ELÉTRICA</t>
        </is>
      </c>
      <c r="I40" s="145" t="inlineStr">
        <is>
          <t>PEÇAS</t>
        </is>
      </c>
      <c r="J40" s="127" t="n">
        <v>1</v>
      </c>
      <c r="K40" s="127" t="inlineStr">
        <is>
          <t>PLACA DE RETIFICADORES</t>
        </is>
      </c>
      <c r="L40" s="129" t="n">
        <v>176</v>
      </c>
      <c r="M40" s="129" t="n">
        <v>176</v>
      </c>
      <c r="N40" s="145" t="n"/>
      <c r="O40" s="175" t="n"/>
      <c r="P40" s="186" t="n">
        <v>176</v>
      </c>
      <c r="Q40" s="147" t="inlineStr">
        <is>
          <t>PAGO EM 09/04/2021</t>
        </is>
      </c>
    </row>
    <row r="41">
      <c r="B41" s="155" t="inlineStr">
        <is>
          <t>ABRIL</t>
        </is>
      </c>
      <c r="C41" s="174" t="n">
        <v>44263</v>
      </c>
      <c r="D41" s="127" t="inlineStr">
        <is>
          <t>AUTO ELÉTRICA FRANÇA</t>
        </is>
      </c>
      <c r="E41" s="127" t="inlineStr">
        <is>
          <t>PEB-7353</t>
        </is>
      </c>
      <c r="F41" s="127" t="inlineStr">
        <is>
          <t>FORD</t>
        </is>
      </c>
      <c r="G41" s="145" t="inlineStr">
        <is>
          <t>CORRETIVO</t>
        </is>
      </c>
      <c r="H41" s="145" t="inlineStr">
        <is>
          <t>ELÉTRICA</t>
        </is>
      </c>
      <c r="I41" s="145" t="inlineStr">
        <is>
          <t>PEÇAS</t>
        </is>
      </c>
      <c r="J41" s="127" t="n">
        <v>1</v>
      </c>
      <c r="K41" s="127" t="inlineStr">
        <is>
          <t>REGULADOR DE VOLTAGEM BOCH</t>
        </is>
      </c>
      <c r="L41" s="129" t="n">
        <v>248</v>
      </c>
      <c r="M41" s="129" t="n">
        <v>248</v>
      </c>
      <c r="N41" s="145" t="n"/>
      <c r="O41" s="175" t="n"/>
      <c r="P41" s="186" t="n">
        <v>248</v>
      </c>
      <c r="Q41" s="147" t="inlineStr">
        <is>
          <t>PAGO EM 09/04/2021</t>
        </is>
      </c>
    </row>
    <row r="42">
      <c r="B42" s="155" t="inlineStr">
        <is>
          <t>ABRIL</t>
        </is>
      </c>
      <c r="C42" s="174" t="n">
        <v>44266</v>
      </c>
      <c r="D42" s="127" t="inlineStr">
        <is>
          <t>AUTO ELÉTRICA FRANÇA</t>
        </is>
      </c>
      <c r="E42" s="127" t="inlineStr">
        <is>
          <t>PCZ-2570</t>
        </is>
      </c>
      <c r="F42" s="127" t="inlineStr">
        <is>
          <t>FORD</t>
        </is>
      </c>
      <c r="G42" s="145" t="inlineStr">
        <is>
          <t>CORRETIVO</t>
        </is>
      </c>
      <c r="H42" s="145" t="inlineStr">
        <is>
          <t>ELÉTRICA</t>
        </is>
      </c>
      <c r="I42" s="145" t="inlineStr">
        <is>
          <t>PEÇAS</t>
        </is>
      </c>
      <c r="J42" s="127" t="n">
        <v>1</v>
      </c>
      <c r="K42" s="127" t="inlineStr">
        <is>
          <t>PLACA DE RETIFICADORA BOCH</t>
        </is>
      </c>
      <c r="L42" s="129" t="n">
        <v>187</v>
      </c>
      <c r="M42" s="129" t="n">
        <v>187</v>
      </c>
      <c r="N42" s="145" t="n"/>
      <c r="O42" s="175" t="n"/>
      <c r="P42" s="186" t="n">
        <v>187</v>
      </c>
      <c r="Q42" s="147" t="inlineStr">
        <is>
          <t>PAGO EM 09/04/2021</t>
        </is>
      </c>
    </row>
    <row r="43">
      <c r="B43" s="155" t="inlineStr">
        <is>
          <t>ABRIL</t>
        </is>
      </c>
      <c r="C43" s="174" t="n">
        <v>44266</v>
      </c>
      <c r="D43" s="127" t="inlineStr">
        <is>
          <t>AUTO ELÉTRICA FRANÇA</t>
        </is>
      </c>
      <c r="E43" s="127" t="inlineStr">
        <is>
          <t>PCZ-2570</t>
        </is>
      </c>
      <c r="F43" s="127" t="inlineStr">
        <is>
          <t>FORD</t>
        </is>
      </c>
      <c r="G43" s="145" t="inlineStr">
        <is>
          <t>CORRETIVO</t>
        </is>
      </c>
      <c r="H43" s="145" t="inlineStr">
        <is>
          <t>ELÉTRICA</t>
        </is>
      </c>
      <c r="I43" s="145" t="inlineStr">
        <is>
          <t>PEÇAS</t>
        </is>
      </c>
      <c r="J43" s="127" t="n">
        <v>1</v>
      </c>
      <c r="K43" s="127" t="inlineStr">
        <is>
          <t>ROLAMENTO B 1799</t>
        </is>
      </c>
      <c r="L43" s="129" t="n">
        <v>85</v>
      </c>
      <c r="M43" s="129" t="n">
        <v>85</v>
      </c>
      <c r="N43" s="145" t="n"/>
      <c r="O43" s="175" t="n"/>
      <c r="P43" s="186" t="n">
        <v>85</v>
      </c>
      <c r="Q43" s="147" t="inlineStr">
        <is>
          <t>PAGO EM 09/04/2021</t>
        </is>
      </c>
    </row>
    <row r="44">
      <c r="B44" s="155" t="inlineStr">
        <is>
          <t>ABRIL</t>
        </is>
      </c>
      <c r="C44" s="174" t="n">
        <v>44266</v>
      </c>
      <c r="D44" s="127" t="inlineStr">
        <is>
          <t>AUTO ELÉTRICA FRANÇA</t>
        </is>
      </c>
      <c r="E44" s="127" t="inlineStr">
        <is>
          <t>PCZ-2570</t>
        </is>
      </c>
      <c r="F44" s="127" t="inlineStr">
        <is>
          <t>FORD</t>
        </is>
      </c>
      <c r="G44" s="145" t="inlineStr">
        <is>
          <t>CORRETIVO</t>
        </is>
      </c>
      <c r="H44" s="145" t="inlineStr">
        <is>
          <t>ELÉTRICA</t>
        </is>
      </c>
      <c r="I44" s="145" t="inlineStr">
        <is>
          <t>PEÇAS</t>
        </is>
      </c>
      <c r="J44" s="127" t="n">
        <v>1</v>
      </c>
      <c r="K44" s="127" t="inlineStr">
        <is>
          <t>ROLAMENTO B 6003</t>
        </is>
      </c>
      <c r="L44" s="129" t="n">
        <v>20</v>
      </c>
      <c r="M44" s="129" t="n">
        <v>20</v>
      </c>
      <c r="N44" s="145" t="n"/>
      <c r="O44" s="175" t="n"/>
      <c r="P44" s="186" t="n">
        <v>20</v>
      </c>
      <c r="Q44" s="147" t="inlineStr">
        <is>
          <t>PAGO EM 09/04/2021</t>
        </is>
      </c>
    </row>
    <row r="45">
      <c r="B45" s="155" t="inlineStr">
        <is>
          <t>ABRIL</t>
        </is>
      </c>
      <c r="C45" s="174" t="n">
        <v>44266</v>
      </c>
      <c r="D45" s="127" t="inlineStr">
        <is>
          <t>AUTO ELÉTRICA FRANÇA</t>
        </is>
      </c>
      <c r="E45" s="127" t="inlineStr">
        <is>
          <t>PCZ-2570</t>
        </is>
      </c>
      <c r="F45" s="127" t="inlineStr">
        <is>
          <t>FORD</t>
        </is>
      </c>
      <c r="G45" s="145" t="inlineStr">
        <is>
          <t>CORRETIVO</t>
        </is>
      </c>
      <c r="H45" s="145" t="inlineStr">
        <is>
          <t>ELÉTRICA</t>
        </is>
      </c>
      <c r="I45" s="145" t="inlineStr">
        <is>
          <t>PEÇAS</t>
        </is>
      </c>
      <c r="J45" s="127" t="n">
        <v>1</v>
      </c>
      <c r="K45" s="127" t="inlineStr">
        <is>
          <t>CAPA DE PROTEÇÃO</t>
        </is>
      </c>
      <c r="L45" s="129" t="n">
        <v>28</v>
      </c>
      <c r="M45" s="129" t="n">
        <v>28</v>
      </c>
      <c r="N45" s="145" t="n"/>
      <c r="O45" s="175" t="n"/>
      <c r="P45" s="186" t="n">
        <v>28</v>
      </c>
      <c r="Q45" s="147" t="inlineStr">
        <is>
          <t>PAGO EM 09/04/2021</t>
        </is>
      </c>
    </row>
    <row r="46">
      <c r="B46" s="155" t="inlineStr">
        <is>
          <t>ABRIL</t>
        </is>
      </c>
      <c r="C46" s="174" t="n">
        <v>44293</v>
      </c>
      <c r="D46" s="127" t="inlineStr">
        <is>
          <t>AUTO PEÇAS BAHIA</t>
        </is>
      </c>
      <c r="E46" s="127" t="inlineStr">
        <is>
          <t>PGW-5799</t>
        </is>
      </c>
      <c r="F46" s="127" t="inlineStr">
        <is>
          <t>FORD</t>
        </is>
      </c>
      <c r="G46" s="145" t="inlineStr">
        <is>
          <t>CORRETIVA</t>
        </is>
      </c>
      <c r="H46" s="145" t="inlineStr">
        <is>
          <t>ELÉTRICA</t>
        </is>
      </c>
      <c r="I46" s="145" t="inlineStr">
        <is>
          <t>PEÇAS</t>
        </is>
      </c>
      <c r="J46" s="127" t="n">
        <v>1</v>
      </c>
      <c r="K46" s="127" t="inlineStr">
        <is>
          <t>ALTERNADOR 12V</t>
        </is>
      </c>
      <c r="L46" s="129" t="n">
        <v>1600</v>
      </c>
      <c r="M46" s="185" t="n">
        <v>1600</v>
      </c>
      <c r="N46" s="145" t="inlineStr">
        <is>
          <t>NFE: 4785</t>
        </is>
      </c>
      <c r="O46" s="175" t="n"/>
      <c r="P46" s="186" t="n">
        <v>1600</v>
      </c>
      <c r="Q46" s="147" t="inlineStr">
        <is>
          <t>BOLETO - 06/05/2021</t>
        </is>
      </c>
    </row>
    <row r="47">
      <c r="B47" s="155" t="inlineStr">
        <is>
          <t>ABRIL</t>
        </is>
      </c>
      <c r="C47" s="174" t="n">
        <v>44309</v>
      </c>
      <c r="D47" s="127" t="inlineStr">
        <is>
          <t>AUTO PEÇAS BAHIA</t>
        </is>
      </c>
      <c r="E47" s="127" t="inlineStr">
        <is>
          <t>PCZ-2550</t>
        </is>
      </c>
      <c r="F47" s="127" t="inlineStr">
        <is>
          <t>FORD</t>
        </is>
      </c>
      <c r="G47" s="145" t="inlineStr">
        <is>
          <t>CORRETIVA</t>
        </is>
      </c>
      <c r="H47" s="145" t="inlineStr">
        <is>
          <t>ELÉTRICA</t>
        </is>
      </c>
      <c r="I47" s="145" t="inlineStr">
        <is>
          <t>PEÇAS</t>
        </is>
      </c>
      <c r="J47" s="127" t="n">
        <v>1</v>
      </c>
      <c r="K47" s="127" t="inlineStr">
        <is>
          <t>ALTERNADOR 12V</t>
        </is>
      </c>
      <c r="L47" s="129" t="n">
        <v>1600</v>
      </c>
      <c r="M47" s="129" t="n">
        <v>1600</v>
      </c>
      <c r="N47" s="145" t="inlineStr">
        <is>
          <t>NFE: 4833</t>
        </is>
      </c>
      <c r="O47" s="175" t="n"/>
      <c r="P47" s="186" t="n">
        <v>1600</v>
      </c>
      <c r="Q47" s="147" t="inlineStr">
        <is>
          <t>PAGO</t>
        </is>
      </c>
    </row>
    <row r="48">
      <c r="B48" s="155" t="inlineStr">
        <is>
          <t>ABRIL</t>
        </is>
      </c>
      <c r="C48" s="174" t="n">
        <v>44285</v>
      </c>
      <c r="D48" s="145" t="inlineStr">
        <is>
          <t>BAÚ REFRIGERAÇÃO</t>
        </is>
      </c>
      <c r="E48" s="127" t="inlineStr">
        <is>
          <t>PGW-6009</t>
        </is>
      </c>
      <c r="F48" s="127" t="inlineStr">
        <is>
          <t>FORD</t>
        </is>
      </c>
      <c r="G48" s="145" t="inlineStr">
        <is>
          <t>CORRETIVO</t>
        </is>
      </c>
      <c r="H48" s="145" t="inlineStr">
        <is>
          <t>REFRIGERAÇÃO</t>
        </is>
      </c>
      <c r="I48" s="145" t="inlineStr">
        <is>
          <t>PEÇAS</t>
        </is>
      </c>
      <c r="J48" s="127" t="n">
        <v>1</v>
      </c>
      <c r="K48" s="127" t="inlineStr">
        <is>
          <t>SENSOR DE RETORNO</t>
        </is>
      </c>
      <c r="L48" s="129" t="n">
        <v>180</v>
      </c>
      <c r="M48" s="129" t="n">
        <v>180</v>
      </c>
      <c r="N48" s="145" t="n"/>
      <c r="O48" s="175" t="n"/>
      <c r="P48" s="186" t="n">
        <v>180</v>
      </c>
      <c r="Q48" s="147" t="inlineStr">
        <is>
          <t>PAGO EM 01/04/2021</t>
        </is>
      </c>
    </row>
    <row r="49">
      <c r="B49" s="155" t="inlineStr">
        <is>
          <t>ABRIL</t>
        </is>
      </c>
      <c r="C49" s="174" t="n">
        <v>44285</v>
      </c>
      <c r="D49" s="145" t="inlineStr">
        <is>
          <t>BAÚ REFRIGERAÇÃO</t>
        </is>
      </c>
      <c r="E49" s="127" t="inlineStr">
        <is>
          <t>PGW-6009</t>
        </is>
      </c>
      <c r="F49" s="127" t="inlineStr">
        <is>
          <t>FORD</t>
        </is>
      </c>
      <c r="G49" s="145" t="inlineStr">
        <is>
          <t>CORRETIVO</t>
        </is>
      </c>
      <c r="H49" s="145" t="inlineStr">
        <is>
          <t>REFRIGERAÇÃO</t>
        </is>
      </c>
      <c r="I49" s="145" t="inlineStr">
        <is>
          <t>PEÇAS</t>
        </is>
      </c>
      <c r="J49" s="127" t="n">
        <v>1</v>
      </c>
      <c r="K49" s="127" t="inlineStr">
        <is>
          <t>RELE CENTRAL DE COMANDO</t>
        </is>
      </c>
      <c r="L49" s="129" t="n">
        <v>70</v>
      </c>
      <c r="M49" s="129" t="n">
        <v>70</v>
      </c>
      <c r="N49" s="145" t="n"/>
      <c r="O49" s="175" t="n"/>
      <c r="P49" s="186" t="n">
        <v>70</v>
      </c>
      <c r="Q49" s="147" t="inlineStr">
        <is>
          <t>PAGO EM 01/04/2021</t>
        </is>
      </c>
    </row>
    <row r="50">
      <c r="B50" s="155" t="inlineStr">
        <is>
          <t>ABRIL</t>
        </is>
      </c>
      <c r="C50" s="174" t="n">
        <v>44287</v>
      </c>
      <c r="D50" s="145" t="inlineStr">
        <is>
          <t>BAÚ REFRIGERAÇÃO</t>
        </is>
      </c>
      <c r="E50" s="127" t="inlineStr">
        <is>
          <t>PCM-6100</t>
        </is>
      </c>
      <c r="F50" s="127" t="inlineStr">
        <is>
          <t>FORD</t>
        </is>
      </c>
      <c r="G50" s="145" t="inlineStr">
        <is>
          <t>CORRETIVO</t>
        </is>
      </c>
      <c r="H50" s="145" t="inlineStr">
        <is>
          <t>REFRIGERAÇÃO</t>
        </is>
      </c>
      <c r="I50" s="145" t="inlineStr">
        <is>
          <t>PEÇAS</t>
        </is>
      </c>
      <c r="J50" s="127" t="n">
        <v>1</v>
      </c>
      <c r="K50" s="127" t="inlineStr">
        <is>
          <t>SENSOR DE RETORNO</t>
        </is>
      </c>
      <c r="L50" s="129" t="n">
        <v>180</v>
      </c>
      <c r="M50" s="129" t="n">
        <v>180</v>
      </c>
      <c r="N50" s="145" t="n"/>
      <c r="O50" s="175" t="n"/>
      <c r="P50" s="186" t="n">
        <v>180</v>
      </c>
      <c r="Q50" s="147" t="inlineStr">
        <is>
          <t>PAGO EM 01/04/2021</t>
        </is>
      </c>
    </row>
    <row r="51">
      <c r="B51" s="155" t="inlineStr">
        <is>
          <t>ABRIL</t>
        </is>
      </c>
      <c r="C51" s="174" t="n">
        <v>44313</v>
      </c>
      <c r="D51" s="127" t="inlineStr">
        <is>
          <t>CARUARU PARABRISA</t>
        </is>
      </c>
      <c r="E51" s="127" t="inlineStr">
        <is>
          <t>PCX-1404</t>
        </is>
      </c>
      <c r="F51" s="127" t="inlineStr">
        <is>
          <t>FORD</t>
        </is>
      </c>
      <c r="G51" s="145" t="inlineStr">
        <is>
          <t>CORRETIVA</t>
        </is>
      </c>
      <c r="H51" s="145" t="inlineStr">
        <is>
          <t>MECÂNICA</t>
        </is>
      </c>
      <c r="I51" s="145" t="inlineStr">
        <is>
          <t>PEÇAS</t>
        </is>
      </c>
      <c r="J51" s="127" t="n">
        <v>1</v>
      </c>
      <c r="K51" s="127" t="inlineStr">
        <is>
          <t>PARABRISA</t>
        </is>
      </c>
      <c r="L51" s="129" t="n">
        <v>580</v>
      </c>
      <c r="M51" s="129" t="n">
        <v>580</v>
      </c>
      <c r="N51" s="145" t="n"/>
      <c r="O51" s="175" t="n"/>
      <c r="P51" s="186" t="n">
        <v>580</v>
      </c>
      <c r="Q51" s="147" t="inlineStr">
        <is>
          <t>PAGO</t>
        </is>
      </c>
    </row>
    <row r="52">
      <c r="B52" s="155" t="inlineStr">
        <is>
          <t>ABRIL</t>
        </is>
      </c>
      <c r="C52" s="174" t="n">
        <v>44259</v>
      </c>
      <c r="D52" s="127" t="inlineStr">
        <is>
          <t xml:space="preserve">RENATO ALBERTO (BATERIAS CONDOR) </t>
        </is>
      </c>
      <c r="E52" s="127" t="inlineStr">
        <is>
          <t>PCZ-570</t>
        </is>
      </c>
      <c r="F52" s="127" t="inlineStr">
        <is>
          <t>FORD</t>
        </is>
      </c>
      <c r="G52" s="145" t="inlineStr">
        <is>
          <t>CORRETIVO</t>
        </is>
      </c>
      <c r="H52" s="145" t="inlineStr">
        <is>
          <t>ELÉTRICA</t>
        </is>
      </c>
      <c r="I52" s="145" t="inlineStr">
        <is>
          <t>PEÇAS</t>
        </is>
      </c>
      <c r="J52" s="127" t="n">
        <v>1</v>
      </c>
      <c r="K52" s="127" t="inlineStr">
        <is>
          <t>BATERRIA AGE</t>
        </is>
      </c>
      <c r="L52" s="129" t="n">
        <v>510</v>
      </c>
      <c r="M52" s="185" t="n">
        <v>510</v>
      </c>
      <c r="N52" s="145" t="n"/>
      <c r="O52" s="175" t="n">
        <v>110</v>
      </c>
      <c r="P52" s="186" t="n">
        <v>400</v>
      </c>
      <c r="Q52" s="147" t="inlineStr">
        <is>
          <t>BOLETO</t>
        </is>
      </c>
    </row>
    <row r="53">
      <c r="B53" s="155" t="inlineStr">
        <is>
          <t>ABRIL</t>
        </is>
      </c>
      <c r="C53" s="174" t="n">
        <v>44296</v>
      </c>
      <c r="D53" s="127" t="inlineStr">
        <is>
          <t xml:space="preserve">RENATO ALBERTO (BATERIAS CONDOR) </t>
        </is>
      </c>
      <c r="E53" s="127" t="inlineStr">
        <is>
          <t>PGW-5799</t>
        </is>
      </c>
      <c r="F53" s="127" t="inlineStr">
        <is>
          <t>FORD</t>
        </is>
      </c>
      <c r="G53" s="145" t="inlineStr">
        <is>
          <t>CORRETIVA</t>
        </is>
      </c>
      <c r="H53" s="145" t="inlineStr">
        <is>
          <t>ELÉTRICA</t>
        </is>
      </c>
      <c r="I53" s="145" t="inlineStr">
        <is>
          <t>PEÇAS</t>
        </is>
      </c>
      <c r="J53" s="127" t="n">
        <v>1</v>
      </c>
      <c r="K53" s="127" t="inlineStr">
        <is>
          <t>BATERRIA AGE</t>
        </is>
      </c>
      <c r="L53" s="129" t="n">
        <v>400</v>
      </c>
      <c r="M53" s="129" t="n">
        <v>400</v>
      </c>
      <c r="N53" s="145" t="n"/>
      <c r="O53" s="175" t="n"/>
      <c r="P53" s="186" t="n">
        <v>400</v>
      </c>
      <c r="Q53" s="147" t="inlineStr">
        <is>
          <t>PAGO</t>
        </is>
      </c>
    </row>
    <row r="54">
      <c r="B54" s="155" t="inlineStr">
        <is>
          <t>ABRIL</t>
        </is>
      </c>
      <c r="C54" s="174" t="n">
        <v>44258</v>
      </c>
      <c r="D54" s="145" t="inlineStr">
        <is>
          <t>SUPER DIESEL</t>
        </is>
      </c>
      <c r="E54" s="127" t="inlineStr">
        <is>
          <t>PEB-7353</t>
        </is>
      </c>
      <c r="F54" s="127" t="inlineStr">
        <is>
          <t>FORD</t>
        </is>
      </c>
      <c r="G54" s="145" t="inlineStr">
        <is>
          <t>CORRETIVO</t>
        </is>
      </c>
      <c r="H54" s="145" t="inlineStr">
        <is>
          <t>MECÂNICA</t>
        </is>
      </c>
      <c r="I54" s="145" t="inlineStr">
        <is>
          <t>PEÇAS</t>
        </is>
      </c>
      <c r="J54" s="127" t="n">
        <v>1</v>
      </c>
      <c r="K54" s="127" t="inlineStr">
        <is>
          <t>CORREIA DO MOTOR</t>
        </is>
      </c>
      <c r="L54" s="129" t="n">
        <v>70</v>
      </c>
      <c r="M54" s="129" t="n">
        <v>70</v>
      </c>
      <c r="N54" s="145" t="n"/>
      <c r="O54" s="175" t="n"/>
      <c r="P54" s="186" t="n">
        <v>70</v>
      </c>
      <c r="Q54" s="147" t="inlineStr">
        <is>
          <t>PAGO EM 09/04/2021</t>
        </is>
      </c>
    </row>
    <row r="55">
      <c r="B55" s="155" t="inlineStr">
        <is>
          <t>ABRIL</t>
        </is>
      </c>
      <c r="C55" s="174" t="n">
        <v>44258</v>
      </c>
      <c r="D55" s="145" t="inlineStr">
        <is>
          <t>SUPER DIESEL</t>
        </is>
      </c>
      <c r="E55" s="127" t="inlineStr">
        <is>
          <t>PEB-7353</t>
        </is>
      </c>
      <c r="F55" s="127" t="inlineStr">
        <is>
          <t>FORD</t>
        </is>
      </c>
      <c r="G55" s="145" t="inlineStr">
        <is>
          <t>CORRETIVO</t>
        </is>
      </c>
      <c r="H55" s="145" t="inlineStr">
        <is>
          <t>MECÂNICA</t>
        </is>
      </c>
      <c r="I55" s="145" t="inlineStr">
        <is>
          <t>PEÇAS</t>
        </is>
      </c>
      <c r="J55" s="127" t="n">
        <v>4</v>
      </c>
      <c r="K55" s="127" t="inlineStr">
        <is>
          <t>BUCHA DO ALTERNADOR</t>
        </is>
      </c>
      <c r="L55" s="129" t="n">
        <v>6</v>
      </c>
      <c r="M55" s="129" t="n">
        <v>24</v>
      </c>
      <c r="N55" s="145" t="n"/>
      <c r="O55" s="175" t="n"/>
      <c r="P55" s="186" t="n">
        <v>24</v>
      </c>
      <c r="Q55" s="147" t="inlineStr">
        <is>
          <t>PAGO EM 09/04/2021</t>
        </is>
      </c>
    </row>
    <row r="56">
      <c r="B56" s="155" t="inlineStr">
        <is>
          <t>ABRIL</t>
        </is>
      </c>
      <c r="C56" s="174" t="n">
        <v>44258</v>
      </c>
      <c r="D56" s="145" t="inlineStr">
        <is>
          <t>SUPER DIESEL</t>
        </is>
      </c>
      <c r="E56" s="127" t="inlineStr">
        <is>
          <t>PEB-7353</t>
        </is>
      </c>
      <c r="F56" s="127" t="inlineStr">
        <is>
          <t>FORD</t>
        </is>
      </c>
      <c r="G56" s="145" t="inlineStr">
        <is>
          <t>CORRETIVO</t>
        </is>
      </c>
      <c r="H56" s="145" t="inlineStr">
        <is>
          <t>MECÂNICA</t>
        </is>
      </c>
      <c r="I56" s="145" t="inlineStr">
        <is>
          <t>PEÇAS</t>
        </is>
      </c>
      <c r="J56" s="127" t="n">
        <v>1</v>
      </c>
      <c r="K56" s="127" t="inlineStr">
        <is>
          <t>PARAFUSO EIXO DO ALTERNADOR</t>
        </is>
      </c>
      <c r="L56" s="129" t="n">
        <v>6</v>
      </c>
      <c r="M56" s="129" t="n">
        <v>6</v>
      </c>
      <c r="N56" s="145" t="n"/>
      <c r="O56" s="175" t="n"/>
      <c r="P56" s="186" t="n">
        <v>6</v>
      </c>
      <c r="Q56" s="147" t="inlineStr">
        <is>
          <t>PAGO EM 09/04/2021</t>
        </is>
      </c>
    </row>
    <row r="57">
      <c r="B57" s="155" t="inlineStr">
        <is>
          <t>ABRIL</t>
        </is>
      </c>
      <c r="C57" s="174" t="n">
        <v>44258</v>
      </c>
      <c r="D57" s="145" t="inlineStr">
        <is>
          <t>SUPER DIESEL</t>
        </is>
      </c>
      <c r="E57" s="127" t="inlineStr">
        <is>
          <t>PEB-7353</t>
        </is>
      </c>
      <c r="F57" s="127" t="inlineStr">
        <is>
          <t>FORD</t>
        </is>
      </c>
      <c r="G57" s="145" t="inlineStr">
        <is>
          <t>CORRETIVO</t>
        </is>
      </c>
      <c r="H57" s="145" t="inlineStr">
        <is>
          <t>MECÂNICA</t>
        </is>
      </c>
      <c r="I57" s="145" t="inlineStr">
        <is>
          <t>PEÇAS</t>
        </is>
      </c>
      <c r="J57" s="127" t="n">
        <v>2</v>
      </c>
      <c r="K57" s="127" t="inlineStr">
        <is>
          <t>ROLAMENTO 6203</t>
        </is>
      </c>
      <c r="L57" s="129" t="n">
        <v>10</v>
      </c>
      <c r="M57" s="129" t="n">
        <v>20</v>
      </c>
      <c r="N57" s="145" t="n"/>
      <c r="O57" s="175" t="n"/>
      <c r="P57" s="186" t="n">
        <v>20</v>
      </c>
      <c r="Q57" s="147" t="inlineStr">
        <is>
          <t>PAGO EM 09/04/2021</t>
        </is>
      </c>
    </row>
    <row r="58">
      <c r="B58" s="155" t="inlineStr">
        <is>
          <t>ABRIL</t>
        </is>
      </c>
      <c r="C58" s="174" t="n">
        <v>44258</v>
      </c>
      <c r="D58" s="145" t="inlineStr">
        <is>
          <t>SUPER DIESEL</t>
        </is>
      </c>
      <c r="E58" s="127" t="inlineStr">
        <is>
          <t>PEB-7353</t>
        </is>
      </c>
      <c r="F58" s="127" t="inlineStr">
        <is>
          <t>FORD</t>
        </is>
      </c>
      <c r="G58" s="145" t="inlineStr">
        <is>
          <t>CORRETIVO</t>
        </is>
      </c>
      <c r="H58" s="145" t="inlineStr">
        <is>
          <t>MECÂNICA</t>
        </is>
      </c>
      <c r="I58" s="145" t="inlineStr">
        <is>
          <t>PEÇAS</t>
        </is>
      </c>
      <c r="J58" s="127" t="n">
        <v>2</v>
      </c>
      <c r="K58" s="127" t="inlineStr">
        <is>
          <t>BUCHA DA ALAVANCA</t>
        </is>
      </c>
      <c r="L58" s="129" t="n">
        <v>25</v>
      </c>
      <c r="M58" s="129" t="n">
        <v>50</v>
      </c>
      <c r="N58" s="145" t="n"/>
      <c r="O58" s="175" t="n"/>
      <c r="P58" s="186" t="n">
        <v>50</v>
      </c>
      <c r="Q58" s="147" t="inlineStr">
        <is>
          <t>PAGO EM 09/04/2021</t>
        </is>
      </c>
    </row>
    <row r="59">
      <c r="B59" s="155" t="inlineStr">
        <is>
          <t>ABRIL</t>
        </is>
      </c>
      <c r="C59" s="174" t="n">
        <v>44258</v>
      </c>
      <c r="D59" s="145" t="inlineStr">
        <is>
          <t>SUPER DIESEL</t>
        </is>
      </c>
      <c r="E59" s="127" t="inlineStr">
        <is>
          <t>PEB-7353</t>
        </is>
      </c>
      <c r="F59" s="127" t="inlineStr">
        <is>
          <t>FORD</t>
        </is>
      </c>
      <c r="G59" s="145" t="inlineStr">
        <is>
          <t>CORRETIVO</t>
        </is>
      </c>
      <c r="H59" s="145" t="inlineStr">
        <is>
          <t>MECÂNICA</t>
        </is>
      </c>
      <c r="I59" s="145" t="inlineStr">
        <is>
          <t>PEÇAS</t>
        </is>
      </c>
      <c r="J59" s="127" t="n">
        <v>2</v>
      </c>
      <c r="K59" s="127" t="inlineStr">
        <is>
          <t xml:space="preserve">PALETA </t>
        </is>
      </c>
      <c r="L59" s="129" t="n">
        <v>45</v>
      </c>
      <c r="M59" s="129" t="n">
        <v>90</v>
      </c>
      <c r="N59" s="145" t="n"/>
      <c r="O59" s="175" t="n"/>
      <c r="P59" s="186" t="n">
        <v>90</v>
      </c>
      <c r="Q59" s="147" t="inlineStr">
        <is>
          <t>PAGO EM 09/04/2021</t>
        </is>
      </c>
    </row>
    <row r="60">
      <c r="B60" s="155" t="inlineStr">
        <is>
          <t>ABRIL</t>
        </is>
      </c>
      <c r="C60" s="174" t="n">
        <v>44258</v>
      </c>
      <c r="D60" s="145" t="inlineStr">
        <is>
          <t>SUPER DIESEL</t>
        </is>
      </c>
      <c r="E60" s="127" t="inlineStr">
        <is>
          <t>PEB-7353</t>
        </is>
      </c>
      <c r="F60" s="127" t="inlineStr">
        <is>
          <t>FORD</t>
        </is>
      </c>
      <c r="G60" s="145" t="inlineStr">
        <is>
          <t>CORRETIVO</t>
        </is>
      </c>
      <c r="H60" s="145" t="inlineStr">
        <is>
          <t>MECÂNICA</t>
        </is>
      </c>
      <c r="I60" s="145" t="inlineStr">
        <is>
          <t>PEÇAS</t>
        </is>
      </c>
      <c r="J60" s="127" t="n">
        <v>2</v>
      </c>
      <c r="K60" s="127" t="inlineStr">
        <is>
          <t>CORREIAS INDUSTRIAIS</t>
        </is>
      </c>
      <c r="L60" s="129" t="n">
        <v>20</v>
      </c>
      <c r="M60" s="129" t="n">
        <v>40</v>
      </c>
      <c r="N60" s="145" t="n"/>
      <c r="O60" s="175" t="n"/>
      <c r="P60" s="186" t="n">
        <v>40</v>
      </c>
      <c r="Q60" s="147" t="inlineStr">
        <is>
          <t>PAGO EM 09/04/2021</t>
        </is>
      </c>
    </row>
    <row r="61">
      <c r="B61" s="155" t="inlineStr">
        <is>
          <t>ABRIL</t>
        </is>
      </c>
      <c r="C61" s="174" t="n">
        <v>44263</v>
      </c>
      <c r="D61" s="145" t="inlineStr">
        <is>
          <t>SUPER DIESEL</t>
        </is>
      </c>
      <c r="E61" s="127" t="inlineStr">
        <is>
          <t>PEB-7353</t>
        </is>
      </c>
      <c r="F61" s="127" t="inlineStr">
        <is>
          <t>FORD</t>
        </is>
      </c>
      <c r="G61" s="145" t="inlineStr">
        <is>
          <t>CORRETIVO</t>
        </is>
      </c>
      <c r="H61" s="145" t="inlineStr">
        <is>
          <t>MECÂNICA</t>
        </is>
      </c>
      <c r="I61" s="145" t="inlineStr">
        <is>
          <t>PEÇAS</t>
        </is>
      </c>
      <c r="J61" s="127" t="n">
        <v>3</v>
      </c>
      <c r="K61" s="127" t="inlineStr">
        <is>
          <t>BUCHAS DO MODÚLO</t>
        </is>
      </c>
      <c r="L61" s="129" t="n">
        <v>85</v>
      </c>
      <c r="M61" s="129" t="n">
        <v>255</v>
      </c>
      <c r="N61" s="145" t="n"/>
      <c r="O61" s="175" t="n"/>
      <c r="P61" s="186" t="n">
        <v>255</v>
      </c>
      <c r="Q61" s="147" t="inlineStr">
        <is>
          <t>PAGO EM 09/04/2021</t>
        </is>
      </c>
    </row>
    <row r="62">
      <c r="B62" s="155" t="inlineStr">
        <is>
          <t>ABRIL</t>
        </is>
      </c>
      <c r="C62" s="174" t="n">
        <v>44263</v>
      </c>
      <c r="D62" s="145" t="inlineStr">
        <is>
          <t>SUPER DIESEL</t>
        </is>
      </c>
      <c r="E62" s="127" t="inlineStr">
        <is>
          <t>PEB-7353</t>
        </is>
      </c>
      <c r="F62" s="127" t="inlineStr">
        <is>
          <t>FORD</t>
        </is>
      </c>
      <c r="G62" s="145" t="inlineStr">
        <is>
          <t>CORRETIVO</t>
        </is>
      </c>
      <c r="H62" s="145" t="inlineStr">
        <is>
          <t>MECÂNICA</t>
        </is>
      </c>
      <c r="I62" s="145" t="inlineStr">
        <is>
          <t>PEÇAS</t>
        </is>
      </c>
      <c r="J62" s="127" t="n">
        <v>1</v>
      </c>
      <c r="K62" s="127" t="inlineStr">
        <is>
          <t>ESTICADOR DE ALTERNADO</t>
        </is>
      </c>
      <c r="L62" s="129" t="n">
        <v>330</v>
      </c>
      <c r="M62" s="129" t="n">
        <v>330</v>
      </c>
      <c r="N62" s="145" t="n"/>
      <c r="O62" s="175" t="n"/>
      <c r="P62" s="186" t="n">
        <v>330</v>
      </c>
      <c r="Q62" s="147" t="inlineStr">
        <is>
          <t>PAGO EM 09/04/2021</t>
        </is>
      </c>
    </row>
    <row r="63">
      <c r="B63" s="155" t="inlineStr">
        <is>
          <t>ABRIL</t>
        </is>
      </c>
      <c r="C63" s="174" t="n">
        <v>44264</v>
      </c>
      <c r="D63" s="145" t="inlineStr">
        <is>
          <t>SUPER DIESEL</t>
        </is>
      </c>
      <c r="E63" s="127" t="inlineStr">
        <is>
          <t>PGW3267</t>
        </is>
      </c>
      <c r="F63" s="127" t="inlineStr">
        <is>
          <t>FORD</t>
        </is>
      </c>
      <c r="G63" s="145" t="inlineStr">
        <is>
          <t>CORRETIVO</t>
        </is>
      </c>
      <c r="H63" s="145" t="inlineStr">
        <is>
          <t>ELÉTRICA</t>
        </is>
      </c>
      <c r="I63" s="145" t="inlineStr">
        <is>
          <t>PEÇAS</t>
        </is>
      </c>
      <c r="J63" s="127" t="n">
        <v>1</v>
      </c>
      <c r="K63" s="127" t="inlineStr">
        <is>
          <t>CHAVE DE FAROL FORD</t>
        </is>
      </c>
      <c r="L63" s="129" t="n">
        <v>100</v>
      </c>
      <c r="M63" s="129" t="n">
        <v>100</v>
      </c>
      <c r="N63" s="145" t="n"/>
      <c r="O63" s="175" t="n"/>
      <c r="P63" s="186" t="n">
        <v>100</v>
      </c>
      <c r="Q63" s="147" t="inlineStr">
        <is>
          <t>PAGO EM 09/04/2021</t>
        </is>
      </c>
    </row>
    <row r="64">
      <c r="B64" s="155" t="inlineStr">
        <is>
          <t>ABRIL</t>
        </is>
      </c>
      <c r="C64" s="174" t="n">
        <v>44274</v>
      </c>
      <c r="D64" s="145" t="inlineStr">
        <is>
          <t>SUPER DIESEL</t>
        </is>
      </c>
      <c r="E64" s="127" t="inlineStr">
        <is>
          <t>PCZ-2550</t>
        </is>
      </c>
      <c r="F64" s="127" t="inlineStr">
        <is>
          <t>FORD</t>
        </is>
      </c>
      <c r="G64" s="145" t="inlineStr">
        <is>
          <t>CORRETIVO</t>
        </is>
      </c>
      <c r="H64" s="145" t="inlineStr">
        <is>
          <t>MECÂNICA</t>
        </is>
      </c>
      <c r="I64" s="145" t="inlineStr">
        <is>
          <t>PEÇAS</t>
        </is>
      </c>
      <c r="J64" s="127" t="n">
        <v>1</v>
      </c>
      <c r="K64" s="145" t="inlineStr">
        <is>
          <t>CORREIA 8PK1445</t>
        </is>
      </c>
      <c r="L64" s="129" t="n">
        <v>77</v>
      </c>
      <c r="M64" s="129" t="n">
        <v>77</v>
      </c>
      <c r="N64" s="145" t="n"/>
      <c r="O64" s="175" t="n"/>
      <c r="P64" s="186" t="n">
        <v>77</v>
      </c>
      <c r="Q64" s="147" t="inlineStr">
        <is>
          <t>PAGO EM 09/04/2021</t>
        </is>
      </c>
    </row>
    <row r="65">
      <c r="B65" s="155" t="inlineStr">
        <is>
          <t>ABRIL</t>
        </is>
      </c>
      <c r="C65" s="174" t="n">
        <v>44274</v>
      </c>
      <c r="D65" s="145" t="inlineStr">
        <is>
          <t>SUPER DIESEL</t>
        </is>
      </c>
      <c r="E65" s="127" t="inlineStr">
        <is>
          <t>PCZ-2550</t>
        </is>
      </c>
      <c r="F65" s="127" t="inlineStr">
        <is>
          <t>FORD</t>
        </is>
      </c>
      <c r="G65" s="145" t="inlineStr">
        <is>
          <t>CORRETIVO</t>
        </is>
      </c>
      <c r="H65" s="145" t="inlineStr">
        <is>
          <t>MECÂNICA</t>
        </is>
      </c>
      <c r="I65" s="145" t="inlineStr">
        <is>
          <t>PEÇAS</t>
        </is>
      </c>
      <c r="J65" s="127" t="n">
        <v>2</v>
      </c>
      <c r="K65" s="145" t="inlineStr">
        <is>
          <t>BUCHAS DO ALTERNADOR</t>
        </is>
      </c>
      <c r="L65" s="129" t="n">
        <v>6</v>
      </c>
      <c r="M65" s="129" t="n">
        <v>12</v>
      </c>
      <c r="N65" s="145" t="n"/>
      <c r="O65" s="175" t="n"/>
      <c r="P65" s="186" t="n">
        <v>12</v>
      </c>
      <c r="Q65" s="147" t="inlineStr">
        <is>
          <t>PAGO EM 09/04/2021</t>
        </is>
      </c>
    </row>
    <row r="66">
      <c r="B66" s="155" t="inlineStr">
        <is>
          <t>ABRIL</t>
        </is>
      </c>
      <c r="C66" s="174" t="n">
        <v>44274</v>
      </c>
      <c r="D66" s="145" t="inlineStr">
        <is>
          <t>SUPER DIESEL</t>
        </is>
      </c>
      <c r="E66" s="127" t="inlineStr">
        <is>
          <t>PCZ-2550</t>
        </is>
      </c>
      <c r="F66" s="127" t="inlineStr">
        <is>
          <t>FORD</t>
        </is>
      </c>
      <c r="G66" s="145" t="inlineStr">
        <is>
          <t>CORRETIVO</t>
        </is>
      </c>
      <c r="H66" s="145" t="inlineStr">
        <is>
          <t>MECÂNICA</t>
        </is>
      </c>
      <c r="I66" s="145" t="inlineStr">
        <is>
          <t>PEÇAS</t>
        </is>
      </c>
      <c r="J66" s="127" t="n">
        <v>6</v>
      </c>
      <c r="K66" s="127" t="inlineStr">
        <is>
          <t>ARRUELAS LISA ALTERNADOR 10MM</t>
        </is>
      </c>
      <c r="L66" s="129" t="n">
        <v>0.35</v>
      </c>
      <c r="M66" s="129" t="n">
        <v>2.1</v>
      </c>
      <c r="N66" s="145" t="n"/>
      <c r="O66" s="175" t="n"/>
      <c r="P66" s="186" t="n">
        <v>2.1</v>
      </c>
      <c r="Q66" s="147" t="inlineStr">
        <is>
          <t>PAGO EM 09/04/2021</t>
        </is>
      </c>
    </row>
    <row r="67">
      <c r="B67" s="155" t="inlineStr">
        <is>
          <t>ABRIL</t>
        </is>
      </c>
      <c r="C67" s="174" t="n">
        <v>44294</v>
      </c>
      <c r="D67" s="145" t="inlineStr">
        <is>
          <t>SUPER DIESEL</t>
        </is>
      </c>
      <c r="E67" s="127" t="inlineStr">
        <is>
          <t>PDB-5356</t>
        </is>
      </c>
      <c r="F67" s="127" t="inlineStr">
        <is>
          <t>FORD</t>
        </is>
      </c>
      <c r="G67" s="145" t="inlineStr">
        <is>
          <t>CORRETIVA</t>
        </is>
      </c>
      <c r="H67" s="145" t="inlineStr">
        <is>
          <t>MECÂNICA</t>
        </is>
      </c>
      <c r="I67" s="145" t="inlineStr">
        <is>
          <t>PEÇAS</t>
        </is>
      </c>
      <c r="J67" s="127" t="n">
        <v>2</v>
      </c>
      <c r="K67" s="127" t="inlineStr">
        <is>
          <t>MOLDURA DE PARABRISO ESQUERDA</t>
        </is>
      </c>
      <c r="L67" s="129" t="n">
        <v>80</v>
      </c>
      <c r="M67" s="129" t="n">
        <v>160</v>
      </c>
      <c r="N67" s="145" t="n"/>
      <c r="O67" s="175" t="n"/>
      <c r="P67" s="186" t="n">
        <v>160</v>
      </c>
      <c r="Q67" s="147" t="inlineStr">
        <is>
          <t>PAGO</t>
        </is>
      </c>
    </row>
    <row r="68">
      <c r="B68" s="155" t="inlineStr">
        <is>
          <t>ABRIL</t>
        </is>
      </c>
      <c r="C68" s="174" t="n">
        <v>44294</v>
      </c>
      <c r="D68" s="145" t="inlineStr">
        <is>
          <t>SUPER DIESEL</t>
        </is>
      </c>
      <c r="E68" s="127" t="inlineStr">
        <is>
          <t>PDB-5356</t>
        </is>
      </c>
      <c r="F68" s="127" t="inlineStr">
        <is>
          <t>FORD</t>
        </is>
      </c>
      <c r="G68" s="145" t="inlineStr">
        <is>
          <t>CORRETIVA</t>
        </is>
      </c>
      <c r="H68" s="145" t="inlineStr">
        <is>
          <t>MECÂNICA</t>
        </is>
      </c>
      <c r="I68" s="145" t="inlineStr">
        <is>
          <t>PEÇAS</t>
        </is>
      </c>
      <c r="J68" s="127" t="n">
        <v>3</v>
      </c>
      <c r="K68" s="127" t="inlineStr">
        <is>
          <t>MOLDURA DE PARABRISO DIREITA</t>
        </is>
      </c>
      <c r="L68" s="129" t="n">
        <v>80</v>
      </c>
      <c r="M68" s="129" t="n">
        <v>240</v>
      </c>
      <c r="N68" s="145" t="n"/>
      <c r="O68" s="175" t="n"/>
      <c r="P68" s="186" t="n">
        <v>240</v>
      </c>
      <c r="Q68" s="147" t="inlineStr">
        <is>
          <t>PAGO</t>
        </is>
      </c>
    </row>
    <row r="69">
      <c r="B69" s="155" t="inlineStr">
        <is>
          <t>ABRIL</t>
        </is>
      </c>
      <c r="C69" s="174" t="n">
        <v>44294</v>
      </c>
      <c r="D69" s="145" t="inlineStr">
        <is>
          <t>SUPER DIESEL</t>
        </is>
      </c>
      <c r="E69" s="127" t="inlineStr">
        <is>
          <t>PDB-5356</t>
        </is>
      </c>
      <c r="F69" s="127" t="inlineStr">
        <is>
          <t>FORD</t>
        </is>
      </c>
      <c r="G69" s="145" t="inlineStr">
        <is>
          <t>CORRETIVA</t>
        </is>
      </c>
      <c r="H69" s="145" t="inlineStr">
        <is>
          <t>MECÂNICA</t>
        </is>
      </c>
      <c r="I69" s="145" t="inlineStr">
        <is>
          <t>PEÇAS</t>
        </is>
      </c>
      <c r="J69" s="127" t="n">
        <v>1</v>
      </c>
      <c r="K69" s="127" t="inlineStr">
        <is>
          <t>FOLÉ DE PASSAGEM DE AR</t>
        </is>
      </c>
      <c r="L69" s="129" t="n">
        <v>100</v>
      </c>
      <c r="M69" s="129" t="n">
        <v>100</v>
      </c>
      <c r="N69" s="145" t="n"/>
      <c r="O69" s="175" t="n"/>
      <c r="P69" s="186" t="n">
        <v>100</v>
      </c>
      <c r="Q69" s="147" t="inlineStr">
        <is>
          <t>PAGO</t>
        </is>
      </c>
    </row>
    <row r="70">
      <c r="B70" s="155" t="inlineStr">
        <is>
          <t>ABRIL</t>
        </is>
      </c>
      <c r="C70" s="174" t="n">
        <v>44294</v>
      </c>
      <c r="D70" s="145" t="inlineStr">
        <is>
          <t>SUPER DIESEL</t>
        </is>
      </c>
      <c r="E70" s="127" t="inlineStr">
        <is>
          <t>PDB-5356</t>
        </is>
      </c>
      <c r="F70" s="127" t="inlineStr">
        <is>
          <t>FORD</t>
        </is>
      </c>
      <c r="G70" s="145" t="inlineStr">
        <is>
          <t>CORRETIVA</t>
        </is>
      </c>
      <c r="H70" s="145" t="inlineStr">
        <is>
          <t>ELÉTRICA</t>
        </is>
      </c>
      <c r="I70" s="145" t="inlineStr">
        <is>
          <t>PEÇAS</t>
        </is>
      </c>
      <c r="J70" s="127" t="n">
        <v>2</v>
      </c>
      <c r="K70" s="127" t="inlineStr">
        <is>
          <t>LANTERNA DE PISCA ACCELLO</t>
        </is>
      </c>
      <c r="L70" s="129" t="n">
        <v>215</v>
      </c>
      <c r="M70" s="129" t="n">
        <v>430</v>
      </c>
      <c r="N70" s="145" t="n"/>
      <c r="O70" s="175" t="n"/>
      <c r="P70" s="186" t="n">
        <v>430</v>
      </c>
      <c r="Q70" s="147" t="inlineStr">
        <is>
          <t>PAGO</t>
        </is>
      </c>
    </row>
    <row r="71">
      <c r="B71" s="155" t="inlineStr">
        <is>
          <t>ABRIL</t>
        </is>
      </c>
      <c r="C71" s="174" t="n">
        <v>44291</v>
      </c>
      <c r="D71" s="145" t="inlineStr">
        <is>
          <t>SUPER DIESEL</t>
        </is>
      </c>
      <c r="E71" s="127" t="inlineStr">
        <is>
          <t>PCZ-2550</t>
        </is>
      </c>
      <c r="F71" s="127" t="inlineStr">
        <is>
          <t>FORD</t>
        </is>
      </c>
      <c r="G71" s="145" t="inlineStr">
        <is>
          <t>CORRETIVA</t>
        </is>
      </c>
      <c r="H71" s="145" t="inlineStr">
        <is>
          <t>ELÉTRICA</t>
        </is>
      </c>
      <c r="I71" s="145" t="inlineStr">
        <is>
          <t>PEÇAS</t>
        </is>
      </c>
      <c r="J71" s="127" t="n">
        <v>1</v>
      </c>
      <c r="K71" s="127" t="inlineStr">
        <is>
          <t>CORREIA DO MOTOR</t>
        </is>
      </c>
      <c r="L71" s="129" t="n">
        <v>70</v>
      </c>
      <c r="M71" s="129" t="n">
        <v>70</v>
      </c>
      <c r="N71" s="145" t="n"/>
      <c r="O71" s="175" t="n"/>
      <c r="P71" s="186" t="n">
        <v>70</v>
      </c>
      <c r="Q71" s="147" t="inlineStr">
        <is>
          <t>PAGO</t>
        </is>
      </c>
    </row>
    <row r="72">
      <c r="B72" s="155" t="inlineStr">
        <is>
          <t>ABRIL</t>
        </is>
      </c>
      <c r="C72" s="174" t="n">
        <v>44292</v>
      </c>
      <c r="D72" s="145" t="inlineStr">
        <is>
          <t>SUPER DIESEL</t>
        </is>
      </c>
      <c r="E72" s="127" t="inlineStr">
        <is>
          <t>PEB-7253</t>
        </is>
      </c>
      <c r="F72" s="127" t="inlineStr">
        <is>
          <t>FORD</t>
        </is>
      </c>
      <c r="G72" s="145" t="inlineStr">
        <is>
          <t>CORRETIVA</t>
        </is>
      </c>
      <c r="H72" s="145" t="inlineStr">
        <is>
          <t>ELÉTRICA</t>
        </is>
      </c>
      <c r="I72" s="145" t="inlineStr">
        <is>
          <t>PEÇAS</t>
        </is>
      </c>
      <c r="J72" s="127" t="n">
        <v>1</v>
      </c>
      <c r="K72" s="127" t="inlineStr">
        <is>
          <t>CHAVE DE SETA FORD ORIGINAL</t>
        </is>
      </c>
      <c r="L72" s="129" t="n">
        <v>250</v>
      </c>
      <c r="M72" s="129" t="n">
        <v>250</v>
      </c>
      <c r="N72" s="145" t="n"/>
      <c r="O72" s="175" t="n"/>
      <c r="P72" s="186" t="n">
        <v>250</v>
      </c>
      <c r="Q72" s="147" t="inlineStr">
        <is>
          <t>PAGO</t>
        </is>
      </c>
    </row>
    <row r="73">
      <c r="B73" s="155" t="inlineStr">
        <is>
          <t>ABRIL</t>
        </is>
      </c>
      <c r="C73" s="174" t="n">
        <v>44295</v>
      </c>
      <c r="D73" s="145" t="inlineStr">
        <is>
          <t>SUPER DIESEL</t>
        </is>
      </c>
      <c r="E73" s="127" t="inlineStr">
        <is>
          <t>PCX-1404</t>
        </is>
      </c>
      <c r="F73" s="127" t="inlineStr">
        <is>
          <t>FORD</t>
        </is>
      </c>
      <c r="G73" s="145" t="inlineStr">
        <is>
          <t>CORRETIVA</t>
        </is>
      </c>
      <c r="H73" s="145" t="inlineStr">
        <is>
          <t>MECÂNICA</t>
        </is>
      </c>
      <c r="I73" s="145" t="inlineStr">
        <is>
          <t>PEÇAS</t>
        </is>
      </c>
      <c r="J73" s="127" t="n">
        <v>1</v>
      </c>
      <c r="K73" s="127" t="inlineStr">
        <is>
          <t>JOGO DE LONA DE FREIO TRASEIRA COBREC</t>
        </is>
      </c>
      <c r="L73" s="129" t="n">
        <v>130</v>
      </c>
      <c r="M73" s="129" t="n">
        <v>130</v>
      </c>
      <c r="N73" s="145" t="n"/>
      <c r="O73" s="175" t="n"/>
      <c r="P73" s="186" t="n">
        <v>130</v>
      </c>
      <c r="Q73" s="147" t="inlineStr">
        <is>
          <t>PAGO</t>
        </is>
      </c>
    </row>
    <row r="74">
      <c r="B74" s="155" t="inlineStr">
        <is>
          <t>ABRIL</t>
        </is>
      </c>
      <c r="C74" s="174" t="n">
        <v>44295</v>
      </c>
      <c r="D74" s="145" t="inlineStr">
        <is>
          <t>SUPER DIESEL</t>
        </is>
      </c>
      <c r="E74" s="127" t="inlineStr">
        <is>
          <t>PCX-1404</t>
        </is>
      </c>
      <c r="F74" s="127" t="inlineStr">
        <is>
          <t>FORD</t>
        </is>
      </c>
      <c r="G74" s="145" t="inlineStr">
        <is>
          <t>CORRETIVA</t>
        </is>
      </c>
      <c r="H74" s="145" t="inlineStr">
        <is>
          <t>MECÂNICA</t>
        </is>
      </c>
      <c r="I74" s="145" t="inlineStr">
        <is>
          <t>PEÇAS</t>
        </is>
      </c>
      <c r="J74" s="127" t="n">
        <v>1</v>
      </c>
      <c r="K74" s="127" t="inlineStr">
        <is>
          <t>COLA 3M</t>
        </is>
      </c>
      <c r="L74" s="129" t="n">
        <v>14</v>
      </c>
      <c r="M74" s="129" t="n">
        <v>14</v>
      </c>
      <c r="N74" s="145" t="n"/>
      <c r="O74" s="175" t="n"/>
      <c r="P74" s="186" t="n">
        <v>14</v>
      </c>
      <c r="Q74" s="147" t="inlineStr">
        <is>
          <t>PAGO</t>
        </is>
      </c>
    </row>
    <row r="75">
      <c r="B75" s="155" t="inlineStr">
        <is>
          <t>ABRIL</t>
        </is>
      </c>
      <c r="C75" s="174" t="n">
        <v>44309</v>
      </c>
      <c r="D75" s="145" t="inlineStr">
        <is>
          <t>SUPER DIESEL</t>
        </is>
      </c>
      <c r="E75" s="127" t="inlineStr">
        <is>
          <t>PCZ-2550</t>
        </is>
      </c>
      <c r="F75" s="127" t="inlineStr">
        <is>
          <t>FORD</t>
        </is>
      </c>
      <c r="G75" s="145" t="inlineStr">
        <is>
          <t>CORRETIVA</t>
        </is>
      </c>
      <c r="H75" s="145" t="inlineStr">
        <is>
          <t>ELÉTRICA</t>
        </is>
      </c>
      <c r="I75" s="145" t="inlineStr">
        <is>
          <t>PEÇAS</t>
        </is>
      </c>
      <c r="J75" s="127" t="n">
        <v>3</v>
      </c>
      <c r="K75" s="127" t="inlineStr">
        <is>
          <t>BUCHAS DE ALTERNADOR</t>
        </is>
      </c>
      <c r="L75" s="129" t="n">
        <v>8</v>
      </c>
      <c r="M75" s="129" t="n">
        <v>24</v>
      </c>
      <c r="N75" s="145" t="n"/>
      <c r="O75" s="175" t="n"/>
      <c r="P75" s="186" t="n">
        <v>24</v>
      </c>
      <c r="Q75" s="147" t="inlineStr">
        <is>
          <t>PAGO</t>
        </is>
      </c>
    </row>
    <row r="76">
      <c r="B76" s="155" t="inlineStr">
        <is>
          <t>ABRIL</t>
        </is>
      </c>
      <c r="C76" s="174" t="n">
        <v>44309</v>
      </c>
      <c r="D76" s="145" t="inlineStr">
        <is>
          <t>SUPER DIESEL</t>
        </is>
      </c>
      <c r="E76" s="127" t="inlineStr">
        <is>
          <t>PCZ-2550</t>
        </is>
      </c>
      <c r="F76" s="127" t="inlineStr">
        <is>
          <t>FORD</t>
        </is>
      </c>
      <c r="G76" s="145" t="inlineStr">
        <is>
          <t>CORRETIVA</t>
        </is>
      </c>
      <c r="H76" s="145" t="inlineStr">
        <is>
          <t>MECÂNICA</t>
        </is>
      </c>
      <c r="I76" s="145" t="inlineStr">
        <is>
          <t>PEÇAS</t>
        </is>
      </c>
      <c r="J76" s="127" t="n">
        <v>1</v>
      </c>
      <c r="K76" s="127" t="inlineStr">
        <is>
          <t>CORREIA DO MOTOR</t>
        </is>
      </c>
      <c r="L76" s="129" t="n">
        <v>70</v>
      </c>
      <c r="M76" s="129" t="n">
        <v>70</v>
      </c>
      <c r="N76" s="145" t="n"/>
      <c r="O76" s="175" t="n"/>
      <c r="P76" s="186" t="n">
        <v>70</v>
      </c>
      <c r="Q76" s="147" t="inlineStr">
        <is>
          <t>PAGO</t>
        </is>
      </c>
    </row>
    <row r="77">
      <c r="B77" s="155" t="inlineStr">
        <is>
          <t>ABRIL</t>
        </is>
      </c>
      <c r="C77" s="174" t="n">
        <v>44302</v>
      </c>
      <c r="D77" s="145" t="inlineStr">
        <is>
          <t>SUPER DIESEL</t>
        </is>
      </c>
      <c r="E77" s="127" t="inlineStr">
        <is>
          <t>PCZ-2570</t>
        </is>
      </c>
      <c r="F77" s="127" t="inlineStr">
        <is>
          <t>FORD</t>
        </is>
      </c>
      <c r="G77" s="145" t="inlineStr">
        <is>
          <t>CORRETIVA</t>
        </is>
      </c>
      <c r="H77" s="145" t="inlineStr">
        <is>
          <t>MECÂNICA</t>
        </is>
      </c>
      <c r="I77" s="145" t="inlineStr">
        <is>
          <t>PEÇAS</t>
        </is>
      </c>
      <c r="J77" s="127" t="n">
        <v>1</v>
      </c>
      <c r="K77" s="127" t="inlineStr">
        <is>
          <t>CORREA 8PK 1445</t>
        </is>
      </c>
      <c r="L77" s="129" t="n">
        <v>70</v>
      </c>
      <c r="M77" s="129" t="n">
        <v>70</v>
      </c>
      <c r="N77" s="145" t="n"/>
      <c r="O77" s="175" t="n"/>
      <c r="P77" s="186" t="n">
        <v>70</v>
      </c>
      <c r="Q77" s="147" t="inlineStr">
        <is>
          <t>PAGO</t>
        </is>
      </c>
    </row>
    <row r="78">
      <c r="B78" s="155" t="inlineStr">
        <is>
          <t>ABRIL</t>
        </is>
      </c>
      <c r="C78" s="174" t="n">
        <v>44296</v>
      </c>
      <c r="D78" s="127" t="inlineStr">
        <is>
          <t>WF LUBRIFICANTES</t>
        </is>
      </c>
      <c r="E78" s="127" t="inlineStr">
        <is>
          <t>PGW-5799</t>
        </is>
      </c>
      <c r="F78" s="127" t="inlineStr">
        <is>
          <t>FORD</t>
        </is>
      </c>
      <c r="G78" s="145" t="inlineStr">
        <is>
          <t>CONSUMO</t>
        </is>
      </c>
      <c r="H78" s="145" t="inlineStr">
        <is>
          <t>TROCA DE OLÉO</t>
        </is>
      </c>
      <c r="I78" s="145" t="inlineStr">
        <is>
          <t>PEÇAS</t>
        </is>
      </c>
      <c r="J78" s="127" t="n">
        <v>1</v>
      </c>
      <c r="K78" s="145" t="inlineStr">
        <is>
          <t>TROCA DE ÓLEO COMPLETA</t>
        </is>
      </c>
      <c r="L78" s="129" t="n">
        <v>602</v>
      </c>
      <c r="M78" s="129" t="n">
        <v>602</v>
      </c>
      <c r="N78" s="145" t="n"/>
      <c r="O78" s="175" t="n">
        <v>60.2</v>
      </c>
      <c r="P78" s="186" t="n">
        <v>541.8</v>
      </c>
      <c r="Q78" s="147" t="n"/>
    </row>
    <row r="79">
      <c r="B79" s="155" t="inlineStr">
        <is>
          <t>ABRIL</t>
        </is>
      </c>
      <c r="C79" s="174" t="n">
        <v>44296</v>
      </c>
      <c r="D79" s="127" t="inlineStr">
        <is>
          <t>WF LUBRIFICANTES</t>
        </is>
      </c>
      <c r="E79" s="127" t="inlineStr">
        <is>
          <t>PCX-1404</t>
        </is>
      </c>
      <c r="F79" s="127" t="inlineStr">
        <is>
          <t>FORD</t>
        </is>
      </c>
      <c r="G79" s="145" t="inlineStr">
        <is>
          <t>CONSUMO</t>
        </is>
      </c>
      <c r="H79" s="145" t="inlineStr">
        <is>
          <t>TROCA DE OLÉO</t>
        </is>
      </c>
      <c r="I79" s="145" t="inlineStr">
        <is>
          <t>PEÇAS</t>
        </is>
      </c>
      <c r="J79" s="127" t="n">
        <v>1</v>
      </c>
      <c r="K79" s="145" t="inlineStr">
        <is>
          <t>TROCA DE ÓLEO COMPLETA</t>
        </is>
      </c>
      <c r="L79" s="129" t="n">
        <v>614</v>
      </c>
      <c r="M79" s="129" t="n">
        <v>614</v>
      </c>
      <c r="N79" s="145" t="n"/>
      <c r="O79" s="175" t="n">
        <v>61.4</v>
      </c>
      <c r="P79" s="186" t="n">
        <v>552.6</v>
      </c>
      <c r="Q79" s="147" t="n"/>
    </row>
    <row r="80">
      <c r="B80" s="155" t="inlineStr">
        <is>
          <t>ABRIL</t>
        </is>
      </c>
      <c r="C80" s="174" t="n">
        <v>44272</v>
      </c>
      <c r="D80" s="145" t="inlineStr">
        <is>
          <t>BAÚ REFRIGERAÇÃO</t>
        </is>
      </c>
      <c r="E80" s="127" t="inlineStr">
        <is>
          <t>PGX-1646</t>
        </is>
      </c>
      <c r="F80" s="127" t="inlineStr">
        <is>
          <t>MERCEDES</t>
        </is>
      </c>
      <c r="G80" s="145" t="inlineStr">
        <is>
          <t>CORRETIVO</t>
        </is>
      </c>
      <c r="H80" s="145" t="inlineStr">
        <is>
          <t>REFRIGERAÇÃO</t>
        </is>
      </c>
      <c r="I80" s="145" t="inlineStr">
        <is>
          <t>PEÇAS</t>
        </is>
      </c>
      <c r="J80" s="127" t="n">
        <v>1</v>
      </c>
      <c r="K80" s="127" t="inlineStr">
        <is>
          <t>COMPRESSOR ORIGINAL</t>
        </is>
      </c>
      <c r="L80" s="129" t="n">
        <v>1950</v>
      </c>
      <c r="M80" s="129" t="n">
        <v>1950</v>
      </c>
      <c r="N80" s="145" t="n"/>
      <c r="O80" s="175" t="n"/>
      <c r="P80" s="186" t="n">
        <v>1950</v>
      </c>
      <c r="Q80" s="147" t="inlineStr">
        <is>
          <t>PAGO EM 01/04/2021</t>
        </is>
      </c>
    </row>
    <row r="81">
      <c r="B81" s="155" t="inlineStr">
        <is>
          <t>ABRIL</t>
        </is>
      </c>
      <c r="C81" s="174" t="n">
        <v>44272</v>
      </c>
      <c r="D81" s="145" t="inlineStr">
        <is>
          <t>BAÚ REFRIGERAÇÃO</t>
        </is>
      </c>
      <c r="E81" s="127" t="inlineStr">
        <is>
          <t>PGX-1647</t>
        </is>
      </c>
      <c r="F81" s="127" t="inlineStr">
        <is>
          <t>MERCEDES</t>
        </is>
      </c>
      <c r="G81" s="145" t="inlineStr">
        <is>
          <t>CORRETIVO</t>
        </is>
      </c>
      <c r="H81" s="145" t="inlineStr">
        <is>
          <t>REFRIGERAÇÃO</t>
        </is>
      </c>
      <c r="I81" s="145" t="inlineStr">
        <is>
          <t>PEÇAS</t>
        </is>
      </c>
      <c r="J81" s="127" t="n">
        <v>1</v>
      </c>
      <c r="K81" s="127" t="inlineStr">
        <is>
          <t>CARGA DE GÁS 404</t>
        </is>
      </c>
      <c r="L81" s="129" t="n">
        <v>400</v>
      </c>
      <c r="M81" s="129" t="n">
        <v>400</v>
      </c>
      <c r="N81" s="145" t="n"/>
      <c r="O81" s="175" t="n"/>
      <c r="P81" s="186" t="n">
        <v>400</v>
      </c>
      <c r="Q81" s="147" t="inlineStr">
        <is>
          <t>PAGO EM 01/04/2021</t>
        </is>
      </c>
    </row>
    <row r="82">
      <c r="B82" s="155" t="inlineStr">
        <is>
          <t>ABRIL</t>
        </is>
      </c>
      <c r="C82" s="174" t="n">
        <v>44272</v>
      </c>
      <c r="D82" s="145" t="inlineStr">
        <is>
          <t>BAÚ REFRIGERAÇÃO</t>
        </is>
      </c>
      <c r="E82" s="127" t="inlineStr">
        <is>
          <t>PGX-1648</t>
        </is>
      </c>
      <c r="F82" s="127" t="inlineStr">
        <is>
          <t>MERCEDES</t>
        </is>
      </c>
      <c r="G82" s="145" t="inlineStr">
        <is>
          <t>CORRETIVO</t>
        </is>
      </c>
      <c r="H82" s="145" t="inlineStr">
        <is>
          <t>REFRIGERAÇÃO</t>
        </is>
      </c>
      <c r="I82" s="145" t="inlineStr">
        <is>
          <t>PEÇAS</t>
        </is>
      </c>
      <c r="J82" s="127" t="n">
        <v>1</v>
      </c>
      <c r="K82" s="127" t="inlineStr">
        <is>
          <t>FILTRO GETI LUBI</t>
        </is>
      </c>
      <c r="L82" s="129" t="n">
        <v>900</v>
      </c>
      <c r="M82" s="129" t="n">
        <v>900</v>
      </c>
      <c r="N82" s="145" t="n"/>
      <c r="O82" s="175" t="n"/>
      <c r="P82" s="186" t="n">
        <v>900</v>
      </c>
      <c r="Q82" s="147" t="inlineStr">
        <is>
          <t>PAGO EM 01/04/2021</t>
        </is>
      </c>
    </row>
    <row r="83">
      <c r="B83" s="155" t="inlineStr">
        <is>
          <t>ABRIL</t>
        </is>
      </c>
      <c r="C83" s="174" t="n">
        <v>44272</v>
      </c>
      <c r="D83" s="145" t="inlineStr">
        <is>
          <t>BAÚ REFRIGERAÇÃO</t>
        </is>
      </c>
      <c r="E83" s="127" t="inlineStr">
        <is>
          <t>PGX-1649</t>
        </is>
      </c>
      <c r="F83" s="127" t="inlineStr">
        <is>
          <t>MERCEDES</t>
        </is>
      </c>
      <c r="G83" s="145" t="inlineStr">
        <is>
          <t>CORRETIVO</t>
        </is>
      </c>
      <c r="H83" s="145" t="inlineStr">
        <is>
          <t>REFRIGERAÇÃO</t>
        </is>
      </c>
      <c r="I83" s="145" t="inlineStr">
        <is>
          <t>PEÇAS</t>
        </is>
      </c>
      <c r="J83" s="127" t="n">
        <v>1</v>
      </c>
      <c r="K83" s="127" t="inlineStr">
        <is>
          <t>FILTRO SECADOR</t>
        </is>
      </c>
      <c r="L83" s="129" t="n">
        <v>100</v>
      </c>
      <c r="M83" s="129" t="n">
        <v>100</v>
      </c>
      <c r="N83" s="145" t="n"/>
      <c r="O83" s="175" t="n"/>
      <c r="P83" s="186" t="n">
        <v>100</v>
      </c>
      <c r="Q83" s="147" t="inlineStr">
        <is>
          <t>PAGO EM 01/04/2021</t>
        </is>
      </c>
    </row>
    <row r="84">
      <c r="B84" s="155" t="inlineStr">
        <is>
          <t>ABRIL</t>
        </is>
      </c>
      <c r="C84" s="174" t="n">
        <v>44272</v>
      </c>
      <c r="D84" s="145" t="inlineStr">
        <is>
          <t>BAÚ REFRIGERAÇÃO</t>
        </is>
      </c>
      <c r="E84" s="127" t="inlineStr">
        <is>
          <t>PGX-1650</t>
        </is>
      </c>
      <c r="F84" s="127" t="inlineStr">
        <is>
          <t>MERCEDES</t>
        </is>
      </c>
      <c r="G84" s="145" t="inlineStr">
        <is>
          <t>CORRETIVO</t>
        </is>
      </c>
      <c r="H84" s="145" t="inlineStr">
        <is>
          <t>REFRIGERAÇÃO</t>
        </is>
      </c>
      <c r="I84" s="145" t="inlineStr">
        <is>
          <t>PEÇAS</t>
        </is>
      </c>
      <c r="J84" s="127" t="n">
        <v>1</v>
      </c>
      <c r="K84" s="127" t="inlineStr">
        <is>
          <t xml:space="preserve">CORREIA </t>
        </is>
      </c>
      <c r="L84" s="129" t="n">
        <v>30</v>
      </c>
      <c r="M84" s="129" t="n">
        <v>30</v>
      </c>
      <c r="N84" s="145" t="n"/>
      <c r="O84" s="175" t="n"/>
      <c r="P84" s="186" t="n">
        <v>30</v>
      </c>
      <c r="Q84" s="147" t="inlineStr">
        <is>
          <t>PAGO EM 01/04/2021</t>
        </is>
      </c>
    </row>
    <row r="85">
      <c r="B85" s="155" t="inlineStr">
        <is>
          <t>ABRIL</t>
        </is>
      </c>
      <c r="C85" s="174" t="n">
        <v>44272</v>
      </c>
      <c r="D85" s="145" t="inlineStr">
        <is>
          <t>BAÚ REFRIGERAÇÃO</t>
        </is>
      </c>
      <c r="E85" s="127" t="inlineStr">
        <is>
          <t>PGX-1651</t>
        </is>
      </c>
      <c r="F85" s="127" t="inlineStr">
        <is>
          <t>MERCEDES</t>
        </is>
      </c>
      <c r="G85" s="145" t="inlineStr">
        <is>
          <t>CORRETIVO</t>
        </is>
      </c>
      <c r="H85" s="145" t="inlineStr">
        <is>
          <t>REFRIGERAÇÃO</t>
        </is>
      </c>
      <c r="I85" s="145" t="inlineStr">
        <is>
          <t>PEÇAS</t>
        </is>
      </c>
      <c r="J85" s="127" t="n">
        <v>1</v>
      </c>
      <c r="K85" s="127" t="inlineStr">
        <is>
          <t>LIMPEZA DO SISTEMA COM GÁS 141B</t>
        </is>
      </c>
      <c r="L85" s="129" t="n">
        <v>600</v>
      </c>
      <c r="M85" s="129" t="n">
        <v>600</v>
      </c>
      <c r="N85" s="145" t="n"/>
      <c r="O85" s="175" t="n"/>
      <c r="P85" s="186" t="n">
        <v>600</v>
      </c>
      <c r="Q85" s="147" t="inlineStr">
        <is>
          <t>PAGO EM 01/04/2021</t>
        </is>
      </c>
    </row>
    <row r="86">
      <c r="B86" s="155" t="inlineStr">
        <is>
          <t>ABRIL</t>
        </is>
      </c>
      <c r="C86" s="174" t="n">
        <v>44272</v>
      </c>
      <c r="D86" s="145" t="inlineStr">
        <is>
          <t>BAÚ REFRIGERAÇÃO</t>
        </is>
      </c>
      <c r="E86" s="127" t="inlineStr">
        <is>
          <t>PGX-1653</t>
        </is>
      </c>
      <c r="F86" s="127" t="inlineStr">
        <is>
          <t>MERCEDES</t>
        </is>
      </c>
      <c r="G86" s="145" t="inlineStr">
        <is>
          <t>CORRETIVO</t>
        </is>
      </c>
      <c r="H86" s="145" t="inlineStr">
        <is>
          <t>REFRIGERAÇÃO</t>
        </is>
      </c>
      <c r="I86" s="145" t="inlineStr">
        <is>
          <t>PEÇAS</t>
        </is>
      </c>
      <c r="J86" s="127" t="n">
        <v>1</v>
      </c>
      <c r="K86" s="127" t="inlineStr">
        <is>
          <t xml:space="preserve">OLEO DO SISTEMA </t>
        </is>
      </c>
      <c r="L86" s="129" t="n">
        <v>200</v>
      </c>
      <c r="M86" s="129" t="n">
        <v>200</v>
      </c>
      <c r="N86" s="145" t="n"/>
      <c r="O86" s="175" t="n"/>
      <c r="P86" s="186" t="n">
        <v>200</v>
      </c>
      <c r="Q86" s="147" t="inlineStr">
        <is>
          <t>PAGO EM 01/04/2021</t>
        </is>
      </c>
    </row>
    <row r="87">
      <c r="B87" s="155" t="inlineStr">
        <is>
          <t>ABRIL</t>
        </is>
      </c>
      <c r="C87" s="174" t="n">
        <v>44294</v>
      </c>
      <c r="D87" s="127" t="inlineStr">
        <is>
          <t>POSTO DE MOLAS SÃO CRISTOVÃO</t>
        </is>
      </c>
      <c r="E87" s="127" t="inlineStr">
        <is>
          <t>PET-7147</t>
        </is>
      </c>
      <c r="F87" s="127" t="inlineStr">
        <is>
          <t>MERCEDES</t>
        </is>
      </c>
      <c r="G87" s="145" t="inlineStr">
        <is>
          <t>CORRETIVA</t>
        </is>
      </c>
      <c r="H87" s="145" t="inlineStr">
        <is>
          <t>MECÂNICA</t>
        </is>
      </c>
      <c r="I87" s="145" t="inlineStr">
        <is>
          <t>PEÇAS</t>
        </is>
      </c>
      <c r="J87" s="127" t="n">
        <v>1</v>
      </c>
      <c r="K87" s="127" t="inlineStr">
        <is>
          <t>2 MOLA DIANTEIRA, PARAFUSO E BUCHAS</t>
        </is>
      </c>
      <c r="L87" s="129" t="n">
        <v>1549</v>
      </c>
      <c r="M87" s="129" t="n">
        <v>1549</v>
      </c>
      <c r="N87" s="145" t="inlineStr">
        <is>
          <t>NFE: 2917</t>
        </is>
      </c>
      <c r="O87" s="175" t="n">
        <v>126.9</v>
      </c>
      <c r="P87" s="186" t="n">
        <v>1422.1</v>
      </c>
      <c r="Q87" s="147" t="inlineStr">
        <is>
          <t>PAGO</t>
        </is>
      </c>
    </row>
    <row r="88">
      <c r="B88" s="155" t="inlineStr">
        <is>
          <t>ABRIL</t>
        </is>
      </c>
      <c r="C88" s="174" t="n">
        <v>44237</v>
      </c>
      <c r="D88" s="127" t="inlineStr">
        <is>
          <t>RODOBENS</t>
        </is>
      </c>
      <c r="E88" s="127" t="inlineStr">
        <is>
          <t>QYJ-1F14</t>
        </is>
      </c>
      <c r="F88" s="127" t="inlineStr">
        <is>
          <t>MERCEDES</t>
        </is>
      </c>
      <c r="G88" s="145" t="inlineStr">
        <is>
          <t>CORRETIVO</t>
        </is>
      </c>
      <c r="H88" s="145" t="inlineStr">
        <is>
          <t>MECÂNICA</t>
        </is>
      </c>
      <c r="I88" s="145" t="inlineStr">
        <is>
          <t>PEÇAS</t>
        </is>
      </c>
      <c r="J88" s="127" t="n">
        <v>1</v>
      </c>
      <c r="K88" s="127" t="inlineStr">
        <is>
          <t>CANO DE ADMISSÃO DO MOTOR</t>
        </is>
      </c>
      <c r="L88" s="129" t="n">
        <v>1144</v>
      </c>
      <c r="M88" s="185" t="n">
        <v>1144</v>
      </c>
      <c r="N88" s="145" t="n"/>
      <c r="O88" s="175" t="n"/>
      <c r="P88" s="186" t="n">
        <v>1144</v>
      </c>
      <c r="Q88" s="147" t="inlineStr">
        <is>
          <t>BOLETO - PENDÊNCIA ANTERIOR</t>
        </is>
      </c>
    </row>
    <row r="89">
      <c r="B89" s="155" t="inlineStr">
        <is>
          <t>ABRIL</t>
        </is>
      </c>
      <c r="C89" s="174" t="n">
        <v>44294</v>
      </c>
      <c r="D89" s="127" t="inlineStr">
        <is>
          <t>RODOBENS</t>
        </is>
      </c>
      <c r="E89" s="127" t="inlineStr">
        <is>
          <t>PDB-5356</t>
        </is>
      </c>
      <c r="F89" s="127" t="inlineStr">
        <is>
          <t>MERCEDES</t>
        </is>
      </c>
      <c r="G89" s="145" t="inlineStr">
        <is>
          <t>CORRETIVA</t>
        </is>
      </c>
      <c r="H89" s="145" t="inlineStr">
        <is>
          <t>MECÂNICA</t>
        </is>
      </c>
      <c r="I89" s="145" t="inlineStr">
        <is>
          <t>PEÇAS</t>
        </is>
      </c>
      <c r="J89" s="127" t="n">
        <v>1</v>
      </c>
      <c r="K89" s="127" t="inlineStr">
        <is>
          <t>KIT DE EMBREAGEM ORIGINAL</t>
        </is>
      </c>
      <c r="L89" s="129" t="n">
        <v>3100</v>
      </c>
      <c r="M89" s="185" t="n">
        <v>3100</v>
      </c>
      <c r="N89" s="145" t="inlineStr">
        <is>
          <t>NFE: 99574</t>
        </is>
      </c>
      <c r="O89" s="175" t="n"/>
      <c r="P89" s="186" t="n">
        <v>3100</v>
      </c>
      <c r="Q89" s="147" t="inlineStr">
        <is>
          <t>PGTO BOLETO PARA 08/05/2021</t>
        </is>
      </c>
    </row>
    <row r="90">
      <c r="B90" s="155" t="inlineStr">
        <is>
          <t>ABRIL</t>
        </is>
      </c>
      <c r="C90" s="174" t="n">
        <v>44263</v>
      </c>
      <c r="D90" s="145" t="inlineStr">
        <is>
          <t>SUPER DIESEL</t>
        </is>
      </c>
      <c r="E90" s="127" t="inlineStr">
        <is>
          <t>PET-7147</t>
        </is>
      </c>
      <c r="F90" s="127" t="inlineStr">
        <is>
          <t>MERCEDES</t>
        </is>
      </c>
      <c r="G90" s="145" t="inlineStr">
        <is>
          <t>CORRETIVO</t>
        </is>
      </c>
      <c r="H90" s="145" t="inlineStr">
        <is>
          <t>MECÂNICA</t>
        </is>
      </c>
      <c r="I90" s="145" t="inlineStr">
        <is>
          <t>PEÇAS</t>
        </is>
      </c>
      <c r="J90" s="127" t="n">
        <v>2</v>
      </c>
      <c r="K90" s="127" t="inlineStr">
        <is>
          <t>BUCHA DA BARRA</t>
        </is>
      </c>
      <c r="L90" s="129" t="n">
        <v>18</v>
      </c>
      <c r="M90" s="129" t="n">
        <v>36</v>
      </c>
      <c r="N90" s="145" t="n"/>
      <c r="O90" s="175" t="n"/>
      <c r="P90" s="186" t="n">
        <v>36</v>
      </c>
      <c r="Q90" s="147" t="inlineStr">
        <is>
          <t>PAGO EM 09/04/2021</t>
        </is>
      </c>
    </row>
    <row r="91">
      <c r="B91" s="155" t="inlineStr">
        <is>
          <t>ABRIL</t>
        </is>
      </c>
      <c r="C91" s="174" t="n">
        <v>44263</v>
      </c>
      <c r="D91" s="145" t="inlineStr">
        <is>
          <t>SUPER DIESEL</t>
        </is>
      </c>
      <c r="E91" s="127" t="inlineStr">
        <is>
          <t>PET-7147</t>
        </is>
      </c>
      <c r="F91" s="127" t="inlineStr">
        <is>
          <t>MERCEDES</t>
        </is>
      </c>
      <c r="G91" s="145" t="inlineStr">
        <is>
          <t>CORRETIVO</t>
        </is>
      </c>
      <c r="H91" s="145" t="inlineStr">
        <is>
          <t>MECÂNICA</t>
        </is>
      </c>
      <c r="I91" s="145" t="inlineStr">
        <is>
          <t>PEÇAS</t>
        </is>
      </c>
      <c r="J91" s="127" t="n">
        <v>4</v>
      </c>
      <c r="K91" s="127" t="inlineStr">
        <is>
          <t>BUCHA DE ESTABILIZADOR DIANTEIRO</t>
        </is>
      </c>
      <c r="L91" s="129" t="n">
        <v>16.5</v>
      </c>
      <c r="M91" s="129" t="n">
        <v>66</v>
      </c>
      <c r="N91" s="145" t="n"/>
      <c r="O91" s="175" t="n"/>
      <c r="P91" s="186" t="n">
        <v>66</v>
      </c>
      <c r="Q91" s="147" t="inlineStr">
        <is>
          <t>PAGO EM 09/04/2021</t>
        </is>
      </c>
    </row>
    <row r="92">
      <c r="B92" s="155" t="inlineStr">
        <is>
          <t>ABRIL</t>
        </is>
      </c>
      <c r="C92" s="174" t="n">
        <v>44263</v>
      </c>
      <c r="D92" s="145" t="inlineStr">
        <is>
          <t>SUPER DIESEL</t>
        </is>
      </c>
      <c r="E92" s="127" t="inlineStr">
        <is>
          <t>PET-7147</t>
        </is>
      </c>
      <c r="F92" s="127" t="inlineStr">
        <is>
          <t>MERCEDES</t>
        </is>
      </c>
      <c r="G92" s="145" t="inlineStr">
        <is>
          <t>CORRETIVO</t>
        </is>
      </c>
      <c r="H92" s="145" t="inlineStr">
        <is>
          <t>MECÂNICA</t>
        </is>
      </c>
      <c r="I92" s="145" t="inlineStr">
        <is>
          <t>PEÇAS</t>
        </is>
      </c>
      <c r="J92" s="127" t="n">
        <v>4</v>
      </c>
      <c r="K92" s="127" t="inlineStr">
        <is>
          <t>GRAMPO DE ESTABILIZADOR TRASEIRO</t>
        </is>
      </c>
      <c r="L92" s="129" t="n">
        <v>15</v>
      </c>
      <c r="M92" s="129" t="n">
        <v>60</v>
      </c>
      <c r="N92" s="145" t="n"/>
      <c r="O92" s="175" t="n"/>
      <c r="P92" s="186" t="n">
        <v>60</v>
      </c>
      <c r="Q92" s="147" t="inlineStr">
        <is>
          <t>PAGO EM 09/04/2021</t>
        </is>
      </c>
    </row>
    <row r="93">
      <c r="B93" s="155" t="inlineStr">
        <is>
          <t>ABRIL</t>
        </is>
      </c>
      <c r="C93" s="174" t="n">
        <v>44263</v>
      </c>
      <c r="D93" s="145" t="inlineStr">
        <is>
          <t>SUPER DIESEL</t>
        </is>
      </c>
      <c r="E93" s="127" t="inlineStr">
        <is>
          <t>PET-7147</t>
        </is>
      </c>
      <c r="F93" s="127" t="inlineStr">
        <is>
          <t>MERCEDES</t>
        </is>
      </c>
      <c r="G93" s="145" t="inlineStr">
        <is>
          <t>CORRETIVO</t>
        </is>
      </c>
      <c r="H93" s="145" t="inlineStr">
        <is>
          <t>MECÂNICA</t>
        </is>
      </c>
      <c r="I93" s="145" t="inlineStr">
        <is>
          <t>PEÇAS</t>
        </is>
      </c>
      <c r="J93" s="127" t="n">
        <v>4</v>
      </c>
      <c r="K93" s="127" t="inlineStr">
        <is>
          <t>PARAFUSO 12/60 COMPLETO</t>
        </is>
      </c>
      <c r="L93" s="129" t="n">
        <v>4</v>
      </c>
      <c r="M93" s="129" t="n">
        <v>16</v>
      </c>
      <c r="N93" s="145" t="n"/>
      <c r="O93" s="175" t="n"/>
      <c r="P93" s="186" t="n">
        <v>16</v>
      </c>
      <c r="Q93" s="147" t="inlineStr">
        <is>
          <t>PAGO EM 09/04/2021</t>
        </is>
      </c>
    </row>
    <row r="94">
      <c r="B94" s="155" t="inlineStr">
        <is>
          <t>ABRIL</t>
        </is>
      </c>
      <c r="C94" s="174" t="n">
        <v>44263</v>
      </c>
      <c r="D94" s="145" t="inlineStr">
        <is>
          <t>SUPER DIESEL</t>
        </is>
      </c>
      <c r="E94" s="127" t="inlineStr">
        <is>
          <t>PET-7147</t>
        </is>
      </c>
      <c r="F94" s="127" t="inlineStr">
        <is>
          <t>MERCEDES</t>
        </is>
      </c>
      <c r="G94" s="145" t="inlineStr">
        <is>
          <t>CORRETIVO</t>
        </is>
      </c>
      <c r="H94" s="145" t="inlineStr">
        <is>
          <t>MECÂNICA</t>
        </is>
      </c>
      <c r="I94" s="145" t="inlineStr">
        <is>
          <t>PEÇAS</t>
        </is>
      </c>
      <c r="J94" s="127" t="n">
        <v>1</v>
      </c>
      <c r="K94" s="127" t="inlineStr">
        <is>
          <t>KG DE GRAXA</t>
        </is>
      </c>
      <c r="L94" s="129" t="n">
        <v>44</v>
      </c>
      <c r="M94" s="129" t="n">
        <v>44</v>
      </c>
      <c r="N94" s="145" t="n"/>
      <c r="O94" s="175" t="n"/>
      <c r="P94" s="186" t="n">
        <v>44</v>
      </c>
      <c r="Q94" s="147" t="inlineStr">
        <is>
          <t>PAGO EM 09/04/2021</t>
        </is>
      </c>
    </row>
    <row r="95">
      <c r="B95" s="155" t="inlineStr">
        <is>
          <t>ABRIL</t>
        </is>
      </c>
      <c r="C95" s="174" t="n">
        <v>44263</v>
      </c>
      <c r="D95" s="145" t="inlineStr">
        <is>
          <t>SUPER DIESEL</t>
        </is>
      </c>
      <c r="E95" s="127" t="inlineStr">
        <is>
          <t>PET-7147</t>
        </is>
      </c>
      <c r="F95" s="127" t="inlineStr">
        <is>
          <t>MERCEDES</t>
        </is>
      </c>
      <c r="G95" s="145" t="inlineStr">
        <is>
          <t>CORRETIVO</t>
        </is>
      </c>
      <c r="H95" s="145" t="inlineStr">
        <is>
          <t>MECÂNICA</t>
        </is>
      </c>
      <c r="I95" s="145" t="inlineStr">
        <is>
          <t>PEÇAS</t>
        </is>
      </c>
      <c r="J95" s="127" t="n">
        <v>1</v>
      </c>
      <c r="K95" s="127" t="inlineStr">
        <is>
          <t>RETENTOR DE RODA DIANTEIRO ACCELO</t>
        </is>
      </c>
      <c r="L95" s="129" t="n">
        <v>65</v>
      </c>
      <c r="M95" s="129" t="n">
        <v>65</v>
      </c>
      <c r="N95" s="145" t="n"/>
      <c r="O95" s="175" t="n"/>
      <c r="P95" s="186" t="n">
        <v>65</v>
      </c>
      <c r="Q95" s="147" t="inlineStr">
        <is>
          <t>PAGO EM 09/04/2021</t>
        </is>
      </c>
    </row>
    <row r="96">
      <c r="B96" s="155" t="inlineStr">
        <is>
          <t>ABRIL</t>
        </is>
      </c>
      <c r="C96" s="174" t="n">
        <v>44263</v>
      </c>
      <c r="D96" s="145" t="inlineStr">
        <is>
          <t>SUPER DIESEL</t>
        </is>
      </c>
      <c r="E96" s="127" t="inlineStr">
        <is>
          <t>PET-7147</t>
        </is>
      </c>
      <c r="F96" s="127" t="inlineStr">
        <is>
          <t>MERCEDES</t>
        </is>
      </c>
      <c r="G96" s="145" t="inlineStr">
        <is>
          <t>CORRETIVO</t>
        </is>
      </c>
      <c r="H96" s="145" t="inlineStr">
        <is>
          <t>ELÉTRICA</t>
        </is>
      </c>
      <c r="I96" s="145" t="inlineStr">
        <is>
          <t>PEÇAS</t>
        </is>
      </c>
      <c r="J96" s="127" t="n">
        <v>4</v>
      </c>
      <c r="K96" s="127" t="inlineStr">
        <is>
          <t>LAMPADA DE PAINEL</t>
        </is>
      </c>
      <c r="L96" s="129" t="n">
        <v>4.5</v>
      </c>
      <c r="M96" s="129" t="n">
        <v>18</v>
      </c>
      <c r="N96" s="145" t="n"/>
      <c r="O96" s="175" t="n"/>
      <c r="P96" s="186" t="n">
        <v>18</v>
      </c>
      <c r="Q96" s="147" t="inlineStr">
        <is>
          <t>PAGO EM 09/04/2021</t>
        </is>
      </c>
    </row>
    <row r="97">
      <c r="B97" s="155" t="inlineStr">
        <is>
          <t>ABRIL</t>
        </is>
      </c>
      <c r="C97" s="174" t="n">
        <v>44263</v>
      </c>
      <c r="D97" s="145" t="inlineStr">
        <is>
          <t>SUPER DIESEL</t>
        </is>
      </c>
      <c r="E97" s="127" t="inlineStr">
        <is>
          <t>PET-7147</t>
        </is>
      </c>
      <c r="F97" s="127" t="inlineStr">
        <is>
          <t>MERCEDES</t>
        </is>
      </c>
      <c r="G97" s="145" t="inlineStr">
        <is>
          <t>CORRETIVO</t>
        </is>
      </c>
      <c r="H97" s="145" t="inlineStr">
        <is>
          <t>MECÂNICA</t>
        </is>
      </c>
      <c r="I97" s="145" t="inlineStr">
        <is>
          <t>PEÇAS</t>
        </is>
      </c>
      <c r="J97" s="127" t="n">
        <v>2</v>
      </c>
      <c r="K97" s="127" t="inlineStr">
        <is>
          <t>PARAFUSO 10/50</t>
        </is>
      </c>
      <c r="L97" s="129" t="n">
        <v>2.5</v>
      </c>
      <c r="M97" s="129" t="n">
        <v>5</v>
      </c>
      <c r="N97" s="145" t="n"/>
      <c r="O97" s="175" t="n"/>
      <c r="P97" s="186" t="n">
        <v>5</v>
      </c>
      <c r="Q97" s="147" t="inlineStr">
        <is>
          <t>PAGO EM 09/04/2021</t>
        </is>
      </c>
    </row>
    <row r="98">
      <c r="B98" s="155" t="inlineStr">
        <is>
          <t>ABRIL</t>
        </is>
      </c>
      <c r="C98" s="174" t="n">
        <v>44263</v>
      </c>
      <c r="D98" s="145" t="inlineStr">
        <is>
          <t>SUPER DIESEL</t>
        </is>
      </c>
      <c r="E98" s="127" t="inlineStr">
        <is>
          <t>PET-7147</t>
        </is>
      </c>
      <c r="F98" s="127" t="inlineStr">
        <is>
          <t>MERCEDES</t>
        </is>
      </c>
      <c r="G98" s="145" t="inlineStr">
        <is>
          <t>CORRETIVO</t>
        </is>
      </c>
      <c r="H98" s="145" t="inlineStr">
        <is>
          <t>MECÂNICA</t>
        </is>
      </c>
      <c r="I98" s="145" t="inlineStr">
        <is>
          <t>PEÇAS</t>
        </is>
      </c>
      <c r="J98" s="127" t="n">
        <v>1</v>
      </c>
      <c r="K98" s="127" t="inlineStr">
        <is>
          <t>FILTRO DA PEU -BALÃO DE FREIO</t>
        </is>
      </c>
      <c r="L98" s="129" t="n">
        <v>112</v>
      </c>
      <c r="M98" s="129" t="n">
        <v>112</v>
      </c>
      <c r="N98" s="145" t="n"/>
      <c r="O98" s="175" t="n"/>
      <c r="P98" s="186" t="n">
        <v>112</v>
      </c>
      <c r="Q98" s="147" t="inlineStr">
        <is>
          <t>PAGO EM 09/04/2021</t>
        </is>
      </c>
    </row>
    <row r="99">
      <c r="B99" s="155" t="inlineStr">
        <is>
          <t>ABRIL</t>
        </is>
      </c>
      <c r="C99" s="174" t="n">
        <v>44270</v>
      </c>
      <c r="D99" s="145" t="inlineStr">
        <is>
          <t>SUPER DIESEL</t>
        </is>
      </c>
      <c r="E99" s="127" t="inlineStr">
        <is>
          <t>PDB-5026</t>
        </is>
      </c>
      <c r="F99" s="127" t="inlineStr">
        <is>
          <t>MERCEDES</t>
        </is>
      </c>
      <c r="G99" s="145" t="inlineStr">
        <is>
          <t>CORRETIVO</t>
        </is>
      </c>
      <c r="H99" s="145" t="inlineStr">
        <is>
          <t>MECÂNICA</t>
        </is>
      </c>
      <c r="I99" s="145" t="inlineStr">
        <is>
          <t>PEÇAS</t>
        </is>
      </c>
      <c r="J99" s="127" t="n">
        <v>4</v>
      </c>
      <c r="K99" s="127" t="inlineStr">
        <is>
          <t>BUCHA DA BARRA</t>
        </is>
      </c>
      <c r="L99" s="129" t="n">
        <v>18</v>
      </c>
      <c r="M99" s="129" t="n">
        <v>72</v>
      </c>
      <c r="N99" s="145" t="n"/>
      <c r="O99" s="175" t="n"/>
      <c r="P99" s="186" t="n">
        <v>72</v>
      </c>
      <c r="Q99" s="147" t="inlineStr">
        <is>
          <t>PAGO EM 09/04/2021</t>
        </is>
      </c>
    </row>
    <row r="100">
      <c r="B100" s="155" t="inlineStr">
        <is>
          <t>ABRIL</t>
        </is>
      </c>
      <c r="C100" s="174" t="n">
        <v>44270</v>
      </c>
      <c r="D100" s="145" t="inlineStr">
        <is>
          <t>SUPER DIESEL</t>
        </is>
      </c>
      <c r="E100" s="127" t="inlineStr">
        <is>
          <t>PDB-5026</t>
        </is>
      </c>
      <c r="F100" s="127" t="inlineStr">
        <is>
          <t>MERCEDES</t>
        </is>
      </c>
      <c r="G100" s="145" t="inlineStr">
        <is>
          <t>CORRETIVO</t>
        </is>
      </c>
      <c r="H100" s="145" t="inlineStr">
        <is>
          <t>MECÂNICA</t>
        </is>
      </c>
      <c r="I100" s="145" t="inlineStr">
        <is>
          <t>PEÇAS</t>
        </is>
      </c>
      <c r="J100" s="127" t="n">
        <v>2</v>
      </c>
      <c r="K100" s="127" t="inlineStr">
        <is>
          <t>BUCHA DE ESTABILIZADOR DIANTEIRO</t>
        </is>
      </c>
      <c r="L100" s="129" t="n">
        <v>23.5</v>
      </c>
      <c r="M100" s="129" t="n">
        <v>47</v>
      </c>
      <c r="N100" s="145" t="n"/>
      <c r="O100" s="175" t="n"/>
      <c r="P100" s="186" t="n">
        <v>47</v>
      </c>
      <c r="Q100" s="147" t="inlineStr">
        <is>
          <t>PAGO EM 09/04/2021</t>
        </is>
      </c>
    </row>
    <row r="101" ht="21.75" customFormat="1" customHeight="1" s="6">
      <c r="B101" s="155" t="inlineStr">
        <is>
          <t>ABRIL</t>
        </is>
      </c>
      <c r="C101" s="174" t="n">
        <v>44270</v>
      </c>
      <c r="D101" s="145" t="inlineStr">
        <is>
          <t>SUPER DIESEL</t>
        </is>
      </c>
      <c r="E101" s="127" t="inlineStr">
        <is>
          <t>PDB-5026</t>
        </is>
      </c>
      <c r="F101" s="127" t="inlineStr">
        <is>
          <t>MERCEDES</t>
        </is>
      </c>
      <c r="G101" s="145" t="inlineStr">
        <is>
          <t>CORRETIVO</t>
        </is>
      </c>
      <c r="H101" s="145" t="inlineStr">
        <is>
          <t>MECÂNICA</t>
        </is>
      </c>
      <c r="I101" s="145" t="inlineStr">
        <is>
          <t>PEÇAS</t>
        </is>
      </c>
      <c r="J101" s="127" t="n">
        <v>1</v>
      </c>
      <c r="K101" s="127" t="inlineStr">
        <is>
          <t>CRUZETA DE TRANSMISSÃO</t>
        </is>
      </c>
      <c r="L101" s="129" t="n">
        <v>100</v>
      </c>
      <c r="M101" s="129" t="n">
        <v>100</v>
      </c>
      <c r="N101" s="145" t="n"/>
      <c r="O101" s="175" t="n"/>
      <c r="P101" s="186" t="n">
        <v>100</v>
      </c>
      <c r="Q101" s="147" t="inlineStr">
        <is>
          <t>PAGO EM 09/04/2021</t>
        </is>
      </c>
    </row>
    <row r="102" ht="21.75" customHeight="1">
      <c r="B102" s="155" t="inlineStr">
        <is>
          <t>ABRIL</t>
        </is>
      </c>
      <c r="C102" s="174" t="n">
        <v>44270</v>
      </c>
      <c r="D102" s="145" t="inlineStr">
        <is>
          <t>SUPER DIESEL</t>
        </is>
      </c>
      <c r="E102" s="127" t="inlineStr">
        <is>
          <t>PDB-5026</t>
        </is>
      </c>
      <c r="F102" s="127" t="inlineStr">
        <is>
          <t>MERCEDES</t>
        </is>
      </c>
      <c r="G102" s="145" t="inlineStr">
        <is>
          <t>CORRETIVO</t>
        </is>
      </c>
      <c r="H102" s="145" t="inlineStr">
        <is>
          <t>MECÂNICA</t>
        </is>
      </c>
      <c r="I102" s="145" t="inlineStr">
        <is>
          <t>PEÇAS</t>
        </is>
      </c>
      <c r="J102" s="127" t="n">
        <v>1</v>
      </c>
      <c r="K102" s="127" t="inlineStr">
        <is>
          <t>CANO DE FREIO DE MOTOR</t>
        </is>
      </c>
      <c r="L102" s="129" t="n">
        <v>40</v>
      </c>
      <c r="M102" s="129" t="n">
        <v>40</v>
      </c>
      <c r="N102" s="145" t="n"/>
      <c r="O102" s="175" t="n"/>
      <c r="P102" s="186" t="n">
        <v>40</v>
      </c>
      <c r="Q102" s="147" t="inlineStr">
        <is>
          <t>PAGO EM 09/04/2021</t>
        </is>
      </c>
    </row>
    <row r="103" ht="21.75" customHeight="1">
      <c r="B103" s="155" t="inlineStr">
        <is>
          <t>ABRIL</t>
        </is>
      </c>
      <c r="C103" s="174" t="n">
        <v>44270</v>
      </c>
      <c r="D103" s="145" t="inlineStr">
        <is>
          <t>SUPER DIESEL</t>
        </is>
      </c>
      <c r="E103" s="127" t="inlineStr">
        <is>
          <t>PDB-5026</t>
        </is>
      </c>
      <c r="F103" s="127" t="inlineStr">
        <is>
          <t>MERCEDES</t>
        </is>
      </c>
      <c r="G103" s="145" t="inlineStr">
        <is>
          <t>CORRETIVO</t>
        </is>
      </c>
      <c r="H103" s="145" t="inlineStr">
        <is>
          <t>MECÂNICA</t>
        </is>
      </c>
      <c r="I103" s="145" t="inlineStr">
        <is>
          <t>PEÇAS</t>
        </is>
      </c>
      <c r="J103" s="127" t="n">
        <v>2</v>
      </c>
      <c r="K103" s="127" t="inlineStr">
        <is>
          <t>AMORTECEDOR DIANTEIRO</t>
        </is>
      </c>
      <c r="L103" s="129" t="n">
        <v>280</v>
      </c>
      <c r="M103" s="129" t="n">
        <v>560</v>
      </c>
      <c r="N103" s="145" t="n"/>
      <c r="O103" s="175" t="n">
        <v>243.11</v>
      </c>
      <c r="P103" s="186" t="n">
        <v>316.89</v>
      </c>
      <c r="Q103" s="147" t="inlineStr">
        <is>
          <t>PAGO EM 09/04/2021</t>
        </is>
      </c>
    </row>
    <row r="104">
      <c r="B104" s="155" t="inlineStr">
        <is>
          <t>ABRIL</t>
        </is>
      </c>
      <c r="C104" s="174" t="n">
        <v>44285</v>
      </c>
      <c r="D104" s="145" t="inlineStr">
        <is>
          <t>SUPER DIESEL</t>
        </is>
      </c>
      <c r="E104" s="127" t="inlineStr">
        <is>
          <t>PGX-1686</t>
        </is>
      </c>
      <c r="F104" s="127" t="inlineStr">
        <is>
          <t>MERCEDES</t>
        </is>
      </c>
      <c r="G104" s="145" t="inlineStr">
        <is>
          <t>CORRETIVO</t>
        </is>
      </c>
      <c r="H104" s="145" t="inlineStr">
        <is>
          <t>ELÉTRICA</t>
        </is>
      </c>
      <c r="I104" s="145" t="inlineStr">
        <is>
          <t>PEÇAS</t>
        </is>
      </c>
      <c r="J104" s="127" t="n">
        <v>1</v>
      </c>
      <c r="K104" s="127" t="inlineStr">
        <is>
          <t>LANTERNA TRASEIRA LADO DIREITO</t>
        </is>
      </c>
      <c r="L104" s="129" t="n">
        <v>115</v>
      </c>
      <c r="M104" s="129" t="n">
        <v>0</v>
      </c>
      <c r="N104" s="145" t="n"/>
      <c r="O104" s="175" t="n"/>
      <c r="P104" s="186" t="n">
        <v>0</v>
      </c>
      <c r="Q104" s="148" t="inlineStr">
        <is>
          <t>AUTORIZAÇÃO DE DESCONTO Everton Dyego</t>
        </is>
      </c>
    </row>
    <row r="105">
      <c r="B105" s="155" t="inlineStr">
        <is>
          <t>ABRIL</t>
        </is>
      </c>
      <c r="C105" s="174" t="n">
        <v>44302</v>
      </c>
      <c r="D105" s="145" t="inlineStr">
        <is>
          <t>SUPER DIESEL</t>
        </is>
      </c>
      <c r="E105" s="127" t="inlineStr">
        <is>
          <t>PEB-5356</t>
        </is>
      </c>
      <c r="F105" s="127" t="inlineStr">
        <is>
          <t>MERCEDES</t>
        </is>
      </c>
      <c r="G105" s="145" t="inlineStr">
        <is>
          <t>CORRETIVA</t>
        </is>
      </c>
      <c r="H105" s="145" t="inlineStr">
        <is>
          <t>MECÂNICA</t>
        </is>
      </c>
      <c r="I105" s="145" t="inlineStr">
        <is>
          <t>PEÇAS</t>
        </is>
      </c>
      <c r="J105" s="127" t="n">
        <v>1</v>
      </c>
      <c r="K105" s="127" t="inlineStr">
        <is>
          <t>TAMPA DO TANQUE DE COMBUSTÍVEL</t>
        </is>
      </c>
      <c r="L105" s="129" t="n">
        <v>46</v>
      </c>
      <c r="M105" s="129" t="n">
        <v>46</v>
      </c>
      <c r="N105" s="145" t="n"/>
      <c r="O105" s="175" t="n"/>
      <c r="P105" s="186" t="n">
        <v>46</v>
      </c>
      <c r="Q105" s="147" t="inlineStr">
        <is>
          <t>PAGO</t>
        </is>
      </c>
    </row>
    <row r="106">
      <c r="B106" s="155" t="inlineStr">
        <is>
          <t>ABRIL</t>
        </is>
      </c>
      <c r="C106" s="174" t="n">
        <v>44303</v>
      </c>
      <c r="D106" s="145" t="inlineStr">
        <is>
          <t>SUPER DIESEL</t>
        </is>
      </c>
      <c r="E106" s="127" t="inlineStr">
        <is>
          <t>PGX-1736</t>
        </is>
      </c>
      <c r="F106" s="127" t="inlineStr">
        <is>
          <t>MERCEDES</t>
        </is>
      </c>
      <c r="G106" s="145" t="inlineStr">
        <is>
          <t>CORRETIVA</t>
        </is>
      </c>
      <c r="H106" s="145" t="inlineStr">
        <is>
          <t>ELÉTRICA</t>
        </is>
      </c>
      <c r="I106" s="145" t="inlineStr">
        <is>
          <t>PEÇAS</t>
        </is>
      </c>
      <c r="J106" s="127" t="n">
        <v>4</v>
      </c>
      <c r="K106" s="127" t="inlineStr">
        <is>
          <t>RELÉ DE SAÍDA</t>
        </is>
      </c>
      <c r="L106" s="129" t="n">
        <v>20</v>
      </c>
      <c r="M106" s="129" t="n">
        <v>80</v>
      </c>
      <c r="N106" s="145" t="n"/>
      <c r="O106" s="175" t="n"/>
      <c r="P106" s="186" t="n">
        <v>80</v>
      </c>
      <c r="Q106" s="147" t="inlineStr">
        <is>
          <t>PAGO</t>
        </is>
      </c>
    </row>
    <row r="107">
      <c r="B107" s="155" t="inlineStr">
        <is>
          <t>ABRIL</t>
        </is>
      </c>
      <c r="C107" s="174" t="n">
        <v>44296</v>
      </c>
      <c r="D107" s="127" t="inlineStr">
        <is>
          <t>WF LUBRIFICANTES</t>
        </is>
      </c>
      <c r="E107" s="127" t="inlineStr">
        <is>
          <t>PDB-5356</t>
        </is>
      </c>
      <c r="F107" s="127" t="inlineStr">
        <is>
          <t>MERCEDES</t>
        </is>
      </c>
      <c r="G107" s="145" t="inlineStr">
        <is>
          <t>CONSUMO</t>
        </is>
      </c>
      <c r="H107" s="145" t="inlineStr">
        <is>
          <t>TROCA DE OLÉO</t>
        </is>
      </c>
      <c r="I107" s="145" t="inlineStr">
        <is>
          <t>PEÇAS</t>
        </is>
      </c>
      <c r="J107" s="127" t="n">
        <v>1</v>
      </c>
      <c r="K107" s="145" t="inlineStr">
        <is>
          <t>TROCA DE ÓLEO COMPLETA</t>
        </is>
      </c>
      <c r="L107" s="129" t="n">
        <v>664</v>
      </c>
      <c r="M107" s="129" t="n">
        <v>664</v>
      </c>
      <c r="N107" s="145" t="n"/>
      <c r="O107" s="175" t="n">
        <v>66.40000000000001</v>
      </c>
      <c r="P107" s="186" t="n">
        <v>597.6</v>
      </c>
      <c r="Q107" s="147" t="n"/>
    </row>
    <row r="108">
      <c r="B108" s="155" t="inlineStr">
        <is>
          <t>ABRIL</t>
        </is>
      </c>
      <c r="C108" s="174" t="n">
        <v>44256</v>
      </c>
      <c r="D108" s="127" t="inlineStr">
        <is>
          <t>ERICA P O PEREIRA-ME</t>
        </is>
      </c>
      <c r="E108" s="127" t="inlineStr">
        <is>
          <t>VÁRIOS</t>
        </is>
      </c>
      <c r="F108" s="127" t="inlineStr">
        <is>
          <t>VÁRIOS</t>
        </is>
      </c>
      <c r="G108" s="145" t="inlineStr">
        <is>
          <t>CONSUMO</t>
        </is>
      </c>
      <c r="H108" s="145" t="inlineStr">
        <is>
          <t>PNEUS</t>
        </is>
      </c>
      <c r="I108" s="145" t="inlineStr">
        <is>
          <t>PEÇAS</t>
        </is>
      </c>
      <c r="J108" s="127" t="n">
        <v>3</v>
      </c>
      <c r="K108" s="127" t="inlineStr">
        <is>
          <t>PNEU 215/75R</t>
        </is>
      </c>
      <c r="L108" s="129" t="n">
        <v>920</v>
      </c>
      <c r="M108" s="185" t="n">
        <v>2760</v>
      </c>
      <c r="N108" s="145" t="n"/>
      <c r="O108" s="175" t="n">
        <v>90</v>
      </c>
      <c r="P108" s="186" t="n">
        <v>2670</v>
      </c>
      <c r="Q108" s="147" t="inlineStr">
        <is>
          <t>BOLETO</t>
        </is>
      </c>
    </row>
    <row r="109">
      <c r="B109" s="155" t="inlineStr">
        <is>
          <t>ABRIL</t>
        </is>
      </c>
      <c r="C109" s="176" t="n">
        <v>44316</v>
      </c>
      <c r="D109" s="127" t="inlineStr">
        <is>
          <t>MANDACARU MOTOR</t>
        </is>
      </c>
      <c r="E109" s="150" t="inlineStr">
        <is>
          <t>VÁRIOS</t>
        </is>
      </c>
      <c r="F109" s="150" t="inlineStr">
        <is>
          <t>VÁRIOS</t>
        </is>
      </c>
      <c r="G109" s="150" t="inlineStr">
        <is>
          <t>CONSUMO</t>
        </is>
      </c>
      <c r="H109" s="150" t="inlineStr">
        <is>
          <t>PNEUS</t>
        </is>
      </c>
      <c r="I109" s="150" t="inlineStr">
        <is>
          <t>PEÇAS</t>
        </is>
      </c>
      <c r="J109" s="150" t="n">
        <v>1</v>
      </c>
      <c r="K109" s="150" t="inlineStr">
        <is>
          <t>COMPRA DE PNEUS NOVOS 5ª PARCELA</t>
        </is>
      </c>
      <c r="L109" s="151" t="n">
        <v>4406.67</v>
      </c>
      <c r="M109" s="129" t="n">
        <v>4406.67</v>
      </c>
      <c r="N109" s="152" t="n"/>
      <c r="O109" s="151" t="n"/>
      <c r="P109" s="186" t="n">
        <v>4406.67</v>
      </c>
      <c r="Q109" s="153" t="inlineStr">
        <is>
          <t>PAGO</t>
        </is>
      </c>
    </row>
    <row r="110">
      <c r="B110" s="155" t="inlineStr">
        <is>
          <t>ABRIL</t>
        </is>
      </c>
      <c r="C110" s="174" t="n">
        <v>44296</v>
      </c>
      <c r="D110" s="127" t="inlineStr">
        <is>
          <t>WF LUBRIFICANTES</t>
        </is>
      </c>
      <c r="E110" s="127" t="inlineStr">
        <is>
          <t>PGN-8669</t>
        </is>
      </c>
      <c r="F110" s="127" t="inlineStr">
        <is>
          <t>VOLKS</t>
        </is>
      </c>
      <c r="G110" s="145" t="inlineStr">
        <is>
          <t>CONSUMO</t>
        </is>
      </c>
      <c r="H110" s="145" t="inlineStr">
        <is>
          <t>TROCA DE OLÉO</t>
        </is>
      </c>
      <c r="I110" s="145" t="inlineStr">
        <is>
          <t>PEÇAS</t>
        </is>
      </c>
      <c r="J110" s="127" t="n">
        <v>1</v>
      </c>
      <c r="K110" s="145" t="inlineStr">
        <is>
          <t>TROCA DE ÓLEO COMPLETA</t>
        </is>
      </c>
      <c r="L110" s="129" t="n">
        <v>719</v>
      </c>
      <c r="M110" s="129" t="n">
        <v>719</v>
      </c>
      <c r="N110" s="145" t="n"/>
      <c r="O110" s="175" t="n">
        <v>71.90000000000001</v>
      </c>
      <c r="P110" s="186" t="n">
        <v>647.1</v>
      </c>
      <c r="Q110" s="147" t="n"/>
    </row>
    <row r="111">
      <c r="B111" s="155" t="inlineStr">
        <is>
          <t>ABRIL</t>
        </is>
      </c>
      <c r="C111" s="174" t="n">
        <v>44285</v>
      </c>
      <c r="D111" s="127" t="inlineStr">
        <is>
          <t xml:space="preserve">BORRACHARIA </t>
        </is>
      </c>
      <c r="E111" s="127" t="inlineStr">
        <is>
          <t>VÁRIOS</t>
        </is>
      </c>
      <c r="F111" s="127" t="inlineStr">
        <is>
          <t>VÁRIOS</t>
        </is>
      </c>
      <c r="G111" s="145" t="inlineStr">
        <is>
          <t>CONSUMO</t>
        </is>
      </c>
      <c r="H111" s="145" t="inlineStr">
        <is>
          <t>BORRACHARIA</t>
        </is>
      </c>
      <c r="I111" s="145" t="n"/>
      <c r="J111" s="127" t="n">
        <v>1</v>
      </c>
      <c r="K111" s="127" t="inlineStr">
        <is>
          <t>TODOS OS SERVIÇOS DE MARÇO</t>
        </is>
      </c>
      <c r="L111" s="129" t="n">
        <v>320</v>
      </c>
      <c r="M111" s="129" t="n">
        <v>320</v>
      </c>
      <c r="N111" s="145" t="n"/>
      <c r="O111" s="175" t="n"/>
      <c r="P111" s="186" t="n">
        <v>320</v>
      </c>
      <c r="Q111" s="189" t="inlineStr">
        <is>
          <t>PAGO DIA 09/04/2021</t>
        </is>
      </c>
    </row>
    <row r="112" ht="17.25" customHeight="1">
      <c r="M112" s="196">
        <f>SUM(M8:M111)</f>
        <v/>
      </c>
      <c r="N112" s="197" t="n"/>
      <c r="O112" s="198">
        <f>SUM(O8:O111)</f>
        <v/>
      </c>
      <c r="P112" s="199">
        <f>SUM(P8:P111)</f>
        <v/>
      </c>
    </row>
  </sheetData>
  <autoFilter ref="B7:Q7">
    <sortState ref="B8:Q112">
      <sortCondition ref="I7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Planilha7">
    <tabColor rgb="FF002060"/>
    <outlinePr summaryBelow="1" summaryRight="1"/>
    <pageSetUpPr/>
  </sheetPr>
  <dimension ref="A3:Q104"/>
  <sheetViews>
    <sheetView showGridLines="0" topLeftCell="B1" zoomScale="90" zoomScaleNormal="90" workbookViewId="0">
      <pane ySplit="7" topLeftCell="A77" activePane="bottomLeft" state="frozen"/>
      <selection activeCell="I6" sqref="I6:I46"/>
      <selection pane="bottomLeft" activeCell="I6" sqref="I6:I46"/>
    </sheetView>
  </sheetViews>
  <sheetFormatPr baseColWidth="8" defaultColWidth="9.109375" defaultRowHeight="14.4"/>
  <cols>
    <col width="2.88671875" customWidth="1" style="4" min="1" max="1"/>
    <col width="14" bestFit="1" customWidth="1" style="4" min="2" max="2"/>
    <col width="13.109375" customWidth="1" style="4" min="3" max="3"/>
    <col width="32.88671875" customWidth="1" style="4" min="4" max="4"/>
    <col width="10.33203125" customWidth="1" style="4" min="5" max="5"/>
    <col width="13.6640625" customWidth="1" style="4" min="6" max="6"/>
    <col width="16.44140625" bestFit="1" customWidth="1" style="4" min="7" max="7"/>
    <col width="16.44140625" customWidth="1" style="4" min="8" max="9"/>
    <col width="5.6640625" bestFit="1" customWidth="1" style="4" min="10" max="10"/>
    <col width="57.33203125" customWidth="1" style="4" min="11" max="11"/>
    <col width="12.88671875" bestFit="1" customWidth="1" style="22" min="12" max="12"/>
    <col width="15.44140625" customWidth="1" style="22" min="13" max="13"/>
    <col width="11.6640625" customWidth="1" style="22" min="14" max="14"/>
    <col width="12" customWidth="1" style="22" min="15" max="15"/>
    <col width="15.88671875" customWidth="1" style="22" min="16" max="16"/>
    <col width="32.44140625" customWidth="1" style="22" min="17" max="17"/>
    <col width="9.109375" customWidth="1" style="4" min="18" max="16384"/>
  </cols>
  <sheetData>
    <row r="2" ht="27.75" customHeight="1"/>
    <row r="3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1" t="n"/>
      <c r="M3" s="41" t="n"/>
      <c r="N3" s="41" t="n"/>
      <c r="O3" s="41" t="n"/>
      <c r="P3" s="41" t="n"/>
      <c r="Q3" s="41" t="n"/>
    </row>
    <row r="4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1" t="n"/>
      <c r="M4" s="41" t="n"/>
      <c r="N4" s="41" t="n"/>
      <c r="O4" s="41" t="n"/>
      <c r="P4" s="41" t="n"/>
      <c r="Q4" s="41" t="n"/>
    </row>
    <row r="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1" t="n"/>
      <c r="M5" s="41" t="n"/>
      <c r="N5" s="41" t="n"/>
      <c r="O5" s="41" t="n"/>
      <c r="P5" s="41" t="n"/>
      <c r="Q5" s="41" t="n"/>
    </row>
    <row r="6" ht="23.25" customHeight="1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0" t="inlineStr">
        <is>
          <t xml:space="preserve">VALOR PREVISTO </t>
        </is>
      </c>
      <c r="M6" s="401" t="n"/>
      <c r="N6" s="402" t="n"/>
      <c r="O6" s="404" t="inlineStr">
        <is>
          <t>NEGOCIAÇÃO</t>
        </is>
      </c>
      <c r="P6" s="401" t="n"/>
      <c r="Q6" s="402" t="n"/>
    </row>
    <row r="7" ht="28.8" customHeight="1">
      <c r="A7" s="40" t="n"/>
      <c r="B7" s="166" t="inlineStr">
        <is>
          <t>COMPETENCIA FINANCEIRA</t>
        </is>
      </c>
      <c r="C7" s="121" t="inlineStr">
        <is>
          <t xml:space="preserve">DATA lançamento </t>
        </is>
      </c>
      <c r="D7" s="122" t="inlineStr">
        <is>
          <t xml:space="preserve">FORNECEDOR </t>
        </is>
      </c>
      <c r="E7" s="122" t="inlineStr">
        <is>
          <t xml:space="preserve">PLACA </t>
        </is>
      </c>
      <c r="F7" s="122" t="inlineStr">
        <is>
          <t>MARCA</t>
        </is>
      </c>
      <c r="G7" s="123" t="inlineStr">
        <is>
          <t>Tipo de Manutenção</t>
        </is>
      </c>
      <c r="H7" s="123" t="inlineStr">
        <is>
          <t>Área de Manutenção</t>
        </is>
      </c>
      <c r="I7" s="123" t="inlineStr">
        <is>
          <t>Tipo de Despsa</t>
        </is>
      </c>
      <c r="J7" s="122" t="inlineStr">
        <is>
          <t>QTDE</t>
        </is>
      </c>
      <c r="K7" s="122" t="inlineStr">
        <is>
          <t>PEÇAS</t>
        </is>
      </c>
      <c r="L7" s="124" t="inlineStr">
        <is>
          <t>VALOR UNI.</t>
        </is>
      </c>
      <c r="M7" s="125" t="inlineStr">
        <is>
          <t>VALOR  TOTAL</t>
        </is>
      </c>
      <c r="N7" s="125" t="inlineStr">
        <is>
          <t>N BALCÃO</t>
        </is>
      </c>
      <c r="O7" s="124" t="inlineStr">
        <is>
          <t>DESCONTO</t>
        </is>
      </c>
      <c r="P7" s="124" t="inlineStr">
        <is>
          <t>VALOR FINAL</t>
        </is>
      </c>
      <c r="Q7" s="124" t="inlineStr">
        <is>
          <t>STATUS</t>
        </is>
      </c>
    </row>
    <row r="8">
      <c r="B8" s="155" t="inlineStr">
        <is>
          <t>MAIO</t>
        </is>
      </c>
      <c r="C8" s="174" t="n">
        <v>44329</v>
      </c>
      <c r="D8" s="145" t="inlineStr">
        <is>
          <t>ASSISTERMARCOS</t>
        </is>
      </c>
      <c r="E8" s="127" t="inlineStr">
        <is>
          <t>PGN-8720</t>
        </is>
      </c>
      <c r="F8" s="127" t="inlineStr">
        <is>
          <t>VOLKS</t>
        </is>
      </c>
      <c r="G8" s="145" t="inlineStr">
        <is>
          <t>CORRETIVA</t>
        </is>
      </c>
      <c r="H8" s="145" t="inlineStr">
        <is>
          <t>REBOQUE</t>
        </is>
      </c>
      <c r="I8" s="145" t="inlineStr">
        <is>
          <t>MÃO DE OBRA</t>
        </is>
      </c>
      <c r="J8" s="127" t="n">
        <v>1</v>
      </c>
      <c r="K8" s="127" t="inlineStr">
        <is>
          <t>SERVIÇO DE REBOQUE DE ROTA E PARA BELO JARDIM</t>
        </is>
      </c>
      <c r="L8" s="129" t="n">
        <v>1320</v>
      </c>
      <c r="M8" s="129" t="n">
        <v>1320</v>
      </c>
      <c r="N8" s="146" t="inlineStr">
        <is>
          <t>NFS-e: 9319</t>
        </is>
      </c>
      <c r="O8" s="175" t="n"/>
      <c r="P8" s="175" t="n">
        <v>1320</v>
      </c>
      <c r="Q8" s="149" t="inlineStr">
        <is>
          <t xml:space="preserve">PAGO </t>
        </is>
      </c>
    </row>
    <row r="9">
      <c r="B9" s="155" t="inlineStr">
        <is>
          <t>MAIO</t>
        </is>
      </c>
      <c r="C9" s="174" t="n">
        <v>44319</v>
      </c>
      <c r="D9" s="127" t="inlineStr">
        <is>
          <t>AUTO ELÉTRICA FRANÇA</t>
        </is>
      </c>
      <c r="E9" s="127" t="inlineStr">
        <is>
          <t>PGN-8719</t>
        </is>
      </c>
      <c r="F9" s="127" t="inlineStr">
        <is>
          <t>VOLKS</t>
        </is>
      </c>
      <c r="G9" s="145" t="inlineStr">
        <is>
          <t>CORRETIVA</t>
        </is>
      </c>
      <c r="H9" s="145" t="inlineStr">
        <is>
          <t>ELÉTRICA</t>
        </is>
      </c>
      <c r="I9" s="145" t="inlineStr">
        <is>
          <t>PEÇAS</t>
        </is>
      </c>
      <c r="J9" s="127" t="n">
        <v>1</v>
      </c>
      <c r="K9" s="145" t="inlineStr">
        <is>
          <t>ROTOR DO ALTERNADOR</t>
        </is>
      </c>
      <c r="L9" s="129" t="n">
        <v>420</v>
      </c>
      <c r="M9" s="129" t="n">
        <v>420</v>
      </c>
      <c r="N9" s="145" t="n"/>
      <c r="O9" s="175" t="n"/>
      <c r="P9" s="175" t="n">
        <v>420</v>
      </c>
      <c r="Q9" s="149" t="n"/>
    </row>
    <row r="10">
      <c r="B10" s="155" t="inlineStr">
        <is>
          <t>MAIO</t>
        </is>
      </c>
      <c r="C10" s="174" t="n">
        <v>44319</v>
      </c>
      <c r="D10" s="127" t="inlineStr">
        <is>
          <t>AUTO ELÉTRICA FRANÇA</t>
        </is>
      </c>
      <c r="E10" s="127" t="inlineStr">
        <is>
          <t>PGN-8719</t>
        </is>
      </c>
      <c r="F10" s="127" t="inlineStr">
        <is>
          <t>VOLKS</t>
        </is>
      </c>
      <c r="G10" s="145" t="inlineStr">
        <is>
          <t>CORRETIVA</t>
        </is>
      </c>
      <c r="H10" s="145" t="inlineStr">
        <is>
          <t>ELÉTRICA</t>
        </is>
      </c>
      <c r="I10" s="145" t="inlineStr">
        <is>
          <t>MÃO DE OBRA</t>
        </is>
      </c>
      <c r="J10" s="127" t="n">
        <v>1</v>
      </c>
      <c r="K10" s="127" t="inlineStr">
        <is>
          <t>SERVIÇO DE TESTE/ DIANGOSTICO E PROGRAMAÇÃO</t>
        </is>
      </c>
      <c r="L10" s="129" t="n">
        <v>300</v>
      </c>
      <c r="M10" s="129" t="n">
        <v>300</v>
      </c>
      <c r="N10" s="145" t="n"/>
      <c r="O10" s="175" t="n"/>
      <c r="P10" s="175" t="n">
        <v>300</v>
      </c>
      <c r="Q10" s="149" t="n"/>
    </row>
    <row r="11">
      <c r="B11" s="155" t="inlineStr">
        <is>
          <t>MAIO</t>
        </is>
      </c>
      <c r="C11" s="174" t="n">
        <v>44319</v>
      </c>
      <c r="D11" s="127" t="inlineStr">
        <is>
          <t>AUTO ELÉTRICA FRANÇA</t>
        </is>
      </c>
      <c r="E11" s="127" t="inlineStr">
        <is>
          <t>PGN-8719</t>
        </is>
      </c>
      <c r="F11" s="127" t="inlineStr">
        <is>
          <t>VOLKS</t>
        </is>
      </c>
      <c r="G11" s="145" t="inlineStr">
        <is>
          <t>CORRETIVA</t>
        </is>
      </c>
      <c r="H11" s="145" t="inlineStr">
        <is>
          <t>ELÉTRICA</t>
        </is>
      </c>
      <c r="I11" s="145" t="inlineStr">
        <is>
          <t>MÃO DE OBRA</t>
        </is>
      </c>
      <c r="J11" s="127" t="n">
        <v>1</v>
      </c>
      <c r="K11" s="145" t="inlineStr">
        <is>
          <t>REPARO DO ALTERNADOR E TROCA DO TENSOR</t>
        </is>
      </c>
      <c r="L11" s="129" t="n">
        <v>120</v>
      </c>
      <c r="M11" s="129" t="n">
        <v>120</v>
      </c>
      <c r="N11" s="145" t="n"/>
      <c r="O11" s="175" t="n"/>
      <c r="P11" s="175" t="n">
        <v>120</v>
      </c>
      <c r="Q11" s="149" t="n"/>
    </row>
    <row r="12">
      <c r="B12" s="155" t="inlineStr">
        <is>
          <t>MAIO</t>
        </is>
      </c>
      <c r="C12" s="174" t="n">
        <v>44319</v>
      </c>
      <c r="D12" s="127" t="inlineStr">
        <is>
          <t>AUTO ELÉTRICA FRANÇA</t>
        </is>
      </c>
      <c r="E12" s="127" t="inlineStr">
        <is>
          <t>PGX-1736</t>
        </is>
      </c>
      <c r="F12" s="127" t="inlineStr">
        <is>
          <t>MERCEDES</t>
        </is>
      </c>
      <c r="G12" s="145" t="inlineStr">
        <is>
          <t>CORRETIVA</t>
        </is>
      </c>
      <c r="H12" s="145" t="inlineStr">
        <is>
          <t>MECÂNICA</t>
        </is>
      </c>
      <c r="I12" s="145" t="inlineStr">
        <is>
          <t>MÃO DE OBRA</t>
        </is>
      </c>
      <c r="J12" s="127" t="n">
        <v>1</v>
      </c>
      <c r="K12" s="127" t="inlineStr">
        <is>
          <t>TROCA DE MOTOR DE LIMPADOR</t>
        </is>
      </c>
      <c r="L12" s="129" t="n">
        <v>80</v>
      </c>
      <c r="M12" s="129" t="n">
        <v>80</v>
      </c>
      <c r="N12" s="145" t="n"/>
      <c r="O12" s="175" t="n"/>
      <c r="P12" s="175" t="n">
        <v>80</v>
      </c>
      <c r="Q12" s="149" t="n"/>
    </row>
    <row r="13">
      <c r="B13" s="155" t="inlineStr">
        <is>
          <t>MAIO</t>
        </is>
      </c>
      <c r="C13" s="188" t="n">
        <v>44293</v>
      </c>
      <c r="D13" s="127" t="inlineStr">
        <is>
          <t>AUTO PEÇAS BAHIA</t>
        </is>
      </c>
      <c r="E13" s="127" t="inlineStr">
        <is>
          <t>PGW-5799</t>
        </is>
      </c>
      <c r="F13" s="127" t="inlineStr">
        <is>
          <t>FORD</t>
        </is>
      </c>
      <c r="G13" s="145" t="inlineStr">
        <is>
          <t>CORRETIVA</t>
        </is>
      </c>
      <c r="H13" s="145" t="inlineStr">
        <is>
          <t>ELÉTRICA</t>
        </is>
      </c>
      <c r="I13" s="145" t="inlineStr">
        <is>
          <t>PEÇAS</t>
        </is>
      </c>
      <c r="J13" s="127" t="n">
        <v>1</v>
      </c>
      <c r="K13" s="127" t="inlineStr">
        <is>
          <t>ALTERNADOR 12V</t>
        </is>
      </c>
      <c r="L13" s="129" t="n">
        <v>1600</v>
      </c>
      <c r="M13" s="129" t="n">
        <v>1600</v>
      </c>
      <c r="N13" s="145" t="inlineStr">
        <is>
          <t>NFE: 4785</t>
        </is>
      </c>
      <c r="O13" s="175" t="n"/>
      <c r="P13" s="175" t="n">
        <v>1600</v>
      </c>
      <c r="Q13" s="165" t="inlineStr">
        <is>
          <t>BOLETO - 06/05/2021</t>
        </is>
      </c>
    </row>
    <row r="14">
      <c r="B14" s="155" t="inlineStr">
        <is>
          <t>MAIO</t>
        </is>
      </c>
      <c r="C14" s="188" t="n">
        <v>44309</v>
      </c>
      <c r="D14" s="127" t="inlineStr">
        <is>
          <t>AUTO PEÇAS BAHIA</t>
        </is>
      </c>
      <c r="E14" s="127" t="inlineStr">
        <is>
          <t>PCZ-2550</t>
        </is>
      </c>
      <c r="F14" s="127" t="inlineStr">
        <is>
          <t>FORD</t>
        </is>
      </c>
      <c r="G14" s="145" t="inlineStr">
        <is>
          <t>CORRETIVA</t>
        </is>
      </c>
      <c r="H14" s="145" t="inlineStr">
        <is>
          <t>ELÉTRICA</t>
        </is>
      </c>
      <c r="I14" s="145" t="inlineStr">
        <is>
          <t>PEÇAS</t>
        </is>
      </c>
      <c r="J14" s="127" t="n">
        <v>1</v>
      </c>
      <c r="K14" s="127" t="inlineStr">
        <is>
          <t>ALTERNADOR 12V</t>
        </is>
      </c>
      <c r="L14" s="129" t="n">
        <v>1600</v>
      </c>
      <c r="M14" s="129" t="n">
        <v>1600</v>
      </c>
      <c r="N14" s="145" t="inlineStr">
        <is>
          <t>NFE: 4833</t>
        </is>
      </c>
      <c r="O14" s="175" t="n"/>
      <c r="P14" s="175" t="n">
        <v>1600</v>
      </c>
      <c r="Q14" s="165" t="inlineStr">
        <is>
          <t>BOLETO - 23/05/2021</t>
        </is>
      </c>
    </row>
    <row r="15">
      <c r="B15" s="155" t="inlineStr">
        <is>
          <t>MAIO</t>
        </is>
      </c>
      <c r="C15" s="174" t="n">
        <v>44319</v>
      </c>
      <c r="D15" s="127" t="inlineStr">
        <is>
          <t>AUTO PEÇAS BAHIA</t>
        </is>
      </c>
      <c r="E15" s="127" t="inlineStr">
        <is>
          <t>PGN-8719</t>
        </is>
      </c>
      <c r="F15" s="127" t="inlineStr">
        <is>
          <t>VOLKS</t>
        </is>
      </c>
      <c r="G15" s="145" t="inlineStr">
        <is>
          <t>CORRETIVA</t>
        </is>
      </c>
      <c r="H15" s="145" t="inlineStr">
        <is>
          <t>ELÉTRICA</t>
        </is>
      </c>
      <c r="I15" s="145" t="inlineStr">
        <is>
          <t>PEÇAS</t>
        </is>
      </c>
      <c r="J15" s="127" t="n">
        <v>1</v>
      </c>
      <c r="K15" s="145" t="inlineStr">
        <is>
          <t>REGULADOR DE VOLTAGEM</t>
        </is>
      </c>
      <c r="L15" s="129" t="n">
        <v>240</v>
      </c>
      <c r="M15" s="129" t="n">
        <v>240</v>
      </c>
      <c r="N15" s="145" t="n"/>
      <c r="O15" s="175" t="n"/>
      <c r="P15" s="175" t="n">
        <v>240</v>
      </c>
      <c r="Q15" s="162" t="inlineStr">
        <is>
          <t>BOLETO PARA 31/05/2021</t>
        </is>
      </c>
    </row>
    <row r="16">
      <c r="B16" s="155" t="inlineStr">
        <is>
          <t>MAIO</t>
        </is>
      </c>
      <c r="C16" s="174" t="n">
        <v>44319</v>
      </c>
      <c r="D16" s="127" t="inlineStr">
        <is>
          <t>AUTO PEÇAS BAHIA</t>
        </is>
      </c>
      <c r="E16" s="127" t="inlineStr">
        <is>
          <t>PGN-8719</t>
        </is>
      </c>
      <c r="F16" s="127" t="inlineStr">
        <is>
          <t>VOLKS</t>
        </is>
      </c>
      <c r="G16" s="145" t="inlineStr">
        <is>
          <t>CORRETIVA</t>
        </is>
      </c>
      <c r="H16" s="145" t="inlineStr">
        <is>
          <t>ELÉTRICA</t>
        </is>
      </c>
      <c r="I16" s="145" t="inlineStr">
        <is>
          <t>PEÇAS</t>
        </is>
      </c>
      <c r="J16" s="127" t="n">
        <v>1</v>
      </c>
      <c r="K16" s="145" t="inlineStr">
        <is>
          <t>ROLAMENTO DO ALTERNADOR</t>
        </is>
      </c>
      <c r="L16" s="129" t="n">
        <v>50</v>
      </c>
      <c r="M16" s="129" t="n">
        <v>50</v>
      </c>
      <c r="N16" s="145" t="n"/>
      <c r="O16" s="175" t="n"/>
      <c r="P16" s="175" t="n">
        <v>50</v>
      </c>
      <c r="Q16" s="162" t="inlineStr">
        <is>
          <t>BOLETO PARA 31/05/2021</t>
        </is>
      </c>
    </row>
    <row r="17">
      <c r="B17" s="155" t="inlineStr">
        <is>
          <t>MAIO</t>
        </is>
      </c>
      <c r="C17" s="174" t="n">
        <v>44319</v>
      </c>
      <c r="D17" s="127" t="inlineStr">
        <is>
          <t>AUTO PEÇAS BAHIA</t>
        </is>
      </c>
      <c r="E17" s="127" t="inlineStr">
        <is>
          <t>PGN-8719</t>
        </is>
      </c>
      <c r="F17" s="127" t="inlineStr">
        <is>
          <t>VOLKS</t>
        </is>
      </c>
      <c r="G17" s="145" t="inlineStr">
        <is>
          <t>CORRETIVA</t>
        </is>
      </c>
      <c r="H17" s="145" t="inlineStr">
        <is>
          <t>ELÉTRICA</t>
        </is>
      </c>
      <c r="I17" s="145" t="inlineStr">
        <is>
          <t>PEÇAS</t>
        </is>
      </c>
      <c r="J17" s="127" t="n">
        <v>1</v>
      </c>
      <c r="K17" s="145" t="inlineStr">
        <is>
          <t>ROLAMENTO BLINDADO</t>
        </is>
      </c>
      <c r="L17" s="129" t="n">
        <v>20</v>
      </c>
      <c r="M17" s="129" t="n">
        <v>20</v>
      </c>
      <c r="N17" s="145" t="n"/>
      <c r="O17" s="175" t="n"/>
      <c r="P17" s="175" t="n">
        <v>20</v>
      </c>
      <c r="Q17" s="162" t="inlineStr">
        <is>
          <t>BOLETO PARA 31/05/2021</t>
        </is>
      </c>
    </row>
    <row r="18">
      <c r="B18" s="155" t="inlineStr">
        <is>
          <t>MAIO</t>
        </is>
      </c>
      <c r="C18" s="174" t="n">
        <v>44319</v>
      </c>
      <c r="D18" s="127" t="inlineStr">
        <is>
          <t>AUTO PEÇAS BAHIA</t>
        </is>
      </c>
      <c r="E18" s="127" t="inlineStr">
        <is>
          <t>PGN-8719</t>
        </is>
      </c>
      <c r="F18" s="127" t="inlineStr">
        <is>
          <t>VOLKS</t>
        </is>
      </c>
      <c r="G18" s="145" t="inlineStr">
        <is>
          <t>CORRETIVA</t>
        </is>
      </c>
      <c r="H18" s="145" t="inlineStr">
        <is>
          <t>ELÉTRICA</t>
        </is>
      </c>
      <c r="I18" s="145" t="inlineStr">
        <is>
          <t>PEÇAS</t>
        </is>
      </c>
      <c r="J18" s="127" t="n">
        <v>1</v>
      </c>
      <c r="K18" s="145" t="inlineStr">
        <is>
          <t>ANEL DE AJUSTE</t>
        </is>
      </c>
      <c r="L18" s="129" t="n">
        <v>20</v>
      </c>
      <c r="M18" s="129" t="n">
        <v>20</v>
      </c>
      <c r="N18" s="145" t="n"/>
      <c r="O18" s="175" t="n"/>
      <c r="P18" s="175" t="n">
        <v>20</v>
      </c>
      <c r="Q18" s="162" t="inlineStr">
        <is>
          <t>BOLETO PARA 31/05/2021</t>
        </is>
      </c>
    </row>
    <row r="19">
      <c r="B19" s="155" t="inlineStr">
        <is>
          <t>MAIO</t>
        </is>
      </c>
      <c r="C19" s="174" t="n">
        <v>44327</v>
      </c>
      <c r="D19" s="127" t="inlineStr">
        <is>
          <t>AUTO PEÇAS BAHIA</t>
        </is>
      </c>
      <c r="E19" s="127" t="inlineStr">
        <is>
          <t>PDB-5026</t>
        </is>
      </c>
      <c r="F19" s="127" t="inlineStr">
        <is>
          <t>MERCEDES</t>
        </is>
      </c>
      <c r="G19" s="145" t="inlineStr">
        <is>
          <t>CORRETIVA</t>
        </is>
      </c>
      <c r="H19" s="145" t="inlineStr">
        <is>
          <t>MECÂNICA</t>
        </is>
      </c>
      <c r="I19" s="145" t="inlineStr">
        <is>
          <t>MÃO DE OBRA</t>
        </is>
      </c>
      <c r="J19" s="127" t="n">
        <v>1</v>
      </c>
      <c r="K19" s="127" t="inlineStr">
        <is>
          <t>TRANSMISSÃO, RODA E VALVULAS DE DESCARGAS</t>
        </is>
      </c>
      <c r="L19" s="129" t="n">
        <v>304</v>
      </c>
      <c r="M19" s="129" t="n">
        <v>304</v>
      </c>
      <c r="N19" s="145" t="n"/>
      <c r="O19" s="175" t="n"/>
      <c r="P19" s="175" t="n">
        <v>304</v>
      </c>
      <c r="Q19" s="149" t="n"/>
    </row>
    <row r="20">
      <c r="B20" s="155" t="inlineStr">
        <is>
          <t>MAIO</t>
        </is>
      </c>
      <c r="C20" s="174" t="n">
        <v>44342</v>
      </c>
      <c r="D20" s="127" t="inlineStr">
        <is>
          <t>AUTO PEÇAS BAHIA</t>
        </is>
      </c>
      <c r="E20" s="127" t="inlineStr">
        <is>
          <t>PGX-1686</t>
        </is>
      </c>
      <c r="F20" s="127" t="inlineStr">
        <is>
          <t>MERCEDES</t>
        </is>
      </c>
      <c r="G20" s="150" t="inlineStr">
        <is>
          <t>CORRETIVA</t>
        </is>
      </c>
      <c r="H20" s="145" t="inlineStr">
        <is>
          <t>MECÂNICA</t>
        </is>
      </c>
      <c r="I20" s="145" t="inlineStr">
        <is>
          <t>PEÇAS</t>
        </is>
      </c>
      <c r="J20" s="127" t="n">
        <v>1</v>
      </c>
      <c r="K20" s="127" t="inlineStr">
        <is>
          <t>TAMPA DO TANQUE DE COMBUSTÍVEL</t>
        </is>
      </c>
      <c r="L20" s="129" t="n">
        <v>65</v>
      </c>
      <c r="M20" s="129" t="n">
        <v>65</v>
      </c>
      <c r="N20" s="146" t="inlineStr">
        <is>
          <t>NFE:  4902</t>
        </is>
      </c>
      <c r="O20" s="175" t="n"/>
      <c r="P20" s="175" t="n">
        <v>65</v>
      </c>
      <c r="Q20" s="149" t="inlineStr">
        <is>
          <t>PAGO 24/05/2021</t>
        </is>
      </c>
    </row>
    <row r="21">
      <c r="B21" s="155" t="inlineStr">
        <is>
          <t>MAIO</t>
        </is>
      </c>
      <c r="C21" s="174" t="n">
        <v>44337</v>
      </c>
      <c r="D21" s="145" t="inlineStr">
        <is>
          <t>BAÚ REFRIGERAÇÃO</t>
        </is>
      </c>
      <c r="E21" s="127" t="inlineStr">
        <is>
          <t>PCX-1404</t>
        </is>
      </c>
      <c r="F21" s="127" t="inlineStr">
        <is>
          <t>FORD</t>
        </is>
      </c>
      <c r="G21" s="145" t="inlineStr">
        <is>
          <t>CORRETIVA</t>
        </is>
      </c>
      <c r="H21" s="145" t="inlineStr">
        <is>
          <t>REFRIGERAÇÃO</t>
        </is>
      </c>
      <c r="I21" s="145" t="inlineStr">
        <is>
          <t>PEÇAS</t>
        </is>
      </c>
      <c r="J21" s="127" t="n">
        <v>1</v>
      </c>
      <c r="K21" s="127" t="inlineStr">
        <is>
          <t>SENSOR DE RETORNO</t>
        </is>
      </c>
      <c r="L21" s="129" t="n">
        <v>150</v>
      </c>
      <c r="M21" s="129" t="n">
        <v>150</v>
      </c>
      <c r="N21" s="146" t="inlineStr">
        <is>
          <t>Nfs-e: 372</t>
        </is>
      </c>
      <c r="O21" s="175" t="n"/>
      <c r="P21" s="175" t="n">
        <v>150</v>
      </c>
      <c r="Q21" s="149" t="inlineStr">
        <is>
          <t>PAGO 21/05/2021</t>
        </is>
      </c>
    </row>
    <row r="22">
      <c r="B22" s="155" t="inlineStr">
        <is>
          <t>MAIO</t>
        </is>
      </c>
      <c r="C22" s="174" t="n">
        <v>44337</v>
      </c>
      <c r="D22" s="145" t="inlineStr">
        <is>
          <t>BAÚ REFRIGERAÇÃO</t>
        </is>
      </c>
      <c r="E22" s="127" t="inlineStr">
        <is>
          <t>PCX-1404</t>
        </is>
      </c>
      <c r="F22" s="127" t="inlineStr">
        <is>
          <t>FORD</t>
        </is>
      </c>
      <c r="G22" s="145" t="inlineStr">
        <is>
          <t>CORRETIVA</t>
        </is>
      </c>
      <c r="H22" s="145" t="inlineStr">
        <is>
          <t>REFRIGERAÇÃO</t>
        </is>
      </c>
      <c r="I22" s="145" t="inlineStr">
        <is>
          <t>PEÇAS</t>
        </is>
      </c>
      <c r="J22" s="127" t="n">
        <v>1</v>
      </c>
      <c r="K22" s="127" t="inlineStr">
        <is>
          <t>CARGA DE GÁS 404A</t>
        </is>
      </c>
      <c r="L22" s="129" t="n">
        <v>380</v>
      </c>
      <c r="M22" s="129" t="n">
        <v>380</v>
      </c>
      <c r="N22" s="146" t="inlineStr">
        <is>
          <t>Nfs-e: 372</t>
        </is>
      </c>
      <c r="O22" s="175" t="n"/>
      <c r="P22" s="175" t="n">
        <v>380</v>
      </c>
      <c r="Q22" s="149" t="inlineStr">
        <is>
          <t>PAGO 21/05/2021</t>
        </is>
      </c>
    </row>
    <row r="23">
      <c r="B23" s="155" t="inlineStr">
        <is>
          <t>MAIO</t>
        </is>
      </c>
      <c r="C23" s="174" t="n">
        <v>44337</v>
      </c>
      <c r="D23" s="145" t="inlineStr">
        <is>
          <t>BAÚ REFRIGERAÇÃO</t>
        </is>
      </c>
      <c r="E23" s="127" t="inlineStr">
        <is>
          <t>PCX-1404</t>
        </is>
      </c>
      <c r="F23" s="127" t="inlineStr">
        <is>
          <t>FORD</t>
        </is>
      </c>
      <c r="G23" s="150" t="inlineStr">
        <is>
          <t>CORRETIVA</t>
        </is>
      </c>
      <c r="H23" s="145" t="inlineStr">
        <is>
          <t>REFRIGERAÇÃO</t>
        </is>
      </c>
      <c r="I23" s="145" t="inlineStr">
        <is>
          <t>PEÇAS</t>
        </is>
      </c>
      <c r="J23" s="127" t="n">
        <v>1</v>
      </c>
      <c r="K23" s="127" t="inlineStr">
        <is>
          <t>PRESSÃO DE NITROGÊNIO</t>
        </is>
      </c>
      <c r="L23" s="129" t="n">
        <v>130</v>
      </c>
      <c r="M23" s="129" t="n">
        <v>130</v>
      </c>
      <c r="N23" s="146" t="inlineStr">
        <is>
          <t>Nfs-e: 372</t>
        </is>
      </c>
      <c r="O23" s="175" t="n"/>
      <c r="P23" s="175" t="n">
        <v>130</v>
      </c>
      <c r="Q23" s="149" t="inlineStr">
        <is>
          <t>PAGO 21/05/2021</t>
        </is>
      </c>
    </row>
    <row r="24">
      <c r="B24" s="155" t="inlineStr">
        <is>
          <t>MAIO</t>
        </is>
      </c>
      <c r="C24" s="174" t="n">
        <v>44337</v>
      </c>
      <c r="D24" s="145" t="inlineStr">
        <is>
          <t>BAÚ REFRIGERAÇÃO</t>
        </is>
      </c>
      <c r="E24" s="127" t="inlineStr">
        <is>
          <t>PCX-1404</t>
        </is>
      </c>
      <c r="F24" s="127" t="inlineStr">
        <is>
          <t>FORD</t>
        </is>
      </c>
      <c r="G24" s="150" t="inlineStr">
        <is>
          <t>CORRETIVA</t>
        </is>
      </c>
      <c r="H24" s="145" t="inlineStr">
        <is>
          <t>REFRIGERAÇÃO</t>
        </is>
      </c>
      <c r="I24" s="145" t="inlineStr">
        <is>
          <t>MÃO DE OBRA</t>
        </is>
      </c>
      <c r="J24" s="127" t="n">
        <v>1</v>
      </c>
      <c r="K24" s="127" t="inlineStr">
        <is>
          <t>MÃO DE OBRA DE REFRIGERAÇÃO</t>
        </is>
      </c>
      <c r="L24" s="129" t="n">
        <v>180</v>
      </c>
      <c r="M24" s="129" t="n">
        <v>180</v>
      </c>
      <c r="N24" s="146" t="inlineStr">
        <is>
          <t>Nfs-e: 372</t>
        </is>
      </c>
      <c r="O24" s="175" t="n"/>
      <c r="P24" s="175" t="n">
        <v>180</v>
      </c>
      <c r="Q24" s="149" t="inlineStr">
        <is>
          <t>PAGO 21/05/2021</t>
        </is>
      </c>
    </row>
    <row r="25">
      <c r="B25" s="155" t="inlineStr">
        <is>
          <t>MAIO</t>
        </is>
      </c>
      <c r="C25" s="174" t="n">
        <v>44338</v>
      </c>
      <c r="D25" s="145" t="inlineStr">
        <is>
          <t>BAÚ REFRIGERAÇÃO</t>
        </is>
      </c>
      <c r="E25" s="127" t="inlineStr">
        <is>
          <t>PGX-1686</t>
        </is>
      </c>
      <c r="F25" s="127" t="inlineStr">
        <is>
          <t>MERCEDES</t>
        </is>
      </c>
      <c r="G25" s="150" t="inlineStr">
        <is>
          <t>CORRETIVA</t>
        </is>
      </c>
      <c r="H25" s="145" t="inlineStr">
        <is>
          <t>REFRIGERAÇÃO</t>
        </is>
      </c>
      <c r="I25" s="145" t="inlineStr">
        <is>
          <t>PEÇAS</t>
        </is>
      </c>
      <c r="J25" s="127" t="n">
        <v>1</v>
      </c>
      <c r="K25" s="127" t="inlineStr">
        <is>
          <t>SERVIÇO DA BASE DO COMPRESSOR - VIBRAÇÃO</t>
        </is>
      </c>
      <c r="L25" s="129" t="n">
        <v>200</v>
      </c>
      <c r="M25" s="129" t="n">
        <v>200</v>
      </c>
      <c r="N25" s="146" t="inlineStr">
        <is>
          <t>Nfs-e: 373</t>
        </is>
      </c>
      <c r="O25" s="175" t="n"/>
      <c r="P25" s="175" t="n">
        <v>200</v>
      </c>
      <c r="Q25" s="149" t="inlineStr">
        <is>
          <t>PAGO 21/05/2021</t>
        </is>
      </c>
    </row>
    <row r="26">
      <c r="B26" s="155" t="inlineStr">
        <is>
          <t>MAIO</t>
        </is>
      </c>
      <c r="C26" s="174" t="n">
        <v>44339</v>
      </c>
      <c r="D26" s="145" t="inlineStr">
        <is>
          <t>BAÚ REFRIGERAÇÃO</t>
        </is>
      </c>
      <c r="E26" s="127" t="inlineStr">
        <is>
          <t>PGX-1686</t>
        </is>
      </c>
      <c r="F26" s="127" t="inlineStr">
        <is>
          <t>MERCEDES</t>
        </is>
      </c>
      <c r="G26" s="150" t="inlineStr">
        <is>
          <t>CORRETIVA</t>
        </is>
      </c>
      <c r="H26" s="145" t="inlineStr">
        <is>
          <t>REFRIGERAÇÃO</t>
        </is>
      </c>
      <c r="I26" s="145" t="inlineStr">
        <is>
          <t>PEÇAS</t>
        </is>
      </c>
      <c r="J26" s="127" t="n">
        <v>1</v>
      </c>
      <c r="K26" s="127" t="inlineStr">
        <is>
          <t>CORREIA A 37</t>
        </is>
      </c>
      <c r="L26" s="129" t="n">
        <v>30</v>
      </c>
      <c r="M26" s="129" t="n">
        <v>30</v>
      </c>
      <c r="N26" s="146" t="inlineStr">
        <is>
          <t>Nfs-e: 373</t>
        </is>
      </c>
      <c r="O26" s="175" t="n"/>
      <c r="P26" s="175" t="n">
        <v>30</v>
      </c>
      <c r="Q26" s="187" t="n"/>
    </row>
    <row r="27">
      <c r="B27" s="155" t="inlineStr">
        <is>
          <t>MAIO</t>
        </is>
      </c>
      <c r="C27" s="174" t="n">
        <v>44340</v>
      </c>
      <c r="D27" s="145" t="inlineStr">
        <is>
          <t>BAÚ REFRIGERAÇÃO</t>
        </is>
      </c>
      <c r="E27" s="127" t="inlineStr">
        <is>
          <t>PGX-1686</t>
        </is>
      </c>
      <c r="F27" s="127" t="inlineStr">
        <is>
          <t>MERCEDES</t>
        </is>
      </c>
      <c r="G27" s="150" t="inlineStr">
        <is>
          <t>CORRETIVA</t>
        </is>
      </c>
      <c r="H27" s="145" t="inlineStr">
        <is>
          <t>REFRIGERAÇÃO</t>
        </is>
      </c>
      <c r="I27" s="145" t="inlineStr">
        <is>
          <t>PEÇAS</t>
        </is>
      </c>
      <c r="J27" s="127" t="n">
        <v>1</v>
      </c>
      <c r="K27" s="127" t="inlineStr">
        <is>
          <t>LIMPEZA DO EQUIPAMENTO</t>
        </is>
      </c>
      <c r="L27" s="129" t="n">
        <v>200</v>
      </c>
      <c r="M27" s="129" t="n">
        <v>200</v>
      </c>
      <c r="N27" s="146" t="inlineStr">
        <is>
          <t>Nfs-e: 373</t>
        </is>
      </c>
      <c r="O27" s="175" t="n"/>
      <c r="P27" s="175" t="n">
        <v>200</v>
      </c>
      <c r="Q27" s="187" t="n"/>
    </row>
    <row r="28">
      <c r="B28" s="155" t="inlineStr">
        <is>
          <t>MAIO</t>
        </is>
      </c>
      <c r="C28" s="174" t="n">
        <v>44341</v>
      </c>
      <c r="D28" s="145" t="inlineStr">
        <is>
          <t>BAÚ REFRIGERAÇÃO</t>
        </is>
      </c>
      <c r="E28" s="127" t="inlineStr">
        <is>
          <t>PGX-1686</t>
        </is>
      </c>
      <c r="F28" s="127" t="inlineStr">
        <is>
          <t>MERCEDES</t>
        </is>
      </c>
      <c r="G28" s="150" t="inlineStr">
        <is>
          <t>CORRETIVA</t>
        </is>
      </c>
      <c r="H28" s="145" t="inlineStr">
        <is>
          <t>REFRIGERAÇÃO</t>
        </is>
      </c>
      <c r="I28" s="145" t="inlineStr">
        <is>
          <t>PEÇAS</t>
        </is>
      </c>
      <c r="J28" s="127" t="n">
        <v>1</v>
      </c>
      <c r="K28" s="127" t="inlineStr">
        <is>
          <t>SENSOR DE RETORNO</t>
        </is>
      </c>
      <c r="L28" s="129" t="n">
        <v>150</v>
      </c>
      <c r="M28" s="129" t="n">
        <v>150</v>
      </c>
      <c r="N28" s="146" t="inlineStr">
        <is>
          <t>Nfs-e: 373</t>
        </is>
      </c>
      <c r="O28" s="175" t="n"/>
      <c r="P28" s="175" t="n">
        <v>150</v>
      </c>
      <c r="Q28" s="187" t="n"/>
    </row>
    <row r="29">
      <c r="B29" s="155" t="inlineStr">
        <is>
          <t>MAIO</t>
        </is>
      </c>
      <c r="C29" s="174" t="n">
        <v>44342</v>
      </c>
      <c r="D29" s="145" t="inlineStr">
        <is>
          <t>BAÚ REFRIGERAÇÃO</t>
        </is>
      </c>
      <c r="E29" s="127" t="inlineStr">
        <is>
          <t>PGX-1686</t>
        </is>
      </c>
      <c r="F29" s="127" t="inlineStr">
        <is>
          <t>MERCEDES</t>
        </is>
      </c>
      <c r="G29" s="150" t="inlineStr">
        <is>
          <t>CORRETIVA</t>
        </is>
      </c>
      <c r="H29" s="145" t="inlineStr">
        <is>
          <t>REFRIGERAÇÃO</t>
        </is>
      </c>
      <c r="I29" s="145" t="inlineStr">
        <is>
          <t>MÃO DE OBRA</t>
        </is>
      </c>
      <c r="J29" s="127" t="n">
        <v>1</v>
      </c>
      <c r="K29" s="127" t="inlineStr">
        <is>
          <t>MÃO DE OBRA DE REFRIGERAÇÃO</t>
        </is>
      </c>
      <c r="L29" s="129" t="n">
        <v>170</v>
      </c>
      <c r="M29" s="129" t="n">
        <v>170</v>
      </c>
      <c r="N29" s="146" t="inlineStr">
        <is>
          <t>Nfs-e: 373</t>
        </is>
      </c>
      <c r="O29" s="175" t="n"/>
      <c r="P29" s="175" t="n">
        <v>170</v>
      </c>
      <c r="Q29" s="187" t="n"/>
    </row>
    <row r="30">
      <c r="B30" s="155" t="inlineStr">
        <is>
          <t>MAIO</t>
        </is>
      </c>
      <c r="C30" s="174" t="n">
        <v>44330</v>
      </c>
      <c r="D30" s="127" t="inlineStr">
        <is>
          <t>EDUARDO AUTO PEÇAS</t>
        </is>
      </c>
      <c r="E30" s="127" t="inlineStr">
        <is>
          <t>PGN-8719</t>
        </is>
      </c>
      <c r="F30" s="127" t="inlineStr">
        <is>
          <t>VOLKS</t>
        </is>
      </c>
      <c r="G30" s="145" t="inlineStr">
        <is>
          <t>CORRETIVA</t>
        </is>
      </c>
      <c r="H30" s="145" t="inlineStr">
        <is>
          <t>MECÂNICA</t>
        </is>
      </c>
      <c r="I30" s="145" t="inlineStr">
        <is>
          <t>PEÇAS</t>
        </is>
      </c>
      <c r="J30" s="127" t="n">
        <v>1</v>
      </c>
      <c r="K30" s="127" t="inlineStr">
        <is>
          <t>PEÇAS PARA RECUPERAÇÃO DO DIFERENCIAL</t>
        </is>
      </c>
      <c r="L30" s="129" t="n">
        <v>2720.75</v>
      </c>
      <c r="M30" s="129" t="n">
        <v>2720.75</v>
      </c>
      <c r="N30" s="145" t="inlineStr">
        <is>
          <t>NFE: 1484</t>
        </is>
      </c>
      <c r="O30" s="175" t="n">
        <v>270.75</v>
      </c>
      <c r="P30" s="175" t="n">
        <v>2450</v>
      </c>
      <c r="Q30" s="149" t="inlineStr">
        <is>
          <t>PAGO POR TRANSFERENCIA</t>
        </is>
      </c>
    </row>
    <row r="31">
      <c r="B31" s="155" t="inlineStr">
        <is>
          <t>MAIO</t>
        </is>
      </c>
      <c r="C31" s="174" t="n">
        <v>44256</v>
      </c>
      <c r="D31" s="127" t="inlineStr">
        <is>
          <t>ERICA P O PEREIRA-ME</t>
        </is>
      </c>
      <c r="E31" s="127" t="inlineStr">
        <is>
          <t>VÁRIOS</t>
        </is>
      </c>
      <c r="F31" s="127" t="inlineStr">
        <is>
          <t>VÁRIOS</t>
        </is>
      </c>
      <c r="G31" s="145" t="inlineStr">
        <is>
          <t>CONSUMO</t>
        </is>
      </c>
      <c r="H31" s="145" t="inlineStr">
        <is>
          <t>PNEUS</t>
        </is>
      </c>
      <c r="I31" s="145" t="inlineStr">
        <is>
          <t>PEÇAS</t>
        </is>
      </c>
      <c r="J31" s="127" t="n">
        <v>3</v>
      </c>
      <c r="K31" s="127" t="inlineStr">
        <is>
          <t>PNEU 215/75R</t>
        </is>
      </c>
      <c r="L31" s="129" t="n">
        <v>920</v>
      </c>
      <c r="M31" s="129" t="n">
        <v>2760</v>
      </c>
      <c r="N31" s="145" t="n"/>
      <c r="O31" s="175" t="n">
        <v>90</v>
      </c>
      <c r="P31" s="175" t="n">
        <v>2670</v>
      </c>
      <c r="Q31" s="195" t="inlineStr">
        <is>
          <t>BOLETO</t>
        </is>
      </c>
    </row>
    <row r="32">
      <c r="B32" s="155" t="inlineStr">
        <is>
          <t>MAIO</t>
        </is>
      </c>
      <c r="C32" s="174" t="n">
        <v>44331</v>
      </c>
      <c r="D32" s="127" t="inlineStr">
        <is>
          <t>IMPERIO DAS CHAVES</t>
        </is>
      </c>
      <c r="E32" s="127" t="inlineStr">
        <is>
          <t>VARIOS</t>
        </is>
      </c>
      <c r="F32" s="127" t="inlineStr">
        <is>
          <t>MERCEDES</t>
        </is>
      </c>
      <c r="G32" s="145" t="inlineStr">
        <is>
          <t>CORRETIVA</t>
        </is>
      </c>
      <c r="H32" s="145" t="inlineStr">
        <is>
          <t>MECÂNICA</t>
        </is>
      </c>
      <c r="I32" s="145" t="inlineStr">
        <is>
          <t>PEÇAS</t>
        </is>
      </c>
      <c r="J32" s="127" t="n">
        <v>1</v>
      </c>
      <c r="K32" s="127" t="inlineStr">
        <is>
          <t>CHAVES RESERVAS</t>
        </is>
      </c>
      <c r="L32" s="129" t="n">
        <v>100</v>
      </c>
      <c r="M32" s="129" t="n">
        <v>100</v>
      </c>
      <c r="N32" s="145" t="n"/>
      <c r="O32" s="175" t="n"/>
      <c r="P32" s="175" t="n">
        <v>100</v>
      </c>
      <c r="Q32" s="149" t="inlineStr">
        <is>
          <t xml:space="preserve">PAGO </t>
        </is>
      </c>
    </row>
    <row r="33">
      <c r="B33" s="155" t="inlineStr">
        <is>
          <t>MAIO</t>
        </is>
      </c>
      <c r="C33" s="174" t="n">
        <v>44300</v>
      </c>
      <c r="D33" s="127" t="inlineStr">
        <is>
          <t>JR PEÇAS E SERVIÇO (JÚNIOR)</t>
        </is>
      </c>
      <c r="E33" s="127" t="inlineStr">
        <is>
          <t>PCX-1774</t>
        </is>
      </c>
      <c r="F33" s="127" t="inlineStr">
        <is>
          <t>FORD</t>
        </is>
      </c>
      <c r="G33" s="145" t="inlineStr">
        <is>
          <t>CORRETIVA</t>
        </is>
      </c>
      <c r="H33" s="145" t="inlineStr">
        <is>
          <t>ELÉTRICA</t>
        </is>
      </c>
      <c r="I33" s="145" t="inlineStr">
        <is>
          <t>MÃO DE OBRA</t>
        </is>
      </c>
      <c r="J33" s="127" t="n">
        <v>1</v>
      </c>
      <c r="K33" s="127" t="inlineStr">
        <is>
          <t>SERVIÇO DE PROGRAMAÇÃO DO IMOBILIZADOR</t>
        </is>
      </c>
      <c r="L33" s="129" t="n">
        <v>600</v>
      </c>
      <c r="M33" s="129" t="n">
        <v>600</v>
      </c>
      <c r="N33" s="145" t="n"/>
      <c r="O33" s="175" t="n"/>
      <c r="P33" s="175" t="n">
        <v>600</v>
      </c>
      <c r="Q33" s="136" t="inlineStr">
        <is>
          <t>PAGO EM 03/05/2021</t>
        </is>
      </c>
    </row>
    <row r="34">
      <c r="B34" s="155" t="inlineStr">
        <is>
          <t>MAIO</t>
        </is>
      </c>
      <c r="C34" s="174" t="n">
        <v>44300</v>
      </c>
      <c r="D34" s="127" t="inlineStr">
        <is>
          <t>JR PEÇAS E SERVIÇO (JÚNIOR)</t>
        </is>
      </c>
      <c r="E34" s="127" t="inlineStr">
        <is>
          <t>PCX-1774</t>
        </is>
      </c>
      <c r="F34" s="127" t="inlineStr">
        <is>
          <t>FORD</t>
        </is>
      </c>
      <c r="G34" s="145" t="inlineStr">
        <is>
          <t>CORRETIVA</t>
        </is>
      </c>
      <c r="H34" s="145" t="inlineStr">
        <is>
          <t>MECÂNICA</t>
        </is>
      </c>
      <c r="I34" s="145" t="inlineStr">
        <is>
          <t>MÃO DE OBRA</t>
        </is>
      </c>
      <c r="J34" s="127" t="n">
        <v>1</v>
      </c>
      <c r="K34" s="127" t="inlineStr">
        <is>
          <t>REPARO DE CUICA</t>
        </is>
      </c>
      <c r="L34" s="129" t="n">
        <v>50</v>
      </c>
      <c r="M34" s="129" t="n">
        <v>50</v>
      </c>
      <c r="N34" s="145" t="n"/>
      <c r="O34" s="175" t="n"/>
      <c r="P34" s="175" t="n">
        <v>50</v>
      </c>
      <c r="Q34" s="136" t="inlineStr">
        <is>
          <t>PAGO EM 03/05/2021</t>
        </is>
      </c>
    </row>
    <row r="35">
      <c r="B35" s="155" t="inlineStr">
        <is>
          <t>MAIO</t>
        </is>
      </c>
      <c r="C35" s="174" t="n">
        <v>44300</v>
      </c>
      <c r="D35" s="127" t="inlineStr">
        <is>
          <t>JR PEÇAS E SERVIÇO (JÚNIOR)</t>
        </is>
      </c>
      <c r="E35" s="127" t="inlineStr">
        <is>
          <t>PGW-3267</t>
        </is>
      </c>
      <c r="F35" s="127" t="inlineStr">
        <is>
          <t>FORD</t>
        </is>
      </c>
      <c r="G35" s="145" t="inlineStr">
        <is>
          <t>CORRETIVA</t>
        </is>
      </c>
      <c r="H35" s="145" t="inlineStr">
        <is>
          <t>MECÂNICA</t>
        </is>
      </c>
      <c r="I35" s="145" t="inlineStr">
        <is>
          <t>PEÇAS</t>
        </is>
      </c>
      <c r="J35" s="127" t="n">
        <v>1</v>
      </c>
      <c r="K35" s="127" t="inlineStr">
        <is>
          <t xml:space="preserve">DRENO DE COMBUSTÍVEL </t>
        </is>
      </c>
      <c r="L35" s="129" t="n">
        <v>375</v>
      </c>
      <c r="M35" s="129" t="n">
        <v>375</v>
      </c>
      <c r="N35" s="145" t="n"/>
      <c r="O35" s="175" t="n"/>
      <c r="P35" s="175" t="n">
        <v>375</v>
      </c>
      <c r="Q35" s="136" t="inlineStr">
        <is>
          <t>PAGO EM 03/05/2021</t>
        </is>
      </c>
    </row>
    <row r="36">
      <c r="B36" s="155" t="inlineStr">
        <is>
          <t>MAIO</t>
        </is>
      </c>
      <c r="C36" s="174" t="n">
        <v>44300</v>
      </c>
      <c r="D36" s="127" t="inlineStr">
        <is>
          <t>JR PEÇAS E SERVIÇO (JÚNIOR)</t>
        </is>
      </c>
      <c r="E36" s="127" t="inlineStr">
        <is>
          <t>PGW-3267</t>
        </is>
      </c>
      <c r="F36" s="127" t="inlineStr">
        <is>
          <t>FORD</t>
        </is>
      </c>
      <c r="G36" s="145" t="inlineStr">
        <is>
          <t>CORRETIVA</t>
        </is>
      </c>
      <c r="H36" s="145" t="inlineStr">
        <is>
          <t>MECÂNICA</t>
        </is>
      </c>
      <c r="I36" s="145" t="inlineStr">
        <is>
          <t>PEÇAS</t>
        </is>
      </c>
      <c r="J36" s="127" t="n">
        <v>1</v>
      </c>
      <c r="K36" s="127" t="inlineStr">
        <is>
          <t>COLA SILICONE</t>
        </is>
      </c>
      <c r="L36" s="129" t="n">
        <v>39</v>
      </c>
      <c r="M36" s="129" t="n">
        <v>39</v>
      </c>
      <c r="N36" s="145" t="n"/>
      <c r="O36" s="175" t="n"/>
      <c r="P36" s="175" t="n">
        <v>39</v>
      </c>
      <c r="Q36" s="136" t="inlineStr">
        <is>
          <t>PAGO EM 03/05/2021</t>
        </is>
      </c>
    </row>
    <row r="37">
      <c r="B37" s="155" t="inlineStr">
        <is>
          <t>MAIO</t>
        </is>
      </c>
      <c r="C37" s="174" t="n">
        <v>44300</v>
      </c>
      <c r="D37" s="127" t="inlineStr">
        <is>
          <t>JR PEÇAS E SERVIÇO (JÚNIOR)</t>
        </is>
      </c>
      <c r="E37" s="127" t="inlineStr">
        <is>
          <t>PGW-3267</t>
        </is>
      </c>
      <c r="F37" s="127" t="inlineStr">
        <is>
          <t>FORD</t>
        </is>
      </c>
      <c r="G37" s="145" t="inlineStr">
        <is>
          <t>CORRETIVA</t>
        </is>
      </c>
      <c r="H37" s="145" t="inlineStr">
        <is>
          <t>MECÂNICA</t>
        </is>
      </c>
      <c r="I37" s="145" t="inlineStr">
        <is>
          <t>PEÇAS</t>
        </is>
      </c>
      <c r="J37" s="127" t="n">
        <v>3</v>
      </c>
      <c r="K37" s="127" t="inlineStr">
        <is>
          <t>COXIM DO MÓDULO</t>
        </is>
      </c>
      <c r="L37" s="129" t="n">
        <v>155</v>
      </c>
      <c r="M37" s="129" t="n">
        <v>465</v>
      </c>
      <c r="N37" s="145" t="n"/>
      <c r="O37" s="175" t="n"/>
      <c r="P37" s="175" t="n">
        <v>465</v>
      </c>
      <c r="Q37" s="136" t="inlineStr">
        <is>
          <t>PAGO EM 03/05/2021</t>
        </is>
      </c>
    </row>
    <row r="38">
      <c r="B38" s="155" t="inlineStr">
        <is>
          <t>MAIO</t>
        </is>
      </c>
      <c r="C38" s="174" t="n">
        <v>44300</v>
      </c>
      <c r="D38" s="127" t="inlineStr">
        <is>
          <t>JR PEÇAS E SERVIÇO (JÚNIOR)</t>
        </is>
      </c>
      <c r="E38" s="127" t="inlineStr">
        <is>
          <t>PGW-3267</t>
        </is>
      </c>
      <c r="F38" s="127" t="inlineStr">
        <is>
          <t>FORD</t>
        </is>
      </c>
      <c r="G38" s="145" t="inlineStr">
        <is>
          <t>CORRETIVA</t>
        </is>
      </c>
      <c r="H38" s="145" t="inlineStr">
        <is>
          <t>MECÂNICA</t>
        </is>
      </c>
      <c r="I38" s="145" t="inlineStr">
        <is>
          <t>PEÇAS</t>
        </is>
      </c>
      <c r="J38" s="127" t="n">
        <v>1</v>
      </c>
      <c r="K38" s="127" t="inlineStr">
        <is>
          <t>INTERRUPTOR DO FILTRO SEPARADOR</t>
        </is>
      </c>
      <c r="L38" s="129" t="n">
        <v>535</v>
      </c>
      <c r="M38" s="129" t="n">
        <v>535</v>
      </c>
      <c r="N38" s="145" t="n"/>
      <c r="O38" s="175" t="n"/>
      <c r="P38" s="175" t="n">
        <v>535</v>
      </c>
      <c r="Q38" s="136" t="inlineStr">
        <is>
          <t>PAGO EM 03/05/2021</t>
        </is>
      </c>
    </row>
    <row r="39">
      <c r="B39" s="155" t="inlineStr">
        <is>
          <t>MAIO</t>
        </is>
      </c>
      <c r="C39" s="174" t="n">
        <v>44300</v>
      </c>
      <c r="D39" s="127" t="inlineStr">
        <is>
          <t>JR PEÇAS E SERVIÇO (JÚNIOR)</t>
        </is>
      </c>
      <c r="E39" s="127" t="inlineStr">
        <is>
          <t>PGW-3267</t>
        </is>
      </c>
      <c r="F39" s="127" t="inlineStr">
        <is>
          <t>FORD</t>
        </is>
      </c>
      <c r="G39" s="145" t="inlineStr">
        <is>
          <t>CORRETIVA</t>
        </is>
      </c>
      <c r="H39" s="145" t="inlineStr">
        <is>
          <t>MECÂNICA</t>
        </is>
      </c>
      <c r="I39" s="145" t="inlineStr">
        <is>
          <t>MÃO DE OBRA</t>
        </is>
      </c>
      <c r="J39" s="127" t="n">
        <v>1</v>
      </c>
      <c r="K39" s="145" t="inlineStr">
        <is>
          <t>REMOÇÃO E INSTALAÇÃO DOS BICOS</t>
        </is>
      </c>
      <c r="L39" s="129" t="n">
        <v>300</v>
      </c>
      <c r="M39" s="129" t="n">
        <v>300</v>
      </c>
      <c r="N39" s="145" t="n"/>
      <c r="O39" s="175" t="n"/>
      <c r="P39" s="175" t="n">
        <v>300</v>
      </c>
      <c r="Q39" s="136" t="inlineStr">
        <is>
          <t>PAGO EM 03/05/2021</t>
        </is>
      </c>
    </row>
    <row r="40">
      <c r="B40" s="155" t="inlineStr">
        <is>
          <t>MAIO</t>
        </is>
      </c>
      <c r="C40" s="174" t="n">
        <v>44300</v>
      </c>
      <c r="D40" s="127" t="inlineStr">
        <is>
          <t>JR PEÇAS E SERVIÇO (JÚNIOR)</t>
        </is>
      </c>
      <c r="E40" s="127" t="inlineStr">
        <is>
          <t>PGW-3267</t>
        </is>
      </c>
      <c r="F40" s="127" t="inlineStr">
        <is>
          <t>FORD</t>
        </is>
      </c>
      <c r="G40" s="145" t="inlineStr">
        <is>
          <t>CORRETIVA</t>
        </is>
      </c>
      <c r="H40" s="145" t="inlineStr">
        <is>
          <t>MECÂNICA</t>
        </is>
      </c>
      <c r="I40" s="145" t="inlineStr">
        <is>
          <t>MÃO DE OBRA</t>
        </is>
      </c>
      <c r="J40" s="127" t="n">
        <v>1</v>
      </c>
      <c r="K40" s="145" t="inlineStr">
        <is>
          <t>RECUPERAÇÃO DE 01 BICO COMMON RAIL</t>
        </is>
      </c>
      <c r="L40" s="129" t="n">
        <v>1100</v>
      </c>
      <c r="M40" s="129" t="n">
        <v>1100</v>
      </c>
      <c r="N40" s="145" t="n"/>
      <c r="O40" s="175" t="n">
        <v>496.4</v>
      </c>
      <c r="P40" s="175" t="n">
        <v>603.6</v>
      </c>
      <c r="Q40" s="136" t="inlineStr">
        <is>
          <t>PAGO EM 03/05/2021</t>
        </is>
      </c>
    </row>
    <row r="41">
      <c r="B41" s="155" t="inlineStr">
        <is>
          <t>MAIO</t>
        </is>
      </c>
      <c r="C41" s="174" t="n">
        <v>44300</v>
      </c>
      <c r="D41" s="127" t="inlineStr">
        <is>
          <t>JR PEÇAS E SERVIÇO (JÚNIOR)</t>
        </is>
      </c>
      <c r="E41" s="127" t="inlineStr">
        <is>
          <t>PGW-3267</t>
        </is>
      </c>
      <c r="F41" s="127" t="inlineStr">
        <is>
          <t>FORD</t>
        </is>
      </c>
      <c r="G41" s="145" t="inlineStr">
        <is>
          <t>CORRETIVA</t>
        </is>
      </c>
      <c r="H41" s="145" t="inlineStr">
        <is>
          <t>MECÂNICA</t>
        </is>
      </c>
      <c r="I41" s="145" t="inlineStr">
        <is>
          <t>MÃO DE OBRA</t>
        </is>
      </c>
      <c r="J41" s="127" t="n">
        <v>3</v>
      </c>
      <c r="K41" s="127" t="inlineStr">
        <is>
          <t>LIMPEZA DE BICO</t>
        </is>
      </c>
      <c r="L41" s="129" t="n">
        <v>150</v>
      </c>
      <c r="M41" s="129" t="n">
        <v>450</v>
      </c>
      <c r="N41" s="145" t="n"/>
      <c r="O41" s="175" t="n"/>
      <c r="P41" s="175" t="n">
        <v>450</v>
      </c>
      <c r="Q41" s="136" t="inlineStr">
        <is>
          <t>PAGO EM 03/05/2021</t>
        </is>
      </c>
    </row>
    <row r="42">
      <c r="B42" s="155" t="inlineStr">
        <is>
          <t>MAIO</t>
        </is>
      </c>
      <c r="C42" s="174" t="n">
        <v>44300</v>
      </c>
      <c r="D42" s="127" t="inlineStr">
        <is>
          <t>JR PEÇAS E SERVIÇO (JÚNIOR)</t>
        </is>
      </c>
      <c r="E42" s="127" t="inlineStr">
        <is>
          <t>PGW-3267</t>
        </is>
      </c>
      <c r="F42" s="127" t="inlineStr">
        <is>
          <t>FORD</t>
        </is>
      </c>
      <c r="G42" s="145" t="inlineStr">
        <is>
          <t>CORRETIVA</t>
        </is>
      </c>
      <c r="H42" s="145" t="inlineStr">
        <is>
          <t>MECÂNICA</t>
        </is>
      </c>
      <c r="I42" s="145" t="inlineStr">
        <is>
          <t>MÃO DE OBRA</t>
        </is>
      </c>
      <c r="J42" s="127" t="n">
        <v>1</v>
      </c>
      <c r="K42" s="127" t="inlineStr">
        <is>
          <t xml:space="preserve">LIMPEZA DO SISTEMA DE INJEÇÃO </t>
        </is>
      </c>
      <c r="L42" s="129" t="n">
        <v>200</v>
      </c>
      <c r="M42" s="129" t="n">
        <v>200</v>
      </c>
      <c r="N42" s="145" t="n"/>
      <c r="O42" s="175" t="n"/>
      <c r="P42" s="175" t="n">
        <v>200</v>
      </c>
      <c r="Q42" s="136" t="inlineStr">
        <is>
          <t>PAGO EM 03/05/2021</t>
        </is>
      </c>
    </row>
    <row r="43">
      <c r="B43" s="155" t="inlineStr">
        <is>
          <t>MAIO</t>
        </is>
      </c>
      <c r="C43" s="174" t="n">
        <v>44300</v>
      </c>
      <c r="D43" s="127" t="inlineStr">
        <is>
          <t>JR PEÇAS E SERVIÇO (JÚNIOR)</t>
        </is>
      </c>
      <c r="E43" s="127" t="inlineStr">
        <is>
          <t>PGW-3267</t>
        </is>
      </c>
      <c r="F43" s="127" t="inlineStr">
        <is>
          <t>FORD</t>
        </is>
      </c>
      <c r="G43" s="145" t="inlineStr">
        <is>
          <t>CORRETIVA</t>
        </is>
      </c>
      <c r="H43" s="145" t="inlineStr">
        <is>
          <t>MECÂNICA</t>
        </is>
      </c>
      <c r="I43" s="145" t="inlineStr">
        <is>
          <t>MÃO DE OBRA</t>
        </is>
      </c>
      <c r="J43" s="127" t="n">
        <v>1</v>
      </c>
      <c r="K43" s="127" t="inlineStr">
        <is>
          <t>SERVIÇO DE RASTRO</t>
        </is>
      </c>
      <c r="L43" s="129" t="n">
        <v>100</v>
      </c>
      <c r="M43" s="129" t="n">
        <v>100</v>
      </c>
      <c r="N43" s="145" t="n"/>
      <c r="O43" s="175" t="n"/>
      <c r="P43" s="175" t="n">
        <v>100</v>
      </c>
      <c r="Q43" s="136" t="inlineStr">
        <is>
          <t>PAGO EM 03/05/2021</t>
        </is>
      </c>
    </row>
    <row r="44">
      <c r="B44" s="155" t="inlineStr">
        <is>
          <t>MAIO</t>
        </is>
      </c>
      <c r="C44" s="174" t="n">
        <v>44302</v>
      </c>
      <c r="D44" s="127" t="inlineStr">
        <is>
          <t>JR PEÇAS E SERVIÇO (JÚNIOR)</t>
        </is>
      </c>
      <c r="E44" s="127" t="inlineStr">
        <is>
          <t>PCZ-2570</t>
        </is>
      </c>
      <c r="F44" s="127" t="inlineStr">
        <is>
          <t>FORD</t>
        </is>
      </c>
      <c r="G44" s="145" t="inlineStr">
        <is>
          <t>CORRETIVA</t>
        </is>
      </c>
      <c r="H44" s="145" t="inlineStr">
        <is>
          <t>MECÂNICA</t>
        </is>
      </c>
      <c r="I44" s="145" t="inlineStr">
        <is>
          <t>PEÇAS</t>
        </is>
      </c>
      <c r="J44" s="127" t="n">
        <v>1</v>
      </c>
      <c r="K44" s="127" t="inlineStr">
        <is>
          <t>LIMPA CONTATO</t>
        </is>
      </c>
      <c r="L44" s="129" t="n">
        <v>25</v>
      </c>
      <c r="M44" s="129" t="n">
        <v>25</v>
      </c>
      <c r="N44" s="145" t="n"/>
      <c r="O44" s="175" t="n"/>
      <c r="P44" s="175" t="n">
        <v>25</v>
      </c>
      <c r="Q44" s="136" t="inlineStr">
        <is>
          <t>PAGO EM 03/05/2021</t>
        </is>
      </c>
    </row>
    <row r="45">
      <c r="B45" s="155" t="inlineStr">
        <is>
          <t>MAIO</t>
        </is>
      </c>
      <c r="C45" s="174" t="n">
        <v>44302</v>
      </c>
      <c r="D45" s="127" t="inlineStr">
        <is>
          <t>JR PEÇAS E SERVIÇO (JÚNIOR)</t>
        </is>
      </c>
      <c r="E45" s="127" t="inlineStr">
        <is>
          <t>PCZ-2570</t>
        </is>
      </c>
      <c r="F45" s="127" t="inlineStr">
        <is>
          <t>FORD</t>
        </is>
      </c>
      <c r="G45" s="145" t="inlineStr">
        <is>
          <t>CORRETIVA</t>
        </is>
      </c>
      <c r="H45" s="145" t="inlineStr">
        <is>
          <t>MECÂNICA</t>
        </is>
      </c>
      <c r="I45" s="145" t="inlineStr">
        <is>
          <t>PEÇAS</t>
        </is>
      </c>
      <c r="J45" s="127" t="n">
        <v>3</v>
      </c>
      <c r="K45" s="127" t="inlineStr">
        <is>
          <t>COXIM DO MÓDULO</t>
        </is>
      </c>
      <c r="L45" s="129" t="n">
        <v>155</v>
      </c>
      <c r="M45" s="129" t="n">
        <v>465</v>
      </c>
      <c r="N45" s="145" t="n"/>
      <c r="O45" s="175" t="n"/>
      <c r="P45" s="175" t="n">
        <v>465</v>
      </c>
      <c r="Q45" s="136" t="inlineStr">
        <is>
          <t>PAGO EM 03/05/2021</t>
        </is>
      </c>
    </row>
    <row r="46">
      <c r="B46" s="155" t="inlineStr">
        <is>
          <t>MAIO</t>
        </is>
      </c>
      <c r="C46" s="174" t="n">
        <v>44302</v>
      </c>
      <c r="D46" s="127" t="inlineStr">
        <is>
          <t>JR PEÇAS E SERVIÇO (JÚNIOR)</t>
        </is>
      </c>
      <c r="E46" s="127" t="inlineStr">
        <is>
          <t>PCZ-2570</t>
        </is>
      </c>
      <c r="F46" s="127" t="inlineStr">
        <is>
          <t>FORD</t>
        </is>
      </c>
      <c r="G46" s="145" t="inlineStr">
        <is>
          <t>CORRETIVA</t>
        </is>
      </c>
      <c r="H46" s="145" t="inlineStr">
        <is>
          <t>MECÂNICA</t>
        </is>
      </c>
      <c r="I46" s="145" t="inlineStr">
        <is>
          <t>PEÇAS</t>
        </is>
      </c>
      <c r="J46" s="127" t="n">
        <v>1</v>
      </c>
      <c r="K46" s="127" t="inlineStr">
        <is>
          <t>FITA ISOLANTE</t>
        </is>
      </c>
      <c r="L46" s="129" t="n">
        <v>10</v>
      </c>
      <c r="M46" s="129" t="n">
        <v>10</v>
      </c>
      <c r="N46" s="145" t="n"/>
      <c r="O46" s="175" t="n"/>
      <c r="P46" s="175" t="n">
        <v>10</v>
      </c>
      <c r="Q46" s="136" t="inlineStr">
        <is>
          <t>PAGO EM 03/05/2021</t>
        </is>
      </c>
    </row>
    <row r="47">
      <c r="B47" s="155" t="inlineStr">
        <is>
          <t>MAIO</t>
        </is>
      </c>
      <c r="C47" s="174" t="n">
        <v>44302</v>
      </c>
      <c r="D47" s="127" t="inlineStr">
        <is>
          <t>JR PEÇAS E SERVIÇO (JÚNIOR)</t>
        </is>
      </c>
      <c r="E47" s="127" t="inlineStr">
        <is>
          <t>PCZ-2570</t>
        </is>
      </c>
      <c r="F47" s="127" t="inlineStr">
        <is>
          <t>FORD</t>
        </is>
      </c>
      <c r="G47" s="145" t="inlineStr">
        <is>
          <t>CORRETIVA</t>
        </is>
      </c>
      <c r="H47" s="145" t="inlineStr">
        <is>
          <t>MECÂNICA</t>
        </is>
      </c>
      <c r="I47" s="145" t="inlineStr">
        <is>
          <t>MÃO DE OBRA</t>
        </is>
      </c>
      <c r="J47" s="127" t="n">
        <v>1</v>
      </c>
      <c r="K47" s="127" t="inlineStr">
        <is>
          <t>SUBSTITUIÇÃO DO COXIM</t>
        </is>
      </c>
      <c r="L47" s="129" t="n">
        <v>50</v>
      </c>
      <c r="M47" s="129" t="n">
        <v>50</v>
      </c>
      <c r="N47" s="145" t="n"/>
      <c r="O47" s="175" t="n"/>
      <c r="P47" s="175" t="n">
        <v>50</v>
      </c>
      <c r="Q47" s="136" t="inlineStr">
        <is>
          <t>PAGO EM 03/05/2021</t>
        </is>
      </c>
    </row>
    <row r="48">
      <c r="B48" s="155" t="inlineStr">
        <is>
          <t>MAIO</t>
        </is>
      </c>
      <c r="C48" s="174" t="n">
        <v>44302</v>
      </c>
      <c r="D48" s="127" t="inlineStr">
        <is>
          <t>JR PEÇAS E SERVIÇO (JÚNIOR)</t>
        </is>
      </c>
      <c r="E48" s="127" t="inlineStr">
        <is>
          <t>PCZ-2570</t>
        </is>
      </c>
      <c r="F48" s="127" t="inlineStr">
        <is>
          <t>FORD</t>
        </is>
      </c>
      <c r="G48" s="145" t="inlineStr">
        <is>
          <t>CORRETIVA</t>
        </is>
      </c>
      <c r="H48" s="145" t="inlineStr">
        <is>
          <t>MECÂNICA</t>
        </is>
      </c>
      <c r="I48" s="145" t="inlineStr">
        <is>
          <t>MÃO DE OBRA</t>
        </is>
      </c>
      <c r="J48" s="127" t="n">
        <v>1</v>
      </c>
      <c r="K48" s="127" t="inlineStr">
        <is>
          <t xml:space="preserve">PROGRAMAÇÃO COM RASTRO </t>
        </is>
      </c>
      <c r="L48" s="129" t="n">
        <v>150</v>
      </c>
      <c r="M48" s="129" t="n">
        <v>150</v>
      </c>
      <c r="N48" s="145" t="n"/>
      <c r="O48" s="175" t="n"/>
      <c r="P48" s="175" t="n">
        <v>150</v>
      </c>
      <c r="Q48" s="136" t="inlineStr">
        <is>
          <t>PAGO EM 03/05/2021</t>
        </is>
      </c>
    </row>
    <row r="49">
      <c r="B49" s="155" t="inlineStr">
        <is>
          <t>MAIO</t>
        </is>
      </c>
      <c r="C49" s="174" t="n">
        <v>44302</v>
      </c>
      <c r="D49" s="127" t="inlineStr">
        <is>
          <t>JR PEÇAS E SERVIÇO (JÚNIOR)</t>
        </is>
      </c>
      <c r="E49" s="127" t="inlineStr">
        <is>
          <t>PCZ-2570</t>
        </is>
      </c>
      <c r="F49" s="127" t="inlineStr">
        <is>
          <t>FORD</t>
        </is>
      </c>
      <c r="G49" s="145" t="inlineStr">
        <is>
          <t>CORRETIVA</t>
        </is>
      </c>
      <c r="H49" s="145" t="inlineStr">
        <is>
          <t>MECÂNICA</t>
        </is>
      </c>
      <c r="I49" s="145" t="inlineStr">
        <is>
          <t>MÃO DE OBRA</t>
        </is>
      </c>
      <c r="J49" s="127" t="n">
        <v>1</v>
      </c>
      <c r="K49" s="127" t="inlineStr">
        <is>
          <t>SERVIÇO DO CHICOTE ELETRICO</t>
        </is>
      </c>
      <c r="L49" s="129" t="n">
        <v>50</v>
      </c>
      <c r="M49" s="129" t="n">
        <v>50</v>
      </c>
      <c r="N49" s="145" t="n"/>
      <c r="O49" s="175" t="n"/>
      <c r="P49" s="175" t="n">
        <v>50</v>
      </c>
      <c r="Q49" s="136" t="inlineStr">
        <is>
          <t>PAGO EM 03/05/2021</t>
        </is>
      </c>
    </row>
    <row r="50">
      <c r="B50" s="155" t="inlineStr">
        <is>
          <t>MAIO</t>
        </is>
      </c>
      <c r="C50" s="174" t="n">
        <v>44331</v>
      </c>
      <c r="D50" s="127" t="inlineStr">
        <is>
          <t>LIU PENUS ( R S PNEUSLTDA)</t>
        </is>
      </c>
      <c r="E50" s="127" t="inlineStr">
        <is>
          <t>PCX-1774</t>
        </is>
      </c>
      <c r="F50" s="127" t="inlineStr">
        <is>
          <t>FORD</t>
        </is>
      </c>
      <c r="G50" s="145" t="inlineStr">
        <is>
          <t>CORRETIVA</t>
        </is>
      </c>
      <c r="H50" s="145" t="inlineStr">
        <is>
          <t>MECÂNICA</t>
        </is>
      </c>
      <c r="I50" s="145" t="inlineStr">
        <is>
          <t>MÃO DE OBRA</t>
        </is>
      </c>
      <c r="J50" s="127" t="n">
        <v>1</v>
      </c>
      <c r="K50" s="127" t="inlineStr">
        <is>
          <t>ALINHAMENTO E BALANCEAMENTO</t>
        </is>
      </c>
      <c r="L50" s="129" t="n">
        <v>100</v>
      </c>
      <c r="M50" s="129" t="n">
        <v>100</v>
      </c>
      <c r="N50" s="145" t="n"/>
      <c r="O50" s="175" t="n"/>
      <c r="P50" s="175" t="n">
        <v>100</v>
      </c>
      <c r="Q50" s="149" t="inlineStr">
        <is>
          <t xml:space="preserve">PAGO </t>
        </is>
      </c>
    </row>
    <row r="51">
      <c r="B51" s="155" t="inlineStr">
        <is>
          <t>MAIO</t>
        </is>
      </c>
      <c r="C51" s="174" t="n">
        <v>44332</v>
      </c>
      <c r="D51" s="127" t="inlineStr">
        <is>
          <t>LIU PENUS ( R S PNEUSLTDA)</t>
        </is>
      </c>
      <c r="E51" s="127" t="inlineStr">
        <is>
          <t>PDB-5026</t>
        </is>
      </c>
      <c r="F51" s="127" t="inlineStr">
        <is>
          <t>MERCEDES</t>
        </is>
      </c>
      <c r="G51" s="145" t="inlineStr">
        <is>
          <t>CORRETIVA</t>
        </is>
      </c>
      <c r="H51" s="145" t="inlineStr">
        <is>
          <t>MECÂNICA</t>
        </is>
      </c>
      <c r="I51" s="145" t="inlineStr">
        <is>
          <t>MÃO DE OBRA</t>
        </is>
      </c>
      <c r="J51" s="127" t="n">
        <v>1</v>
      </c>
      <c r="K51" s="127" t="inlineStr">
        <is>
          <t>ALINHAMENTO E BALANCEAMENTO</t>
        </is>
      </c>
      <c r="L51" s="129" t="n">
        <v>100</v>
      </c>
      <c r="M51" s="129" t="n">
        <v>100</v>
      </c>
      <c r="N51" s="145" t="n"/>
      <c r="O51" s="175" t="n"/>
      <c r="P51" s="175" t="n">
        <v>100</v>
      </c>
      <c r="Q51" s="149" t="inlineStr">
        <is>
          <t xml:space="preserve">PAGO </t>
        </is>
      </c>
    </row>
    <row r="52">
      <c r="B52" s="155" t="inlineStr">
        <is>
          <t>MAIO</t>
        </is>
      </c>
      <c r="C52" s="174" t="n">
        <v>44319</v>
      </c>
      <c r="D52" s="127" t="inlineStr">
        <is>
          <t>MANDACARU MOTOR</t>
        </is>
      </c>
      <c r="E52" s="127" t="inlineStr">
        <is>
          <t>PGN-8719</t>
        </is>
      </c>
      <c r="F52" s="127" t="inlineStr">
        <is>
          <t>VOLKS</t>
        </is>
      </c>
      <c r="G52" s="145" t="inlineStr">
        <is>
          <t>CORRETIVA</t>
        </is>
      </c>
      <c r="H52" s="145" t="inlineStr">
        <is>
          <t>MECÂNICA</t>
        </is>
      </c>
      <c r="I52" s="145" t="inlineStr">
        <is>
          <t>PEÇAS</t>
        </is>
      </c>
      <c r="J52" s="127" t="n">
        <v>1</v>
      </c>
      <c r="K52" s="145" t="inlineStr">
        <is>
          <t>TENSOR DE ESTICADOR DA CORREA DO MOTOR</t>
        </is>
      </c>
      <c r="L52" s="129" t="n">
        <v>720</v>
      </c>
      <c r="M52" s="129" t="n">
        <v>720</v>
      </c>
      <c r="N52" s="145" t="n">
        <v>114230</v>
      </c>
      <c r="O52" s="175" t="n"/>
      <c r="P52" s="175" t="n">
        <v>720</v>
      </c>
      <c r="Q52" s="165" t="inlineStr">
        <is>
          <t>BOLETO PARA 31/05/2021</t>
        </is>
      </c>
    </row>
    <row r="53">
      <c r="B53" s="155" t="inlineStr">
        <is>
          <t>MAIO</t>
        </is>
      </c>
      <c r="C53" s="176" t="n">
        <v>44346</v>
      </c>
      <c r="D53" s="127" t="inlineStr">
        <is>
          <t>MANDACARU MOTOR</t>
        </is>
      </c>
      <c r="E53" s="150" t="inlineStr">
        <is>
          <t>VÁRIOS</t>
        </is>
      </c>
      <c r="F53" s="150" t="inlineStr">
        <is>
          <t>VÁRIOS</t>
        </is>
      </c>
      <c r="G53" s="150" t="inlineStr">
        <is>
          <t>CONSUMO</t>
        </is>
      </c>
      <c r="H53" s="150" t="inlineStr">
        <is>
          <t>PNEUS</t>
        </is>
      </c>
      <c r="I53" s="150" t="inlineStr">
        <is>
          <t>PEÇAS</t>
        </is>
      </c>
      <c r="J53" s="150" t="n">
        <v>1</v>
      </c>
      <c r="K53" s="150" t="inlineStr">
        <is>
          <t>COMPRA DE PNEUS NOVOS 6ª PARCELA</t>
        </is>
      </c>
      <c r="L53" s="151" t="n">
        <v>4406.67</v>
      </c>
      <c r="M53" s="129" t="n">
        <v>4406.67</v>
      </c>
      <c r="N53" s="152" t="n"/>
      <c r="O53" s="151" t="n"/>
      <c r="P53" s="129" t="n">
        <v>4406.67</v>
      </c>
      <c r="Q53" s="153" t="inlineStr">
        <is>
          <t>PAGO</t>
        </is>
      </c>
    </row>
    <row r="54">
      <c r="B54" s="155" t="inlineStr">
        <is>
          <t>MAIO</t>
        </is>
      </c>
      <c r="C54" s="174" t="n">
        <v>44319</v>
      </c>
      <c r="D54" s="127" t="inlineStr">
        <is>
          <t>OFICINA MEÂNICA 3 BANDEIRAS</t>
        </is>
      </c>
      <c r="E54" s="127" t="inlineStr">
        <is>
          <t>PEB-7253</t>
        </is>
      </c>
      <c r="F54" s="127" t="inlineStr">
        <is>
          <t>FORD</t>
        </is>
      </c>
      <c r="G54" s="145" t="inlineStr">
        <is>
          <t>CORRETIVA</t>
        </is>
      </c>
      <c r="H54" s="145" t="inlineStr">
        <is>
          <t>MECÂNICA</t>
        </is>
      </c>
      <c r="I54" s="145" t="inlineStr">
        <is>
          <t>MÃO DE OBRA</t>
        </is>
      </c>
      <c r="J54" s="127" t="n">
        <v>1</v>
      </c>
      <c r="K54" s="145" t="inlineStr">
        <is>
          <t>TROCA DA CRUZETA</t>
        </is>
      </c>
      <c r="L54" s="129" t="n">
        <v>70</v>
      </c>
      <c r="M54" s="129" t="n">
        <v>70</v>
      </c>
      <c r="N54" s="145" t="n"/>
      <c r="O54" s="175" t="n"/>
      <c r="P54" s="175" t="n">
        <v>70</v>
      </c>
      <c r="Q54" s="149" t="inlineStr">
        <is>
          <t xml:space="preserve">PAGO </t>
        </is>
      </c>
    </row>
    <row r="55">
      <c r="B55" s="155" t="inlineStr">
        <is>
          <t>MAIO</t>
        </is>
      </c>
      <c r="C55" s="174" t="n">
        <v>44319</v>
      </c>
      <c r="D55" s="127" t="inlineStr">
        <is>
          <t>OFICINA MEÂNICA 3 BANDEIRAS</t>
        </is>
      </c>
      <c r="E55" s="127" t="inlineStr">
        <is>
          <t>PDB-5356</t>
        </is>
      </c>
      <c r="F55" s="127" t="inlineStr">
        <is>
          <t>MERCEDES</t>
        </is>
      </c>
      <c r="G55" s="145" t="inlineStr">
        <is>
          <t>CORRETIVA</t>
        </is>
      </c>
      <c r="H55" s="145" t="inlineStr">
        <is>
          <t>MECÂNICA</t>
        </is>
      </c>
      <c r="I55" s="145" t="inlineStr">
        <is>
          <t>MÃO DE OBRA</t>
        </is>
      </c>
      <c r="J55" s="127" t="n">
        <v>1</v>
      </c>
      <c r="K55" s="145" t="inlineStr">
        <is>
          <t>SERVIÇO DE VAZAMENTO DE AGUA DO RADIADOR</t>
        </is>
      </c>
      <c r="L55" s="129" t="n">
        <v>150</v>
      </c>
      <c r="M55" s="129" t="n">
        <v>150</v>
      </c>
      <c r="N55" s="145" t="n"/>
      <c r="O55" s="175" t="n"/>
      <c r="P55" s="175" t="n">
        <v>150</v>
      </c>
      <c r="Q55" s="149" t="inlineStr">
        <is>
          <t xml:space="preserve">PAGO </t>
        </is>
      </c>
    </row>
    <row r="56">
      <c r="B56" s="155" t="inlineStr">
        <is>
          <t>MAIO</t>
        </is>
      </c>
      <c r="C56" s="174" t="n">
        <v>44319</v>
      </c>
      <c r="D56" s="127" t="inlineStr">
        <is>
          <t>OFICINA MEÂNICA 3 BANDEIRAS</t>
        </is>
      </c>
      <c r="E56" s="127" t="inlineStr">
        <is>
          <t>PCZ-2570</t>
        </is>
      </c>
      <c r="F56" s="127" t="inlineStr">
        <is>
          <t>FORD</t>
        </is>
      </c>
      <c r="G56" s="145" t="inlineStr">
        <is>
          <t>CORRETIVA</t>
        </is>
      </c>
      <c r="H56" s="145" t="inlineStr">
        <is>
          <t>MECÂNICA</t>
        </is>
      </c>
      <c r="I56" s="145" t="inlineStr">
        <is>
          <t>MÃO DE OBRA</t>
        </is>
      </c>
      <c r="J56" s="127" t="n">
        <v>1</v>
      </c>
      <c r="K56" s="145" t="inlineStr">
        <is>
          <t>SERVIÇO DE TRONEIRO E MÃO DE OBRA DA EMBREAGEM</t>
        </is>
      </c>
      <c r="L56" s="129" t="n">
        <v>150</v>
      </c>
      <c r="M56" s="129" t="n">
        <v>150</v>
      </c>
      <c r="N56" s="145" t="n"/>
      <c r="O56" s="175" t="n"/>
      <c r="P56" s="175" t="n">
        <v>150</v>
      </c>
      <c r="Q56" s="149" t="inlineStr">
        <is>
          <t xml:space="preserve">PAGO </t>
        </is>
      </c>
    </row>
    <row r="57">
      <c r="B57" s="155" t="inlineStr">
        <is>
          <t>MAIO</t>
        </is>
      </c>
      <c r="C57" s="174" t="n">
        <v>44319</v>
      </c>
      <c r="D57" s="127" t="inlineStr">
        <is>
          <t>OFICINA MEÂNICA 3 BANDEIRAS</t>
        </is>
      </c>
      <c r="E57" s="127" t="inlineStr">
        <is>
          <t>PCX-1404</t>
        </is>
      </c>
      <c r="F57" s="127" t="inlineStr">
        <is>
          <t>FORD</t>
        </is>
      </c>
      <c r="G57" s="145" t="inlineStr">
        <is>
          <t>CORRETIVA</t>
        </is>
      </c>
      <c r="H57" s="145" t="inlineStr">
        <is>
          <t>MECÂNICA</t>
        </is>
      </c>
      <c r="I57" s="145" t="inlineStr">
        <is>
          <t>MÃO DE OBRA</t>
        </is>
      </c>
      <c r="J57" s="127" t="n">
        <v>2</v>
      </c>
      <c r="K57" s="145" t="inlineStr">
        <is>
          <t>SER. DE MÃO DE OBRA DE TRANSMISSÃO E TORNO</t>
        </is>
      </c>
      <c r="L57" s="129" t="n">
        <v>250</v>
      </c>
      <c r="M57" s="129" t="n">
        <v>500</v>
      </c>
      <c r="N57" s="145" t="n"/>
      <c r="O57" s="175" t="n"/>
      <c r="P57" s="175" t="n">
        <v>500</v>
      </c>
      <c r="Q57" s="149" t="inlineStr">
        <is>
          <t xml:space="preserve">PAGO </t>
        </is>
      </c>
    </row>
    <row r="58">
      <c r="B58" s="155" t="inlineStr">
        <is>
          <t>MAIO</t>
        </is>
      </c>
      <c r="C58" s="174" t="n">
        <v>44327</v>
      </c>
      <c r="D58" s="127" t="inlineStr">
        <is>
          <t>OFICINA MEÂNICA 3 BANDEIRAS</t>
        </is>
      </c>
      <c r="E58" s="127" t="inlineStr">
        <is>
          <t>PDB-5026</t>
        </is>
      </c>
      <c r="F58" s="127" t="inlineStr">
        <is>
          <t>MERCEDES</t>
        </is>
      </c>
      <c r="G58" s="145" t="inlineStr">
        <is>
          <t>CORRETIVA</t>
        </is>
      </c>
      <c r="H58" s="145" t="inlineStr">
        <is>
          <t>MECÂNICA</t>
        </is>
      </c>
      <c r="I58" s="145" t="inlineStr">
        <is>
          <t>MÃO DE OBRA</t>
        </is>
      </c>
      <c r="J58" s="127" t="n">
        <v>1</v>
      </c>
      <c r="K58" s="127" t="inlineStr">
        <is>
          <t>SERVIÇO DE RODAS TRASEIRAS</t>
        </is>
      </c>
      <c r="L58" s="129" t="n">
        <v>100</v>
      </c>
      <c r="M58" s="129" t="n">
        <v>100</v>
      </c>
      <c r="N58" s="145" t="n"/>
      <c r="O58" s="175" t="n"/>
      <c r="P58" s="175" t="n">
        <v>100</v>
      </c>
      <c r="Q58" s="149" t="inlineStr">
        <is>
          <t xml:space="preserve">PAGO </t>
        </is>
      </c>
    </row>
    <row r="59">
      <c r="B59" s="155" t="inlineStr">
        <is>
          <t>MAIO</t>
        </is>
      </c>
      <c r="C59" s="174" t="n">
        <v>44327</v>
      </c>
      <c r="D59" s="127" t="inlineStr">
        <is>
          <t>OFICINA MEÂNICA 3 BANDEIRAS</t>
        </is>
      </c>
      <c r="E59" s="127" t="inlineStr">
        <is>
          <t>PDB-5026</t>
        </is>
      </c>
      <c r="F59" s="127" t="inlineStr">
        <is>
          <t>MERCEDES</t>
        </is>
      </c>
      <c r="G59" s="145" t="inlineStr">
        <is>
          <t>CORRETIVA</t>
        </is>
      </c>
      <c r="H59" s="145" t="inlineStr">
        <is>
          <t>MECÂNICA</t>
        </is>
      </c>
      <c r="I59" s="145" t="inlineStr">
        <is>
          <t>MÃO DE OBRA</t>
        </is>
      </c>
      <c r="J59" s="127" t="n">
        <v>1</v>
      </c>
      <c r="K59" s="127" t="inlineStr">
        <is>
          <t>SERVIÇO DE TERMINAL DE TRANSMISSÃO</t>
        </is>
      </c>
      <c r="L59" s="129" t="n">
        <v>300</v>
      </c>
      <c r="M59" s="129" t="n">
        <v>300</v>
      </c>
      <c r="N59" s="145" t="n"/>
      <c r="O59" s="175" t="n"/>
      <c r="P59" s="175" t="n">
        <v>300</v>
      </c>
      <c r="Q59" s="149" t="inlineStr">
        <is>
          <t xml:space="preserve">PAGO </t>
        </is>
      </c>
    </row>
    <row r="60">
      <c r="B60" s="155" t="inlineStr">
        <is>
          <t>MAIO</t>
        </is>
      </c>
      <c r="C60" s="174" t="n">
        <v>44327</v>
      </c>
      <c r="D60" s="127" t="inlineStr">
        <is>
          <t>OFICINA MEÂNICA 3 BANDEIRAS</t>
        </is>
      </c>
      <c r="E60" s="127" t="inlineStr">
        <is>
          <t>PDB-5026</t>
        </is>
      </c>
      <c r="F60" s="127" t="inlineStr">
        <is>
          <t>MERCEDES</t>
        </is>
      </c>
      <c r="G60" s="145" t="inlineStr">
        <is>
          <t>CORRETIVA</t>
        </is>
      </c>
      <c r="H60" s="145" t="inlineStr">
        <is>
          <t>MECÂNICA</t>
        </is>
      </c>
      <c r="I60" s="145" t="inlineStr">
        <is>
          <t>MÃO DE OBRA</t>
        </is>
      </c>
      <c r="J60" s="127" t="n">
        <v>1</v>
      </c>
      <c r="K60" s="127" t="inlineStr">
        <is>
          <t>SERVIÇO DE LUBRIICAÇÃO</t>
        </is>
      </c>
      <c r="L60" s="129" t="n">
        <v>50</v>
      </c>
      <c r="M60" s="129" t="n">
        <v>50</v>
      </c>
      <c r="N60" s="145" t="n"/>
      <c r="O60" s="175" t="n"/>
      <c r="P60" s="175" t="n">
        <v>50</v>
      </c>
      <c r="Q60" s="149" t="inlineStr">
        <is>
          <t xml:space="preserve">PAGO </t>
        </is>
      </c>
    </row>
    <row r="61">
      <c r="B61" s="155" t="inlineStr">
        <is>
          <t>MAIO</t>
        </is>
      </c>
      <c r="C61" s="174" t="n">
        <v>44327</v>
      </c>
      <c r="D61" s="127" t="inlineStr">
        <is>
          <t>OFICINA MEÂNICA 3 BANDEIRAS</t>
        </is>
      </c>
      <c r="E61" s="127" t="inlineStr">
        <is>
          <t>PDB-5026</t>
        </is>
      </c>
      <c r="F61" s="127" t="inlineStr">
        <is>
          <t>MERCEDES</t>
        </is>
      </c>
      <c r="G61" s="145" t="inlineStr">
        <is>
          <t>CORRETIVA</t>
        </is>
      </c>
      <c r="H61" s="145" t="inlineStr">
        <is>
          <t>MECÂNICA</t>
        </is>
      </c>
      <c r="I61" s="145" t="inlineStr">
        <is>
          <t>MÃO DE OBRA</t>
        </is>
      </c>
      <c r="J61" s="127" t="n">
        <v>1</v>
      </c>
      <c r="K61" s="127" t="inlineStr">
        <is>
          <t>SERVIÇO DE VALVÚLA DE DESCARGA</t>
        </is>
      </c>
      <c r="L61" s="129" t="n">
        <v>100</v>
      </c>
      <c r="M61" s="129" t="n">
        <v>100</v>
      </c>
      <c r="N61" s="145" t="n"/>
      <c r="O61" s="175" t="n"/>
      <c r="P61" s="175" t="n">
        <v>100</v>
      </c>
      <c r="Q61" s="149" t="inlineStr">
        <is>
          <t xml:space="preserve">PAGO </t>
        </is>
      </c>
    </row>
    <row r="62">
      <c r="B62" s="155" t="inlineStr">
        <is>
          <t>MAIO</t>
        </is>
      </c>
      <c r="C62" s="174" t="n">
        <v>44327</v>
      </c>
      <c r="D62" s="127" t="inlineStr">
        <is>
          <t>OFICINA MEÂNICA 3 BANDEIRAS</t>
        </is>
      </c>
      <c r="E62" s="127" t="inlineStr">
        <is>
          <t>PDB-5026</t>
        </is>
      </c>
      <c r="F62" s="127" t="inlineStr">
        <is>
          <t>MERCEDES</t>
        </is>
      </c>
      <c r="G62" s="145" t="inlineStr">
        <is>
          <t>CORRETIVA</t>
        </is>
      </c>
      <c r="H62" s="145" t="inlineStr">
        <is>
          <t>MECÂNICA</t>
        </is>
      </c>
      <c r="I62" s="145" t="inlineStr">
        <is>
          <t>MÃO DE OBRA</t>
        </is>
      </c>
      <c r="J62" s="127" t="n">
        <v>1</v>
      </c>
      <c r="K62" s="127" t="inlineStr">
        <is>
          <t>SERVIÇO DE  CUICA</t>
        </is>
      </c>
      <c r="L62" s="129" t="n">
        <v>100</v>
      </c>
      <c r="M62" s="129" t="n">
        <v>100</v>
      </c>
      <c r="N62" s="145" t="n"/>
      <c r="O62" s="175" t="n"/>
      <c r="P62" s="175" t="n">
        <v>100</v>
      </c>
      <c r="Q62" s="149" t="inlineStr">
        <is>
          <t xml:space="preserve">PAGO </t>
        </is>
      </c>
    </row>
    <row r="63">
      <c r="B63" s="155" t="inlineStr">
        <is>
          <t>MAIO</t>
        </is>
      </c>
      <c r="C63" s="174" t="n">
        <v>44330</v>
      </c>
      <c r="D63" s="127" t="inlineStr">
        <is>
          <t>OFICINA MEÂNICA 3 BANDEIRAS</t>
        </is>
      </c>
      <c r="E63" s="127" t="inlineStr">
        <is>
          <t>PGN-8719</t>
        </is>
      </c>
      <c r="F63" s="127" t="inlineStr">
        <is>
          <t>VOLKS</t>
        </is>
      </c>
      <c r="G63" s="145" t="inlineStr">
        <is>
          <t>CORRETIVA</t>
        </is>
      </c>
      <c r="H63" s="145" t="inlineStr">
        <is>
          <t>MECÂNICA</t>
        </is>
      </c>
      <c r="I63" s="145" t="inlineStr">
        <is>
          <t>PEÇAS</t>
        </is>
      </c>
      <c r="J63" s="127" t="n">
        <v>1</v>
      </c>
      <c r="K63" s="127" t="inlineStr">
        <is>
          <t>COROA E PIÃO E ROLAMENTO (NOVAS)</t>
        </is>
      </c>
      <c r="L63" s="129" t="n">
        <v>1243</v>
      </c>
      <c r="M63" s="129" t="n">
        <v>1243</v>
      </c>
      <c r="N63" s="145" t="n"/>
      <c r="O63" s="175" t="n"/>
      <c r="P63" s="175" t="n">
        <v>1243</v>
      </c>
      <c r="Q63" s="149" t="n"/>
    </row>
    <row r="64">
      <c r="B64" s="155" t="inlineStr">
        <is>
          <t>MAIO</t>
        </is>
      </c>
      <c r="C64" s="174" t="n">
        <v>44330</v>
      </c>
      <c r="D64" s="127" t="inlineStr">
        <is>
          <t>OFICINA MEÂNICA 3 BANDEIRAS</t>
        </is>
      </c>
      <c r="E64" s="127" t="inlineStr">
        <is>
          <t>PGN-8719</t>
        </is>
      </c>
      <c r="F64" s="127" t="inlineStr">
        <is>
          <t>VOLKS</t>
        </is>
      </c>
      <c r="G64" s="145" t="inlineStr">
        <is>
          <t>CORRETIVA</t>
        </is>
      </c>
      <c r="H64" s="145" t="inlineStr">
        <is>
          <t>MECÂNICA</t>
        </is>
      </c>
      <c r="I64" s="145" t="inlineStr">
        <is>
          <t>MÃO DE OBRA</t>
        </is>
      </c>
      <c r="J64" s="127" t="n">
        <v>1</v>
      </c>
      <c r="K64" s="127" t="inlineStr">
        <is>
          <t>MÃO DE OBRA DA CAPA</t>
        </is>
      </c>
      <c r="L64" s="129" t="n">
        <v>1650</v>
      </c>
      <c r="M64" s="129" t="n">
        <v>1650</v>
      </c>
      <c r="N64" s="145" t="n"/>
      <c r="O64" s="175" t="n"/>
      <c r="P64" s="175" t="n">
        <v>1650</v>
      </c>
      <c r="Q64" s="149" t="n"/>
    </row>
    <row r="65">
      <c r="B65" s="155" t="inlineStr">
        <is>
          <t>MAIO</t>
        </is>
      </c>
      <c r="C65" s="174" t="n">
        <v>44330</v>
      </c>
      <c r="D65" s="127" t="inlineStr">
        <is>
          <t>OFICINA MEÂNICA 3 BANDEIRAS</t>
        </is>
      </c>
      <c r="E65" s="127" t="inlineStr">
        <is>
          <t>PGN-8719</t>
        </is>
      </c>
      <c r="F65" s="127" t="inlineStr">
        <is>
          <t>VOLKS</t>
        </is>
      </c>
      <c r="G65" s="145" t="inlineStr">
        <is>
          <t>CORRETIVA</t>
        </is>
      </c>
      <c r="H65" s="145" t="inlineStr">
        <is>
          <t>MECÂNICA</t>
        </is>
      </c>
      <c r="I65" s="145" t="inlineStr">
        <is>
          <t>MÃO DE OBRA</t>
        </is>
      </c>
      <c r="J65" s="127" t="n">
        <v>2</v>
      </c>
      <c r="K65" s="127" t="inlineStr">
        <is>
          <t>DESMONTAGEM E MONTAGEM DAS RODAS</t>
        </is>
      </c>
      <c r="L65" s="129" t="n">
        <v>55</v>
      </c>
      <c r="M65" s="129" t="n">
        <v>110</v>
      </c>
      <c r="N65" s="145" t="n"/>
      <c r="O65" s="175" t="n"/>
      <c r="P65" s="175" t="n">
        <v>110</v>
      </c>
      <c r="Q65" s="149" t="n"/>
    </row>
    <row r="66">
      <c r="B66" s="155" t="inlineStr">
        <is>
          <t>MAIO</t>
        </is>
      </c>
      <c r="C66" s="174" t="n">
        <v>44330</v>
      </c>
      <c r="D66" s="127" t="inlineStr">
        <is>
          <t>OFICINA MEÂNICA 3 BANDEIRAS</t>
        </is>
      </c>
      <c r="E66" s="127" t="inlineStr">
        <is>
          <t>PGN-8719</t>
        </is>
      </c>
      <c r="F66" s="127" t="inlineStr">
        <is>
          <t>VOLKS</t>
        </is>
      </c>
      <c r="G66" s="145" t="inlineStr">
        <is>
          <t>CORRETIVA</t>
        </is>
      </c>
      <c r="H66" s="145" t="inlineStr">
        <is>
          <t>MECÂNICA</t>
        </is>
      </c>
      <c r="I66" s="145" t="inlineStr">
        <is>
          <t>MÃO DE OBRA</t>
        </is>
      </c>
      <c r="J66" s="127" t="n">
        <v>1</v>
      </c>
      <c r="K66" s="127" t="inlineStr">
        <is>
          <t>SERV. DO ESTABILIZADOR</t>
        </is>
      </c>
      <c r="L66" s="129" t="n">
        <v>160</v>
      </c>
      <c r="M66" s="129" t="n">
        <v>160</v>
      </c>
      <c r="N66" s="145" t="n"/>
      <c r="O66" s="175" t="n"/>
      <c r="P66" s="175" t="n">
        <v>160</v>
      </c>
      <c r="Q66" s="149" t="n"/>
    </row>
    <row r="67">
      <c r="B67" s="155" t="inlineStr">
        <is>
          <t>MAIO</t>
        </is>
      </c>
      <c r="C67" s="174" t="n">
        <v>44342</v>
      </c>
      <c r="D67" s="127" t="inlineStr">
        <is>
          <t>OFICINA MEÂNICA 3 BANDEIRAS</t>
        </is>
      </c>
      <c r="E67" s="127" t="inlineStr">
        <is>
          <t>PCZ-2550</t>
        </is>
      </c>
      <c r="F67" s="127" t="inlineStr">
        <is>
          <t>FORD</t>
        </is>
      </c>
      <c r="G67" s="150" t="inlineStr">
        <is>
          <t>CORRETIVA</t>
        </is>
      </c>
      <c r="H67" s="145" t="inlineStr">
        <is>
          <t>MECÂNICA</t>
        </is>
      </c>
      <c r="I67" s="145" t="inlineStr">
        <is>
          <t>MÃO DE OBRA</t>
        </is>
      </c>
      <c r="J67" s="127" t="n">
        <v>1</v>
      </c>
      <c r="K67" s="127" t="inlineStr">
        <is>
          <t>SERVIÇO DE RODAS E LUBRIFICAÇÃO</t>
        </is>
      </c>
      <c r="L67" s="129" t="n">
        <v>200</v>
      </c>
      <c r="M67" s="129" t="n">
        <v>200</v>
      </c>
      <c r="N67" s="146" t="inlineStr">
        <is>
          <t>recibo</t>
        </is>
      </c>
      <c r="O67" s="175" t="n"/>
      <c r="P67" s="175" t="n">
        <v>200</v>
      </c>
      <c r="Q67" s="149" t="inlineStr">
        <is>
          <t>PAGO 24/05/2021</t>
        </is>
      </c>
    </row>
    <row r="68">
      <c r="B68" s="155" t="inlineStr">
        <is>
          <t>MAIO</t>
        </is>
      </c>
      <c r="C68" s="174" t="n">
        <v>44341</v>
      </c>
      <c r="D68" s="127" t="inlineStr">
        <is>
          <t>ORLANDO DO HIDRÁULICO</t>
        </is>
      </c>
      <c r="E68" s="127" t="inlineStr">
        <is>
          <t>PGX-1646</t>
        </is>
      </c>
      <c r="F68" s="127" t="inlineStr">
        <is>
          <t>MERCEDES</t>
        </is>
      </c>
      <c r="G68" s="150" t="inlineStr">
        <is>
          <t>CORRETIVA</t>
        </is>
      </c>
      <c r="H68" s="145" t="inlineStr">
        <is>
          <t>MECÂNICA</t>
        </is>
      </c>
      <c r="I68" s="145" t="inlineStr">
        <is>
          <t>PEÇAS</t>
        </is>
      </c>
      <c r="J68" s="127" t="n">
        <v>1</v>
      </c>
      <c r="K68" s="127" t="inlineStr">
        <is>
          <t>JOGO DE REPARO DA BOMBA HIDRÁULICA</t>
        </is>
      </c>
      <c r="L68" s="129" t="n">
        <v>165</v>
      </c>
      <c r="M68" s="129" t="n">
        <v>165</v>
      </c>
      <c r="N68" s="146" t="inlineStr">
        <is>
          <t>NFE:  4902</t>
        </is>
      </c>
      <c r="O68" s="175" t="n"/>
      <c r="P68" s="175" t="n">
        <v>165</v>
      </c>
      <c r="Q68" s="149" t="inlineStr">
        <is>
          <t>PAGO 24/05/2021</t>
        </is>
      </c>
    </row>
    <row r="69">
      <c r="B69" s="155" t="inlineStr">
        <is>
          <t>MAIO</t>
        </is>
      </c>
      <c r="C69" s="174" t="n">
        <v>44341</v>
      </c>
      <c r="D69" s="127" t="inlineStr">
        <is>
          <t>ORLANDO DO HIDRÁULICO</t>
        </is>
      </c>
      <c r="E69" s="127" t="inlineStr">
        <is>
          <t>PGX-1646</t>
        </is>
      </c>
      <c r="F69" s="127" t="inlineStr">
        <is>
          <t>MERCEDES</t>
        </is>
      </c>
      <c r="G69" s="150" t="inlineStr">
        <is>
          <t>CORRETIVA</t>
        </is>
      </c>
      <c r="H69" s="145" t="inlineStr">
        <is>
          <t>MECÂNICA</t>
        </is>
      </c>
      <c r="I69" s="145" t="inlineStr">
        <is>
          <t>PEÇAS</t>
        </is>
      </c>
      <c r="J69" s="127" t="n">
        <v>5</v>
      </c>
      <c r="K69" s="127" t="inlineStr">
        <is>
          <t>LITROS DE OLEOS</t>
        </is>
      </c>
      <c r="L69" s="129" t="n">
        <v>20</v>
      </c>
      <c r="M69" s="129" t="n">
        <v>100</v>
      </c>
      <c r="N69" s="146" t="inlineStr">
        <is>
          <t>NFE:  4902</t>
        </is>
      </c>
      <c r="O69" s="175" t="n"/>
      <c r="P69" s="175" t="n">
        <v>100</v>
      </c>
      <c r="Q69" s="149" t="inlineStr">
        <is>
          <t>PAGO 24/05/2021</t>
        </is>
      </c>
    </row>
    <row r="70">
      <c r="B70" s="155" t="inlineStr">
        <is>
          <t>MAIO</t>
        </is>
      </c>
      <c r="C70" s="174" t="n">
        <v>44341</v>
      </c>
      <c r="D70" s="127" t="inlineStr">
        <is>
          <t>ORLANDO DO HIDRÁULICO</t>
        </is>
      </c>
      <c r="E70" s="127" t="inlineStr">
        <is>
          <t>PGX-1646</t>
        </is>
      </c>
      <c r="F70" s="127" t="inlineStr">
        <is>
          <t>MERCEDES</t>
        </is>
      </c>
      <c r="G70" s="150" t="inlineStr">
        <is>
          <t>CORRETIVA</t>
        </is>
      </c>
      <c r="H70" s="145" t="inlineStr">
        <is>
          <t>MECÂNICA</t>
        </is>
      </c>
      <c r="I70" s="145" t="inlineStr">
        <is>
          <t>PEÇAS</t>
        </is>
      </c>
      <c r="J70" s="127" t="n">
        <v>1</v>
      </c>
      <c r="K70" s="127" t="inlineStr">
        <is>
          <t>VALVULA DE PRESSÃO</t>
        </is>
      </c>
      <c r="L70" s="129" t="n">
        <v>78</v>
      </c>
      <c r="M70" s="129" t="n">
        <v>78</v>
      </c>
      <c r="N70" s="146" t="inlineStr">
        <is>
          <t>NFE:  4902</t>
        </is>
      </c>
      <c r="O70" s="175" t="n"/>
      <c r="P70" s="175" t="n">
        <v>78</v>
      </c>
      <c r="Q70" s="149" t="inlineStr">
        <is>
          <t>PAGO 24/05/2021</t>
        </is>
      </c>
    </row>
    <row r="71">
      <c r="B71" s="155" t="inlineStr">
        <is>
          <t>MAIO</t>
        </is>
      </c>
      <c r="C71" s="174" t="n">
        <v>44341</v>
      </c>
      <c r="D71" s="127" t="inlineStr">
        <is>
          <t>ORLANDO DO HIDRÁULICO</t>
        </is>
      </c>
      <c r="E71" s="127" t="inlineStr">
        <is>
          <t>PGX-1646</t>
        </is>
      </c>
      <c r="F71" s="127" t="inlineStr">
        <is>
          <t>MERCEDES</t>
        </is>
      </c>
      <c r="G71" s="150" t="inlineStr">
        <is>
          <t>CORRETIVA</t>
        </is>
      </c>
      <c r="H71" s="145" t="inlineStr">
        <is>
          <t>MECÂNICA</t>
        </is>
      </c>
      <c r="I71" s="145" t="inlineStr">
        <is>
          <t>MÃO DE OBRA</t>
        </is>
      </c>
      <c r="J71" s="127" t="n">
        <v>1</v>
      </c>
      <c r="K71" s="127" t="inlineStr">
        <is>
          <t>SERVIÇO DE MÃO DE OBRA</t>
        </is>
      </c>
      <c r="L71" s="129" t="n">
        <v>150</v>
      </c>
      <c r="M71" s="129" t="n">
        <v>150</v>
      </c>
      <c r="N71" s="146" t="inlineStr">
        <is>
          <t>NFE:  4902</t>
        </is>
      </c>
      <c r="O71" s="175" t="n"/>
      <c r="P71" s="175" t="n">
        <v>150</v>
      </c>
      <c r="Q71" s="149" t="inlineStr">
        <is>
          <t>PAGO 24/05/2021</t>
        </is>
      </c>
    </row>
    <row r="72">
      <c r="B72" s="155" t="inlineStr">
        <is>
          <t>MAIO</t>
        </is>
      </c>
      <c r="C72" s="176" t="n">
        <v>44346</v>
      </c>
      <c r="D72" s="127" t="inlineStr">
        <is>
          <t>POSTO DE LAVAGEM (MARTA)</t>
        </is>
      </c>
      <c r="E72" s="150" t="inlineStr">
        <is>
          <t>VÁRIOS</t>
        </is>
      </c>
      <c r="F72" s="150" t="inlineStr">
        <is>
          <t>VÁRIOS</t>
        </is>
      </c>
      <c r="G72" s="150" t="inlineStr">
        <is>
          <t>ESTÉTICA</t>
        </is>
      </c>
      <c r="H72" s="150" t="inlineStr">
        <is>
          <t>LAVAGEM</t>
        </is>
      </c>
      <c r="I72" s="150" t="inlineStr">
        <is>
          <t>MÃO DE OBRA</t>
        </is>
      </c>
      <c r="J72" s="150" t="n">
        <v>12</v>
      </c>
      <c r="K72" s="150" t="inlineStr">
        <is>
          <t>LAVAGEM DE CAMINHHÕES</t>
        </is>
      </c>
      <c r="L72" s="151" t="n">
        <v>110</v>
      </c>
      <c r="M72" s="129" t="n">
        <v>1320</v>
      </c>
      <c r="N72" s="152" t="n"/>
      <c r="O72" s="151" t="n"/>
      <c r="P72" s="129" t="n">
        <v>1320</v>
      </c>
      <c r="Q72" s="153" t="inlineStr">
        <is>
          <t>PAGO</t>
        </is>
      </c>
    </row>
    <row r="73">
      <c r="B73" s="155" t="inlineStr">
        <is>
          <t>MAIO</t>
        </is>
      </c>
      <c r="C73" s="174" t="n">
        <v>44329</v>
      </c>
      <c r="D73" s="127" t="inlineStr">
        <is>
          <t>POSTO DE MOLAS SÃO CRISTOVÃO</t>
        </is>
      </c>
      <c r="E73" s="127" t="inlineStr">
        <is>
          <t>PET-7147</t>
        </is>
      </c>
      <c r="F73" s="127" t="inlineStr">
        <is>
          <t>MERCEDES</t>
        </is>
      </c>
      <c r="G73" s="145" t="inlineStr">
        <is>
          <t>CORRETIVA</t>
        </is>
      </c>
      <c r="H73" s="145" t="inlineStr">
        <is>
          <t>MECÂNICA</t>
        </is>
      </c>
      <c r="I73" s="145" t="inlineStr">
        <is>
          <t>PEÇAS</t>
        </is>
      </c>
      <c r="J73" s="127" t="n">
        <v>4</v>
      </c>
      <c r="K73" s="127" t="inlineStr">
        <is>
          <t>BUCHAS DE MOLAS</t>
        </is>
      </c>
      <c r="L73" s="129" t="n">
        <v>85</v>
      </c>
      <c r="M73" s="129" t="n">
        <v>340</v>
      </c>
      <c r="N73" s="145" t="n"/>
      <c r="O73" s="175" t="n">
        <v>34</v>
      </c>
      <c r="P73" s="175" t="n">
        <v>306</v>
      </c>
      <c r="Q73" s="149" t="n"/>
    </row>
    <row r="74">
      <c r="B74" s="155" t="inlineStr">
        <is>
          <t>MAIO</t>
        </is>
      </c>
      <c r="C74" s="174" t="n">
        <v>44329</v>
      </c>
      <c r="D74" s="127" t="inlineStr">
        <is>
          <t>POSTO DE MOLAS SÃO CRISTOVÃO</t>
        </is>
      </c>
      <c r="E74" s="127" t="inlineStr">
        <is>
          <t>PET-7147</t>
        </is>
      </c>
      <c r="F74" s="127" t="inlineStr">
        <is>
          <t>MERCEDES</t>
        </is>
      </c>
      <c r="G74" s="145" t="inlineStr">
        <is>
          <t>CORRETIVA</t>
        </is>
      </c>
      <c r="H74" s="145" t="inlineStr">
        <is>
          <t>MECÂNICA</t>
        </is>
      </c>
      <c r="I74" s="145" t="inlineStr">
        <is>
          <t>MÃO DE OBRA</t>
        </is>
      </c>
      <c r="J74" s="127" t="n">
        <v>2</v>
      </c>
      <c r="K74" s="127" t="inlineStr">
        <is>
          <t>SERVIÇO DE FRECHO DE MOLAS</t>
        </is>
      </c>
      <c r="L74" s="129" t="n">
        <v>90</v>
      </c>
      <c r="M74" s="129" t="n">
        <v>180</v>
      </c>
      <c r="N74" s="145" t="n"/>
      <c r="O74" s="175" t="n"/>
      <c r="P74" s="175" t="n">
        <v>180</v>
      </c>
      <c r="Q74" s="149" t="n"/>
    </row>
    <row r="75">
      <c r="B75" s="155" t="inlineStr">
        <is>
          <t>MAIO</t>
        </is>
      </c>
      <c r="C75" s="174" t="n">
        <v>44331</v>
      </c>
      <c r="D75" s="127" t="inlineStr">
        <is>
          <t>POSTO DE MOLAS SÃO CRISTOVÃO</t>
        </is>
      </c>
      <c r="E75" s="127" t="inlineStr">
        <is>
          <t>PGN-8669</t>
        </is>
      </c>
      <c r="F75" s="127" t="inlineStr">
        <is>
          <t>VOLKS</t>
        </is>
      </c>
      <c r="G75" s="145" t="inlineStr">
        <is>
          <t>CORRETIVA</t>
        </is>
      </c>
      <c r="H75" s="145" t="inlineStr">
        <is>
          <t>MECÂNICA</t>
        </is>
      </c>
      <c r="I75" s="145" t="inlineStr">
        <is>
          <t>PEÇAS</t>
        </is>
      </c>
      <c r="J75" s="127" t="n">
        <v>2</v>
      </c>
      <c r="K75" s="127" t="inlineStr">
        <is>
          <t>MOLA LISA 80X12X120</t>
        </is>
      </c>
      <c r="L75" s="129" t="n">
        <v>178</v>
      </c>
      <c r="M75" s="129" t="n">
        <v>356</v>
      </c>
      <c r="N75" s="145" t="n"/>
      <c r="O75" s="175" t="n"/>
      <c r="P75" s="175" t="n">
        <v>356</v>
      </c>
      <c r="Q75" s="149" t="n"/>
    </row>
    <row r="76">
      <c r="B76" s="155" t="inlineStr">
        <is>
          <t>MAIO</t>
        </is>
      </c>
      <c r="C76" s="174" t="n">
        <v>44331</v>
      </c>
      <c r="D76" s="127" t="inlineStr">
        <is>
          <t>POSTO DE MOLAS SÃO CRISTOVÃO</t>
        </is>
      </c>
      <c r="E76" s="127" t="inlineStr">
        <is>
          <t>PGN-8669</t>
        </is>
      </c>
      <c r="F76" s="127" t="inlineStr">
        <is>
          <t>VOLKS</t>
        </is>
      </c>
      <c r="G76" s="145" t="inlineStr">
        <is>
          <t>CORRETIVA</t>
        </is>
      </c>
      <c r="H76" s="145" t="inlineStr">
        <is>
          <t>MECÂNICA</t>
        </is>
      </c>
      <c r="I76" s="145" t="inlineStr">
        <is>
          <t>PEÇAS</t>
        </is>
      </c>
      <c r="J76" s="127" t="n">
        <v>2</v>
      </c>
      <c r="K76" s="127" t="inlineStr">
        <is>
          <t>MOLA LISA 80X12X140</t>
        </is>
      </c>
      <c r="L76" s="129" t="n">
        <v>206</v>
      </c>
      <c r="M76" s="129" t="n">
        <v>412</v>
      </c>
      <c r="N76" s="145" t="n"/>
      <c r="O76" s="175" t="n">
        <v>114.6</v>
      </c>
      <c r="P76" s="175" t="n">
        <v>297.4</v>
      </c>
      <c r="Q76" s="149" t="n"/>
    </row>
    <row r="77">
      <c r="B77" s="155" t="inlineStr">
        <is>
          <t>MAIO</t>
        </is>
      </c>
      <c r="C77" s="174" t="n">
        <v>44331</v>
      </c>
      <c r="D77" s="127" t="inlineStr">
        <is>
          <t>POSTO DE MOLAS SÃO CRISTOVÃO</t>
        </is>
      </c>
      <c r="E77" s="127" t="inlineStr">
        <is>
          <t>PGN-8669</t>
        </is>
      </c>
      <c r="F77" s="127" t="inlineStr">
        <is>
          <t>VOLKS</t>
        </is>
      </c>
      <c r="G77" s="145" t="inlineStr">
        <is>
          <t>CORRETIVA</t>
        </is>
      </c>
      <c r="H77" s="145" t="inlineStr">
        <is>
          <t>MECÂNICA</t>
        </is>
      </c>
      <c r="I77" s="145" t="inlineStr">
        <is>
          <t>PEÇAS</t>
        </is>
      </c>
      <c r="J77" s="127" t="n">
        <v>2</v>
      </c>
      <c r="K77" s="127" t="inlineStr">
        <is>
          <t>PARAFUSO DE CENTRO</t>
        </is>
      </c>
      <c r="L77" s="129" t="n">
        <v>18</v>
      </c>
      <c r="M77" s="129" t="n">
        <v>36</v>
      </c>
      <c r="N77" s="145" t="n"/>
      <c r="O77" s="175" t="n"/>
      <c r="P77" s="175" t="n">
        <v>36</v>
      </c>
      <c r="Q77" s="149" t="n"/>
    </row>
    <row r="78">
      <c r="B78" s="155" t="inlineStr">
        <is>
          <t>MAIO</t>
        </is>
      </c>
      <c r="C78" s="174" t="n">
        <v>44331</v>
      </c>
      <c r="D78" s="127" t="inlineStr">
        <is>
          <t>POSTO DE MOLAS SÃO CRISTOVÃO</t>
        </is>
      </c>
      <c r="E78" s="127" t="inlineStr">
        <is>
          <t>PGN-8669</t>
        </is>
      </c>
      <c r="F78" s="127" t="inlineStr">
        <is>
          <t>VOLKS</t>
        </is>
      </c>
      <c r="G78" s="145" t="inlineStr">
        <is>
          <t>CORRETIVA</t>
        </is>
      </c>
      <c r="H78" s="145" t="inlineStr">
        <is>
          <t>MECÂNICA</t>
        </is>
      </c>
      <c r="I78" s="145" t="inlineStr">
        <is>
          <t>PEÇAS</t>
        </is>
      </c>
      <c r="J78" s="127" t="n">
        <v>2</v>
      </c>
      <c r="K78" s="127" t="inlineStr">
        <is>
          <t>BUCHA DE ESTABILIZADOR 2035</t>
        </is>
      </c>
      <c r="L78" s="129" t="n">
        <v>22</v>
      </c>
      <c r="M78" s="129" t="n">
        <v>44</v>
      </c>
      <c r="N78" s="145" t="n"/>
      <c r="O78" s="175" t="n"/>
      <c r="P78" s="175" t="n">
        <v>44</v>
      </c>
      <c r="Q78" s="149" t="n"/>
    </row>
    <row r="79">
      <c r="B79" s="155" t="inlineStr">
        <is>
          <t>MAIO</t>
        </is>
      </c>
      <c r="C79" s="174" t="n">
        <v>44331</v>
      </c>
      <c r="D79" s="127" t="inlineStr">
        <is>
          <t>POSTO DE MOLAS SÃO CRISTOVÃO</t>
        </is>
      </c>
      <c r="E79" s="127" t="inlineStr">
        <is>
          <t>PGN-8669</t>
        </is>
      </c>
      <c r="F79" s="127" t="inlineStr">
        <is>
          <t>VOLKS</t>
        </is>
      </c>
      <c r="G79" s="145" t="inlineStr">
        <is>
          <t>CORRETIVA</t>
        </is>
      </c>
      <c r="H79" s="145" t="inlineStr">
        <is>
          <t>MECÂNICA</t>
        </is>
      </c>
      <c r="I79" s="145" t="inlineStr">
        <is>
          <t>PEÇAS</t>
        </is>
      </c>
      <c r="J79" s="127" t="n">
        <v>2</v>
      </c>
      <c r="K79" s="127" t="inlineStr">
        <is>
          <t>BUCHAS PEQUENAS  DE ESTABILIZADOR 3030</t>
        </is>
      </c>
      <c r="L79" s="129" t="n">
        <v>38</v>
      </c>
      <c r="M79" s="129" t="n">
        <v>76</v>
      </c>
      <c r="N79" s="145" t="n"/>
      <c r="O79" s="175" t="n"/>
      <c r="P79" s="175" t="n">
        <v>76</v>
      </c>
      <c r="Q79" s="149" t="n"/>
    </row>
    <row r="80">
      <c r="B80" s="155" t="inlineStr">
        <is>
          <t>MAIO</t>
        </is>
      </c>
      <c r="C80" s="174" t="n">
        <v>44331</v>
      </c>
      <c r="D80" s="127" t="inlineStr">
        <is>
          <t>POSTO DE MOLAS SÃO CRISTOVÃO</t>
        </is>
      </c>
      <c r="E80" s="127" t="inlineStr">
        <is>
          <t>PGN-8669</t>
        </is>
      </c>
      <c r="F80" s="127" t="inlineStr">
        <is>
          <t>VOLKS</t>
        </is>
      </c>
      <c r="G80" s="145" t="inlineStr">
        <is>
          <t>CORRETIVA</t>
        </is>
      </c>
      <c r="H80" s="145" t="inlineStr">
        <is>
          <t>MECÂNICA</t>
        </is>
      </c>
      <c r="I80" s="145" t="inlineStr">
        <is>
          <t>PEÇAS</t>
        </is>
      </c>
      <c r="J80" s="127" t="n">
        <v>2</v>
      </c>
      <c r="K80" s="127" t="inlineStr">
        <is>
          <t>BUCHAS DE AMORTECEDOR 2017</t>
        </is>
      </c>
      <c r="L80" s="129" t="n">
        <v>13</v>
      </c>
      <c r="M80" s="129" t="n">
        <v>26</v>
      </c>
      <c r="N80" s="145" t="n"/>
      <c r="O80" s="175" t="n"/>
      <c r="P80" s="175" t="n">
        <v>26</v>
      </c>
      <c r="Q80" s="149" t="n"/>
    </row>
    <row r="81">
      <c r="B81" s="155" t="inlineStr">
        <is>
          <t>MAIO</t>
        </is>
      </c>
      <c r="C81" s="174" t="n">
        <v>44331</v>
      </c>
      <c r="D81" s="127" t="inlineStr">
        <is>
          <t>POSTO DE MOLAS SÃO CRISTOVÃO</t>
        </is>
      </c>
      <c r="E81" s="127" t="inlineStr">
        <is>
          <t>PGN-8669</t>
        </is>
      </c>
      <c r="F81" s="127" t="inlineStr">
        <is>
          <t>VOLKS</t>
        </is>
      </c>
      <c r="G81" s="145" t="inlineStr">
        <is>
          <t>CORRETIVA</t>
        </is>
      </c>
      <c r="H81" s="145" t="inlineStr">
        <is>
          <t>MECÂNICA</t>
        </is>
      </c>
      <c r="I81" s="145" t="inlineStr">
        <is>
          <t>PEÇAS</t>
        </is>
      </c>
      <c r="J81" s="127" t="n">
        <v>4</v>
      </c>
      <c r="K81" s="127" t="inlineStr">
        <is>
          <t>BRACADEIRAS MIRIM</t>
        </is>
      </c>
      <c r="L81" s="129" t="n">
        <v>30</v>
      </c>
      <c r="M81" s="129" t="n">
        <v>120</v>
      </c>
      <c r="N81" s="145" t="n"/>
      <c r="O81" s="175" t="n"/>
      <c r="P81" s="175" t="n">
        <v>120</v>
      </c>
      <c r="Q81" s="149" t="n"/>
    </row>
    <row r="82">
      <c r="B82" s="155" t="inlineStr">
        <is>
          <t>MAIO</t>
        </is>
      </c>
      <c r="C82" s="174" t="n">
        <v>44331</v>
      </c>
      <c r="D82" s="127" t="inlineStr">
        <is>
          <t>POSTO DE MOLAS SÃO CRISTOVÃO</t>
        </is>
      </c>
      <c r="E82" s="127" t="inlineStr">
        <is>
          <t>PGN-8669</t>
        </is>
      </c>
      <c r="F82" s="127" t="inlineStr">
        <is>
          <t>VOLKS</t>
        </is>
      </c>
      <c r="G82" s="145" t="inlineStr">
        <is>
          <t>CORRETIVA</t>
        </is>
      </c>
      <c r="H82" s="145" t="inlineStr">
        <is>
          <t>MECÂNICA</t>
        </is>
      </c>
      <c r="I82" s="145" t="inlineStr">
        <is>
          <t>PEÇAS</t>
        </is>
      </c>
      <c r="J82" s="127" t="n">
        <v>2</v>
      </c>
      <c r="K82" s="127" t="inlineStr">
        <is>
          <t>BUCHA DE ESTABILIZADOR DIANTEIRO 3030</t>
        </is>
      </c>
      <c r="L82" s="129" t="n">
        <v>38</v>
      </c>
      <c r="M82" s="129" t="n">
        <v>76</v>
      </c>
      <c r="N82" s="145" t="n"/>
      <c r="O82" s="175" t="n"/>
      <c r="P82" s="175" t="n">
        <v>76</v>
      </c>
      <c r="Q82" s="149" t="n"/>
    </row>
    <row r="83">
      <c r="B83" s="155" t="inlineStr">
        <is>
          <t>MAIO</t>
        </is>
      </c>
      <c r="C83" s="174" t="n">
        <v>44331</v>
      </c>
      <c r="D83" s="127" t="inlineStr">
        <is>
          <t>POSTO DE MOLAS SÃO CRISTOVÃO</t>
        </is>
      </c>
      <c r="E83" s="127" t="inlineStr">
        <is>
          <t>PGN-8669</t>
        </is>
      </c>
      <c r="F83" s="127" t="inlineStr">
        <is>
          <t>VOLKS</t>
        </is>
      </c>
      <c r="G83" s="145" t="inlineStr">
        <is>
          <t>CORRETIVA</t>
        </is>
      </c>
      <c r="H83" s="145" t="inlineStr">
        <is>
          <t>MECÂNICA</t>
        </is>
      </c>
      <c r="I83" s="145" t="inlineStr">
        <is>
          <t>MÃO DE OBRA</t>
        </is>
      </c>
      <c r="J83" s="127" t="n">
        <v>2</v>
      </c>
      <c r="K83" s="127" t="inlineStr">
        <is>
          <t>SERV. DE ARQUEAMENTO DE FRECHO DE MOLAS</t>
        </is>
      </c>
      <c r="L83" s="129" t="n">
        <v>100</v>
      </c>
      <c r="M83" s="129" t="n">
        <v>200</v>
      </c>
      <c r="N83" s="145" t="n"/>
      <c r="O83" s="175" t="n"/>
      <c r="P83" s="175" t="n">
        <v>200</v>
      </c>
      <c r="Q83" s="149" t="n"/>
    </row>
    <row r="84">
      <c r="B84" s="155" t="inlineStr">
        <is>
          <t>MAIO</t>
        </is>
      </c>
      <c r="C84" s="174" t="n">
        <v>44331</v>
      </c>
      <c r="D84" s="127" t="inlineStr">
        <is>
          <t>POSTO DE MOLAS SÃO CRISTOVÃO</t>
        </is>
      </c>
      <c r="E84" s="127" t="inlineStr">
        <is>
          <t>PGN-8669</t>
        </is>
      </c>
      <c r="F84" s="127" t="inlineStr">
        <is>
          <t>VOLKS</t>
        </is>
      </c>
      <c r="G84" s="145" t="inlineStr">
        <is>
          <t>CORRETIVA</t>
        </is>
      </c>
      <c r="H84" s="145" t="inlineStr">
        <is>
          <t>MECÂNICA</t>
        </is>
      </c>
      <c r="I84" s="145" t="inlineStr">
        <is>
          <t>MÃO DE OBRA</t>
        </is>
      </c>
      <c r="J84" s="127" t="n">
        <v>1</v>
      </c>
      <c r="K84" s="127" t="inlineStr">
        <is>
          <t>SERVIÇO DE ESTABILIZADOR</t>
        </is>
      </c>
      <c r="L84" s="129" t="n">
        <v>50</v>
      </c>
      <c r="M84" s="129" t="n">
        <v>50</v>
      </c>
      <c r="N84" s="145" t="n"/>
      <c r="O84" s="175" t="n"/>
      <c r="P84" s="175" t="n">
        <v>50</v>
      </c>
      <c r="Q84" s="149" t="n"/>
    </row>
    <row r="85">
      <c r="B85" s="155" t="inlineStr">
        <is>
          <t>MAIO</t>
        </is>
      </c>
      <c r="C85" s="174" t="n">
        <v>44331</v>
      </c>
      <c r="D85" s="127" t="inlineStr">
        <is>
          <t>POSTO DE MOLAS SÃO CRISTOVÃO</t>
        </is>
      </c>
      <c r="E85" s="127" t="inlineStr">
        <is>
          <t>PGN-8669</t>
        </is>
      </c>
      <c r="F85" s="127" t="inlineStr">
        <is>
          <t>VOLKS</t>
        </is>
      </c>
      <c r="G85" s="145" t="inlineStr">
        <is>
          <t>CORRETIVA</t>
        </is>
      </c>
      <c r="H85" s="145" t="inlineStr">
        <is>
          <t>MECÂNICA</t>
        </is>
      </c>
      <c r="I85" s="145" t="inlineStr">
        <is>
          <t>MÃO DE OBRA</t>
        </is>
      </c>
      <c r="J85" s="127" t="n">
        <v>2</v>
      </c>
      <c r="K85" s="127" t="inlineStr">
        <is>
          <t>SERV. DE AMORTECEDOR</t>
        </is>
      </c>
      <c r="L85" s="129" t="n">
        <v>20</v>
      </c>
      <c r="M85" s="129" t="n">
        <v>40</v>
      </c>
      <c r="N85" s="145" t="n"/>
      <c r="O85" s="175" t="n"/>
      <c r="P85" s="175" t="n">
        <v>40</v>
      </c>
      <c r="Q85" s="149" t="n"/>
    </row>
    <row r="86">
      <c r="B86" s="155" t="inlineStr">
        <is>
          <t>MAIO</t>
        </is>
      </c>
      <c r="C86" s="174" t="n">
        <v>44324</v>
      </c>
      <c r="D86" s="127" t="inlineStr">
        <is>
          <t>RC TACÓGRAFO</t>
        </is>
      </c>
      <c r="E86" s="127" t="inlineStr">
        <is>
          <t>PET-7147</t>
        </is>
      </c>
      <c r="F86" s="127" t="inlineStr">
        <is>
          <t>MERCEDES</t>
        </is>
      </c>
      <c r="G86" s="145" t="inlineStr">
        <is>
          <t>CONSUMO</t>
        </is>
      </c>
      <c r="H86" s="145" t="inlineStr">
        <is>
          <t>TÁCOGRAFO</t>
        </is>
      </c>
      <c r="I86" s="145" t="inlineStr">
        <is>
          <t>MÃO DE OBRA</t>
        </is>
      </c>
      <c r="J86" s="127" t="n">
        <v>1</v>
      </c>
      <c r="K86" s="127" t="inlineStr">
        <is>
          <t>AFERIÇÃO DE TACÓGRAFO</t>
        </is>
      </c>
      <c r="L86" s="129" t="n">
        <v>360</v>
      </c>
      <c r="M86" s="129" t="n">
        <v>360</v>
      </c>
      <c r="N86" s="145" t="inlineStr">
        <is>
          <t>nfe: 22964</t>
        </is>
      </c>
      <c r="O86" s="175" t="n"/>
      <c r="P86" s="175" t="n">
        <v>360</v>
      </c>
      <c r="Q86" s="192" t="inlineStr">
        <is>
          <t>BOLETO PARA 08/06/2021</t>
        </is>
      </c>
    </row>
    <row r="87">
      <c r="B87" s="155" t="inlineStr">
        <is>
          <t>MAIO</t>
        </is>
      </c>
      <c r="C87" s="174" t="n">
        <v>44331</v>
      </c>
      <c r="D87" s="127" t="inlineStr">
        <is>
          <t>RC TACÓGRAFO</t>
        </is>
      </c>
      <c r="E87" s="127" t="inlineStr">
        <is>
          <t>PET-7147</t>
        </is>
      </c>
      <c r="F87" s="127" t="inlineStr">
        <is>
          <t>MERCEDES</t>
        </is>
      </c>
      <c r="G87" s="145" t="inlineStr">
        <is>
          <t>CONSUMO</t>
        </is>
      </c>
      <c r="H87" s="145" t="inlineStr">
        <is>
          <t>TÁCOGRAFO</t>
        </is>
      </c>
      <c r="I87" s="145" t="inlineStr">
        <is>
          <t>MÃO DE OBRA</t>
        </is>
      </c>
      <c r="J87" s="127" t="n">
        <v>1</v>
      </c>
      <c r="K87" s="127" t="inlineStr">
        <is>
          <t>TAXA PARA AFERIÇÃO DE TACÓGRAFO</t>
        </is>
      </c>
      <c r="L87" s="129" t="n">
        <v>207.34</v>
      </c>
      <c r="M87" s="129" t="n">
        <v>207.34</v>
      </c>
      <c r="N87" s="145" t="n"/>
      <c r="O87" s="175" t="n"/>
      <c r="P87" s="175" t="n">
        <v>207.34</v>
      </c>
      <c r="Q87" s="192" t="inlineStr">
        <is>
          <t>BOLETO PARA 10/05/2021</t>
        </is>
      </c>
    </row>
    <row r="88">
      <c r="B88" s="155" t="inlineStr">
        <is>
          <t>MAIO</t>
        </is>
      </c>
      <c r="C88" s="174" t="n">
        <v>44319</v>
      </c>
      <c r="D88" s="145" t="inlineStr">
        <is>
          <t>SUPER DIESEL</t>
        </is>
      </c>
      <c r="E88" s="127" t="inlineStr">
        <is>
          <t>PGX-1736</t>
        </is>
      </c>
      <c r="F88" s="127" t="inlineStr">
        <is>
          <t>MERCEDES</t>
        </is>
      </c>
      <c r="G88" s="145" t="inlineStr">
        <is>
          <t>CORRETIVA</t>
        </is>
      </c>
      <c r="H88" s="145" t="inlineStr">
        <is>
          <t>MECÂNICA</t>
        </is>
      </c>
      <c r="I88" s="145" t="inlineStr">
        <is>
          <t>PEÇAS</t>
        </is>
      </c>
      <c r="J88" s="127" t="n">
        <v>1</v>
      </c>
      <c r="K88" s="127" t="inlineStr">
        <is>
          <t xml:space="preserve">MOTOR DE LIMPADOR </t>
        </is>
      </c>
      <c r="L88" s="129" t="n">
        <v>1150</v>
      </c>
      <c r="M88" s="129" t="n">
        <v>1150</v>
      </c>
      <c r="N88" s="145" t="n">
        <v>1022</v>
      </c>
      <c r="O88" s="175" t="n"/>
      <c r="P88" s="175" t="n">
        <v>1150</v>
      </c>
      <c r="Q88" s="149" t="n"/>
    </row>
    <row r="89">
      <c r="B89" s="155" t="inlineStr">
        <is>
          <t>MAIO</t>
        </is>
      </c>
      <c r="C89" s="174" t="n">
        <v>44310</v>
      </c>
      <c r="D89" s="127" t="inlineStr">
        <is>
          <t>WF LUBRIFICANTES</t>
        </is>
      </c>
      <c r="E89" s="127" t="inlineStr">
        <is>
          <t>PGX-1736</t>
        </is>
      </c>
      <c r="F89" s="127" t="inlineStr">
        <is>
          <t>MERCEDES</t>
        </is>
      </c>
      <c r="G89" s="145" t="inlineStr">
        <is>
          <t>CONSUMO</t>
        </is>
      </c>
      <c r="H89" s="145" t="inlineStr">
        <is>
          <t>TROCA DE OLÉO</t>
        </is>
      </c>
      <c r="I89" s="145" t="inlineStr">
        <is>
          <t>PEÇAS</t>
        </is>
      </c>
      <c r="J89" s="127" t="n">
        <v>1</v>
      </c>
      <c r="K89" s="127" t="inlineStr">
        <is>
          <t>TROCA DE ÓLEO COMPLETA</t>
        </is>
      </c>
      <c r="L89" s="129" t="n">
        <v>919</v>
      </c>
      <c r="M89" s="129" t="n">
        <v>919</v>
      </c>
      <c r="N89" s="145" t="n"/>
      <c r="O89" s="175" t="n">
        <v>91.90000000000001</v>
      </c>
      <c r="P89" s="175" t="n">
        <v>827.1</v>
      </c>
      <c r="Q89" s="136" t="inlineStr">
        <is>
          <t>PAGO EM 03/05/2021</t>
        </is>
      </c>
    </row>
    <row r="90">
      <c r="B90" s="155" t="inlineStr">
        <is>
          <t>MAIO</t>
        </is>
      </c>
      <c r="C90" s="174" t="n">
        <v>44310</v>
      </c>
      <c r="D90" s="127" t="inlineStr">
        <is>
          <t>WF LUBRIFICANTES</t>
        </is>
      </c>
      <c r="E90" s="127" t="inlineStr">
        <is>
          <t>PGX-1646</t>
        </is>
      </c>
      <c r="F90" s="127" t="inlineStr">
        <is>
          <t>MERCEDES</t>
        </is>
      </c>
      <c r="G90" s="145" t="inlineStr">
        <is>
          <t>CONSUMO</t>
        </is>
      </c>
      <c r="H90" s="145" t="inlineStr">
        <is>
          <t>TROCA DE OLÉO</t>
        </is>
      </c>
      <c r="I90" s="145" t="inlineStr">
        <is>
          <t>PEÇAS</t>
        </is>
      </c>
      <c r="J90" s="127" t="n">
        <v>1</v>
      </c>
      <c r="K90" s="127" t="inlineStr">
        <is>
          <t>TROCA DE ÓLEO COMPLETA</t>
        </is>
      </c>
      <c r="L90" s="129" t="n">
        <v>919</v>
      </c>
      <c r="M90" s="129" t="n">
        <v>919</v>
      </c>
      <c r="N90" s="145" t="n"/>
      <c r="O90" s="175" t="n">
        <v>91.90000000000001</v>
      </c>
      <c r="P90" s="175" t="n">
        <v>827.1</v>
      </c>
      <c r="Q90" s="136" t="inlineStr">
        <is>
          <t>PAGO EM 03/05/2021</t>
        </is>
      </c>
    </row>
    <row r="91">
      <c r="B91" s="155" t="inlineStr">
        <is>
          <t>MAIO</t>
        </is>
      </c>
      <c r="C91" s="174" t="n">
        <v>44310</v>
      </c>
      <c r="D91" s="127" t="inlineStr">
        <is>
          <t>WF LUBRIFICANTES</t>
        </is>
      </c>
      <c r="E91" s="127" t="inlineStr">
        <is>
          <t>PCX-1774</t>
        </is>
      </c>
      <c r="F91" s="127" t="inlineStr">
        <is>
          <t>FORD</t>
        </is>
      </c>
      <c r="G91" s="145" t="inlineStr">
        <is>
          <t>CONSUMO</t>
        </is>
      </c>
      <c r="H91" s="145" t="inlineStr">
        <is>
          <t>TROCA DE OLÉO</t>
        </is>
      </c>
      <c r="I91" s="145" t="inlineStr">
        <is>
          <t>PEÇAS</t>
        </is>
      </c>
      <c r="J91" s="127" t="n">
        <v>1</v>
      </c>
      <c r="K91" s="127" t="inlineStr">
        <is>
          <t>TROCA DE ÓLEO COMPLETA</t>
        </is>
      </c>
      <c r="L91" s="129" t="n">
        <v>624</v>
      </c>
      <c r="M91" s="129" t="n">
        <v>624</v>
      </c>
      <c r="N91" s="145" t="n"/>
      <c r="O91" s="175" t="n">
        <v>62.4</v>
      </c>
      <c r="P91" s="175" t="n">
        <v>561.6</v>
      </c>
      <c r="Q91" s="136" t="inlineStr">
        <is>
          <t>PAGO EM 03/05/2021</t>
        </is>
      </c>
    </row>
    <row r="92">
      <c r="B92" s="155" t="inlineStr">
        <is>
          <t>MAIO</t>
        </is>
      </c>
      <c r="C92" s="174" t="n">
        <v>44310</v>
      </c>
      <c r="D92" s="127" t="inlineStr">
        <is>
          <t>WF LUBRIFICANTES</t>
        </is>
      </c>
      <c r="E92" s="127" t="inlineStr">
        <is>
          <t>PCM-6100</t>
        </is>
      </c>
      <c r="F92" s="127" t="inlineStr">
        <is>
          <t>FORD</t>
        </is>
      </c>
      <c r="G92" s="145" t="inlineStr">
        <is>
          <t>CONSUMO</t>
        </is>
      </c>
      <c r="H92" s="145" t="inlineStr">
        <is>
          <t>TROCA DE OLÉO</t>
        </is>
      </c>
      <c r="I92" s="145" t="inlineStr">
        <is>
          <t>PEÇAS</t>
        </is>
      </c>
      <c r="J92" s="127" t="n">
        <v>1</v>
      </c>
      <c r="K92" s="127" t="inlineStr">
        <is>
          <t>TROCA DE ÓLEO COMPLETA</t>
        </is>
      </c>
      <c r="L92" s="129" t="n">
        <v>612</v>
      </c>
      <c r="M92" s="129" t="n">
        <v>612</v>
      </c>
      <c r="N92" s="145" t="n"/>
      <c r="O92" s="175" t="n">
        <v>61.2</v>
      </c>
      <c r="P92" s="175" t="n">
        <v>550.8</v>
      </c>
      <c r="Q92" s="136" t="inlineStr">
        <is>
          <t>PAGO EM 03/05/2021</t>
        </is>
      </c>
    </row>
    <row r="93">
      <c r="B93" s="155" t="inlineStr">
        <is>
          <t>MAIO</t>
        </is>
      </c>
      <c r="C93" s="174" t="n">
        <v>44310</v>
      </c>
      <c r="D93" s="127" t="inlineStr">
        <is>
          <t>WF LUBRIFICANTES</t>
        </is>
      </c>
      <c r="E93" s="127" t="inlineStr">
        <is>
          <t>PEB-7253</t>
        </is>
      </c>
      <c r="F93" s="127" t="inlineStr">
        <is>
          <t>FORD</t>
        </is>
      </c>
      <c r="G93" s="145" t="inlineStr">
        <is>
          <t>CONSUMO</t>
        </is>
      </c>
      <c r="H93" s="145" t="inlineStr">
        <is>
          <t>TROCA DE OLÉO</t>
        </is>
      </c>
      <c r="I93" s="145" t="inlineStr">
        <is>
          <t>PEÇAS</t>
        </is>
      </c>
      <c r="J93" s="127" t="n">
        <v>1</v>
      </c>
      <c r="K93" s="127" t="inlineStr">
        <is>
          <t>TROCA DE ÓLEO COMPLETA</t>
        </is>
      </c>
      <c r="L93" s="129" t="n">
        <v>630</v>
      </c>
      <c r="M93" s="129" t="n">
        <v>630</v>
      </c>
      <c r="N93" s="145" t="n"/>
      <c r="O93" s="175" t="n">
        <v>63</v>
      </c>
      <c r="P93" s="175" t="n">
        <v>567</v>
      </c>
      <c r="Q93" s="136" t="inlineStr">
        <is>
          <t>PAGO EM 03/05/2021</t>
        </is>
      </c>
    </row>
    <row r="94">
      <c r="B94" s="155" t="inlineStr">
        <is>
          <t>MAIO</t>
        </is>
      </c>
      <c r="C94" s="174" t="n">
        <v>44324</v>
      </c>
      <c r="D94" s="127" t="inlineStr">
        <is>
          <t>WF LUBRIFICANTES</t>
        </is>
      </c>
      <c r="E94" s="127" t="inlineStr">
        <is>
          <t>PEB-7353</t>
        </is>
      </c>
      <c r="F94" s="127" t="inlineStr">
        <is>
          <t>FORD</t>
        </is>
      </c>
      <c r="G94" s="145" t="inlineStr">
        <is>
          <t>CONSUMO</t>
        </is>
      </c>
      <c r="H94" s="145" t="inlineStr">
        <is>
          <t>TROCA DE OLÉO</t>
        </is>
      </c>
      <c r="I94" s="145" t="inlineStr">
        <is>
          <t>PEÇAS</t>
        </is>
      </c>
      <c r="J94" s="127" t="n">
        <v>1</v>
      </c>
      <c r="K94" s="127" t="inlineStr">
        <is>
          <t>TROCA DE ÓLEO COMPLETA</t>
        </is>
      </c>
      <c r="L94" s="129" t="n">
        <v>622</v>
      </c>
      <c r="M94" s="129" t="n">
        <v>622</v>
      </c>
      <c r="N94" s="146" t="inlineStr">
        <is>
          <t>NFE: 1570</t>
        </is>
      </c>
      <c r="O94" s="175" t="n">
        <v>62.2</v>
      </c>
      <c r="P94" s="175" t="n">
        <v>559.8</v>
      </c>
      <c r="Q94" s="194" t="inlineStr">
        <is>
          <t>PAGO EM 21/05/2021</t>
        </is>
      </c>
    </row>
    <row r="95">
      <c r="B95" s="155" t="inlineStr">
        <is>
          <t>MAIO</t>
        </is>
      </c>
      <c r="C95" s="174" t="n">
        <v>44324</v>
      </c>
      <c r="D95" s="127" t="inlineStr">
        <is>
          <t>WF LUBRIFICANTES</t>
        </is>
      </c>
      <c r="E95" s="127" t="inlineStr">
        <is>
          <t>PGW-3267</t>
        </is>
      </c>
      <c r="F95" s="127" t="inlineStr">
        <is>
          <t>FORD</t>
        </is>
      </c>
      <c r="G95" s="145" t="inlineStr">
        <is>
          <t>CONSUMO</t>
        </is>
      </c>
      <c r="H95" s="145" t="inlineStr">
        <is>
          <t>TROCA DE OLÉO</t>
        </is>
      </c>
      <c r="I95" s="145" t="inlineStr">
        <is>
          <t>PEÇAS</t>
        </is>
      </c>
      <c r="J95" s="127" t="n">
        <v>1</v>
      </c>
      <c r="K95" s="127" t="inlineStr">
        <is>
          <t>TROCA DE ÓLEO COMPLETA</t>
        </is>
      </c>
      <c r="L95" s="129" t="n">
        <v>657</v>
      </c>
      <c r="M95" s="129" t="n">
        <v>657</v>
      </c>
      <c r="N95" s="146" t="inlineStr">
        <is>
          <t>NFE: 1570</t>
        </is>
      </c>
      <c r="O95" s="175" t="n">
        <v>65.7</v>
      </c>
      <c r="P95" s="175" t="n">
        <v>591.3</v>
      </c>
      <c r="Q95" s="194" t="inlineStr">
        <is>
          <t>PAGO EM 21/05/2021</t>
        </is>
      </c>
    </row>
    <row r="96">
      <c r="B96" s="155" t="inlineStr">
        <is>
          <t>MAIO</t>
        </is>
      </c>
      <c r="C96" s="174" t="n">
        <v>44338</v>
      </c>
      <c r="D96" s="127" t="inlineStr">
        <is>
          <t>WF LUBRIFICANTES</t>
        </is>
      </c>
      <c r="E96" s="127" t="inlineStr">
        <is>
          <t>PGX-1686</t>
        </is>
      </c>
      <c r="F96" s="127" t="inlineStr">
        <is>
          <t>MERCEDES</t>
        </is>
      </c>
      <c r="G96" s="145" t="inlineStr">
        <is>
          <t>CONSUMO</t>
        </is>
      </c>
      <c r="H96" s="145" t="inlineStr">
        <is>
          <t>TROCA DE OLÉO</t>
        </is>
      </c>
      <c r="I96" s="145" t="inlineStr">
        <is>
          <t>PEÇAS</t>
        </is>
      </c>
      <c r="J96" s="127" t="n">
        <v>1</v>
      </c>
      <c r="K96" s="127" t="inlineStr">
        <is>
          <t>TROCA DE ÓLEO COMPLETA</t>
        </is>
      </c>
      <c r="L96" s="129" t="n">
        <v>749</v>
      </c>
      <c r="M96" s="129" t="n">
        <v>749</v>
      </c>
      <c r="N96" s="146" t="inlineStr">
        <is>
          <t>NFE: 1570</t>
        </is>
      </c>
      <c r="O96" s="175" t="n">
        <v>74.90000000000001</v>
      </c>
      <c r="P96" s="175" t="n">
        <v>674.1</v>
      </c>
      <c r="Q96" s="194" t="inlineStr">
        <is>
          <t>PAGO EM 21/05/2021</t>
        </is>
      </c>
    </row>
    <row r="97">
      <c r="B97" s="155" t="inlineStr">
        <is>
          <t>MAIO</t>
        </is>
      </c>
      <c r="C97" s="174" t="n">
        <v>44338</v>
      </c>
      <c r="D97" s="127" t="inlineStr">
        <is>
          <t>WF LUBRIFICANTES</t>
        </is>
      </c>
      <c r="E97" s="127" t="inlineStr">
        <is>
          <t>PCZ-2570</t>
        </is>
      </c>
      <c r="F97" s="127" t="inlineStr">
        <is>
          <t>FORD</t>
        </is>
      </c>
      <c r="G97" s="145" t="inlineStr">
        <is>
          <t>CONSUMO</t>
        </is>
      </c>
      <c r="H97" s="145" t="inlineStr">
        <is>
          <t>TROCA DE OLÉO</t>
        </is>
      </c>
      <c r="I97" s="145" t="inlineStr">
        <is>
          <t>PEÇAS</t>
        </is>
      </c>
      <c r="J97" s="127" t="n">
        <v>1</v>
      </c>
      <c r="K97" s="127" t="inlineStr">
        <is>
          <t>TROCA DE ÓLEO COMPLETA</t>
        </is>
      </c>
      <c r="L97" s="129" t="n">
        <v>622</v>
      </c>
      <c r="M97" s="129" t="n">
        <v>622</v>
      </c>
      <c r="N97" s="146" t="inlineStr">
        <is>
          <t>NFE: 1570</t>
        </is>
      </c>
      <c r="O97" s="175" t="n">
        <v>62.2</v>
      </c>
      <c r="P97" s="175" t="n">
        <v>559.8</v>
      </c>
      <c r="Q97" s="194" t="inlineStr">
        <is>
          <t>PAGO EM 21/05/2021</t>
        </is>
      </c>
    </row>
    <row r="98">
      <c r="B98" s="155" t="inlineStr">
        <is>
          <t>MAIO</t>
        </is>
      </c>
      <c r="C98" s="174" t="n">
        <v>44338</v>
      </c>
      <c r="D98" s="127" t="inlineStr">
        <is>
          <t>WF LUBRIFICANTES</t>
        </is>
      </c>
      <c r="E98" s="127" t="inlineStr">
        <is>
          <t>PCZ-2550</t>
        </is>
      </c>
      <c r="F98" s="127" t="inlineStr">
        <is>
          <t>FORD</t>
        </is>
      </c>
      <c r="G98" s="145" t="inlineStr">
        <is>
          <t>CONSUMO</t>
        </is>
      </c>
      <c r="H98" s="145" t="inlineStr">
        <is>
          <t>TROCA DE OLÉO</t>
        </is>
      </c>
      <c r="I98" s="145" t="inlineStr">
        <is>
          <t>PEÇAS</t>
        </is>
      </c>
      <c r="J98" s="127" t="n">
        <v>1</v>
      </c>
      <c r="K98" s="127" t="inlineStr">
        <is>
          <t>TROCA DE ÓLEO COMPLETA</t>
        </is>
      </c>
      <c r="L98" s="129" t="n">
        <v>622</v>
      </c>
      <c r="M98" s="129" t="n">
        <v>622</v>
      </c>
      <c r="N98" s="146" t="inlineStr">
        <is>
          <t>NFE: 1570</t>
        </is>
      </c>
      <c r="O98" s="175" t="n">
        <v>62.2</v>
      </c>
      <c r="P98" s="175" t="n">
        <v>559.8</v>
      </c>
      <c r="Q98" s="194" t="inlineStr">
        <is>
          <t>PAGO EM 21/05/2021</t>
        </is>
      </c>
    </row>
    <row r="99">
      <c r="B99" s="155" t="inlineStr">
        <is>
          <t>MAIO</t>
        </is>
      </c>
      <c r="C99" s="174" t="n">
        <v>44313</v>
      </c>
      <c r="D99" s="127" t="inlineStr">
        <is>
          <t>WURTH DO BRASIL</t>
        </is>
      </c>
      <c r="E99" s="127" t="inlineStr">
        <is>
          <t>VÁRIOS</t>
        </is>
      </c>
      <c r="F99" s="127" t="inlineStr">
        <is>
          <t>VÁRIOS</t>
        </is>
      </c>
      <c r="G99" s="145" t="inlineStr">
        <is>
          <t>CONSUMO</t>
        </is>
      </c>
      <c r="H99" s="145" t="inlineStr">
        <is>
          <t>ELÉTRICA</t>
        </is>
      </c>
      <c r="I99" s="145" t="inlineStr">
        <is>
          <t>PEÇAS</t>
        </is>
      </c>
      <c r="J99" s="127" t="n">
        <v>1</v>
      </c>
      <c r="K99" s="145" t="inlineStr">
        <is>
          <t>LAMPADAS E DISCO DE TÁCOGRAFOS - 180KM/125KM</t>
        </is>
      </c>
      <c r="L99" s="129" t="n">
        <v>1619.28</v>
      </c>
      <c r="M99" s="129" t="n">
        <v>1619.28</v>
      </c>
      <c r="N99" s="145" t="n">
        <v>520713</v>
      </c>
      <c r="O99" s="175" t="n">
        <v>32.39</v>
      </c>
      <c r="P99" s="175" t="n">
        <v>1586.89</v>
      </c>
      <c r="Q99" s="165" t="inlineStr">
        <is>
          <t>BOLETO PARA 11/05/2021</t>
        </is>
      </c>
    </row>
    <row r="100" ht="20.25" customHeight="1">
      <c r="K100" s="40" t="n"/>
      <c r="M100" s="200">
        <f>SUM(M8:M99)</f>
        <v/>
      </c>
      <c r="N100" s="152" t="n"/>
      <c r="O100" s="200">
        <f>SUM(O8:O99)</f>
        <v/>
      </c>
      <c r="P100" s="191">
        <f>SUM(P8:P99)</f>
        <v/>
      </c>
    </row>
    <row r="101">
      <c r="K101" s="40" t="n"/>
    </row>
    <row r="102">
      <c r="K102" s="40" t="n"/>
    </row>
    <row r="103">
      <c r="K103" s="40" t="n"/>
    </row>
    <row r="104">
      <c r="K104" s="40" t="n"/>
    </row>
  </sheetData>
  <autoFilter ref="B7:Q7">
    <sortState ref="B8:Q100">
      <sortCondition ref="D7"/>
    </sortState>
  </autoFilter>
  <mergeCells count="2">
    <mergeCell ref="L6:N6"/>
    <mergeCell ref="O6:Q6"/>
  </mergeCells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Planilha8">
    <outlinePr summaryBelow="1" summaryRight="1"/>
    <pageSetUpPr/>
  </sheetPr>
  <dimension ref="B4:O24"/>
  <sheetViews>
    <sheetView showGridLines="0" workbookViewId="0">
      <selection activeCell="M29" sqref="M29"/>
    </sheetView>
  </sheetViews>
  <sheetFormatPr baseColWidth="8" defaultRowHeight="14.4"/>
  <cols>
    <col width="10.6640625" bestFit="1" customWidth="1" min="2" max="2"/>
    <col width="16.33203125" bestFit="1" customWidth="1" min="3" max="3"/>
    <col width="18" bestFit="1" customWidth="1" min="4" max="4"/>
    <col width="10" bestFit="1" customWidth="1" min="5" max="5"/>
    <col width="29" bestFit="1" customWidth="1" min="6" max="6"/>
    <col width="11.6640625" bestFit="1" customWidth="1" min="7" max="7"/>
    <col width="18.109375" bestFit="1" customWidth="1" min="8" max="8"/>
    <col width="19" bestFit="1" customWidth="1" min="10" max="10"/>
    <col width="14.44140625" customWidth="1" min="11" max="11"/>
    <col width="12.109375" bestFit="1" customWidth="1" min="12" max="12"/>
    <col width="15.6640625" bestFit="1" customWidth="1" min="13" max="13"/>
    <col width="15.33203125" bestFit="1" customWidth="1" min="14" max="14"/>
    <col width="12.109375" bestFit="1" customWidth="1" min="15" max="15"/>
  </cols>
  <sheetData>
    <row r="4" ht="28.8" customFormat="1" customHeight="1" s="6">
      <c r="B4" s="372" t="inlineStr">
        <is>
          <t xml:space="preserve">DATA </t>
        </is>
      </c>
      <c r="C4" s="372" t="inlineStr">
        <is>
          <t xml:space="preserve">FORNECEDOR </t>
        </is>
      </c>
      <c r="D4" s="372" t="inlineStr">
        <is>
          <t xml:space="preserve">MOTORISTA </t>
        </is>
      </c>
      <c r="E4" s="372" t="inlineStr">
        <is>
          <t xml:space="preserve">PLACA </t>
        </is>
      </c>
      <c r="F4" s="372" t="inlineStr">
        <is>
          <t>PEÇAS</t>
        </is>
      </c>
      <c r="G4" s="372" t="inlineStr">
        <is>
          <t xml:space="preserve">VALOR </t>
        </is>
      </c>
      <c r="H4" s="372" t="inlineStr">
        <is>
          <t xml:space="preserve">SITUAÇÃO </t>
        </is>
      </c>
      <c r="J4" s="372" t="inlineStr">
        <is>
          <t xml:space="preserve">V.L TOTAL DA NOTA </t>
        </is>
      </c>
      <c r="K4" s="375" t="inlineStr">
        <is>
          <t>V.L NÃO DESCONTADO</t>
        </is>
      </c>
      <c r="L4" s="372" t="inlineStr">
        <is>
          <t xml:space="preserve">DIFERENÇA </t>
        </is>
      </c>
    </row>
    <row r="5">
      <c r="B5" s="10" t="n">
        <v>44019</v>
      </c>
      <c r="C5" s="5" t="inlineStr">
        <is>
          <t xml:space="preserve">SUPER DIESEL </t>
        </is>
      </c>
      <c r="D5" s="2" t="inlineStr">
        <is>
          <t xml:space="preserve">ANTONIO </t>
        </is>
      </c>
      <c r="E5" s="5" t="inlineStr">
        <is>
          <t>PGW-5799</t>
        </is>
      </c>
      <c r="F5" s="5" t="inlineStr">
        <is>
          <t xml:space="preserve">2- ROLAMENTO DE RODA </t>
        </is>
      </c>
      <c r="G5" s="13" t="n">
        <v>130</v>
      </c>
      <c r="H5" s="5" t="inlineStr">
        <is>
          <t>NÃO DESCONTADO</t>
        </is>
      </c>
      <c r="J5" s="373" t="n">
        <v>4645.5</v>
      </c>
      <c r="K5" s="374">
        <f>SUM(G5:G7)</f>
        <v/>
      </c>
      <c r="L5" s="405">
        <f>J5-K5</f>
        <v/>
      </c>
    </row>
    <row r="6">
      <c r="B6" s="16" t="n">
        <v>44019</v>
      </c>
      <c r="C6" s="17" t="inlineStr">
        <is>
          <t xml:space="preserve">SUPER DIESEL </t>
        </is>
      </c>
      <c r="D6" s="15" t="inlineStr">
        <is>
          <t xml:space="preserve">ANTONIO </t>
        </is>
      </c>
      <c r="E6" s="17" t="inlineStr">
        <is>
          <t>PGW-5799</t>
        </is>
      </c>
      <c r="F6" s="17" t="inlineStr">
        <is>
          <t xml:space="preserve">2-RETENTOR DE RODA </t>
        </is>
      </c>
      <c r="G6" s="18" t="n">
        <v>30</v>
      </c>
      <c r="H6" s="17" t="inlineStr">
        <is>
          <t>NÃO DESCONTADO</t>
        </is>
      </c>
      <c r="J6" s="406" t="n"/>
      <c r="K6" s="406" t="n"/>
      <c r="L6" s="406" t="n"/>
    </row>
    <row r="7">
      <c r="B7" s="10" t="n">
        <v>44019</v>
      </c>
      <c r="C7" s="5" t="inlineStr">
        <is>
          <t xml:space="preserve">SUPER DIESEL </t>
        </is>
      </c>
      <c r="D7" s="2" t="inlineStr">
        <is>
          <t xml:space="preserve">ANTONIO </t>
        </is>
      </c>
      <c r="E7" s="5" t="inlineStr">
        <is>
          <t>PGW-5799</t>
        </is>
      </c>
      <c r="F7" s="5" t="inlineStr">
        <is>
          <t xml:space="preserve">1- BARRA DE DIREÇÃO GRANDE </t>
        </is>
      </c>
      <c r="G7" s="13" t="n">
        <v>780</v>
      </c>
      <c r="H7" s="5" t="inlineStr">
        <is>
          <t>NÃO DESCONTADO</t>
        </is>
      </c>
      <c r="J7" s="407" t="n"/>
      <c r="K7" s="407" t="n"/>
      <c r="L7" s="407" t="n"/>
    </row>
    <row r="8">
      <c r="B8" s="14" t="n"/>
      <c r="D8" s="4" t="n"/>
      <c r="G8" s="49" t="n"/>
      <c r="J8" s="82" t="n"/>
      <c r="K8" s="21" t="n"/>
    </row>
    <row r="9">
      <c r="B9" s="14" t="n"/>
      <c r="D9" s="4" t="n"/>
      <c r="G9" s="49" t="n"/>
      <c r="J9" s="82" t="n"/>
      <c r="K9" s="21" t="n"/>
    </row>
    <row r="10" ht="28.8" customHeight="1">
      <c r="B10" s="372" t="inlineStr">
        <is>
          <t xml:space="preserve">DATA </t>
        </is>
      </c>
      <c r="C10" s="372" t="inlineStr">
        <is>
          <t xml:space="preserve">FORNECEDOR </t>
        </is>
      </c>
      <c r="D10" s="372" t="inlineStr">
        <is>
          <t xml:space="preserve">MOTORISTA </t>
        </is>
      </c>
      <c r="E10" s="372" t="inlineStr">
        <is>
          <t xml:space="preserve">PLACA </t>
        </is>
      </c>
      <c r="F10" s="372" t="inlineStr">
        <is>
          <t>PEÇAS</t>
        </is>
      </c>
      <c r="G10" s="372" t="inlineStr">
        <is>
          <t xml:space="preserve">VALOR </t>
        </is>
      </c>
      <c r="H10" s="372" t="inlineStr">
        <is>
          <t xml:space="preserve">SITUAÇÃO </t>
        </is>
      </c>
      <c r="J10" s="372" t="inlineStr">
        <is>
          <t xml:space="preserve">V.L TOTAL DA NOTA </t>
        </is>
      </c>
      <c r="K10" s="375" t="inlineStr">
        <is>
          <t xml:space="preserve">DESCONTO TOTAL </t>
        </is>
      </c>
    </row>
    <row r="11">
      <c r="B11" s="10" t="n">
        <v>44020</v>
      </c>
      <c r="C11" s="5" t="inlineStr">
        <is>
          <t xml:space="preserve">EDUARDO PEÇAS </t>
        </is>
      </c>
      <c r="D11" s="2" t="inlineStr">
        <is>
          <t xml:space="preserve">ANTONIO </t>
        </is>
      </c>
      <c r="E11" s="5" t="inlineStr">
        <is>
          <t>PGW-5799</t>
        </is>
      </c>
      <c r="F11" s="5" t="inlineStr">
        <is>
          <t xml:space="preserve">CAIXA DO RADIADOR </t>
        </is>
      </c>
      <c r="G11" s="13" t="n">
        <v>875</v>
      </c>
      <c r="H11" s="5" t="inlineStr">
        <is>
          <t xml:space="preserve">DESCONTADO </t>
        </is>
      </c>
      <c r="J11" s="373" t="n">
        <v>8945</v>
      </c>
      <c r="K11" s="376">
        <f>SUM(G11:G16)</f>
        <v/>
      </c>
    </row>
    <row r="12">
      <c r="B12" s="10" t="n">
        <v>44020</v>
      </c>
      <c r="C12" s="5" t="inlineStr">
        <is>
          <t xml:space="preserve">EDUARDO PEÇAS </t>
        </is>
      </c>
      <c r="D12" s="2" t="inlineStr">
        <is>
          <t xml:space="preserve">ANTONIO </t>
        </is>
      </c>
      <c r="E12" s="5" t="inlineStr">
        <is>
          <t>PGW-5799</t>
        </is>
      </c>
      <c r="F12" s="5" t="inlineStr">
        <is>
          <t xml:space="preserve">COMEIA DO RADIADOR </t>
        </is>
      </c>
      <c r="G12" s="13" t="n">
        <v>1195</v>
      </c>
      <c r="H12" s="5" t="inlineStr">
        <is>
          <t xml:space="preserve">DESCONTADO </t>
        </is>
      </c>
      <c r="J12" s="406" t="n"/>
      <c r="K12" s="406" t="n"/>
    </row>
    <row r="13">
      <c r="B13" s="10" t="n">
        <v>44020</v>
      </c>
      <c r="C13" s="5" t="inlineStr">
        <is>
          <t xml:space="preserve">EDUARDO PEÇAS </t>
        </is>
      </c>
      <c r="D13" s="2" t="inlineStr">
        <is>
          <t xml:space="preserve">ANTONIO </t>
        </is>
      </c>
      <c r="E13" s="5" t="inlineStr">
        <is>
          <t>PGW-5799</t>
        </is>
      </c>
      <c r="F13" s="5" t="inlineStr">
        <is>
          <t xml:space="preserve">MOLA DIATEIRA </t>
        </is>
      </c>
      <c r="G13" s="13" t="n">
        <v>655</v>
      </c>
      <c r="H13" s="5" t="inlineStr">
        <is>
          <t xml:space="preserve">DESCONTADO </t>
        </is>
      </c>
      <c r="J13" s="406" t="n"/>
      <c r="K13" s="406" t="n"/>
    </row>
    <row r="14">
      <c r="B14" s="10" t="n">
        <v>44020</v>
      </c>
      <c r="C14" s="5" t="inlineStr">
        <is>
          <t xml:space="preserve">EDUARDO PEÇAS </t>
        </is>
      </c>
      <c r="D14" s="2" t="inlineStr">
        <is>
          <t xml:space="preserve">ANTONIO </t>
        </is>
      </c>
      <c r="E14" s="5" t="inlineStr">
        <is>
          <t>PGW-5799</t>
        </is>
      </c>
      <c r="F14" s="5" t="inlineStr">
        <is>
          <t xml:space="preserve">CALCIO DO RADIADOR </t>
        </is>
      </c>
      <c r="G14" s="13" t="n">
        <v>22</v>
      </c>
      <c r="H14" s="5" t="inlineStr">
        <is>
          <t xml:space="preserve">DESCONTADO </t>
        </is>
      </c>
      <c r="J14" s="406" t="n"/>
      <c r="K14" s="406" t="n"/>
    </row>
    <row r="15">
      <c r="B15" s="10" t="n">
        <v>44020</v>
      </c>
      <c r="C15" s="5" t="inlineStr">
        <is>
          <t xml:space="preserve">EDUARDO PEÇAS </t>
        </is>
      </c>
      <c r="D15" s="2" t="inlineStr">
        <is>
          <t xml:space="preserve">ANTONIO </t>
        </is>
      </c>
      <c r="E15" s="5" t="inlineStr">
        <is>
          <t>PGW-5799</t>
        </is>
      </c>
      <c r="F15" s="5" t="inlineStr">
        <is>
          <t xml:space="preserve">SOCORRO DE ANTONIO </t>
        </is>
      </c>
      <c r="G15" s="13" t="n">
        <v>1000</v>
      </c>
      <c r="H15" s="5" t="inlineStr">
        <is>
          <t xml:space="preserve">DESCONTADO </t>
        </is>
      </c>
      <c r="J15" s="406" t="n"/>
      <c r="K15" s="406" t="n"/>
    </row>
    <row r="16">
      <c r="B16" s="10" t="n">
        <v>44020</v>
      </c>
      <c r="C16" s="5" t="inlineStr">
        <is>
          <t xml:space="preserve">EDUARDO PEÇAS </t>
        </is>
      </c>
      <c r="D16" s="2" t="inlineStr">
        <is>
          <t xml:space="preserve">ANTONIO </t>
        </is>
      </c>
      <c r="E16" s="5" t="inlineStr">
        <is>
          <t>PGW-5799</t>
        </is>
      </c>
      <c r="F16" s="5" t="inlineStr">
        <is>
          <t xml:space="preserve">HELICE </t>
        </is>
      </c>
      <c r="G16" s="13" t="n">
        <v>980</v>
      </c>
      <c r="H16" s="5" t="inlineStr">
        <is>
          <t xml:space="preserve">DESCONTADO </t>
        </is>
      </c>
      <c r="J16" s="407" t="n"/>
      <c r="K16" s="407" t="n"/>
      <c r="M16" s="5" t="inlineStr">
        <is>
          <t xml:space="preserve">TOTAL DA NOTA </t>
        </is>
      </c>
      <c r="N16" s="5" t="inlineStr">
        <is>
          <t>TOTAL DO DESC.</t>
        </is>
      </c>
      <c r="O16" s="2" t="inlineStr">
        <is>
          <t xml:space="preserve">DIFERENÇA </t>
        </is>
      </c>
    </row>
    <row r="17">
      <c r="B17" s="14" t="n"/>
      <c r="D17" s="4" t="n"/>
      <c r="G17" s="49" t="n"/>
      <c r="J17" s="82" t="n"/>
      <c r="M17" s="3">
        <f>J11</f>
        <v/>
      </c>
      <c r="N17" s="408">
        <f>K11+K20</f>
        <v/>
      </c>
      <c r="O17" s="408">
        <f>M17-N17</f>
        <v/>
      </c>
    </row>
    <row r="18">
      <c r="B18" s="14" t="n"/>
      <c r="D18" s="4" t="n"/>
      <c r="G18" s="49" t="n"/>
      <c r="J18" s="82" t="n"/>
    </row>
    <row r="19" ht="28.8" customHeight="1">
      <c r="B19" s="372" t="inlineStr">
        <is>
          <t xml:space="preserve">DATA </t>
        </is>
      </c>
      <c r="C19" s="372" t="inlineStr">
        <is>
          <t xml:space="preserve">FORNECEDOR </t>
        </is>
      </c>
      <c r="D19" s="372" t="inlineStr">
        <is>
          <t xml:space="preserve">MOTORISTA </t>
        </is>
      </c>
      <c r="E19" s="372" t="inlineStr">
        <is>
          <t xml:space="preserve">PLACA </t>
        </is>
      </c>
      <c r="F19" s="372" t="inlineStr">
        <is>
          <t>PEÇAS</t>
        </is>
      </c>
      <c r="G19" s="372" t="inlineStr">
        <is>
          <t xml:space="preserve">VALOR </t>
        </is>
      </c>
      <c r="H19" s="372" t="inlineStr">
        <is>
          <t xml:space="preserve">SITUAÇÃO </t>
        </is>
      </c>
      <c r="J19" s="372" t="inlineStr">
        <is>
          <t xml:space="preserve">V.L TOTAL DA NOTA </t>
        </is>
      </c>
      <c r="K19" s="375" t="inlineStr">
        <is>
          <t xml:space="preserve">DESCONTO TOTAL </t>
        </is>
      </c>
    </row>
    <row r="20">
      <c r="B20" s="10" t="n">
        <v>44020</v>
      </c>
      <c r="C20" s="5" t="inlineStr">
        <is>
          <t xml:space="preserve">EDUARDO PEÇAS </t>
        </is>
      </c>
      <c r="D20" s="5" t="inlineStr">
        <is>
          <t xml:space="preserve">ROMILDO </t>
        </is>
      </c>
      <c r="E20" s="5" t="inlineStr">
        <is>
          <t>PEB-7353</t>
        </is>
      </c>
      <c r="F20" s="5" t="inlineStr">
        <is>
          <t xml:space="preserve">CAIXA DO RADIADOR </t>
        </is>
      </c>
      <c r="G20" s="13" t="n">
        <v>875</v>
      </c>
      <c r="H20" s="5" t="inlineStr">
        <is>
          <t>DESCONTADO</t>
        </is>
      </c>
      <c r="J20" s="373" t="n">
        <v>8945</v>
      </c>
      <c r="K20" s="376">
        <f>SUM(G20:G24)</f>
        <v/>
      </c>
    </row>
    <row r="21">
      <c r="B21" s="10" t="n">
        <v>44020</v>
      </c>
      <c r="C21" s="5" t="inlineStr">
        <is>
          <t xml:space="preserve">EDUARDO PEÇAS </t>
        </is>
      </c>
      <c r="D21" s="5" t="inlineStr">
        <is>
          <t xml:space="preserve">ROMILDO </t>
        </is>
      </c>
      <c r="E21" s="5" t="inlineStr">
        <is>
          <t>PEB-7353</t>
        </is>
      </c>
      <c r="F21" s="5" t="inlineStr">
        <is>
          <t xml:space="preserve">COMEIA DO RADIADOR </t>
        </is>
      </c>
      <c r="G21" s="13" t="n">
        <v>1195</v>
      </c>
      <c r="H21" s="5" t="inlineStr">
        <is>
          <t>DESCONTADO</t>
        </is>
      </c>
      <c r="J21" s="406" t="n"/>
      <c r="K21" s="406" t="n"/>
    </row>
    <row r="22">
      <c r="B22" s="10" t="n">
        <v>44020</v>
      </c>
      <c r="C22" s="5" t="inlineStr">
        <is>
          <t xml:space="preserve">EDUARDO PEÇAS </t>
        </is>
      </c>
      <c r="D22" s="5" t="inlineStr">
        <is>
          <t xml:space="preserve">ROMILDO </t>
        </is>
      </c>
      <c r="E22" s="5" t="inlineStr">
        <is>
          <t>PEB-7353</t>
        </is>
      </c>
      <c r="F22" s="5" t="inlineStr">
        <is>
          <t xml:space="preserve">DEFRETOR DO RADIADOR </t>
        </is>
      </c>
      <c r="G22" s="13" t="n">
        <v>485</v>
      </c>
      <c r="H22" s="5" t="inlineStr">
        <is>
          <t>DESCONTADO</t>
        </is>
      </c>
      <c r="J22" s="406" t="n"/>
      <c r="K22" s="406" t="n"/>
    </row>
    <row r="23">
      <c r="B23" s="10" t="n">
        <v>44020</v>
      </c>
      <c r="C23" s="5" t="inlineStr">
        <is>
          <t xml:space="preserve">EDUARDO PEÇAS </t>
        </is>
      </c>
      <c r="D23" s="5" t="inlineStr">
        <is>
          <t xml:space="preserve">ROMILDO </t>
        </is>
      </c>
      <c r="E23" s="5" t="inlineStr">
        <is>
          <t>PEB-7353</t>
        </is>
      </c>
      <c r="F23" s="5" t="inlineStr">
        <is>
          <t xml:space="preserve">CALCIO DO RADIADOR </t>
        </is>
      </c>
      <c r="G23" s="13" t="n">
        <v>22</v>
      </c>
      <c r="H23" s="5" t="inlineStr">
        <is>
          <t>DESCONTADO</t>
        </is>
      </c>
      <c r="J23" s="406" t="n"/>
      <c r="K23" s="406" t="n"/>
    </row>
    <row r="24">
      <c r="B24" s="10" t="n">
        <v>44020</v>
      </c>
      <c r="C24" s="5" t="inlineStr">
        <is>
          <t xml:space="preserve">EDUARDO PEÇAS </t>
        </is>
      </c>
      <c r="D24" s="5" t="inlineStr">
        <is>
          <t xml:space="preserve">ROMILDO </t>
        </is>
      </c>
      <c r="E24" s="5" t="inlineStr">
        <is>
          <t>PEB-7353</t>
        </is>
      </c>
      <c r="F24" s="5" t="inlineStr">
        <is>
          <t>SOCORRO</t>
        </is>
      </c>
      <c r="G24" s="13" t="n">
        <v>250</v>
      </c>
      <c r="H24" s="5" t="inlineStr">
        <is>
          <t>DESCONTADO</t>
        </is>
      </c>
      <c r="J24" s="407" t="n"/>
      <c r="K24" s="407" t="n"/>
    </row>
  </sheetData>
  <mergeCells count="7">
    <mergeCell ref="L5:L7"/>
    <mergeCell ref="J5:J7"/>
    <mergeCell ref="J11:J16"/>
    <mergeCell ref="J20:J24"/>
    <mergeCell ref="K5:K7"/>
    <mergeCell ref="K11:K16"/>
    <mergeCell ref="K20:K24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2020-06-08T12:34:46Z</dcterms:created>
  <dcterms:modified xmlns:dcterms="http://purl.org/dc/terms/" xmlns:xsi="http://www.w3.org/2001/XMLSchema-instance" xsi:type="dcterms:W3CDTF">2023-09-20T20:18:10Z</dcterms:modified>
  <cp:lastModifiedBy>Pessoal</cp:lastModifiedBy>
  <cp:lastPrinted>2023-03-30T12:42:26Z</cp:lastPrinted>
</cp:coreProperties>
</file>