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Non Linear Optimization/"/>
    </mc:Choice>
  </mc:AlternateContent>
  <xr:revisionPtr revIDLastSave="0" documentId="13_ncr:1_{6A8FAB66-08C5-3C48-B9A0-BD0715F3FBF1}" xr6:coauthVersionLast="45" xr6:coauthVersionMax="45" xr10:uidLastSave="{00000000-0000-0000-0000-000000000000}"/>
  <bookViews>
    <workbookView xWindow="0" yWindow="460" windowWidth="28800" windowHeight="1592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"0,556,0,140"</definedName>
    <definedName name="MF_PresentationSlideMacro" localSheetId="1" hidden="1">FALSE</definedName>
    <definedName name="MF_PresentationSlides" localSheetId="1">"'Slide #1~1~0~0~-2_~~Slide #2~1~0~1~-2_~~Slide #3~1~0~2~-2_~~"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64</definedName>
    <definedName name="MindFMap_TreeLayoutNodeSpacing" localSheetId="1" hidden="1">25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Model!$B$25:$I$25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Model!$B$38:$B$43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Model!$B$46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Model!$D$38:$D$43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2" l="1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30" i="2"/>
  <c r="B31" i="2"/>
  <c r="B32" i="2"/>
  <c r="B33" i="2"/>
  <c r="B34" i="2"/>
  <c r="C29" i="2"/>
  <c r="G29" i="2"/>
  <c r="H29" i="2"/>
  <c r="I29" i="2"/>
  <c r="D29" i="2"/>
  <c r="E29" i="2"/>
  <c r="F29" i="2"/>
  <c r="B29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17" i="2"/>
  <c r="M13" i="2"/>
  <c r="B40" i="2" l="1"/>
  <c r="B42" i="2"/>
  <c r="B38" i="2"/>
  <c r="B41" i="2"/>
  <c r="B39" i="2"/>
  <c r="B43" i="2"/>
</calcChain>
</file>

<file path=xl/sharedStrings.xml><?xml version="1.0" encoding="utf-8"?>
<sst xmlns="http://schemas.openxmlformats.org/spreadsheetml/2006/main" count="79" uniqueCount="32">
  <si>
    <t>Advertising model with nonlinear response functions</t>
  </si>
  <si>
    <t>CNN</t>
  </si>
  <si>
    <t>Men 18-35</t>
  </si>
  <si>
    <t>Men 36-55</t>
  </si>
  <si>
    <t>Men &gt;55</t>
  </si>
  <si>
    <t>Women 18-35</t>
  </si>
  <si>
    <t>Women 36-55</t>
  </si>
  <si>
    <t>Women &gt;55</t>
  </si>
  <si>
    <t>Cost per ad</t>
  </si>
  <si>
    <t>Advertising plan</t>
  </si>
  <si>
    <t>Number ads purchased</t>
  </si>
  <si>
    <t>Exposures to each group from each show</t>
  </si>
  <si>
    <t>Constraints on numbers of exposures</t>
  </si>
  <si>
    <t>Actual exposures</t>
  </si>
  <si>
    <t>Required exposures</t>
  </si>
  <si>
    <t>Objective to minimize</t>
  </si>
  <si>
    <t>Total cost</t>
  </si>
  <si>
    <t>The Simpsons</t>
  </si>
  <si>
    <t>Sunday Night Football</t>
  </si>
  <si>
    <t>Homeland</t>
  </si>
  <si>
    <t>SportsCenter</t>
  </si>
  <si>
    <t>Rachael Ray</t>
  </si>
  <si>
    <t>Timeless</t>
  </si>
  <si>
    <t>Madam Secretary</t>
  </si>
  <si>
    <t>a:</t>
  </si>
  <si>
    <t>b:</t>
  </si>
  <si>
    <t>Constant in advertising response function for various groups for different shows (a)</t>
  </si>
  <si>
    <t>Coefficient of exponent in advertising response function for various groups for different shows (b)</t>
  </si>
  <si>
    <t>n</t>
  </si>
  <si>
    <t>predict exposures</t>
  </si>
  <si>
    <t>Purchasing Television Ads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</si>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</sst>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.000;\-&quot;$&quot;#,##0.000"/>
    <numFmt numFmtId="166" formatCode="&quot;$&quot;#,##0;\-&quot;$&quot;#,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66" fontId="3" fillId="0" borderId="0" xfId="1" applyNumberFormat="1" applyFont="1" applyFill="1" applyBorder="1"/>
    <xf numFmtId="0" fontId="2" fillId="0" borderId="0" xfId="1" applyFont="1" applyFill="1"/>
    <xf numFmtId="0" fontId="3" fillId="0" borderId="0" xfId="1" applyFont="1" applyFill="1"/>
    <xf numFmtId="0" fontId="3" fillId="0" borderId="0" xfId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1" applyFont="1" applyFill="1" applyAlignment="1">
      <alignment wrapText="1"/>
    </xf>
    <xf numFmtId="0" fontId="3" fillId="0" borderId="0" xfId="1" applyFont="1" applyFill="1" applyBorder="1"/>
    <xf numFmtId="164" fontId="3" fillId="0" borderId="0" xfId="1" applyNumberFormat="1" applyFont="1" applyFill="1" applyBorder="1"/>
    <xf numFmtId="0" fontId="3" fillId="0" borderId="0" xfId="1" applyNumberFormat="1" applyFont="1" applyFill="1"/>
    <xf numFmtId="164" fontId="3" fillId="0" borderId="0" xfId="1" applyNumberFormat="1" applyFont="1" applyFill="1"/>
    <xf numFmtId="0" fontId="3" fillId="0" borderId="0" xfId="1" applyFont="1" applyFill="1" applyAlignment="1">
      <alignment horizontal="center"/>
    </xf>
    <xf numFmtId="0" fontId="3" fillId="0" borderId="0" xfId="1" quotePrefix="1" applyFont="1" applyFill="1" applyAlignment="1">
      <alignment horizontal="center"/>
    </xf>
    <xf numFmtId="0" fontId="4" fillId="0" borderId="0" xfId="0" applyFont="1"/>
    <xf numFmtId="0" fontId="3" fillId="2" borderId="0" xfId="1" applyFont="1" applyFill="1"/>
    <xf numFmtId="0" fontId="3" fillId="2" borderId="0" xfId="0" applyFont="1" applyFill="1" applyAlignment="1">
      <alignment horizontal="right"/>
    </xf>
    <xf numFmtId="0" fontId="3" fillId="2" borderId="0" xfId="1" applyFont="1" applyFill="1" applyAlignment="1">
      <alignment wrapText="1"/>
    </xf>
    <xf numFmtId="0" fontId="3" fillId="2" borderId="0" xfId="1" applyFont="1" applyFill="1" applyBorder="1"/>
    <xf numFmtId="164" fontId="3" fillId="2" borderId="0" xfId="1" applyNumberFormat="1" applyFont="1" applyFill="1" applyBorder="1"/>
    <xf numFmtId="1" fontId="3" fillId="2" borderId="0" xfId="1" applyNumberFormat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right"/>
    </xf>
    <xf numFmtId="164" fontId="3" fillId="3" borderId="0" xfId="1" applyNumberFormat="1" applyFont="1" applyFill="1" applyBorder="1"/>
    <xf numFmtId="0" fontId="3" fillId="4" borderId="0" xfId="1" quotePrefix="1" applyFont="1" applyFill="1" applyAlignment="1">
      <alignment horizontal="left"/>
    </xf>
    <xf numFmtId="165" fontId="3" fillId="4" borderId="0" xfId="1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Model!$M$16</c:f>
              <c:strCache>
                <c:ptCount val="1"/>
                <c:pt idx="0">
                  <c:v>predict exposures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Model!$L$17:$L$47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Model!$M$17:$M$47</c:f>
              <c:numCache>
                <c:formatCode>General</c:formatCode>
                <c:ptCount val="31"/>
                <c:pt idx="0">
                  <c:v>0</c:v>
                </c:pt>
                <c:pt idx="1">
                  <c:v>8.8559250401555722</c:v>
                </c:pt>
                <c:pt idx="2">
                  <c:v>16.869097387809934</c:v>
                </c:pt>
                <c:pt idx="3">
                  <c:v>24.119715565138655</c:v>
                </c:pt>
                <c:pt idx="4">
                  <c:v>30.68034619587737</c:v>
                </c:pt>
                <c:pt idx="5">
                  <c:v>36.616650276482623</c:v>
                </c:pt>
                <c:pt idx="6">
                  <c:v>41.98804033345381</c:v>
                </c:pt>
                <c:pt idx="7">
                  <c:v>46.848275043867652</c:v>
                </c:pt>
                <c:pt idx="8">
                  <c:v>51.245997270287248</c:v>
                </c:pt>
                <c:pt idx="9">
                  <c:v>55.22522089488011</c:v>
                </c:pt>
                <c:pt idx="10">
                  <c:v>58.825771325144409</c:v>
                </c:pt>
                <c:pt idx="11">
                  <c:v>62.083684079973025</c:v>
                </c:pt>
                <c:pt idx="12">
                  <c:v>65.031565445238556</c:v>
                </c:pt>
                <c:pt idx="13">
                  <c:v>67.698918808461769</c:v>
                </c:pt>
                <c:pt idx="14">
                  <c:v>70.11243993863016</c:v>
                </c:pt>
                <c:pt idx="15">
                  <c:v>72.296284166426986</c:v>
                </c:pt>
                <c:pt idx="16">
                  <c:v>74.27230813889939</c:v>
                </c:pt>
                <c:pt idx="17">
                  <c:v>76.060288568128456</c:v>
                </c:pt>
                <c:pt idx="18">
                  <c:v>77.678120163210934</c:v>
                </c:pt>
                <c:pt idx="19">
                  <c:v>79.141994726522356</c:v>
                </c:pt>
                <c:pt idx="20">
                  <c:v>80.466563206717595</c:v>
                </c:pt>
                <c:pt idx="21">
                  <c:v>81.665082330349264</c:v>
                </c:pt>
                <c:pt idx="22">
                  <c:v>82.749547279642854</c:v>
                </c:pt>
                <c:pt idx="23">
                  <c:v>83.730811744312177</c:v>
                </c:pt>
                <c:pt idx="24">
                  <c:v>84.618696548933997</c:v>
                </c:pt>
                <c:pt idx="25">
                  <c:v>85.422087943061356</c:v>
                </c:pt>
                <c:pt idx="26">
                  <c:v>86.149026537795876</c:v>
                </c:pt>
                <c:pt idx="27">
                  <c:v>86.80678777892615</c:v>
                </c:pt>
                <c:pt idx="28">
                  <c:v>87.401954762034606</c:v>
                </c:pt>
                <c:pt idx="29">
                  <c:v>87.940484118330687</c:v>
                </c:pt>
                <c:pt idx="30">
                  <c:v>88.427765630618225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374A-BA8A-6194C25E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100352"/>
        <c:axId val="1245674816"/>
      </c:scatterChart>
      <c:valAx>
        <c:axId val="12451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74816"/>
        <c:crosses val="autoZero"/>
        <c:crossBetween val="midCat"/>
      </c:valAx>
      <c:valAx>
        <c:axId val="1245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609600</xdr:colOff>
      <xdr:row>4</xdr:row>
      <xdr:rowOff>175260</xdr:rowOff>
    </xdr:from>
    <xdr:ext cx="7280910" cy="284731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E527B2-5C9C-47E9-8DCC-FF0BE814FCBD}"/>
            </a:ext>
          </a:extLst>
        </xdr:cNvPr>
        <xdr:cNvSpPr txBox="1"/>
      </xdr:nvSpPr>
      <xdr:spPr>
        <a:xfrm>
          <a:off x="1249680" y="906780"/>
          <a:ext cx="7280910" cy="2847318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example, we revisit the problem faced by the General Flakes Company in Example 1 of Chapter 4. The company must decide how many ads to place on each of several television shows to meet exposure constraints for each of six groups of customers.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difference now is that each combination of television show and customer group has its own advertising response function of the form in Equation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we discussed in example 4.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That is, there are constants a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b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the response function for each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such combination. (These constants appear in rows 5 to 10 and 14 to 19 of the file.) The company wants to find the selection of ads that minimizes its total cost of meeting all exposure requirements.</a:t>
          </a:r>
        </a:p>
        <a:p>
          <a:endParaRPr lang="en-US" sz="16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600"/>
        </a:p>
      </xdr:txBody>
    </xdr:sp>
    <xdr:clientData/>
  </xdr:oneCellAnchor>
  <xdr:oneCellAnchor>
    <xdr:from>
      <xdr:col>13</xdr:col>
      <xdr:colOff>422910</xdr:colOff>
      <xdr:row>4</xdr:row>
      <xdr:rowOff>175260</xdr:rowOff>
    </xdr:from>
    <xdr:ext cx="3589020" cy="1599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82072D8-4A92-41F1-8D2C-A38B63380A18}"/>
                </a:ext>
              </a:extLst>
            </xdr:cNvPr>
            <xdr:cNvSpPr txBox="1"/>
          </xdr:nvSpPr>
          <xdr:spPr>
            <a:xfrm>
              <a:off x="8743950" y="906780"/>
              <a:ext cx="358902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1 −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𝑏𝑛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82072D8-4A92-41F1-8D2C-A38B63380A18}"/>
                </a:ext>
              </a:extLst>
            </xdr:cNvPr>
            <xdr:cNvSpPr txBox="1"/>
          </xdr:nvSpPr>
          <xdr:spPr>
            <a:xfrm>
              <a:off x="8743950" y="906780"/>
              <a:ext cx="358902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𝑓(𝑛)=𝑎(1 −𝑒^(−𝑏𝑛) )</a:t>
              </a:r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504825</xdr:colOff>
      <xdr:row>12</xdr:row>
      <xdr:rowOff>58420</xdr:rowOff>
    </xdr:from>
    <xdr:to>
      <xdr:col>8</xdr:col>
      <xdr:colOff>73025</xdr:colOff>
      <xdr:row>13</xdr:row>
      <xdr:rowOff>45720</xdr:rowOff>
    </xdr:to>
    <xdr:sp macro="" textlink="">
      <xdr:nvSpPr>
        <xdr:cNvPr id="2" name="BP_ShapeToolbar_5" hidden="1">
          <a:extLst>
            <a:ext uri="{FF2B5EF4-FFF2-40B4-BE49-F238E27FC236}">
              <a16:creationId xmlns:a16="http://schemas.microsoft.com/office/drawing/2014/main" id="{BD85DDF9-8673-46FB-9F16-950D5A6D81D9}"/>
            </a:ext>
          </a:extLst>
        </xdr:cNvPr>
        <xdr:cNvSpPr/>
      </xdr:nvSpPr>
      <xdr:spPr>
        <a:xfrm>
          <a:off x="4985385" y="2329180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190500</xdr:colOff>
      <xdr:row>12</xdr:row>
      <xdr:rowOff>58420</xdr:rowOff>
    </xdr:from>
    <xdr:to>
      <xdr:col>10</xdr:col>
      <xdr:colOff>368300</xdr:colOff>
      <xdr:row>13</xdr:row>
      <xdr:rowOff>45720</xdr:rowOff>
    </xdr:to>
    <xdr:sp macro="" textlink="">
      <xdr:nvSpPr>
        <xdr:cNvPr id="3" name="BP_ShapeToolbar_3" hidden="1">
          <a:extLst>
            <a:ext uri="{FF2B5EF4-FFF2-40B4-BE49-F238E27FC236}">
              <a16:creationId xmlns:a16="http://schemas.microsoft.com/office/drawing/2014/main" id="{706990EB-C710-4100-98E3-A4354C0B73B7}"/>
            </a:ext>
          </a:extLst>
        </xdr:cNvPr>
        <xdr:cNvSpPr/>
      </xdr:nvSpPr>
      <xdr:spPr>
        <a:xfrm>
          <a:off x="6591300" y="232918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190500</xdr:colOff>
      <xdr:row>6</xdr:row>
      <xdr:rowOff>7620</xdr:rowOff>
    </xdr:to>
    <xdr:sp macro="" textlink="">
      <xdr:nvSpPr>
        <xdr:cNvPr id="4" name="BP_Table_Sort_Master" hidden="1">
          <a:extLst>
            <a:ext uri="{FF2B5EF4-FFF2-40B4-BE49-F238E27FC236}">
              <a16:creationId xmlns:a16="http://schemas.microsoft.com/office/drawing/2014/main" id="{D3DB49B9-2ECC-447D-81EE-79A1CBCCA423}"/>
            </a:ext>
          </a:extLst>
        </xdr:cNvPr>
        <xdr:cNvSpPr/>
      </xdr:nvSpPr>
      <xdr:spPr>
        <a:xfrm>
          <a:off x="1280160" y="99060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2</xdr:col>
      <xdr:colOff>152400</xdr:colOff>
      <xdr:row>5</xdr:row>
      <xdr:rowOff>152400</xdr:rowOff>
    </xdr:from>
    <xdr:to>
      <xdr:col>2</xdr:col>
      <xdr:colOff>342900</xdr:colOff>
      <xdr:row>6</xdr:row>
      <xdr:rowOff>160020</xdr:rowOff>
    </xdr:to>
    <xdr:sp macro="" textlink="">
      <xdr:nvSpPr>
        <xdr:cNvPr id="5" name="BP_Table_Style_Master" hidden="1">
          <a:extLst>
            <a:ext uri="{FF2B5EF4-FFF2-40B4-BE49-F238E27FC236}">
              <a16:creationId xmlns:a16="http://schemas.microsoft.com/office/drawing/2014/main" id="{0990DD1C-9767-4670-8E6A-6B11910F3BBF}"/>
            </a:ext>
          </a:extLst>
        </xdr:cNvPr>
        <xdr:cNvSpPr/>
      </xdr:nvSpPr>
      <xdr:spPr>
        <a:xfrm>
          <a:off x="1432560" y="114300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7</xdr:col>
      <xdr:colOff>241299</xdr:colOff>
      <xdr:row>4</xdr:row>
      <xdr:rowOff>127000</xdr:rowOff>
    </xdr:from>
    <xdr:to>
      <xdr:col>9</xdr:col>
      <xdr:colOff>314324</xdr:colOff>
      <xdr:row>7</xdr:row>
      <xdr:rowOff>104140</xdr:rowOff>
    </xdr:to>
    <xdr:sp macro="" textlink="">
      <xdr:nvSpPr>
        <xdr:cNvPr id="6" name="BP_Topic_1">
          <a:extLst>
            <a:ext uri="{FF2B5EF4-FFF2-40B4-BE49-F238E27FC236}">
              <a16:creationId xmlns:a16="http://schemas.microsoft.com/office/drawing/2014/main" id="{A49AF2B5-DCAD-4A79-87FE-8345B2B72E10}"/>
            </a:ext>
          </a:extLst>
        </xdr:cNvPr>
        <xdr:cNvSpPr/>
      </xdr:nvSpPr>
      <xdr:spPr>
        <a:xfrm>
          <a:off x="4721859" y="934720"/>
          <a:ext cx="135318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Advertising response function</a:t>
          </a:r>
        </a:p>
      </xdr:txBody>
    </xdr:sp>
    <xdr:clientData/>
  </xdr:twoCellAnchor>
  <xdr:twoCellAnchor editAs="absolute">
    <xdr:from>
      <xdr:col>2</xdr:col>
      <xdr:colOff>304800</xdr:colOff>
      <xdr:row>9</xdr:row>
      <xdr:rowOff>88900</xdr:rowOff>
    </xdr:from>
    <xdr:to>
      <xdr:col>4</xdr:col>
      <xdr:colOff>114300</xdr:colOff>
      <xdr:row>11</xdr:row>
      <xdr:rowOff>119380</xdr:rowOff>
    </xdr:to>
    <xdr:sp macro="" textlink="">
      <xdr:nvSpPr>
        <xdr:cNvPr id="7" name="BP_Topic_2">
          <a:extLst>
            <a:ext uri="{FF2B5EF4-FFF2-40B4-BE49-F238E27FC236}">
              <a16:creationId xmlns:a16="http://schemas.microsoft.com/office/drawing/2014/main" id="{7FB0AF94-351F-4CB9-88DB-424174202E0F}"/>
            </a:ext>
          </a:extLst>
        </xdr:cNvPr>
        <xdr:cNvSpPr/>
      </xdr:nvSpPr>
      <xdr:spPr>
        <a:xfrm>
          <a:off x="1584960" y="1811020"/>
          <a:ext cx="1089660" cy="3962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Cost per ad</a:t>
          </a:r>
        </a:p>
      </xdr:txBody>
    </xdr:sp>
    <xdr:clientData/>
  </xdr:twoCellAnchor>
  <xdr:twoCellAnchor editAs="absolute">
    <xdr:from>
      <xdr:col>8</xdr:col>
      <xdr:colOff>431800</xdr:colOff>
      <xdr:row>9</xdr:row>
      <xdr:rowOff>63500</xdr:rowOff>
    </xdr:from>
    <xdr:to>
      <xdr:col>10</xdr:col>
      <xdr:colOff>203200</xdr:colOff>
      <xdr:row>12</xdr:row>
      <xdr:rowOff>40640</xdr:rowOff>
    </xdr:to>
    <xdr:sp macro="" textlink="">
      <xdr:nvSpPr>
        <xdr:cNvPr id="8" name="BP_Topic_3">
          <a:extLst>
            <a:ext uri="{FF2B5EF4-FFF2-40B4-BE49-F238E27FC236}">
              <a16:creationId xmlns:a16="http://schemas.microsoft.com/office/drawing/2014/main" id="{43EB9805-551F-4A2A-8781-684965D57D45}"/>
            </a:ext>
          </a:extLst>
        </xdr:cNvPr>
        <xdr:cNvSpPr/>
      </xdr:nvSpPr>
      <xdr:spPr>
        <a:xfrm>
          <a:off x="5552440" y="1785620"/>
          <a:ext cx="105156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Required exposures</a:t>
          </a:r>
        </a:p>
      </xdr:txBody>
    </xdr:sp>
    <xdr:clientData/>
  </xdr:twoCellAnchor>
  <xdr:twoCellAnchor editAs="absolute">
    <xdr:from>
      <xdr:col>4</xdr:col>
      <xdr:colOff>101600</xdr:colOff>
      <xdr:row>4</xdr:row>
      <xdr:rowOff>63500</xdr:rowOff>
    </xdr:from>
    <xdr:to>
      <xdr:col>6</xdr:col>
      <xdr:colOff>330200</xdr:colOff>
      <xdr:row>7</xdr:row>
      <xdr:rowOff>120649</xdr:rowOff>
    </xdr:to>
    <xdr:sp macro="" textlink="">
      <xdr:nvSpPr>
        <xdr:cNvPr id="9" name="BP_Topic_4">
          <a:extLst>
            <a:ext uri="{FF2B5EF4-FFF2-40B4-BE49-F238E27FC236}">
              <a16:creationId xmlns:a16="http://schemas.microsoft.com/office/drawing/2014/main" id="{4F327019-5D47-4B1E-9383-76CEEEB06427}"/>
            </a:ext>
          </a:extLst>
        </xdr:cNvPr>
        <xdr:cNvSpPr/>
      </xdr:nvSpPr>
      <xdr:spPr>
        <a:xfrm>
          <a:off x="2661920" y="871220"/>
          <a:ext cx="1508760" cy="60578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ads purchased</a:t>
          </a:r>
        </a:p>
      </xdr:txBody>
    </xdr:sp>
    <xdr:clientData/>
  </xdr:twoCellAnchor>
  <xdr:twoCellAnchor editAs="absolute">
    <xdr:from>
      <xdr:col>6</xdr:col>
      <xdr:colOff>203200</xdr:colOff>
      <xdr:row>9</xdr:row>
      <xdr:rowOff>63500</xdr:rowOff>
    </xdr:from>
    <xdr:to>
      <xdr:col>7</xdr:col>
      <xdr:colOff>517525</xdr:colOff>
      <xdr:row>12</xdr:row>
      <xdr:rowOff>40640</xdr:rowOff>
    </xdr:to>
    <xdr:sp macro="" textlink="">
      <xdr:nvSpPr>
        <xdr:cNvPr id="10" name="BP_Topic_5">
          <a:extLst>
            <a:ext uri="{FF2B5EF4-FFF2-40B4-BE49-F238E27FC236}">
              <a16:creationId xmlns:a16="http://schemas.microsoft.com/office/drawing/2014/main" id="{DF3BBDD2-3B1A-40AE-B4A3-47FD6C8CFD9F}"/>
            </a:ext>
          </a:extLst>
        </xdr:cNvPr>
        <xdr:cNvSpPr/>
      </xdr:nvSpPr>
      <xdr:spPr>
        <a:xfrm>
          <a:off x="4043680" y="1785620"/>
          <a:ext cx="95440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exposures</a:t>
          </a:r>
        </a:p>
      </xdr:txBody>
    </xdr:sp>
    <xdr:clientData/>
  </xdr:twoCellAnchor>
  <xdr:twoCellAnchor editAs="absolute">
    <xdr:from>
      <xdr:col>4</xdr:col>
      <xdr:colOff>254000</xdr:colOff>
      <xdr:row>14</xdr:row>
      <xdr:rowOff>0</xdr:rowOff>
    </xdr:from>
    <xdr:to>
      <xdr:col>6</xdr:col>
      <xdr:colOff>130175</xdr:colOff>
      <xdr:row>17</xdr:row>
      <xdr:rowOff>165100</xdr:rowOff>
    </xdr:to>
    <xdr:sp macro="" textlink="">
      <xdr:nvSpPr>
        <xdr:cNvPr id="11" name="BP_Topic_6">
          <a:extLst>
            <a:ext uri="{FF2B5EF4-FFF2-40B4-BE49-F238E27FC236}">
              <a16:creationId xmlns:a16="http://schemas.microsoft.com/office/drawing/2014/main" id="{D1459C87-553C-4DAC-BF9A-D5BE09058E0E}"/>
            </a:ext>
          </a:extLst>
        </xdr:cNvPr>
        <xdr:cNvSpPr/>
      </xdr:nvSpPr>
      <xdr:spPr>
        <a:xfrm>
          <a:off x="2814320" y="2636520"/>
          <a:ext cx="1156335" cy="713740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total cost</a:t>
          </a:r>
        </a:p>
      </xdr:txBody>
    </xdr:sp>
    <xdr:clientData/>
  </xdr:twoCellAnchor>
  <xdr:twoCellAnchor editAs="absolute">
    <xdr:from>
      <xdr:col>3</xdr:col>
      <xdr:colOff>209550</xdr:colOff>
      <xdr:row>11</xdr:row>
      <xdr:rowOff>119380</xdr:rowOff>
    </xdr:from>
    <xdr:to>
      <xdr:col>5</xdr:col>
      <xdr:colOff>192088</xdr:colOff>
      <xdr:row>14</xdr:row>
      <xdr:rowOff>0</xdr:rowOff>
    </xdr:to>
    <xdr:cxnSp macro="">
      <xdr:nvCxnSpPr>
        <xdr:cNvPr id="12" name="BP_Connector_13">
          <a:extLst>
            <a:ext uri="{FF2B5EF4-FFF2-40B4-BE49-F238E27FC236}">
              <a16:creationId xmlns:a16="http://schemas.microsoft.com/office/drawing/2014/main" id="{BA776AEB-C12C-4E02-B00E-F5B84506B224}"/>
            </a:ext>
          </a:extLst>
        </xdr:cNvPr>
        <xdr:cNvCxnSpPr>
          <a:stCxn id="7" idx="2"/>
          <a:endCxn id="11" idx="0"/>
        </xdr:cNvCxnSpPr>
      </xdr:nvCxnSpPr>
      <xdr:spPr>
        <a:xfrm>
          <a:off x="2129790" y="2207260"/>
          <a:ext cx="1262698" cy="42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192088</xdr:colOff>
      <xdr:row>7</xdr:row>
      <xdr:rowOff>120649</xdr:rowOff>
    </xdr:from>
    <xdr:to>
      <xdr:col>5</xdr:col>
      <xdr:colOff>215900</xdr:colOff>
      <xdr:row>14</xdr:row>
      <xdr:rowOff>0</xdr:rowOff>
    </xdr:to>
    <xdr:cxnSp macro="">
      <xdr:nvCxnSpPr>
        <xdr:cNvPr id="13" name="BP_Connector_16">
          <a:extLst>
            <a:ext uri="{FF2B5EF4-FFF2-40B4-BE49-F238E27FC236}">
              <a16:creationId xmlns:a16="http://schemas.microsoft.com/office/drawing/2014/main" id="{C84A4FD7-1221-474C-A0FA-0E7EAE5F47FE}"/>
            </a:ext>
          </a:extLst>
        </xdr:cNvPr>
        <xdr:cNvCxnSpPr>
          <a:stCxn id="9" idx="4"/>
          <a:endCxn id="11" idx="0"/>
        </xdr:cNvCxnSpPr>
      </xdr:nvCxnSpPr>
      <xdr:spPr>
        <a:xfrm flipH="1">
          <a:off x="3392488" y="1477009"/>
          <a:ext cx="23812" cy="1159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55563</xdr:colOff>
      <xdr:row>7</xdr:row>
      <xdr:rowOff>104140</xdr:rowOff>
    </xdr:from>
    <xdr:to>
      <xdr:col>8</xdr:col>
      <xdr:colOff>277812</xdr:colOff>
      <xdr:row>9</xdr:row>
      <xdr:rowOff>63500</xdr:rowOff>
    </xdr:to>
    <xdr:cxnSp macro="">
      <xdr:nvCxnSpPr>
        <xdr:cNvPr id="14" name="BP_Connector_18">
          <a:extLst>
            <a:ext uri="{FF2B5EF4-FFF2-40B4-BE49-F238E27FC236}">
              <a16:creationId xmlns:a16="http://schemas.microsoft.com/office/drawing/2014/main" id="{1754AB70-8F73-4C17-89E2-C972205D3994}"/>
            </a:ext>
          </a:extLst>
        </xdr:cNvPr>
        <xdr:cNvCxnSpPr>
          <a:stCxn id="6" idx="2"/>
          <a:endCxn id="10" idx="0"/>
        </xdr:cNvCxnSpPr>
      </xdr:nvCxnSpPr>
      <xdr:spPr>
        <a:xfrm flipH="1">
          <a:off x="4536123" y="1460500"/>
          <a:ext cx="862329" cy="325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215900</xdr:colOff>
      <xdr:row>7</xdr:row>
      <xdr:rowOff>120649</xdr:rowOff>
    </xdr:from>
    <xdr:to>
      <xdr:col>7</xdr:col>
      <xdr:colOff>55563</xdr:colOff>
      <xdr:row>9</xdr:row>
      <xdr:rowOff>63500</xdr:rowOff>
    </xdr:to>
    <xdr:cxnSp macro="">
      <xdr:nvCxnSpPr>
        <xdr:cNvPr id="15" name="BP_Connector_20">
          <a:extLst>
            <a:ext uri="{FF2B5EF4-FFF2-40B4-BE49-F238E27FC236}">
              <a16:creationId xmlns:a16="http://schemas.microsoft.com/office/drawing/2014/main" id="{494BF9C6-1D61-421E-BBDB-41B02A10F909}"/>
            </a:ext>
          </a:extLst>
        </xdr:cNvPr>
        <xdr:cNvCxnSpPr>
          <a:stCxn id="9" idx="4"/>
          <a:endCxn id="10" idx="0"/>
        </xdr:cNvCxnSpPr>
      </xdr:nvCxnSpPr>
      <xdr:spPr>
        <a:xfrm>
          <a:off x="3416300" y="1477009"/>
          <a:ext cx="1119823" cy="3086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517525</xdr:colOff>
      <xdr:row>10</xdr:row>
      <xdr:rowOff>147320</xdr:rowOff>
    </xdr:from>
    <xdr:to>
      <xdr:col>8</xdr:col>
      <xdr:colOff>431800</xdr:colOff>
      <xdr:row>10</xdr:row>
      <xdr:rowOff>147320</xdr:rowOff>
    </xdr:to>
    <xdr:cxnSp macro="">
      <xdr:nvCxnSpPr>
        <xdr:cNvPr id="16" name="BP_Connector_22">
          <a:extLst>
            <a:ext uri="{FF2B5EF4-FFF2-40B4-BE49-F238E27FC236}">
              <a16:creationId xmlns:a16="http://schemas.microsoft.com/office/drawing/2014/main" id="{21EF034F-101D-4723-8E35-9C4E9E270BD8}"/>
            </a:ext>
          </a:extLst>
        </xdr:cNvPr>
        <xdr:cNvCxnSpPr>
          <a:stCxn id="10" idx="3"/>
          <a:endCxn id="8" idx="1"/>
        </xdr:cNvCxnSpPr>
      </xdr:nvCxnSpPr>
      <xdr:spPr>
        <a:xfrm>
          <a:off x="4998085" y="2052320"/>
          <a:ext cx="55435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10</xdr:col>
      <xdr:colOff>203200</xdr:colOff>
      <xdr:row>12</xdr:row>
      <xdr:rowOff>72390</xdr:rowOff>
    </xdr:from>
    <xdr:to>
      <xdr:col>10</xdr:col>
      <xdr:colOff>355600</xdr:colOff>
      <xdr:row>13</xdr:row>
      <xdr:rowOff>40640</xdr:rowOff>
    </xdr:to>
    <xdr:sp macro="" textlink="">
      <xdr:nvSpPr>
        <xdr:cNvPr id="17" name="BP_TextInfo_3" hidden="1">
          <a:extLst>
            <a:ext uri="{FF2B5EF4-FFF2-40B4-BE49-F238E27FC236}">
              <a16:creationId xmlns:a16="http://schemas.microsoft.com/office/drawing/2014/main" id="{7CFD622D-6D53-4052-AE96-F350E01443F2}"/>
            </a:ext>
          </a:extLst>
        </xdr:cNvPr>
        <xdr:cNvSpPr/>
      </xdr:nvSpPr>
      <xdr:spPr>
        <a:xfrm>
          <a:off x="6604000" y="234315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517525</xdr:colOff>
      <xdr:row>12</xdr:row>
      <xdr:rowOff>72390</xdr:rowOff>
    </xdr:from>
    <xdr:to>
      <xdr:col>8</xdr:col>
      <xdr:colOff>60325</xdr:colOff>
      <xdr:row>13</xdr:row>
      <xdr:rowOff>40640</xdr:rowOff>
    </xdr:to>
    <xdr:sp macro="" textlink="">
      <xdr:nvSpPr>
        <xdr:cNvPr id="18" name="BP_TextInfo_5" hidden="1">
          <a:extLst>
            <a:ext uri="{FF2B5EF4-FFF2-40B4-BE49-F238E27FC236}">
              <a16:creationId xmlns:a16="http://schemas.microsoft.com/office/drawing/2014/main" id="{C998CEF1-4CB2-4557-B014-B77BD92B4F66}"/>
            </a:ext>
          </a:extLst>
        </xdr:cNvPr>
        <xdr:cNvSpPr/>
      </xdr:nvSpPr>
      <xdr:spPr>
        <a:xfrm>
          <a:off x="4998085" y="2343150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314324</xdr:colOff>
      <xdr:row>7</xdr:row>
      <xdr:rowOff>135890</xdr:rowOff>
    </xdr:from>
    <xdr:to>
      <xdr:col>9</xdr:col>
      <xdr:colOff>466724</xdr:colOff>
      <xdr:row>8</xdr:row>
      <xdr:rowOff>104140</xdr:rowOff>
    </xdr:to>
    <xdr:sp macro="" textlink="">
      <xdr:nvSpPr>
        <xdr:cNvPr id="19" name="BP_TextInfo_1" hidden="1">
          <a:extLst>
            <a:ext uri="{FF2B5EF4-FFF2-40B4-BE49-F238E27FC236}">
              <a16:creationId xmlns:a16="http://schemas.microsoft.com/office/drawing/2014/main" id="{23665399-94F6-4B8E-B3A1-9AF29EE2AFA7}"/>
            </a:ext>
          </a:extLst>
        </xdr:cNvPr>
        <xdr:cNvSpPr/>
      </xdr:nvSpPr>
      <xdr:spPr>
        <a:xfrm>
          <a:off x="6075044" y="149225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330200</xdr:colOff>
      <xdr:row>7</xdr:row>
      <xdr:rowOff>152399</xdr:rowOff>
    </xdr:from>
    <xdr:to>
      <xdr:col>6</xdr:col>
      <xdr:colOff>482600</xdr:colOff>
      <xdr:row>8</xdr:row>
      <xdr:rowOff>120649</xdr:rowOff>
    </xdr:to>
    <xdr:sp macro="" textlink="">
      <xdr:nvSpPr>
        <xdr:cNvPr id="20" name="BP_TextInfo_4" hidden="1">
          <a:extLst>
            <a:ext uri="{FF2B5EF4-FFF2-40B4-BE49-F238E27FC236}">
              <a16:creationId xmlns:a16="http://schemas.microsoft.com/office/drawing/2014/main" id="{F421B4E8-2D21-4153-97E6-B0AA66A2C53F}"/>
            </a:ext>
          </a:extLst>
        </xdr:cNvPr>
        <xdr:cNvSpPr/>
      </xdr:nvSpPr>
      <xdr:spPr>
        <a:xfrm>
          <a:off x="4170680" y="1508759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114300</xdr:colOff>
      <xdr:row>11</xdr:row>
      <xdr:rowOff>151130</xdr:rowOff>
    </xdr:from>
    <xdr:to>
      <xdr:col>4</xdr:col>
      <xdr:colOff>266700</xdr:colOff>
      <xdr:row>12</xdr:row>
      <xdr:rowOff>119380</xdr:rowOff>
    </xdr:to>
    <xdr:sp macro="" textlink="">
      <xdr:nvSpPr>
        <xdr:cNvPr id="21" name="BP_TextInfo_2" hidden="1">
          <a:extLst>
            <a:ext uri="{FF2B5EF4-FFF2-40B4-BE49-F238E27FC236}">
              <a16:creationId xmlns:a16="http://schemas.microsoft.com/office/drawing/2014/main" id="{86530A10-BF81-4D03-88E5-712D416DE1E2}"/>
            </a:ext>
          </a:extLst>
        </xdr:cNvPr>
        <xdr:cNvSpPr/>
      </xdr:nvSpPr>
      <xdr:spPr>
        <a:xfrm>
          <a:off x="2674620" y="223901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152400</xdr:colOff>
      <xdr:row>8</xdr:row>
      <xdr:rowOff>1269</xdr:rowOff>
    </xdr:from>
    <xdr:to>
      <xdr:col>5</xdr:col>
      <xdr:colOff>279400</xdr:colOff>
      <xdr:row>8</xdr:row>
      <xdr:rowOff>120649</xdr:rowOff>
    </xdr:to>
    <xdr:sp macro="" textlink="">
      <xdr:nvSpPr>
        <xdr:cNvPr id="22" name="BP_Collapse_" hidden="1">
          <a:extLst>
            <a:ext uri="{FF2B5EF4-FFF2-40B4-BE49-F238E27FC236}">
              <a16:creationId xmlns:a16="http://schemas.microsoft.com/office/drawing/2014/main" id="{180CA4EF-B73E-42B0-BA8D-9DF4CEA501DA}"/>
            </a:ext>
          </a:extLst>
        </xdr:cNvPr>
        <xdr:cNvSpPr/>
      </xdr:nvSpPr>
      <xdr:spPr>
        <a:xfrm>
          <a:off x="3352800" y="1540509"/>
          <a:ext cx="127000" cy="119380"/>
        </a:xfrm>
        <a:prstGeom prst="flowChartSummingJunction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11</xdr:col>
      <xdr:colOff>342900</xdr:colOff>
      <xdr:row>2</xdr:row>
      <xdr:rowOff>114300</xdr:rowOff>
    </xdr:from>
    <xdr:to>
      <xdr:col>14</xdr:col>
      <xdr:colOff>609338</xdr:colOff>
      <xdr:row>6</xdr:row>
      <xdr:rowOff>47529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2EDF155-3750-4EE4-B8B2-7981BBAA4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3780" y="480060"/>
          <a:ext cx="2186678" cy="74094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431223</xdr:colOff>
      <xdr:row>13</xdr:row>
      <xdr:rowOff>175780</xdr:rowOff>
    </xdr:to>
    <xdr:sp macro="" textlink="">
      <xdr:nvSpPr>
        <xdr:cNvPr id="24" name="Picture_Master" hidden="1">
          <a:extLst>
            <a:ext uri="{FF2B5EF4-FFF2-40B4-BE49-F238E27FC236}">
              <a16:creationId xmlns:a16="http://schemas.microsoft.com/office/drawing/2014/main" id="{5956E065-5DD9-462C-988D-25DE2F714DF8}"/>
            </a:ext>
          </a:extLst>
        </xdr:cNvPr>
        <xdr:cNvSpPr/>
      </xdr:nvSpPr>
      <xdr:spPr>
        <a:xfrm>
          <a:off x="8321040" y="172212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104775</xdr:colOff>
      <xdr:row>7</xdr:row>
      <xdr:rowOff>142874</xdr:rowOff>
    </xdr:from>
    <xdr:to>
      <xdr:col>5</xdr:col>
      <xdr:colOff>327025</xdr:colOff>
      <xdr:row>8</xdr:row>
      <xdr:rowOff>174624</xdr:rowOff>
    </xdr:to>
    <xdr:pic>
      <xdr:nvPicPr>
        <xdr:cNvPr id="25" name="BP_Collapse_" hidden="1">
          <a:extLst>
            <a:ext uri="{FF2B5EF4-FFF2-40B4-BE49-F238E27FC236}">
              <a16:creationId xmlns:a16="http://schemas.microsoft.com/office/drawing/2014/main" id="{9D681BF3-DB5B-4469-85F5-94064586B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5175" y="1499234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13</xdr:col>
      <xdr:colOff>1</xdr:colOff>
      <xdr:row>4</xdr:row>
      <xdr:rowOff>0</xdr:rowOff>
    </xdr:from>
    <xdr:to>
      <xdr:col>13</xdr:col>
      <xdr:colOff>217200</xdr:colOff>
      <xdr:row>5</xdr:row>
      <xdr:rowOff>31750</xdr:rowOff>
    </xdr:to>
    <xdr:pic>
      <xdr:nvPicPr>
        <xdr:cNvPr id="26" name="BP_Expand_" hidden="1">
          <a:extLst>
            <a:ext uri="{FF2B5EF4-FFF2-40B4-BE49-F238E27FC236}">
              <a16:creationId xmlns:a16="http://schemas.microsoft.com/office/drawing/2014/main" id="{5DFFAAF7-30C8-4B1D-BC31-F53AA659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2104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4</xdr:col>
      <xdr:colOff>114300</xdr:colOff>
      <xdr:row>11</xdr:row>
      <xdr:rowOff>119380</xdr:rowOff>
    </xdr:from>
    <xdr:to>
      <xdr:col>6</xdr:col>
      <xdr:colOff>76200</xdr:colOff>
      <xdr:row>13</xdr:row>
      <xdr:rowOff>47626</xdr:rowOff>
    </xdr:to>
    <xdr:sp macro="" textlink="">
      <xdr:nvSpPr>
        <xdr:cNvPr id="27" name="BP_Textbox_2" hidden="1">
          <a:extLst>
            <a:ext uri="{FF2B5EF4-FFF2-40B4-BE49-F238E27FC236}">
              <a16:creationId xmlns:a16="http://schemas.microsoft.com/office/drawing/2014/main" id="{1A889C0F-3C73-4E20-866D-0FF24F187DCD}"/>
            </a:ext>
          </a:extLst>
        </xdr:cNvPr>
        <xdr:cNvSpPr txBox="1"/>
      </xdr:nvSpPr>
      <xdr:spPr>
        <a:xfrm>
          <a:off x="2674620" y="2207260"/>
          <a:ext cx="1242060" cy="29400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TV show</a:t>
          </a:r>
        </a:p>
      </xdr:txBody>
    </xdr:sp>
    <xdr:clientData/>
  </xdr:twoCellAnchor>
  <xdr:twoCellAnchor editAs="absolute">
    <xdr:from>
      <xdr:col>7</xdr:col>
      <xdr:colOff>517525</xdr:colOff>
      <xdr:row>12</xdr:row>
      <xdr:rowOff>40640</xdr:rowOff>
    </xdr:from>
    <xdr:to>
      <xdr:col>10</xdr:col>
      <xdr:colOff>358775</xdr:colOff>
      <xdr:row>14</xdr:row>
      <xdr:rowOff>1270</xdr:rowOff>
    </xdr:to>
    <xdr:sp macro="" textlink="">
      <xdr:nvSpPr>
        <xdr:cNvPr id="28" name="BP_Textbox_5" hidden="1">
          <a:extLst>
            <a:ext uri="{FF2B5EF4-FFF2-40B4-BE49-F238E27FC236}">
              <a16:creationId xmlns:a16="http://schemas.microsoft.com/office/drawing/2014/main" id="{2F2E7EF5-6E4A-4E9F-BC3E-43756536988C}"/>
            </a:ext>
          </a:extLst>
        </xdr:cNvPr>
        <xdr:cNvSpPr txBox="1"/>
      </xdr:nvSpPr>
      <xdr:spPr>
        <a:xfrm>
          <a:off x="4998085" y="2311400"/>
          <a:ext cx="1761490" cy="32639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gender/age group</a:t>
          </a:r>
        </a:p>
      </xdr:txBody>
    </xdr:sp>
    <xdr:clientData/>
  </xdr:twoCellAnchor>
  <xdr:twoCellAnchor editAs="absolute">
    <xdr:from>
      <xdr:col>10</xdr:col>
      <xdr:colOff>203200</xdr:colOff>
      <xdr:row>12</xdr:row>
      <xdr:rowOff>40640</xdr:rowOff>
    </xdr:from>
    <xdr:to>
      <xdr:col>13</xdr:col>
      <xdr:colOff>88900</xdr:colOff>
      <xdr:row>13</xdr:row>
      <xdr:rowOff>179706</xdr:rowOff>
    </xdr:to>
    <xdr:sp macro="" textlink="">
      <xdr:nvSpPr>
        <xdr:cNvPr id="29" name="BP_Textbox_3" hidden="1">
          <a:extLst>
            <a:ext uri="{FF2B5EF4-FFF2-40B4-BE49-F238E27FC236}">
              <a16:creationId xmlns:a16="http://schemas.microsoft.com/office/drawing/2014/main" id="{D86941D9-9159-4911-9ACB-90C2237A37A7}"/>
            </a:ext>
          </a:extLst>
        </xdr:cNvPr>
        <xdr:cNvSpPr txBox="1"/>
      </xdr:nvSpPr>
      <xdr:spPr>
        <a:xfrm>
          <a:off x="6604000" y="2311400"/>
          <a:ext cx="1805940" cy="32194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gender/age</a:t>
          </a:r>
          <a:r>
            <a:rPr lang="en-US" sz="1000" baseline="0"/>
            <a:t> group</a:t>
          </a:r>
          <a:endParaRPr lang="en-US" sz="1000"/>
        </a:p>
      </xdr:txBody>
    </xdr:sp>
    <xdr:clientData/>
  </xdr:twoCellAnchor>
  <xdr:twoCellAnchor editAs="absolute">
    <xdr:from>
      <xdr:col>6</xdr:col>
      <xdr:colOff>330200</xdr:colOff>
      <xdr:row>7</xdr:row>
      <xdr:rowOff>120649</xdr:rowOff>
    </xdr:from>
    <xdr:to>
      <xdr:col>8</xdr:col>
      <xdr:colOff>263525</xdr:colOff>
      <xdr:row>9</xdr:row>
      <xdr:rowOff>45084</xdr:rowOff>
    </xdr:to>
    <xdr:sp macro="" textlink="">
      <xdr:nvSpPr>
        <xdr:cNvPr id="30" name="BP_Textbox_4" hidden="1">
          <a:extLst>
            <a:ext uri="{FF2B5EF4-FFF2-40B4-BE49-F238E27FC236}">
              <a16:creationId xmlns:a16="http://schemas.microsoft.com/office/drawing/2014/main" id="{F748C74C-D5CE-4438-9179-954C6D89429A}"/>
            </a:ext>
          </a:extLst>
        </xdr:cNvPr>
        <xdr:cNvSpPr txBox="1"/>
      </xdr:nvSpPr>
      <xdr:spPr>
        <a:xfrm>
          <a:off x="4170680" y="1477009"/>
          <a:ext cx="1213485" cy="29019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TV show</a:t>
          </a:r>
        </a:p>
      </xdr:txBody>
    </xdr:sp>
    <xdr:clientData/>
  </xdr:twoCellAnchor>
  <xdr:twoCellAnchor editAs="absolute">
    <xdr:from>
      <xdr:col>8</xdr:col>
      <xdr:colOff>166686</xdr:colOff>
      <xdr:row>7</xdr:row>
      <xdr:rowOff>126365</xdr:rowOff>
    </xdr:from>
    <xdr:to>
      <xdr:col>8</xdr:col>
      <xdr:colOff>388936</xdr:colOff>
      <xdr:row>8</xdr:row>
      <xdr:rowOff>158115</xdr:rowOff>
    </xdr:to>
    <xdr:pic>
      <xdr:nvPicPr>
        <xdr:cNvPr id="31" name="BP_Collapse_1_3" hidden="1">
          <a:extLst>
            <a:ext uri="{FF2B5EF4-FFF2-40B4-BE49-F238E27FC236}">
              <a16:creationId xmlns:a16="http://schemas.microsoft.com/office/drawing/2014/main" id="{7E3F023D-1844-4D1D-B90A-E793FEFCD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87326" y="1482725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9</xdr:col>
      <xdr:colOff>314324</xdr:colOff>
      <xdr:row>7</xdr:row>
      <xdr:rowOff>104140</xdr:rowOff>
    </xdr:from>
    <xdr:to>
      <xdr:col>12</xdr:col>
      <xdr:colOff>101599</xdr:colOff>
      <xdr:row>9</xdr:row>
      <xdr:rowOff>180975</xdr:rowOff>
    </xdr:to>
    <xdr:sp macro="" textlink="">
      <xdr:nvSpPr>
        <xdr:cNvPr id="32" name="BP_Textbox_1" hidden="1">
          <a:extLst>
            <a:ext uri="{FF2B5EF4-FFF2-40B4-BE49-F238E27FC236}">
              <a16:creationId xmlns:a16="http://schemas.microsoft.com/office/drawing/2014/main" id="{388B34E1-1F0D-4157-B464-472E72EAF23D}"/>
            </a:ext>
          </a:extLst>
        </xdr:cNvPr>
        <xdr:cNvSpPr txBox="1"/>
      </xdr:nvSpPr>
      <xdr:spPr>
        <a:xfrm>
          <a:off x="6075044" y="1460500"/>
          <a:ext cx="1707515" cy="44259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TV show to each gender/age group</a:t>
          </a:r>
        </a:p>
      </xdr:txBody>
    </xdr:sp>
    <xdr:clientData/>
  </xdr:twoCellAnchor>
  <xdr:twoCellAnchor editAs="absolute">
    <xdr:from>
      <xdr:col>8</xdr:col>
      <xdr:colOff>59609</xdr:colOff>
      <xdr:row>10</xdr:row>
      <xdr:rowOff>60735</xdr:rowOff>
    </xdr:from>
    <xdr:to>
      <xdr:col>8</xdr:col>
      <xdr:colOff>280116</xdr:colOff>
      <xdr:row>11</xdr:row>
      <xdr:rowOff>43404</xdr:rowOff>
    </xdr:to>
    <xdr:sp macro="" textlink="">
      <xdr:nvSpPr>
        <xdr:cNvPr id="33" name="BP_ConnectorLabel_22">
          <a:extLst>
            <a:ext uri="{FF2B5EF4-FFF2-40B4-BE49-F238E27FC236}">
              <a16:creationId xmlns:a16="http://schemas.microsoft.com/office/drawing/2014/main" id="{D13C7944-7F99-4DD9-8C35-14AF852FED28}"/>
            </a:ext>
          </a:extLst>
        </xdr:cNvPr>
        <xdr:cNvSpPr/>
      </xdr:nvSpPr>
      <xdr:spPr>
        <a:xfrm>
          <a:off x="5180249" y="1965735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&gt;=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47625</xdr:rowOff>
    </xdr:from>
    <xdr:to>
      <xdr:col>8</xdr:col>
      <xdr:colOff>619125</xdr:colOff>
      <xdr:row>2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162675" y="47625"/>
          <a:ext cx="2914650" cy="438150"/>
        </a:xfrm>
        <a:prstGeom prst="roundRect">
          <a:avLst/>
        </a:prstGeom>
        <a:solidFill>
          <a:schemeClr val="bg1">
            <a:shade val="80000"/>
          </a:schemeClr>
        </a:solidFill>
        <a:ln w="9525">
          <a:noFill/>
          <a:miter lim="800000"/>
          <a:headEnd/>
          <a:tailEnd/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Note: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 All monetary values are in $1000s, and all exposures to ads are in millions of exposures.</a:t>
          </a:r>
        </a:p>
      </xdr:txBody>
    </xdr:sp>
    <xdr:clientData/>
  </xdr:twoCellAnchor>
  <xdr:oneCellAnchor>
    <xdr:from>
      <xdr:col>11</xdr:col>
      <xdr:colOff>12700</xdr:colOff>
      <xdr:row>1</xdr:row>
      <xdr:rowOff>99060</xdr:rowOff>
    </xdr:from>
    <xdr:ext cx="3492500" cy="1599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8806D7F-5FEF-4FBD-90B1-84C807BE119D}"/>
                </a:ext>
              </a:extLst>
            </xdr:cNvPr>
            <xdr:cNvSpPr txBox="1"/>
          </xdr:nvSpPr>
          <xdr:spPr>
            <a:xfrm>
              <a:off x="12344400" y="289560"/>
              <a:ext cx="349250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1 −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𝑏𝑛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8806D7F-5FEF-4FBD-90B1-84C807BE119D}"/>
                </a:ext>
              </a:extLst>
            </xdr:cNvPr>
            <xdr:cNvSpPr txBox="1"/>
          </xdr:nvSpPr>
          <xdr:spPr>
            <a:xfrm>
              <a:off x="12344400" y="289560"/>
              <a:ext cx="349250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𝑓(𝑛)=𝑎(1 −𝑒^(−𝑏𝑛) )</a:t>
              </a:r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13</xdr:col>
      <xdr:colOff>679450</xdr:colOff>
      <xdr:row>18</xdr:row>
      <xdr:rowOff>184150</xdr:rowOff>
    </xdr:from>
    <xdr:to>
      <xdr:col>20</xdr:col>
      <xdr:colOff>361950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24D93-5FED-B34E-B8A4-7E9E70C32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38100</xdr:colOff>
      <xdr:row>36</xdr:row>
      <xdr:rowOff>12700</xdr:rowOff>
    </xdr:from>
    <xdr:ext cx="3467100" cy="43653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46CFB1-EC2D-1E4E-BE52-53C3EDF9A4CB}"/>
            </a:ext>
          </a:extLst>
        </xdr:cNvPr>
        <xdr:cNvSpPr txBox="1"/>
      </xdr:nvSpPr>
      <xdr:spPr>
        <a:xfrm>
          <a:off x="15163800" y="6870700"/>
          <a:ext cx="346710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aseline="0"/>
            <a:t> </a:t>
          </a:r>
        </a:p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5798-5F16-42E5-B87F-DE3A7EFA52A6}">
  <dimension ref="A1"/>
  <sheetViews>
    <sheetView workbookViewId="0">
      <selection activeCell="T20" sqref="T20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138B-47DD-41DD-BDC5-E859076591F6}">
  <dimension ref="E3"/>
  <sheetViews>
    <sheetView showGridLines="0" showRowColHeaders="0" zoomScaleNormal="100" workbookViewId="0"/>
  </sheetViews>
  <sheetFormatPr baseColWidth="10" defaultColWidth="8.83203125" defaultRowHeight="15"/>
  <sheetData>
    <row r="3" spans="5:5" ht="21">
      <c r="E3" s="13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M47"/>
  <sheetViews>
    <sheetView tabSelected="1" topLeftCell="A20" workbookViewId="0">
      <selection activeCell="A46" sqref="A46:B46"/>
    </sheetView>
  </sheetViews>
  <sheetFormatPr baseColWidth="10" defaultColWidth="8.83203125" defaultRowHeight="15"/>
  <cols>
    <col min="1" max="1" width="20.5" style="3" customWidth="1"/>
    <col min="2" max="2" width="16.33203125" style="3" bestFit="1" customWidth="1"/>
    <col min="3" max="3" width="20.6640625" style="3" bestFit="1" customWidth="1"/>
    <col min="4" max="4" width="19" style="3" bestFit="1" customWidth="1"/>
    <col min="5" max="5" width="13.1640625" style="3" bestFit="1" customWidth="1"/>
    <col min="6" max="6" width="12.5" style="3" customWidth="1"/>
    <col min="7" max="7" width="12.1640625" style="3" customWidth="1"/>
    <col min="8" max="8" width="12.5" style="3" customWidth="1"/>
    <col min="9" max="9" width="16.6640625" style="3" bestFit="1" customWidth="1"/>
    <col min="10" max="256" width="9.1640625" style="3"/>
    <col min="257" max="257" width="20.5" style="3" customWidth="1"/>
    <col min="258" max="258" width="20" style="3" bestFit="1" customWidth="1"/>
    <col min="259" max="259" width="16.1640625" style="3" customWidth="1"/>
    <col min="260" max="260" width="17.6640625" style="3" bestFit="1" customWidth="1"/>
    <col min="261" max="262" width="16.1640625" style="3" customWidth="1"/>
    <col min="263" max="263" width="21.5" style="3" bestFit="1" customWidth="1"/>
    <col min="264" max="265" width="16.1640625" style="3" customWidth="1"/>
    <col min="266" max="512" width="9.1640625" style="3"/>
    <col min="513" max="513" width="20.5" style="3" customWidth="1"/>
    <col min="514" max="514" width="20" style="3" bestFit="1" customWidth="1"/>
    <col min="515" max="515" width="16.1640625" style="3" customWidth="1"/>
    <col min="516" max="516" width="17.6640625" style="3" bestFit="1" customWidth="1"/>
    <col min="517" max="518" width="16.1640625" style="3" customWidth="1"/>
    <col min="519" max="519" width="21.5" style="3" bestFit="1" customWidth="1"/>
    <col min="520" max="521" width="16.1640625" style="3" customWidth="1"/>
    <col min="522" max="768" width="9.1640625" style="3"/>
    <col min="769" max="769" width="20.5" style="3" customWidth="1"/>
    <col min="770" max="770" width="20" style="3" bestFit="1" customWidth="1"/>
    <col min="771" max="771" width="16.1640625" style="3" customWidth="1"/>
    <col min="772" max="772" width="17.6640625" style="3" bestFit="1" customWidth="1"/>
    <col min="773" max="774" width="16.1640625" style="3" customWidth="1"/>
    <col min="775" max="775" width="21.5" style="3" bestFit="1" customWidth="1"/>
    <col min="776" max="777" width="16.1640625" style="3" customWidth="1"/>
    <col min="778" max="1024" width="9.1640625" style="3"/>
    <col min="1025" max="1025" width="20.5" style="3" customWidth="1"/>
    <col min="1026" max="1026" width="20" style="3" bestFit="1" customWidth="1"/>
    <col min="1027" max="1027" width="16.1640625" style="3" customWidth="1"/>
    <col min="1028" max="1028" width="17.6640625" style="3" bestFit="1" customWidth="1"/>
    <col min="1029" max="1030" width="16.1640625" style="3" customWidth="1"/>
    <col min="1031" max="1031" width="21.5" style="3" bestFit="1" customWidth="1"/>
    <col min="1032" max="1033" width="16.1640625" style="3" customWidth="1"/>
    <col min="1034" max="1280" width="9.1640625" style="3"/>
    <col min="1281" max="1281" width="20.5" style="3" customWidth="1"/>
    <col min="1282" max="1282" width="20" style="3" bestFit="1" customWidth="1"/>
    <col min="1283" max="1283" width="16.1640625" style="3" customWidth="1"/>
    <col min="1284" max="1284" width="17.6640625" style="3" bestFit="1" customWidth="1"/>
    <col min="1285" max="1286" width="16.1640625" style="3" customWidth="1"/>
    <col min="1287" max="1287" width="21.5" style="3" bestFit="1" customWidth="1"/>
    <col min="1288" max="1289" width="16.1640625" style="3" customWidth="1"/>
    <col min="1290" max="1536" width="9.1640625" style="3"/>
    <col min="1537" max="1537" width="20.5" style="3" customWidth="1"/>
    <col min="1538" max="1538" width="20" style="3" bestFit="1" customWidth="1"/>
    <col min="1539" max="1539" width="16.1640625" style="3" customWidth="1"/>
    <col min="1540" max="1540" width="17.6640625" style="3" bestFit="1" customWidth="1"/>
    <col min="1541" max="1542" width="16.1640625" style="3" customWidth="1"/>
    <col min="1543" max="1543" width="21.5" style="3" bestFit="1" customWidth="1"/>
    <col min="1544" max="1545" width="16.1640625" style="3" customWidth="1"/>
    <col min="1546" max="1792" width="9.1640625" style="3"/>
    <col min="1793" max="1793" width="20.5" style="3" customWidth="1"/>
    <col min="1794" max="1794" width="20" style="3" bestFit="1" customWidth="1"/>
    <col min="1795" max="1795" width="16.1640625" style="3" customWidth="1"/>
    <col min="1796" max="1796" width="17.6640625" style="3" bestFit="1" customWidth="1"/>
    <col min="1797" max="1798" width="16.1640625" style="3" customWidth="1"/>
    <col min="1799" max="1799" width="21.5" style="3" bestFit="1" customWidth="1"/>
    <col min="1800" max="1801" width="16.1640625" style="3" customWidth="1"/>
    <col min="1802" max="2048" width="9.1640625" style="3"/>
    <col min="2049" max="2049" width="20.5" style="3" customWidth="1"/>
    <col min="2050" max="2050" width="20" style="3" bestFit="1" customWidth="1"/>
    <col min="2051" max="2051" width="16.1640625" style="3" customWidth="1"/>
    <col min="2052" max="2052" width="17.6640625" style="3" bestFit="1" customWidth="1"/>
    <col min="2053" max="2054" width="16.1640625" style="3" customWidth="1"/>
    <col min="2055" max="2055" width="21.5" style="3" bestFit="1" customWidth="1"/>
    <col min="2056" max="2057" width="16.1640625" style="3" customWidth="1"/>
    <col min="2058" max="2304" width="9.1640625" style="3"/>
    <col min="2305" max="2305" width="20.5" style="3" customWidth="1"/>
    <col min="2306" max="2306" width="20" style="3" bestFit="1" customWidth="1"/>
    <col min="2307" max="2307" width="16.1640625" style="3" customWidth="1"/>
    <col min="2308" max="2308" width="17.6640625" style="3" bestFit="1" customWidth="1"/>
    <col min="2309" max="2310" width="16.1640625" style="3" customWidth="1"/>
    <col min="2311" max="2311" width="21.5" style="3" bestFit="1" customWidth="1"/>
    <col min="2312" max="2313" width="16.1640625" style="3" customWidth="1"/>
    <col min="2314" max="2560" width="9.1640625" style="3"/>
    <col min="2561" max="2561" width="20.5" style="3" customWidth="1"/>
    <col min="2562" max="2562" width="20" style="3" bestFit="1" customWidth="1"/>
    <col min="2563" max="2563" width="16.1640625" style="3" customWidth="1"/>
    <col min="2564" max="2564" width="17.6640625" style="3" bestFit="1" customWidth="1"/>
    <col min="2565" max="2566" width="16.1640625" style="3" customWidth="1"/>
    <col min="2567" max="2567" width="21.5" style="3" bestFit="1" customWidth="1"/>
    <col min="2568" max="2569" width="16.1640625" style="3" customWidth="1"/>
    <col min="2570" max="2816" width="9.1640625" style="3"/>
    <col min="2817" max="2817" width="20.5" style="3" customWidth="1"/>
    <col min="2818" max="2818" width="20" style="3" bestFit="1" customWidth="1"/>
    <col min="2819" max="2819" width="16.1640625" style="3" customWidth="1"/>
    <col min="2820" max="2820" width="17.6640625" style="3" bestFit="1" customWidth="1"/>
    <col min="2821" max="2822" width="16.1640625" style="3" customWidth="1"/>
    <col min="2823" max="2823" width="21.5" style="3" bestFit="1" customWidth="1"/>
    <col min="2824" max="2825" width="16.1640625" style="3" customWidth="1"/>
    <col min="2826" max="3072" width="9.1640625" style="3"/>
    <col min="3073" max="3073" width="20.5" style="3" customWidth="1"/>
    <col min="3074" max="3074" width="20" style="3" bestFit="1" customWidth="1"/>
    <col min="3075" max="3075" width="16.1640625" style="3" customWidth="1"/>
    <col min="3076" max="3076" width="17.6640625" style="3" bestFit="1" customWidth="1"/>
    <col min="3077" max="3078" width="16.1640625" style="3" customWidth="1"/>
    <col min="3079" max="3079" width="21.5" style="3" bestFit="1" customWidth="1"/>
    <col min="3080" max="3081" width="16.1640625" style="3" customWidth="1"/>
    <col min="3082" max="3328" width="9.1640625" style="3"/>
    <col min="3329" max="3329" width="20.5" style="3" customWidth="1"/>
    <col min="3330" max="3330" width="20" style="3" bestFit="1" customWidth="1"/>
    <col min="3331" max="3331" width="16.1640625" style="3" customWidth="1"/>
    <col min="3332" max="3332" width="17.6640625" style="3" bestFit="1" customWidth="1"/>
    <col min="3333" max="3334" width="16.1640625" style="3" customWidth="1"/>
    <col min="3335" max="3335" width="21.5" style="3" bestFit="1" customWidth="1"/>
    <col min="3336" max="3337" width="16.1640625" style="3" customWidth="1"/>
    <col min="3338" max="3584" width="9.1640625" style="3"/>
    <col min="3585" max="3585" width="20.5" style="3" customWidth="1"/>
    <col min="3586" max="3586" width="20" style="3" bestFit="1" customWidth="1"/>
    <col min="3587" max="3587" width="16.1640625" style="3" customWidth="1"/>
    <col min="3588" max="3588" width="17.6640625" style="3" bestFit="1" customWidth="1"/>
    <col min="3589" max="3590" width="16.1640625" style="3" customWidth="1"/>
    <col min="3591" max="3591" width="21.5" style="3" bestFit="1" customWidth="1"/>
    <col min="3592" max="3593" width="16.1640625" style="3" customWidth="1"/>
    <col min="3594" max="3840" width="9.1640625" style="3"/>
    <col min="3841" max="3841" width="20.5" style="3" customWidth="1"/>
    <col min="3842" max="3842" width="20" style="3" bestFit="1" customWidth="1"/>
    <col min="3843" max="3843" width="16.1640625" style="3" customWidth="1"/>
    <col min="3844" max="3844" width="17.6640625" style="3" bestFit="1" customWidth="1"/>
    <col min="3845" max="3846" width="16.1640625" style="3" customWidth="1"/>
    <col min="3847" max="3847" width="21.5" style="3" bestFit="1" customWidth="1"/>
    <col min="3848" max="3849" width="16.1640625" style="3" customWidth="1"/>
    <col min="3850" max="4096" width="9.1640625" style="3"/>
    <col min="4097" max="4097" width="20.5" style="3" customWidth="1"/>
    <col min="4098" max="4098" width="20" style="3" bestFit="1" customWidth="1"/>
    <col min="4099" max="4099" width="16.1640625" style="3" customWidth="1"/>
    <col min="4100" max="4100" width="17.6640625" style="3" bestFit="1" customWidth="1"/>
    <col min="4101" max="4102" width="16.1640625" style="3" customWidth="1"/>
    <col min="4103" max="4103" width="21.5" style="3" bestFit="1" customWidth="1"/>
    <col min="4104" max="4105" width="16.1640625" style="3" customWidth="1"/>
    <col min="4106" max="4352" width="9.1640625" style="3"/>
    <col min="4353" max="4353" width="20.5" style="3" customWidth="1"/>
    <col min="4354" max="4354" width="20" style="3" bestFit="1" customWidth="1"/>
    <col min="4355" max="4355" width="16.1640625" style="3" customWidth="1"/>
    <col min="4356" max="4356" width="17.6640625" style="3" bestFit="1" customWidth="1"/>
    <col min="4357" max="4358" width="16.1640625" style="3" customWidth="1"/>
    <col min="4359" max="4359" width="21.5" style="3" bestFit="1" customWidth="1"/>
    <col min="4360" max="4361" width="16.1640625" style="3" customWidth="1"/>
    <col min="4362" max="4608" width="9.1640625" style="3"/>
    <col min="4609" max="4609" width="20.5" style="3" customWidth="1"/>
    <col min="4610" max="4610" width="20" style="3" bestFit="1" customWidth="1"/>
    <col min="4611" max="4611" width="16.1640625" style="3" customWidth="1"/>
    <col min="4612" max="4612" width="17.6640625" style="3" bestFit="1" customWidth="1"/>
    <col min="4613" max="4614" width="16.1640625" style="3" customWidth="1"/>
    <col min="4615" max="4615" width="21.5" style="3" bestFit="1" customWidth="1"/>
    <col min="4616" max="4617" width="16.1640625" style="3" customWidth="1"/>
    <col min="4618" max="4864" width="9.1640625" style="3"/>
    <col min="4865" max="4865" width="20.5" style="3" customWidth="1"/>
    <col min="4866" max="4866" width="20" style="3" bestFit="1" customWidth="1"/>
    <col min="4867" max="4867" width="16.1640625" style="3" customWidth="1"/>
    <col min="4868" max="4868" width="17.6640625" style="3" bestFit="1" customWidth="1"/>
    <col min="4869" max="4870" width="16.1640625" style="3" customWidth="1"/>
    <col min="4871" max="4871" width="21.5" style="3" bestFit="1" customWidth="1"/>
    <col min="4872" max="4873" width="16.1640625" style="3" customWidth="1"/>
    <col min="4874" max="5120" width="9.1640625" style="3"/>
    <col min="5121" max="5121" width="20.5" style="3" customWidth="1"/>
    <col min="5122" max="5122" width="20" style="3" bestFit="1" customWidth="1"/>
    <col min="5123" max="5123" width="16.1640625" style="3" customWidth="1"/>
    <col min="5124" max="5124" width="17.6640625" style="3" bestFit="1" customWidth="1"/>
    <col min="5125" max="5126" width="16.1640625" style="3" customWidth="1"/>
    <col min="5127" max="5127" width="21.5" style="3" bestFit="1" customWidth="1"/>
    <col min="5128" max="5129" width="16.1640625" style="3" customWidth="1"/>
    <col min="5130" max="5376" width="9.1640625" style="3"/>
    <col min="5377" max="5377" width="20.5" style="3" customWidth="1"/>
    <col min="5378" max="5378" width="20" style="3" bestFit="1" customWidth="1"/>
    <col min="5379" max="5379" width="16.1640625" style="3" customWidth="1"/>
    <col min="5380" max="5380" width="17.6640625" style="3" bestFit="1" customWidth="1"/>
    <col min="5381" max="5382" width="16.1640625" style="3" customWidth="1"/>
    <col min="5383" max="5383" width="21.5" style="3" bestFit="1" customWidth="1"/>
    <col min="5384" max="5385" width="16.1640625" style="3" customWidth="1"/>
    <col min="5386" max="5632" width="9.1640625" style="3"/>
    <col min="5633" max="5633" width="20.5" style="3" customWidth="1"/>
    <col min="5634" max="5634" width="20" style="3" bestFit="1" customWidth="1"/>
    <col min="5635" max="5635" width="16.1640625" style="3" customWidth="1"/>
    <col min="5636" max="5636" width="17.6640625" style="3" bestFit="1" customWidth="1"/>
    <col min="5637" max="5638" width="16.1640625" style="3" customWidth="1"/>
    <col min="5639" max="5639" width="21.5" style="3" bestFit="1" customWidth="1"/>
    <col min="5640" max="5641" width="16.1640625" style="3" customWidth="1"/>
    <col min="5642" max="5888" width="9.1640625" style="3"/>
    <col min="5889" max="5889" width="20.5" style="3" customWidth="1"/>
    <col min="5890" max="5890" width="20" style="3" bestFit="1" customWidth="1"/>
    <col min="5891" max="5891" width="16.1640625" style="3" customWidth="1"/>
    <col min="5892" max="5892" width="17.6640625" style="3" bestFit="1" customWidth="1"/>
    <col min="5893" max="5894" width="16.1640625" style="3" customWidth="1"/>
    <col min="5895" max="5895" width="21.5" style="3" bestFit="1" customWidth="1"/>
    <col min="5896" max="5897" width="16.1640625" style="3" customWidth="1"/>
    <col min="5898" max="6144" width="9.1640625" style="3"/>
    <col min="6145" max="6145" width="20.5" style="3" customWidth="1"/>
    <col min="6146" max="6146" width="20" style="3" bestFit="1" customWidth="1"/>
    <col min="6147" max="6147" width="16.1640625" style="3" customWidth="1"/>
    <col min="6148" max="6148" width="17.6640625" style="3" bestFit="1" customWidth="1"/>
    <col min="6149" max="6150" width="16.1640625" style="3" customWidth="1"/>
    <col min="6151" max="6151" width="21.5" style="3" bestFit="1" customWidth="1"/>
    <col min="6152" max="6153" width="16.1640625" style="3" customWidth="1"/>
    <col min="6154" max="6400" width="9.1640625" style="3"/>
    <col min="6401" max="6401" width="20.5" style="3" customWidth="1"/>
    <col min="6402" max="6402" width="20" style="3" bestFit="1" customWidth="1"/>
    <col min="6403" max="6403" width="16.1640625" style="3" customWidth="1"/>
    <col min="6404" max="6404" width="17.6640625" style="3" bestFit="1" customWidth="1"/>
    <col min="6405" max="6406" width="16.1640625" style="3" customWidth="1"/>
    <col min="6407" max="6407" width="21.5" style="3" bestFit="1" customWidth="1"/>
    <col min="6408" max="6409" width="16.1640625" style="3" customWidth="1"/>
    <col min="6410" max="6656" width="9.1640625" style="3"/>
    <col min="6657" max="6657" width="20.5" style="3" customWidth="1"/>
    <col min="6658" max="6658" width="20" style="3" bestFit="1" customWidth="1"/>
    <col min="6659" max="6659" width="16.1640625" style="3" customWidth="1"/>
    <col min="6660" max="6660" width="17.6640625" style="3" bestFit="1" customWidth="1"/>
    <col min="6661" max="6662" width="16.1640625" style="3" customWidth="1"/>
    <col min="6663" max="6663" width="21.5" style="3" bestFit="1" customWidth="1"/>
    <col min="6664" max="6665" width="16.1640625" style="3" customWidth="1"/>
    <col min="6666" max="6912" width="9.1640625" style="3"/>
    <col min="6913" max="6913" width="20.5" style="3" customWidth="1"/>
    <col min="6914" max="6914" width="20" style="3" bestFit="1" customWidth="1"/>
    <col min="6915" max="6915" width="16.1640625" style="3" customWidth="1"/>
    <col min="6916" max="6916" width="17.6640625" style="3" bestFit="1" customWidth="1"/>
    <col min="6917" max="6918" width="16.1640625" style="3" customWidth="1"/>
    <col min="6919" max="6919" width="21.5" style="3" bestFit="1" customWidth="1"/>
    <col min="6920" max="6921" width="16.1640625" style="3" customWidth="1"/>
    <col min="6922" max="7168" width="9.1640625" style="3"/>
    <col min="7169" max="7169" width="20.5" style="3" customWidth="1"/>
    <col min="7170" max="7170" width="20" style="3" bestFit="1" customWidth="1"/>
    <col min="7171" max="7171" width="16.1640625" style="3" customWidth="1"/>
    <col min="7172" max="7172" width="17.6640625" style="3" bestFit="1" customWidth="1"/>
    <col min="7173" max="7174" width="16.1640625" style="3" customWidth="1"/>
    <col min="7175" max="7175" width="21.5" style="3" bestFit="1" customWidth="1"/>
    <col min="7176" max="7177" width="16.1640625" style="3" customWidth="1"/>
    <col min="7178" max="7424" width="9.1640625" style="3"/>
    <col min="7425" max="7425" width="20.5" style="3" customWidth="1"/>
    <col min="7426" max="7426" width="20" style="3" bestFit="1" customWidth="1"/>
    <col min="7427" max="7427" width="16.1640625" style="3" customWidth="1"/>
    <col min="7428" max="7428" width="17.6640625" style="3" bestFit="1" customWidth="1"/>
    <col min="7429" max="7430" width="16.1640625" style="3" customWidth="1"/>
    <col min="7431" max="7431" width="21.5" style="3" bestFit="1" customWidth="1"/>
    <col min="7432" max="7433" width="16.1640625" style="3" customWidth="1"/>
    <col min="7434" max="7680" width="9.1640625" style="3"/>
    <col min="7681" max="7681" width="20.5" style="3" customWidth="1"/>
    <col min="7682" max="7682" width="20" style="3" bestFit="1" customWidth="1"/>
    <col min="7683" max="7683" width="16.1640625" style="3" customWidth="1"/>
    <col min="7684" max="7684" width="17.6640625" style="3" bestFit="1" customWidth="1"/>
    <col min="7685" max="7686" width="16.1640625" style="3" customWidth="1"/>
    <col min="7687" max="7687" width="21.5" style="3" bestFit="1" customWidth="1"/>
    <col min="7688" max="7689" width="16.1640625" style="3" customWidth="1"/>
    <col min="7690" max="7936" width="9.1640625" style="3"/>
    <col min="7937" max="7937" width="20.5" style="3" customWidth="1"/>
    <col min="7938" max="7938" width="20" style="3" bestFit="1" customWidth="1"/>
    <col min="7939" max="7939" width="16.1640625" style="3" customWidth="1"/>
    <col min="7940" max="7940" width="17.6640625" style="3" bestFit="1" customWidth="1"/>
    <col min="7941" max="7942" width="16.1640625" style="3" customWidth="1"/>
    <col min="7943" max="7943" width="21.5" style="3" bestFit="1" customWidth="1"/>
    <col min="7944" max="7945" width="16.1640625" style="3" customWidth="1"/>
    <col min="7946" max="8192" width="9.1640625" style="3"/>
    <col min="8193" max="8193" width="20.5" style="3" customWidth="1"/>
    <col min="8194" max="8194" width="20" style="3" bestFit="1" customWidth="1"/>
    <col min="8195" max="8195" width="16.1640625" style="3" customWidth="1"/>
    <col min="8196" max="8196" width="17.6640625" style="3" bestFit="1" customWidth="1"/>
    <col min="8197" max="8198" width="16.1640625" style="3" customWidth="1"/>
    <col min="8199" max="8199" width="21.5" style="3" bestFit="1" customWidth="1"/>
    <col min="8200" max="8201" width="16.1640625" style="3" customWidth="1"/>
    <col min="8202" max="8448" width="9.1640625" style="3"/>
    <col min="8449" max="8449" width="20.5" style="3" customWidth="1"/>
    <col min="8450" max="8450" width="20" style="3" bestFit="1" customWidth="1"/>
    <col min="8451" max="8451" width="16.1640625" style="3" customWidth="1"/>
    <col min="8452" max="8452" width="17.6640625" style="3" bestFit="1" customWidth="1"/>
    <col min="8453" max="8454" width="16.1640625" style="3" customWidth="1"/>
    <col min="8455" max="8455" width="21.5" style="3" bestFit="1" customWidth="1"/>
    <col min="8456" max="8457" width="16.1640625" style="3" customWidth="1"/>
    <col min="8458" max="8704" width="9.1640625" style="3"/>
    <col min="8705" max="8705" width="20.5" style="3" customWidth="1"/>
    <col min="8706" max="8706" width="20" style="3" bestFit="1" customWidth="1"/>
    <col min="8707" max="8707" width="16.1640625" style="3" customWidth="1"/>
    <col min="8708" max="8708" width="17.6640625" style="3" bestFit="1" customWidth="1"/>
    <col min="8709" max="8710" width="16.1640625" style="3" customWidth="1"/>
    <col min="8711" max="8711" width="21.5" style="3" bestFit="1" customWidth="1"/>
    <col min="8712" max="8713" width="16.1640625" style="3" customWidth="1"/>
    <col min="8714" max="8960" width="9.1640625" style="3"/>
    <col min="8961" max="8961" width="20.5" style="3" customWidth="1"/>
    <col min="8962" max="8962" width="20" style="3" bestFit="1" customWidth="1"/>
    <col min="8963" max="8963" width="16.1640625" style="3" customWidth="1"/>
    <col min="8964" max="8964" width="17.6640625" style="3" bestFit="1" customWidth="1"/>
    <col min="8965" max="8966" width="16.1640625" style="3" customWidth="1"/>
    <col min="8967" max="8967" width="21.5" style="3" bestFit="1" customWidth="1"/>
    <col min="8968" max="8969" width="16.1640625" style="3" customWidth="1"/>
    <col min="8970" max="9216" width="9.1640625" style="3"/>
    <col min="9217" max="9217" width="20.5" style="3" customWidth="1"/>
    <col min="9218" max="9218" width="20" style="3" bestFit="1" customWidth="1"/>
    <col min="9219" max="9219" width="16.1640625" style="3" customWidth="1"/>
    <col min="9220" max="9220" width="17.6640625" style="3" bestFit="1" customWidth="1"/>
    <col min="9221" max="9222" width="16.1640625" style="3" customWidth="1"/>
    <col min="9223" max="9223" width="21.5" style="3" bestFit="1" customWidth="1"/>
    <col min="9224" max="9225" width="16.1640625" style="3" customWidth="1"/>
    <col min="9226" max="9472" width="9.1640625" style="3"/>
    <col min="9473" max="9473" width="20.5" style="3" customWidth="1"/>
    <col min="9474" max="9474" width="20" style="3" bestFit="1" customWidth="1"/>
    <col min="9475" max="9475" width="16.1640625" style="3" customWidth="1"/>
    <col min="9476" max="9476" width="17.6640625" style="3" bestFit="1" customWidth="1"/>
    <col min="9477" max="9478" width="16.1640625" style="3" customWidth="1"/>
    <col min="9479" max="9479" width="21.5" style="3" bestFit="1" customWidth="1"/>
    <col min="9480" max="9481" width="16.1640625" style="3" customWidth="1"/>
    <col min="9482" max="9728" width="9.1640625" style="3"/>
    <col min="9729" max="9729" width="20.5" style="3" customWidth="1"/>
    <col min="9730" max="9730" width="20" style="3" bestFit="1" customWidth="1"/>
    <col min="9731" max="9731" width="16.1640625" style="3" customWidth="1"/>
    <col min="9732" max="9732" width="17.6640625" style="3" bestFit="1" customWidth="1"/>
    <col min="9733" max="9734" width="16.1640625" style="3" customWidth="1"/>
    <col min="9735" max="9735" width="21.5" style="3" bestFit="1" customWidth="1"/>
    <col min="9736" max="9737" width="16.1640625" style="3" customWidth="1"/>
    <col min="9738" max="9984" width="9.1640625" style="3"/>
    <col min="9985" max="9985" width="20.5" style="3" customWidth="1"/>
    <col min="9986" max="9986" width="20" style="3" bestFit="1" customWidth="1"/>
    <col min="9987" max="9987" width="16.1640625" style="3" customWidth="1"/>
    <col min="9988" max="9988" width="17.6640625" style="3" bestFit="1" customWidth="1"/>
    <col min="9989" max="9990" width="16.1640625" style="3" customWidth="1"/>
    <col min="9991" max="9991" width="21.5" style="3" bestFit="1" customWidth="1"/>
    <col min="9992" max="9993" width="16.1640625" style="3" customWidth="1"/>
    <col min="9994" max="10240" width="9.1640625" style="3"/>
    <col min="10241" max="10241" width="20.5" style="3" customWidth="1"/>
    <col min="10242" max="10242" width="20" style="3" bestFit="1" customWidth="1"/>
    <col min="10243" max="10243" width="16.1640625" style="3" customWidth="1"/>
    <col min="10244" max="10244" width="17.6640625" style="3" bestFit="1" customWidth="1"/>
    <col min="10245" max="10246" width="16.1640625" style="3" customWidth="1"/>
    <col min="10247" max="10247" width="21.5" style="3" bestFit="1" customWidth="1"/>
    <col min="10248" max="10249" width="16.1640625" style="3" customWidth="1"/>
    <col min="10250" max="10496" width="9.1640625" style="3"/>
    <col min="10497" max="10497" width="20.5" style="3" customWidth="1"/>
    <col min="10498" max="10498" width="20" style="3" bestFit="1" customWidth="1"/>
    <col min="10499" max="10499" width="16.1640625" style="3" customWidth="1"/>
    <col min="10500" max="10500" width="17.6640625" style="3" bestFit="1" customWidth="1"/>
    <col min="10501" max="10502" width="16.1640625" style="3" customWidth="1"/>
    <col min="10503" max="10503" width="21.5" style="3" bestFit="1" customWidth="1"/>
    <col min="10504" max="10505" width="16.1640625" style="3" customWidth="1"/>
    <col min="10506" max="10752" width="9.1640625" style="3"/>
    <col min="10753" max="10753" width="20.5" style="3" customWidth="1"/>
    <col min="10754" max="10754" width="20" style="3" bestFit="1" customWidth="1"/>
    <col min="10755" max="10755" width="16.1640625" style="3" customWidth="1"/>
    <col min="10756" max="10756" width="17.6640625" style="3" bestFit="1" customWidth="1"/>
    <col min="10757" max="10758" width="16.1640625" style="3" customWidth="1"/>
    <col min="10759" max="10759" width="21.5" style="3" bestFit="1" customWidth="1"/>
    <col min="10760" max="10761" width="16.1640625" style="3" customWidth="1"/>
    <col min="10762" max="11008" width="9.1640625" style="3"/>
    <col min="11009" max="11009" width="20.5" style="3" customWidth="1"/>
    <col min="11010" max="11010" width="20" style="3" bestFit="1" customWidth="1"/>
    <col min="11011" max="11011" width="16.1640625" style="3" customWidth="1"/>
    <col min="11012" max="11012" width="17.6640625" style="3" bestFit="1" customWidth="1"/>
    <col min="11013" max="11014" width="16.1640625" style="3" customWidth="1"/>
    <col min="11015" max="11015" width="21.5" style="3" bestFit="1" customWidth="1"/>
    <col min="11016" max="11017" width="16.1640625" style="3" customWidth="1"/>
    <col min="11018" max="11264" width="9.1640625" style="3"/>
    <col min="11265" max="11265" width="20.5" style="3" customWidth="1"/>
    <col min="11266" max="11266" width="20" style="3" bestFit="1" customWidth="1"/>
    <col min="11267" max="11267" width="16.1640625" style="3" customWidth="1"/>
    <col min="11268" max="11268" width="17.6640625" style="3" bestFit="1" customWidth="1"/>
    <col min="11269" max="11270" width="16.1640625" style="3" customWidth="1"/>
    <col min="11271" max="11271" width="21.5" style="3" bestFit="1" customWidth="1"/>
    <col min="11272" max="11273" width="16.1640625" style="3" customWidth="1"/>
    <col min="11274" max="11520" width="9.1640625" style="3"/>
    <col min="11521" max="11521" width="20.5" style="3" customWidth="1"/>
    <col min="11522" max="11522" width="20" style="3" bestFit="1" customWidth="1"/>
    <col min="11523" max="11523" width="16.1640625" style="3" customWidth="1"/>
    <col min="11524" max="11524" width="17.6640625" style="3" bestFit="1" customWidth="1"/>
    <col min="11525" max="11526" width="16.1640625" style="3" customWidth="1"/>
    <col min="11527" max="11527" width="21.5" style="3" bestFit="1" customWidth="1"/>
    <col min="11528" max="11529" width="16.1640625" style="3" customWidth="1"/>
    <col min="11530" max="11776" width="9.1640625" style="3"/>
    <col min="11777" max="11777" width="20.5" style="3" customWidth="1"/>
    <col min="11778" max="11778" width="20" style="3" bestFit="1" customWidth="1"/>
    <col min="11779" max="11779" width="16.1640625" style="3" customWidth="1"/>
    <col min="11780" max="11780" width="17.6640625" style="3" bestFit="1" customWidth="1"/>
    <col min="11781" max="11782" width="16.1640625" style="3" customWidth="1"/>
    <col min="11783" max="11783" width="21.5" style="3" bestFit="1" customWidth="1"/>
    <col min="11784" max="11785" width="16.1640625" style="3" customWidth="1"/>
    <col min="11786" max="12032" width="9.1640625" style="3"/>
    <col min="12033" max="12033" width="20.5" style="3" customWidth="1"/>
    <col min="12034" max="12034" width="20" style="3" bestFit="1" customWidth="1"/>
    <col min="12035" max="12035" width="16.1640625" style="3" customWidth="1"/>
    <col min="12036" max="12036" width="17.6640625" style="3" bestFit="1" customWidth="1"/>
    <col min="12037" max="12038" width="16.1640625" style="3" customWidth="1"/>
    <col min="12039" max="12039" width="21.5" style="3" bestFit="1" customWidth="1"/>
    <col min="12040" max="12041" width="16.1640625" style="3" customWidth="1"/>
    <col min="12042" max="12288" width="9.1640625" style="3"/>
    <col min="12289" max="12289" width="20.5" style="3" customWidth="1"/>
    <col min="12290" max="12290" width="20" style="3" bestFit="1" customWidth="1"/>
    <col min="12291" max="12291" width="16.1640625" style="3" customWidth="1"/>
    <col min="12292" max="12292" width="17.6640625" style="3" bestFit="1" customWidth="1"/>
    <col min="12293" max="12294" width="16.1640625" style="3" customWidth="1"/>
    <col min="12295" max="12295" width="21.5" style="3" bestFit="1" customWidth="1"/>
    <col min="12296" max="12297" width="16.1640625" style="3" customWidth="1"/>
    <col min="12298" max="12544" width="9.1640625" style="3"/>
    <col min="12545" max="12545" width="20.5" style="3" customWidth="1"/>
    <col min="12546" max="12546" width="20" style="3" bestFit="1" customWidth="1"/>
    <col min="12547" max="12547" width="16.1640625" style="3" customWidth="1"/>
    <col min="12548" max="12548" width="17.6640625" style="3" bestFit="1" customWidth="1"/>
    <col min="12549" max="12550" width="16.1640625" style="3" customWidth="1"/>
    <col min="12551" max="12551" width="21.5" style="3" bestFit="1" customWidth="1"/>
    <col min="12552" max="12553" width="16.1640625" style="3" customWidth="1"/>
    <col min="12554" max="12800" width="9.1640625" style="3"/>
    <col min="12801" max="12801" width="20.5" style="3" customWidth="1"/>
    <col min="12802" max="12802" width="20" style="3" bestFit="1" customWidth="1"/>
    <col min="12803" max="12803" width="16.1640625" style="3" customWidth="1"/>
    <col min="12804" max="12804" width="17.6640625" style="3" bestFit="1" customWidth="1"/>
    <col min="12805" max="12806" width="16.1640625" style="3" customWidth="1"/>
    <col min="12807" max="12807" width="21.5" style="3" bestFit="1" customWidth="1"/>
    <col min="12808" max="12809" width="16.1640625" style="3" customWidth="1"/>
    <col min="12810" max="13056" width="9.1640625" style="3"/>
    <col min="13057" max="13057" width="20.5" style="3" customWidth="1"/>
    <col min="13058" max="13058" width="20" style="3" bestFit="1" customWidth="1"/>
    <col min="13059" max="13059" width="16.1640625" style="3" customWidth="1"/>
    <col min="13060" max="13060" width="17.6640625" style="3" bestFit="1" customWidth="1"/>
    <col min="13061" max="13062" width="16.1640625" style="3" customWidth="1"/>
    <col min="13063" max="13063" width="21.5" style="3" bestFit="1" customWidth="1"/>
    <col min="13064" max="13065" width="16.1640625" style="3" customWidth="1"/>
    <col min="13066" max="13312" width="9.1640625" style="3"/>
    <col min="13313" max="13313" width="20.5" style="3" customWidth="1"/>
    <col min="13314" max="13314" width="20" style="3" bestFit="1" customWidth="1"/>
    <col min="13315" max="13315" width="16.1640625" style="3" customWidth="1"/>
    <col min="13316" max="13316" width="17.6640625" style="3" bestFit="1" customWidth="1"/>
    <col min="13317" max="13318" width="16.1640625" style="3" customWidth="1"/>
    <col min="13319" max="13319" width="21.5" style="3" bestFit="1" customWidth="1"/>
    <col min="13320" max="13321" width="16.1640625" style="3" customWidth="1"/>
    <col min="13322" max="13568" width="9.1640625" style="3"/>
    <col min="13569" max="13569" width="20.5" style="3" customWidth="1"/>
    <col min="13570" max="13570" width="20" style="3" bestFit="1" customWidth="1"/>
    <col min="13571" max="13571" width="16.1640625" style="3" customWidth="1"/>
    <col min="13572" max="13572" width="17.6640625" style="3" bestFit="1" customWidth="1"/>
    <col min="13573" max="13574" width="16.1640625" style="3" customWidth="1"/>
    <col min="13575" max="13575" width="21.5" style="3" bestFit="1" customWidth="1"/>
    <col min="13576" max="13577" width="16.1640625" style="3" customWidth="1"/>
    <col min="13578" max="13824" width="9.1640625" style="3"/>
    <col min="13825" max="13825" width="20.5" style="3" customWidth="1"/>
    <col min="13826" max="13826" width="20" style="3" bestFit="1" customWidth="1"/>
    <col min="13827" max="13827" width="16.1640625" style="3" customWidth="1"/>
    <col min="13828" max="13828" width="17.6640625" style="3" bestFit="1" customWidth="1"/>
    <col min="13829" max="13830" width="16.1640625" style="3" customWidth="1"/>
    <col min="13831" max="13831" width="21.5" style="3" bestFit="1" customWidth="1"/>
    <col min="13832" max="13833" width="16.1640625" style="3" customWidth="1"/>
    <col min="13834" max="14080" width="9.1640625" style="3"/>
    <col min="14081" max="14081" width="20.5" style="3" customWidth="1"/>
    <col min="14082" max="14082" width="20" style="3" bestFit="1" customWidth="1"/>
    <col min="14083" max="14083" width="16.1640625" style="3" customWidth="1"/>
    <col min="14084" max="14084" width="17.6640625" style="3" bestFit="1" customWidth="1"/>
    <col min="14085" max="14086" width="16.1640625" style="3" customWidth="1"/>
    <col min="14087" max="14087" width="21.5" style="3" bestFit="1" customWidth="1"/>
    <col min="14088" max="14089" width="16.1640625" style="3" customWidth="1"/>
    <col min="14090" max="14336" width="9.1640625" style="3"/>
    <col min="14337" max="14337" width="20.5" style="3" customWidth="1"/>
    <col min="14338" max="14338" width="20" style="3" bestFit="1" customWidth="1"/>
    <col min="14339" max="14339" width="16.1640625" style="3" customWidth="1"/>
    <col min="14340" max="14340" width="17.6640625" style="3" bestFit="1" customWidth="1"/>
    <col min="14341" max="14342" width="16.1640625" style="3" customWidth="1"/>
    <col min="14343" max="14343" width="21.5" style="3" bestFit="1" customWidth="1"/>
    <col min="14344" max="14345" width="16.1640625" style="3" customWidth="1"/>
    <col min="14346" max="14592" width="9.1640625" style="3"/>
    <col min="14593" max="14593" width="20.5" style="3" customWidth="1"/>
    <col min="14594" max="14594" width="20" style="3" bestFit="1" customWidth="1"/>
    <col min="14595" max="14595" width="16.1640625" style="3" customWidth="1"/>
    <col min="14596" max="14596" width="17.6640625" style="3" bestFit="1" customWidth="1"/>
    <col min="14597" max="14598" width="16.1640625" style="3" customWidth="1"/>
    <col min="14599" max="14599" width="21.5" style="3" bestFit="1" customWidth="1"/>
    <col min="14600" max="14601" width="16.1640625" style="3" customWidth="1"/>
    <col min="14602" max="14848" width="9.1640625" style="3"/>
    <col min="14849" max="14849" width="20.5" style="3" customWidth="1"/>
    <col min="14850" max="14850" width="20" style="3" bestFit="1" customWidth="1"/>
    <col min="14851" max="14851" width="16.1640625" style="3" customWidth="1"/>
    <col min="14852" max="14852" width="17.6640625" style="3" bestFit="1" customWidth="1"/>
    <col min="14853" max="14854" width="16.1640625" style="3" customWidth="1"/>
    <col min="14855" max="14855" width="21.5" style="3" bestFit="1" customWidth="1"/>
    <col min="14856" max="14857" width="16.1640625" style="3" customWidth="1"/>
    <col min="14858" max="15104" width="9.1640625" style="3"/>
    <col min="15105" max="15105" width="20.5" style="3" customWidth="1"/>
    <col min="15106" max="15106" width="20" style="3" bestFit="1" customWidth="1"/>
    <col min="15107" max="15107" width="16.1640625" style="3" customWidth="1"/>
    <col min="15108" max="15108" width="17.6640625" style="3" bestFit="1" customWidth="1"/>
    <col min="15109" max="15110" width="16.1640625" style="3" customWidth="1"/>
    <col min="15111" max="15111" width="21.5" style="3" bestFit="1" customWidth="1"/>
    <col min="15112" max="15113" width="16.1640625" style="3" customWidth="1"/>
    <col min="15114" max="15360" width="9.1640625" style="3"/>
    <col min="15361" max="15361" width="20.5" style="3" customWidth="1"/>
    <col min="15362" max="15362" width="20" style="3" bestFit="1" customWidth="1"/>
    <col min="15363" max="15363" width="16.1640625" style="3" customWidth="1"/>
    <col min="15364" max="15364" width="17.6640625" style="3" bestFit="1" customWidth="1"/>
    <col min="15365" max="15366" width="16.1640625" style="3" customWidth="1"/>
    <col min="15367" max="15367" width="21.5" style="3" bestFit="1" customWidth="1"/>
    <col min="15368" max="15369" width="16.1640625" style="3" customWidth="1"/>
    <col min="15370" max="15616" width="9.1640625" style="3"/>
    <col min="15617" max="15617" width="20.5" style="3" customWidth="1"/>
    <col min="15618" max="15618" width="20" style="3" bestFit="1" customWidth="1"/>
    <col min="15619" max="15619" width="16.1640625" style="3" customWidth="1"/>
    <col min="15620" max="15620" width="17.6640625" style="3" bestFit="1" customWidth="1"/>
    <col min="15621" max="15622" width="16.1640625" style="3" customWidth="1"/>
    <col min="15623" max="15623" width="21.5" style="3" bestFit="1" customWidth="1"/>
    <col min="15624" max="15625" width="16.1640625" style="3" customWidth="1"/>
    <col min="15626" max="15872" width="9.1640625" style="3"/>
    <col min="15873" max="15873" width="20.5" style="3" customWidth="1"/>
    <col min="15874" max="15874" width="20" style="3" bestFit="1" customWidth="1"/>
    <col min="15875" max="15875" width="16.1640625" style="3" customWidth="1"/>
    <col min="15876" max="15876" width="17.6640625" style="3" bestFit="1" customWidth="1"/>
    <col min="15877" max="15878" width="16.1640625" style="3" customWidth="1"/>
    <col min="15879" max="15879" width="21.5" style="3" bestFit="1" customWidth="1"/>
    <col min="15880" max="15881" width="16.1640625" style="3" customWidth="1"/>
    <col min="15882" max="16128" width="9.1640625" style="3"/>
    <col min="16129" max="16129" width="20.5" style="3" customWidth="1"/>
    <col min="16130" max="16130" width="20" style="3" bestFit="1" customWidth="1"/>
    <col min="16131" max="16131" width="16.1640625" style="3" customWidth="1"/>
    <col min="16132" max="16132" width="17.6640625" style="3" bestFit="1" customWidth="1"/>
    <col min="16133" max="16134" width="16.1640625" style="3" customWidth="1"/>
    <col min="16135" max="16135" width="21.5" style="3" bestFit="1" customWidth="1"/>
    <col min="16136" max="16137" width="16.1640625" style="3" customWidth="1"/>
    <col min="16138" max="16384" width="9.1640625" style="3"/>
  </cols>
  <sheetData>
    <row r="1" spans="1:13" ht="15" customHeight="1">
      <c r="A1" s="2" t="s">
        <v>0</v>
      </c>
    </row>
    <row r="2" spans="1:13" ht="15" customHeight="1"/>
    <row r="3" spans="1:13" ht="15" customHeight="1">
      <c r="A3" s="2" t="s">
        <v>26</v>
      </c>
    </row>
    <row r="4" spans="1:13" ht="15" customHeight="1">
      <c r="A4" s="14"/>
      <c r="B4" s="15" t="s">
        <v>22</v>
      </c>
      <c r="C4" s="15" t="s">
        <v>18</v>
      </c>
      <c r="D4" s="15" t="s">
        <v>17</v>
      </c>
      <c r="E4" s="15" t="s">
        <v>20</v>
      </c>
      <c r="F4" s="15" t="s">
        <v>19</v>
      </c>
      <c r="G4" s="15" t="s">
        <v>21</v>
      </c>
      <c r="H4" s="15" t="s">
        <v>1</v>
      </c>
      <c r="I4" s="15" t="s">
        <v>23</v>
      </c>
    </row>
    <row r="5" spans="1:13" ht="15" customHeight="1">
      <c r="A5" s="16" t="s">
        <v>2</v>
      </c>
      <c r="B5" s="17">
        <v>93.061000000000007</v>
      </c>
      <c r="C5" s="17">
        <v>116.80800000000001</v>
      </c>
      <c r="D5" s="17">
        <v>84.772000000000006</v>
      </c>
      <c r="E5" s="17">
        <v>43.646999999999998</v>
      </c>
      <c r="F5" s="17">
        <v>26.710999999999999</v>
      </c>
      <c r="G5" s="17">
        <v>11.99</v>
      </c>
      <c r="H5" s="17">
        <v>11.792999999999999</v>
      </c>
      <c r="I5" s="17">
        <v>79.534000000000006</v>
      </c>
    </row>
    <row r="6" spans="1:13" ht="15" customHeight="1">
      <c r="A6" s="16" t="s">
        <v>3</v>
      </c>
      <c r="B6" s="17">
        <v>61.128999999999998</v>
      </c>
      <c r="C6" s="17">
        <v>76.527000000000001</v>
      </c>
      <c r="D6" s="17">
        <v>61.527999999999999</v>
      </c>
      <c r="E6" s="17">
        <v>47.749000000000002</v>
      </c>
      <c r="F6" s="17">
        <v>19.655000000000001</v>
      </c>
      <c r="G6" s="17">
        <v>10.281000000000001</v>
      </c>
      <c r="H6" s="17">
        <v>9.9819999999999993</v>
      </c>
      <c r="I6" s="17">
        <v>89.216999999999999</v>
      </c>
      <c r="M6" s="10"/>
    </row>
    <row r="7" spans="1:13" ht="15" customHeight="1">
      <c r="A7" s="16" t="s">
        <v>4</v>
      </c>
      <c r="B7" s="17">
        <v>33.375999999999998</v>
      </c>
      <c r="C7" s="17">
        <v>57.84</v>
      </c>
      <c r="D7" s="17">
        <v>9.9130000000000003</v>
      </c>
      <c r="E7" s="17">
        <v>30.074999999999999</v>
      </c>
      <c r="F7" s="17">
        <v>10.750999999999999</v>
      </c>
      <c r="G7" s="17">
        <v>11.51</v>
      </c>
      <c r="H7" s="17">
        <v>22.218</v>
      </c>
      <c r="I7" s="17">
        <v>65.543000000000006</v>
      </c>
    </row>
    <row r="8" spans="1:13" ht="15" customHeight="1">
      <c r="A8" s="16" t="s">
        <v>5</v>
      </c>
      <c r="B8" s="17">
        <v>105.803</v>
      </c>
      <c r="C8" s="17">
        <v>40.113</v>
      </c>
      <c r="D8" s="17">
        <v>66.998000000000005</v>
      </c>
      <c r="E8" s="17">
        <v>22.100999999999999</v>
      </c>
      <c r="F8" s="17">
        <v>42.451000000000001</v>
      </c>
      <c r="G8" s="17">
        <v>29.402999999999999</v>
      </c>
      <c r="H8" s="17">
        <v>8.2360000000000007</v>
      </c>
      <c r="I8" s="17">
        <v>72.144999999999996</v>
      </c>
    </row>
    <row r="9" spans="1:13" ht="15" customHeight="1">
      <c r="A9" s="16" t="s">
        <v>6</v>
      </c>
      <c r="B9" s="17">
        <v>71.784000000000006</v>
      </c>
      <c r="C9" s="17">
        <v>26.533999999999999</v>
      </c>
      <c r="D9" s="17">
        <v>46.146000000000001</v>
      </c>
      <c r="E9" s="17">
        <v>16.151</v>
      </c>
      <c r="F9" s="17">
        <v>34.609000000000002</v>
      </c>
      <c r="G9" s="17">
        <v>24.276</v>
      </c>
      <c r="H9" s="17">
        <v>10.426</v>
      </c>
      <c r="I9" s="17">
        <v>92.831000000000003</v>
      </c>
    </row>
    <row r="10" spans="1:13" ht="15" customHeight="1">
      <c r="A10" s="16" t="s">
        <v>7</v>
      </c>
      <c r="B10" s="17">
        <v>56.828000000000003</v>
      </c>
      <c r="C10" s="17">
        <v>17.209</v>
      </c>
      <c r="D10" s="17">
        <v>8.8870000000000005</v>
      </c>
      <c r="E10" s="17">
        <v>9.1010000000000009</v>
      </c>
      <c r="F10" s="17">
        <v>8.4600000000000009</v>
      </c>
      <c r="G10" s="17">
        <v>31.149000000000001</v>
      </c>
      <c r="H10" s="17">
        <v>23.105</v>
      </c>
      <c r="I10" s="17">
        <v>71.320999999999998</v>
      </c>
    </row>
    <row r="11" spans="1:13" ht="15" customHeight="1"/>
    <row r="12" spans="1:13" ht="15" customHeight="1">
      <c r="A12" s="2" t="s">
        <v>27</v>
      </c>
    </row>
    <row r="13" spans="1:13" ht="15" customHeight="1">
      <c r="A13" s="14"/>
      <c r="B13" s="15" t="s">
        <v>22</v>
      </c>
      <c r="C13" s="15" t="s">
        <v>18</v>
      </c>
      <c r="D13" s="15" t="s">
        <v>17</v>
      </c>
      <c r="E13" s="15" t="s">
        <v>20</v>
      </c>
      <c r="F13" s="15" t="s">
        <v>19</v>
      </c>
      <c r="G13" s="15" t="s">
        <v>21</v>
      </c>
      <c r="H13" s="15" t="s">
        <v>1</v>
      </c>
      <c r="I13" s="15" t="s">
        <v>23</v>
      </c>
      <c r="L13" s="3" t="s">
        <v>24</v>
      </c>
      <c r="M13" s="3">
        <f>B5</f>
        <v>93.061000000000007</v>
      </c>
    </row>
    <row r="14" spans="1:13" ht="15" customHeight="1">
      <c r="A14" s="16" t="s">
        <v>2</v>
      </c>
      <c r="B14" s="18">
        <v>2.9000000000000001E-2</v>
      </c>
      <c r="C14" s="18">
        <v>5.5E-2</v>
      </c>
      <c r="D14" s="18">
        <v>9.2999999999999999E-2</v>
      </c>
      <c r="E14" s="18">
        <v>7.0999999999999994E-2</v>
      </c>
      <c r="F14" s="18">
        <v>8.6999999999999994E-2</v>
      </c>
      <c r="G14" s="18">
        <v>3.7999999999999999E-2</v>
      </c>
      <c r="H14" s="18">
        <v>2.9000000000000001E-2</v>
      </c>
      <c r="I14" s="18">
        <v>4.4999999999999998E-2</v>
      </c>
      <c r="L14" s="3" t="s">
        <v>25</v>
      </c>
      <c r="M14" s="10">
        <v>0.01</v>
      </c>
    </row>
    <row r="15" spans="1:13" ht="15" customHeight="1">
      <c r="A15" s="16" t="s">
        <v>3</v>
      </c>
      <c r="B15" s="18">
        <v>8.4000000000000005E-2</v>
      </c>
      <c r="C15" s="18">
        <v>0.05</v>
      </c>
      <c r="D15" s="18">
        <v>8.5000000000000006E-2</v>
      </c>
      <c r="E15" s="18">
        <v>9.4E-2</v>
      </c>
      <c r="F15" s="18">
        <v>1.7999999999999999E-2</v>
      </c>
      <c r="G15" s="18">
        <v>0.09</v>
      </c>
      <c r="H15" s="18">
        <v>5.3999999999999999E-2</v>
      </c>
      <c r="I15" s="18">
        <v>5.0999999999999997E-2</v>
      </c>
    </row>
    <row r="16" spans="1:13" ht="15" customHeight="1">
      <c r="A16" s="16" t="s">
        <v>4</v>
      </c>
      <c r="B16" s="18">
        <v>7.0999999999999994E-2</v>
      </c>
      <c r="C16" s="18">
        <v>6.8000000000000005E-2</v>
      </c>
      <c r="D16" s="18">
        <v>7.6999999999999999E-2</v>
      </c>
      <c r="E16" s="18">
        <v>2.7E-2</v>
      </c>
      <c r="F16" s="18">
        <v>3.9E-2</v>
      </c>
      <c r="G16" s="18">
        <v>5.0999999999999997E-2</v>
      </c>
      <c r="H16" s="18">
        <v>1.2999999999999999E-2</v>
      </c>
      <c r="I16" s="18">
        <v>3.5999999999999997E-2</v>
      </c>
      <c r="L16" s="3" t="s">
        <v>28</v>
      </c>
      <c r="M16" s="3" t="s">
        <v>29</v>
      </c>
    </row>
    <row r="17" spans="1:13" ht="15" customHeight="1">
      <c r="A17" s="16" t="s">
        <v>5</v>
      </c>
      <c r="B17" s="18">
        <v>3.5000000000000003E-2</v>
      </c>
      <c r="C17" s="18">
        <v>6.3E-2</v>
      </c>
      <c r="D17" s="18">
        <v>6.9000000000000006E-2</v>
      </c>
      <c r="E17" s="18">
        <v>7.3999999999999996E-2</v>
      </c>
      <c r="F17" s="18">
        <v>0.06</v>
      </c>
      <c r="G17" s="18">
        <v>1.2E-2</v>
      </c>
      <c r="H17" s="18">
        <v>3.9E-2</v>
      </c>
      <c r="I17" s="18">
        <v>3.5000000000000003E-2</v>
      </c>
      <c r="L17" s="3">
        <v>0</v>
      </c>
      <c r="M17" s="3">
        <f>$M$13*(1-EXP(-$M$14*L17))</f>
        <v>0</v>
      </c>
    </row>
    <row r="18" spans="1:13" ht="15" customHeight="1">
      <c r="A18" s="16" t="s">
        <v>6</v>
      </c>
      <c r="B18" s="18">
        <v>8.8999999999999996E-2</v>
      </c>
      <c r="C18" s="18">
        <v>5.7000000000000002E-2</v>
      </c>
      <c r="D18" s="18">
        <v>6.0999999999999999E-2</v>
      </c>
      <c r="E18" s="18">
        <v>5.5E-2</v>
      </c>
      <c r="F18" s="18">
        <v>1.4E-2</v>
      </c>
      <c r="G18" s="18">
        <v>2.1999999999999999E-2</v>
      </c>
      <c r="H18" s="18">
        <v>4.5999999999999999E-2</v>
      </c>
      <c r="I18" s="18">
        <v>0.04</v>
      </c>
      <c r="L18" s="3">
        <v>10</v>
      </c>
      <c r="M18" s="3">
        <f t="shared" ref="M18:M47" si="0">$M$13*(1-EXP(-$M$14*L18))</f>
        <v>8.8559250401555722</v>
      </c>
    </row>
    <row r="19" spans="1:13" ht="15" customHeight="1">
      <c r="A19" s="16" t="s">
        <v>7</v>
      </c>
      <c r="B19" s="18">
        <v>0.01</v>
      </c>
      <c r="C19" s="18">
        <v>3.3000000000000002E-2</v>
      </c>
      <c r="D19" s="18">
        <v>7.8E-2</v>
      </c>
      <c r="E19" s="18">
        <v>7.8E-2</v>
      </c>
      <c r="F19" s="18">
        <v>3.5000000000000003E-2</v>
      </c>
      <c r="G19" s="18">
        <v>0.05</v>
      </c>
      <c r="H19" s="18">
        <v>7.1999999999999995E-2</v>
      </c>
      <c r="I19" s="18">
        <v>0.03</v>
      </c>
      <c r="L19" s="3">
        <v>20</v>
      </c>
      <c r="M19" s="3">
        <f t="shared" si="0"/>
        <v>16.869097387809934</v>
      </c>
    </row>
    <row r="20" spans="1:13" ht="15" customHeight="1">
      <c r="L20" s="3">
        <v>30</v>
      </c>
      <c r="M20" s="3">
        <f t="shared" si="0"/>
        <v>24.119715565138655</v>
      </c>
    </row>
    <row r="21" spans="1:13" ht="15" customHeight="1">
      <c r="A21" s="14" t="s">
        <v>8</v>
      </c>
      <c r="B21" s="19">
        <v>140</v>
      </c>
      <c r="C21" s="19">
        <v>100</v>
      </c>
      <c r="D21" s="19">
        <v>80</v>
      </c>
      <c r="E21" s="19">
        <v>9</v>
      </c>
      <c r="F21" s="19">
        <v>13</v>
      </c>
      <c r="G21" s="19">
        <v>15</v>
      </c>
      <c r="H21" s="19">
        <v>8</v>
      </c>
      <c r="I21" s="19">
        <v>140</v>
      </c>
      <c r="L21" s="3">
        <v>40</v>
      </c>
      <c r="M21" s="3">
        <f t="shared" si="0"/>
        <v>30.68034619587737</v>
      </c>
    </row>
    <row r="22" spans="1:13" ht="15" customHeight="1">
      <c r="L22" s="3">
        <v>50</v>
      </c>
      <c r="M22" s="3">
        <f t="shared" si="0"/>
        <v>36.616650276482623</v>
      </c>
    </row>
    <row r="23" spans="1:13" ht="15" customHeight="1">
      <c r="A23" s="2" t="s">
        <v>9</v>
      </c>
      <c r="L23" s="3">
        <v>60</v>
      </c>
      <c r="M23" s="3">
        <f t="shared" si="0"/>
        <v>41.98804033345381</v>
      </c>
    </row>
    <row r="24" spans="1:13" ht="15" customHeight="1">
      <c r="A24" s="20"/>
      <c r="B24" s="21" t="s">
        <v>22</v>
      </c>
      <c r="C24" s="21" t="s">
        <v>18</v>
      </c>
      <c r="D24" s="21" t="s">
        <v>17</v>
      </c>
      <c r="E24" s="21" t="s">
        <v>20</v>
      </c>
      <c r="F24" s="21" t="s">
        <v>19</v>
      </c>
      <c r="G24" s="21" t="s">
        <v>21</v>
      </c>
      <c r="H24" s="21" t="s">
        <v>1</v>
      </c>
      <c r="I24" s="21" t="s">
        <v>23</v>
      </c>
      <c r="L24" s="3">
        <v>70</v>
      </c>
      <c r="M24" s="3">
        <f t="shared" si="0"/>
        <v>46.848275043867652</v>
      </c>
    </row>
    <row r="25" spans="1:13" ht="15" customHeight="1">
      <c r="A25" s="20" t="s">
        <v>10</v>
      </c>
      <c r="B25" s="22">
        <v>4.8250827220080508</v>
      </c>
      <c r="C25" s="22">
        <v>0</v>
      </c>
      <c r="D25" s="22">
        <v>2.8013154313304414</v>
      </c>
      <c r="E25" s="22">
        <v>21.936181205305811</v>
      </c>
      <c r="F25" s="22">
        <v>16.15973167352708</v>
      </c>
      <c r="G25" s="22">
        <v>8.4209011939822993</v>
      </c>
      <c r="H25" s="22">
        <v>15.263644622903241</v>
      </c>
      <c r="I25" s="22">
        <v>0</v>
      </c>
      <c r="L25" s="3">
        <v>80</v>
      </c>
      <c r="M25" s="3">
        <f t="shared" si="0"/>
        <v>51.245997270287248</v>
      </c>
    </row>
    <row r="26" spans="1:13" ht="15" customHeight="1">
      <c r="B26" s="8"/>
      <c r="C26" s="8"/>
      <c r="D26" s="8"/>
      <c r="E26" s="8"/>
      <c r="F26" s="8"/>
      <c r="G26" s="8"/>
      <c r="H26" s="8"/>
      <c r="I26" s="8"/>
      <c r="L26" s="3">
        <v>90</v>
      </c>
      <c r="M26" s="3">
        <f t="shared" si="0"/>
        <v>55.22522089488011</v>
      </c>
    </row>
    <row r="27" spans="1:13" ht="15" customHeight="1">
      <c r="A27" s="2" t="s">
        <v>11</v>
      </c>
      <c r="B27" s="8"/>
      <c r="C27" s="8"/>
      <c r="D27" s="8"/>
      <c r="E27" s="8"/>
      <c r="F27" s="8"/>
      <c r="G27" s="8"/>
      <c r="H27" s="8"/>
      <c r="I27" s="8"/>
      <c r="L27" s="3">
        <v>100</v>
      </c>
      <c r="M27" s="3">
        <f t="shared" si="0"/>
        <v>58.825771325144409</v>
      </c>
    </row>
    <row r="28" spans="1:13" ht="15" customHeight="1">
      <c r="B28" s="5" t="s">
        <v>22</v>
      </c>
      <c r="C28" s="5" t="s">
        <v>18</v>
      </c>
      <c r="D28" s="5" t="s">
        <v>17</v>
      </c>
      <c r="E28" s="5" t="s">
        <v>20</v>
      </c>
      <c r="F28" s="5" t="s">
        <v>19</v>
      </c>
      <c r="G28" s="5" t="s">
        <v>21</v>
      </c>
      <c r="H28" s="5" t="s">
        <v>1</v>
      </c>
      <c r="I28" s="5" t="s">
        <v>23</v>
      </c>
      <c r="L28" s="3">
        <v>110</v>
      </c>
      <c r="M28" s="3">
        <f t="shared" si="0"/>
        <v>62.083684079973025</v>
      </c>
    </row>
    <row r="29" spans="1:13" ht="15" customHeight="1">
      <c r="A29" s="6" t="s">
        <v>2</v>
      </c>
      <c r="B29" s="8">
        <f>B5*(1-EXP(-B14*B$25))</f>
        <v>12.151779373455165</v>
      </c>
      <c r="C29" s="8">
        <f>C5*(1-EXP(-C14*C$25))</f>
        <v>0</v>
      </c>
      <c r="D29" s="8">
        <f t="shared" ref="C29:I29" si="1">D5*(1-EXP(-D14*D$25))</f>
        <v>19.442547748730568</v>
      </c>
      <c r="E29" s="8">
        <f t="shared" si="1"/>
        <v>34.451946413513745</v>
      </c>
      <c r="F29" s="8">
        <f t="shared" si="1"/>
        <v>20.162874601478112</v>
      </c>
      <c r="G29" s="8">
        <f>G5*(1-EXP(-G14*G$25))</f>
        <v>3.2834229425126327</v>
      </c>
      <c r="H29" s="8">
        <f t="shared" si="1"/>
        <v>4.2179462957244667</v>
      </c>
      <c r="I29" s="8">
        <f t="shared" si="1"/>
        <v>0</v>
      </c>
      <c r="L29" s="3">
        <v>120</v>
      </c>
      <c r="M29" s="3">
        <f t="shared" si="0"/>
        <v>65.031565445238556</v>
      </c>
    </row>
    <row r="30" spans="1:13" ht="15" customHeight="1">
      <c r="A30" s="6" t="s">
        <v>3</v>
      </c>
      <c r="B30" s="8">
        <f t="shared" ref="B30:I34" si="2">B6*(1-EXP(-B15*B$25))</f>
        <v>20.369887403871715</v>
      </c>
      <c r="C30" s="8">
        <f t="shared" si="2"/>
        <v>0</v>
      </c>
      <c r="D30" s="8">
        <f t="shared" si="2"/>
        <v>13.036886997497826</v>
      </c>
      <c r="E30" s="8">
        <f t="shared" si="2"/>
        <v>41.675366103101879</v>
      </c>
      <c r="F30" s="8">
        <f t="shared" si="2"/>
        <v>4.9607451810217578</v>
      </c>
      <c r="G30" s="8">
        <f t="shared" si="2"/>
        <v>5.462722861105628</v>
      </c>
      <c r="H30" s="8">
        <f t="shared" si="2"/>
        <v>5.6041984839075099</v>
      </c>
      <c r="I30" s="8">
        <f t="shared" si="2"/>
        <v>0</v>
      </c>
      <c r="L30" s="3">
        <v>130</v>
      </c>
      <c r="M30" s="3">
        <f t="shared" si="0"/>
        <v>67.698918808461769</v>
      </c>
    </row>
    <row r="31" spans="1:13" ht="15" customHeight="1">
      <c r="A31" s="6" t="s">
        <v>4</v>
      </c>
      <c r="B31" s="8">
        <f t="shared" si="2"/>
        <v>9.6811860017917777</v>
      </c>
      <c r="C31" s="8">
        <f t="shared" si="2"/>
        <v>0</v>
      </c>
      <c r="D31" s="8">
        <f t="shared" si="2"/>
        <v>1.9233597092122516</v>
      </c>
      <c r="E31" s="8">
        <f t="shared" si="2"/>
        <v>13.441522700749202</v>
      </c>
      <c r="F31" s="8">
        <f t="shared" si="2"/>
        <v>5.026419691263075</v>
      </c>
      <c r="G31" s="8">
        <f t="shared" si="2"/>
        <v>4.0186407089786957</v>
      </c>
      <c r="H31" s="8">
        <f t="shared" si="2"/>
        <v>3.9988107859893995</v>
      </c>
      <c r="I31" s="8">
        <f t="shared" si="2"/>
        <v>0</v>
      </c>
      <c r="L31" s="3">
        <v>140</v>
      </c>
      <c r="M31" s="3">
        <f t="shared" si="0"/>
        <v>70.11243993863016</v>
      </c>
    </row>
    <row r="32" spans="1:13" ht="15" customHeight="1">
      <c r="A32" s="6" t="s">
        <v>5</v>
      </c>
      <c r="B32" s="8">
        <f t="shared" si="2"/>
        <v>16.440513578946803</v>
      </c>
      <c r="C32" s="8">
        <f t="shared" si="2"/>
        <v>0</v>
      </c>
      <c r="D32" s="8">
        <f t="shared" si="2"/>
        <v>11.775415812764633</v>
      </c>
      <c r="E32" s="8">
        <f t="shared" si="2"/>
        <v>17.741551985461442</v>
      </c>
      <c r="F32" s="8">
        <f t="shared" si="2"/>
        <v>26.351848492658366</v>
      </c>
      <c r="G32" s="8">
        <f t="shared" si="2"/>
        <v>2.8260075603751273</v>
      </c>
      <c r="H32" s="8">
        <f t="shared" si="2"/>
        <v>3.6946121967703891</v>
      </c>
      <c r="I32" s="8">
        <f t="shared" si="2"/>
        <v>0</v>
      </c>
      <c r="L32" s="3">
        <v>150</v>
      </c>
      <c r="M32" s="3">
        <f t="shared" si="0"/>
        <v>72.296284166426986</v>
      </c>
    </row>
    <row r="33" spans="1:13" ht="15" customHeight="1">
      <c r="A33" s="6" t="s">
        <v>6</v>
      </c>
      <c r="B33" s="8">
        <f t="shared" si="2"/>
        <v>25.061341125722056</v>
      </c>
      <c r="C33" s="8">
        <f t="shared" si="2"/>
        <v>0</v>
      </c>
      <c r="D33" s="8">
        <f t="shared" si="2"/>
        <v>7.2484976356218471</v>
      </c>
      <c r="E33" s="8">
        <f t="shared" si="2"/>
        <v>11.317881067581576</v>
      </c>
      <c r="F33" s="8">
        <f t="shared" si="2"/>
        <v>7.0072957110300509</v>
      </c>
      <c r="G33" s="8">
        <f t="shared" si="2"/>
        <v>4.1053539498003113</v>
      </c>
      <c r="H33" s="8">
        <f t="shared" si="2"/>
        <v>5.2596056175761188</v>
      </c>
      <c r="I33" s="8">
        <f t="shared" si="2"/>
        <v>0</v>
      </c>
      <c r="L33" s="3">
        <v>160</v>
      </c>
      <c r="M33" s="3">
        <f t="shared" si="0"/>
        <v>74.27230813889939</v>
      </c>
    </row>
    <row r="34" spans="1:13" ht="15" customHeight="1">
      <c r="A34" s="6" t="s">
        <v>7</v>
      </c>
      <c r="B34" s="8">
        <f t="shared" si="2"/>
        <v>2.6768974220651134</v>
      </c>
      <c r="C34" s="8">
        <f t="shared" si="2"/>
        <v>0</v>
      </c>
      <c r="D34" s="8">
        <f t="shared" si="2"/>
        <v>1.7443280351729458</v>
      </c>
      <c r="E34" s="8">
        <f t="shared" si="2"/>
        <v>7.45662205530168</v>
      </c>
      <c r="F34" s="8">
        <f t="shared" si="2"/>
        <v>3.6545121590362051</v>
      </c>
      <c r="G34" s="8">
        <f t="shared" si="2"/>
        <v>10.704025996338553</v>
      </c>
      <c r="H34" s="8">
        <f t="shared" si="2"/>
        <v>15.406183378932148</v>
      </c>
      <c r="I34" s="8">
        <f t="shared" si="2"/>
        <v>0</v>
      </c>
      <c r="L34" s="3">
        <v>170</v>
      </c>
      <c r="M34" s="3">
        <f t="shared" si="0"/>
        <v>76.060288568128456</v>
      </c>
    </row>
    <row r="35" spans="1:13" ht="15" customHeight="1">
      <c r="A35" s="6"/>
      <c r="B35" s="8"/>
      <c r="C35" s="8"/>
      <c r="D35" s="8"/>
      <c r="E35" s="8"/>
      <c r="F35" s="8"/>
      <c r="G35" s="8"/>
      <c r="H35" s="8"/>
      <c r="I35" s="8"/>
      <c r="L35" s="3">
        <v>180</v>
      </c>
      <c r="M35" s="3">
        <f t="shared" si="0"/>
        <v>77.678120163210934</v>
      </c>
    </row>
    <row r="36" spans="1:13" ht="15" customHeight="1">
      <c r="A36" s="2" t="s">
        <v>12</v>
      </c>
      <c r="G36" s="2"/>
      <c r="L36" s="3">
        <v>190</v>
      </c>
      <c r="M36" s="3">
        <f t="shared" si="0"/>
        <v>79.141994726522356</v>
      </c>
    </row>
    <row r="37" spans="1:13" ht="15" customHeight="1">
      <c r="B37" s="4" t="s">
        <v>13</v>
      </c>
      <c r="C37" s="4"/>
      <c r="D37" s="4" t="s">
        <v>14</v>
      </c>
      <c r="G37" s="9"/>
      <c r="H37" s="9"/>
      <c r="L37" s="3">
        <v>200</v>
      </c>
      <c r="M37" s="3">
        <f t="shared" si="0"/>
        <v>80.466563206717595</v>
      </c>
    </row>
    <row r="38" spans="1:13" ht="15" customHeight="1">
      <c r="A38" s="6" t="s">
        <v>2</v>
      </c>
      <c r="B38" s="10">
        <f>SUM(B29:I29)</f>
        <v>93.710517375414668</v>
      </c>
      <c r="C38" s="11" t="s">
        <v>31</v>
      </c>
      <c r="D38" s="7">
        <v>60</v>
      </c>
      <c r="G38" s="9"/>
      <c r="H38" s="9"/>
      <c r="L38" s="3">
        <v>210</v>
      </c>
      <c r="M38" s="3">
        <f t="shared" si="0"/>
        <v>81.665082330349264</v>
      </c>
    </row>
    <row r="39" spans="1:13" ht="15" customHeight="1">
      <c r="A39" s="6" t="s">
        <v>3</v>
      </c>
      <c r="B39" s="10">
        <f t="shared" ref="B39:B43" si="3">SUM(B30:I30)</f>
        <v>91.109807030506332</v>
      </c>
      <c r="C39" s="11" t="s">
        <v>31</v>
      </c>
      <c r="D39" s="7">
        <v>60</v>
      </c>
      <c r="G39" s="9"/>
      <c r="H39" s="9"/>
      <c r="L39" s="3">
        <v>220</v>
      </c>
      <c r="M39" s="3">
        <f t="shared" si="0"/>
        <v>82.749547279642854</v>
      </c>
    </row>
    <row r="40" spans="1:13" ht="15" customHeight="1">
      <c r="A40" s="6" t="s">
        <v>4</v>
      </c>
      <c r="B40" s="10">
        <f t="shared" si="3"/>
        <v>38.089939597984404</v>
      </c>
      <c r="C40" s="11" t="s">
        <v>31</v>
      </c>
      <c r="D40" s="7">
        <v>28</v>
      </c>
      <c r="G40" s="9"/>
      <c r="H40" s="9"/>
      <c r="L40" s="3">
        <v>230</v>
      </c>
      <c r="M40" s="3">
        <f t="shared" si="0"/>
        <v>83.730811744312177</v>
      </c>
    </row>
    <row r="41" spans="1:13" ht="15" customHeight="1">
      <c r="A41" s="6" t="s">
        <v>5</v>
      </c>
      <c r="B41" s="10">
        <f t="shared" si="3"/>
        <v>78.82994962697677</v>
      </c>
      <c r="C41" s="11" t="s">
        <v>31</v>
      </c>
      <c r="D41" s="7">
        <v>60</v>
      </c>
      <c r="L41" s="3">
        <v>240</v>
      </c>
      <c r="M41" s="3">
        <f t="shared" si="0"/>
        <v>84.618696548933997</v>
      </c>
    </row>
    <row r="42" spans="1:13" ht="15" customHeight="1">
      <c r="A42" s="6" t="s">
        <v>6</v>
      </c>
      <c r="B42" s="10">
        <f t="shared" si="3"/>
        <v>59.999975107331963</v>
      </c>
      <c r="C42" s="11" t="s">
        <v>31</v>
      </c>
      <c r="D42" s="7">
        <v>60</v>
      </c>
      <c r="L42" s="3">
        <v>250</v>
      </c>
      <c r="M42" s="3">
        <f t="shared" si="0"/>
        <v>85.422087943061356</v>
      </c>
    </row>
    <row r="43" spans="1:13" ht="15" customHeight="1">
      <c r="A43" s="6" t="s">
        <v>7</v>
      </c>
      <c r="B43" s="10">
        <f t="shared" si="3"/>
        <v>41.642569046846646</v>
      </c>
      <c r="C43" s="11" t="s">
        <v>31</v>
      </c>
      <c r="D43" s="7">
        <v>28</v>
      </c>
      <c r="L43" s="3">
        <v>260</v>
      </c>
      <c r="M43" s="3">
        <f t="shared" si="0"/>
        <v>86.149026537795876</v>
      </c>
    </row>
    <row r="44" spans="1:13" ht="15" customHeight="1">
      <c r="L44" s="3">
        <v>270</v>
      </c>
      <c r="M44" s="3">
        <f t="shared" si="0"/>
        <v>86.80678777892615</v>
      </c>
    </row>
    <row r="45" spans="1:13" ht="15" customHeight="1">
      <c r="A45" s="2" t="s">
        <v>15</v>
      </c>
      <c r="L45" s="3">
        <v>280</v>
      </c>
      <c r="M45" s="3">
        <f t="shared" si="0"/>
        <v>87.401954762034606</v>
      </c>
    </row>
    <row r="46" spans="1:13" ht="15" customHeight="1">
      <c r="A46" s="23" t="s">
        <v>16</v>
      </c>
      <c r="B46" s="24">
        <f>SUMPRODUCT(B21:I21,B25:I25)</f>
        <v>1555.5416330841269</v>
      </c>
      <c r="C46" s="12"/>
      <c r="D46" s="1"/>
      <c r="L46" s="3">
        <v>290</v>
      </c>
      <c r="M46" s="3">
        <f t="shared" si="0"/>
        <v>87.940484118330687</v>
      </c>
    </row>
    <row r="47" spans="1:13" ht="15" customHeight="1">
      <c r="L47" s="3">
        <v>300</v>
      </c>
      <c r="M47" s="3">
        <f t="shared" si="0"/>
        <v>88.427765630618225</v>
      </c>
    </row>
  </sheetData>
  <printOptions headings="1" gridLines="1"/>
  <pageMargins left="0.75" right="0.75" top="1" bottom="1" header="0.5" footer="0.5"/>
  <pageSetup scale="57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2007-05-15T20:21:37Z</dcterms:created>
  <dcterms:modified xsi:type="dcterms:W3CDTF">2020-06-23T06:44:26Z</dcterms:modified>
</cp:coreProperties>
</file>