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24226"/>
  <mc:AlternateContent xmlns:mc="http://schemas.openxmlformats.org/markup-compatibility/2006">
    <mc:Choice Requires="x15">
      <x15ac:absPath xmlns:x15ac="http://schemas.microsoft.com/office/spreadsheetml/2010/11/ac" url="C:\Users\Chris\Dropbox\My Books\PMS 6e\Example Files\Chapter 10\Finished Examples\"/>
    </mc:Choice>
  </mc:AlternateContent>
  <bookViews>
    <workbookView xWindow="0" yWindow="0" windowWidth="21570" windowHeight="9450" tabRatio="587"/>
  </bookViews>
  <sheets>
    <sheet name="Explanation" sheetId="2" r:id="rId1"/>
    <sheet name="Uniform" sheetId="3" r:id="rId2"/>
    <sheet name="Discrete" sheetId="4" r:id="rId3"/>
    <sheet name="Discrete Uniform" sheetId="5" r:id="rId4"/>
    <sheet name="Normal" sheetId="6" r:id="rId5"/>
    <sheet name="Triangular" sheetId="7" r:id="rId6"/>
    <sheet name="Pert" sheetId="12" r:id="rId7"/>
    <sheet name="Binomial" sheetId="8" r:id="rId8"/>
    <sheet name="Poisson" sheetId="9" r:id="rId9"/>
    <sheet name="Cumul" sheetId="10" r:id="rId10"/>
    <sheet name="General" sheetId="11" r:id="rId1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DemoMode" hidden="1">FALSE</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8</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umDist_frozen">Cumul!$B$26:$B$525</definedName>
    <definedName name="CumDist_UpLims">Cumul!$E$26:$E$44</definedName>
    <definedName name="Data" localSheetId="7">Binomial!$A$21:$C$520</definedName>
    <definedName name="Pal_Workbook_GUID" hidden="1">"KI8L4GEM1T9MUXXE2M14EQYE"</definedName>
    <definedName name="_xlnm.Print_Area" localSheetId="7">Binomial!$A$1:$H$17</definedName>
    <definedName name="_xlnm.Print_Area" localSheetId="2">Discrete!$A$1:$I$20</definedName>
    <definedName name="_xlnm.Print_Area" localSheetId="4">Normal!$A$1:$H$17</definedName>
    <definedName name="_xlnm.Print_Area" localSheetId="6">Pert!$A$1:$J$18</definedName>
    <definedName name="_xlnm.Print_Area" localSheetId="5">Triangular!$A$1:$J$18</definedName>
    <definedName name="_xlnm.Print_Area" localSheetId="1">Uniform!$A$1:$H$17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200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71027"/>
</workbook>
</file>

<file path=xl/calcChain.xml><?xml version="1.0" encoding="utf-8"?>
<calcChain xmlns="http://schemas.openxmlformats.org/spreadsheetml/2006/main">
  <c r="D30" i="12" l="1"/>
  <c r="D29" i="12"/>
  <c r="D28" i="12"/>
  <c r="D27" i="12"/>
  <c r="D26" i="12"/>
  <c r="D25" i="12"/>
  <c r="D24" i="12"/>
  <c r="D23" i="12"/>
  <c r="F22" i="12" s="1" a="1"/>
  <c r="D22" i="12"/>
  <c r="C18" i="12"/>
  <c r="C14" i="8"/>
  <c r="C14" i="5"/>
  <c r="F21" i="8" a="1"/>
  <c r="F21" i="8" s="1"/>
  <c r="F26" i="11" a="1"/>
  <c r="F28" i="11" s="1"/>
  <c r="F26" i="10" a="1"/>
  <c r="F28" i="10" s="1"/>
  <c r="D45" i="9"/>
  <c r="D44" i="9"/>
  <c r="D43" i="9"/>
  <c r="D42" i="9"/>
  <c r="D41" i="9"/>
  <c r="D40" i="9"/>
  <c r="D39" i="9"/>
  <c r="D38" i="9"/>
  <c r="D37" i="9"/>
  <c r="D36" i="9"/>
  <c r="D35" i="9"/>
  <c r="D34" i="9"/>
  <c r="D33" i="9"/>
  <c r="D32" i="9"/>
  <c r="D31" i="9"/>
  <c r="D30" i="9"/>
  <c r="D29" i="9"/>
  <c r="D28" i="9"/>
  <c r="D27" i="9"/>
  <c r="D26" i="9"/>
  <c r="D25" i="9"/>
  <c r="D24" i="9"/>
  <c r="D23" i="9"/>
  <c r="D22" i="9"/>
  <c r="D21" i="9"/>
  <c r="D20" i="9"/>
  <c r="D30" i="7"/>
  <c r="D29" i="7"/>
  <c r="F22" i="7" s="1" a="1"/>
  <c r="D28" i="7"/>
  <c r="D27" i="7"/>
  <c r="D26" i="7"/>
  <c r="D25" i="7"/>
  <c r="D24" i="7"/>
  <c r="D23" i="7"/>
  <c r="D22" i="7"/>
  <c r="D33" i="6"/>
  <c r="D32" i="6"/>
  <c r="D31" i="6"/>
  <c r="D30" i="6"/>
  <c r="D29" i="6"/>
  <c r="D28" i="6"/>
  <c r="D27" i="6"/>
  <c r="D26" i="6"/>
  <c r="D25" i="6"/>
  <c r="D24" i="6"/>
  <c r="D23" i="6"/>
  <c r="D22" i="6"/>
  <c r="D21" i="6"/>
  <c r="C14" i="6"/>
  <c r="D39" i="5"/>
  <c r="D38" i="5"/>
  <c r="D37" i="5"/>
  <c r="D36" i="5"/>
  <c r="D35" i="5"/>
  <c r="D34" i="5"/>
  <c r="D33" i="5"/>
  <c r="D32" i="5"/>
  <c r="D31" i="5"/>
  <c r="D30" i="5"/>
  <c r="D29" i="5"/>
  <c r="D28" i="5"/>
  <c r="D27" i="5"/>
  <c r="D26" i="5"/>
  <c r="D25" i="5"/>
  <c r="D24" i="5"/>
  <c r="D23" i="5"/>
  <c r="D22" i="5"/>
  <c r="D21" i="5"/>
  <c r="D26" i="4"/>
  <c r="D25" i="4"/>
  <c r="D24" i="4"/>
  <c r="E12" i="4"/>
  <c r="E13" i="4"/>
  <c r="C17" i="4" s="1"/>
  <c r="E14" i="4"/>
  <c r="D29" i="3"/>
  <c r="D28" i="3"/>
  <c r="D27" i="3"/>
  <c r="D26" i="3"/>
  <c r="D25" i="3"/>
  <c r="D24" i="3"/>
  <c r="D23" i="3"/>
  <c r="D22" i="3"/>
  <c r="D21" i="3"/>
  <c r="F21" i="3" s="1" a="1"/>
  <c r="C14" i="3"/>
  <c r="C18" i="7"/>
  <c r="C20" i="4"/>
  <c r="C17" i="8"/>
  <c r="C22" i="11"/>
  <c r="C22" i="10"/>
  <c r="C17" i="5"/>
  <c r="C16" i="9"/>
  <c r="C17" i="3"/>
  <c r="C17" i="6"/>
  <c r="F21" i="5" a="1"/>
  <c r="F22" i="5" s="1"/>
  <c r="F46" i="8"/>
  <c r="F39" i="11"/>
  <c r="F21" i="6" a="1"/>
  <c r="F24" i="6" s="1"/>
  <c r="F26" i="6"/>
  <c r="F20" i="9" a="1"/>
  <c r="F30" i="9" s="1"/>
  <c r="F39" i="9"/>
  <c r="F34" i="10"/>
  <c r="F35" i="8"/>
  <c r="F32" i="10"/>
  <c r="F39" i="8"/>
  <c r="F37" i="10"/>
  <c r="F39" i="10"/>
  <c r="F38" i="8"/>
  <c r="F36" i="10"/>
  <c r="F35" i="10"/>
  <c r="F40" i="10"/>
  <c r="F24" i="4" a="1"/>
  <c r="F25" i="4"/>
  <c r="F33" i="10"/>
  <c r="F38" i="10"/>
  <c r="F31" i="10"/>
  <c r="F30" i="10"/>
  <c r="F31" i="11"/>
  <c r="F30" i="11"/>
  <c r="F43" i="8"/>
  <c r="F54" i="8"/>
  <c r="F27" i="10"/>
  <c r="F26" i="10"/>
  <c r="F27" i="11"/>
  <c r="F26" i="11"/>
  <c r="F51" i="8"/>
  <c r="F32" i="8"/>
  <c r="F23" i="8"/>
  <c r="F55" i="8"/>
  <c r="F40" i="8"/>
  <c r="F38" i="11"/>
  <c r="F27" i="8"/>
  <c r="F22" i="8"/>
  <c r="F48" i="8"/>
  <c r="F31" i="8"/>
  <c r="F30" i="8"/>
  <c r="F56" i="8"/>
  <c r="F29" i="10"/>
  <c r="F29" i="11"/>
  <c r="F47" i="8"/>
  <c r="F24" i="8"/>
  <c r="F25" i="8"/>
  <c r="F29" i="8"/>
  <c r="F33" i="8"/>
  <c r="F37" i="8"/>
  <c r="F41" i="8"/>
  <c r="F45" i="8"/>
  <c r="F49" i="8"/>
  <c r="F53" i="8"/>
  <c r="F57" i="8"/>
  <c r="F26" i="8"/>
  <c r="F34" i="8"/>
  <c r="F42" i="8"/>
  <c r="F50" i="8"/>
  <c r="F58" i="8"/>
  <c r="F28" i="8"/>
  <c r="F36" i="8"/>
  <c r="F44" i="8"/>
  <c r="F52" i="8"/>
  <c r="F24" i="4"/>
  <c r="F23" i="6"/>
  <c r="F25" i="9"/>
  <c r="F27" i="4"/>
  <c r="F26" i="9"/>
  <c r="F26" i="4"/>
  <c r="F44" i="9"/>
  <c r="F24" i="9"/>
  <c r="F32" i="9"/>
  <c r="F42" i="9"/>
  <c r="F23" i="9"/>
  <c r="F22" i="9"/>
  <c r="F34" i="9"/>
  <c r="F37" i="9"/>
  <c r="F31" i="9"/>
  <c r="F45" i="9"/>
  <c r="F26" i="12" l="1"/>
  <c r="F30" i="12"/>
  <c r="F28" i="12"/>
  <c r="F27" i="12"/>
  <c r="F29" i="12"/>
  <c r="F31" i="12"/>
  <c r="F25" i="12"/>
  <c r="F24" i="12"/>
  <c r="F23" i="12"/>
  <c r="F22" i="12"/>
  <c r="F29" i="3"/>
  <c r="F28" i="3"/>
  <c r="F30" i="3"/>
  <c r="F27" i="3"/>
  <c r="F24" i="3"/>
  <c r="F25" i="3"/>
  <c r="F21" i="3"/>
  <c r="F22" i="3"/>
  <c r="F23" i="3"/>
  <c r="F26" i="3"/>
  <c r="F29" i="7"/>
  <c r="F31" i="7"/>
  <c r="F28" i="7"/>
  <c r="F22" i="7"/>
  <c r="F23" i="7"/>
  <c r="F25" i="7"/>
  <c r="F26" i="7"/>
  <c r="F24" i="7"/>
  <c r="F30" i="7"/>
  <c r="F27" i="7"/>
  <c r="F26" i="5"/>
  <c r="F33" i="6"/>
  <c r="F31" i="6"/>
  <c r="F27" i="5"/>
  <c r="F32" i="6"/>
  <c r="F23" i="5"/>
  <c r="F31" i="5"/>
  <c r="F36" i="5"/>
  <c r="F27" i="9"/>
  <c r="F33" i="9"/>
  <c r="F30" i="5"/>
  <c r="F27" i="6"/>
  <c r="F22" i="6"/>
  <c r="F24" i="5"/>
  <c r="F46" i="9"/>
  <c r="F20" i="9"/>
  <c r="F35" i="9"/>
  <c r="F29" i="6"/>
  <c r="F33" i="5"/>
  <c r="F28" i="6"/>
  <c r="F21" i="6"/>
  <c r="F40" i="5"/>
  <c r="F38" i="9"/>
  <c r="F29" i="5"/>
  <c r="F40" i="9"/>
  <c r="F43" i="9"/>
  <c r="F35" i="5"/>
  <c r="F38" i="5"/>
  <c r="F21" i="5"/>
  <c r="F25" i="6"/>
  <c r="F34" i="6"/>
  <c r="F28" i="9"/>
  <c r="F21" i="9"/>
  <c r="F36" i="9"/>
  <c r="F34" i="5"/>
  <c r="F32" i="5"/>
  <c r="F30" i="6"/>
  <c r="F36" i="11"/>
  <c r="F33" i="11"/>
  <c r="F32" i="11"/>
  <c r="F29" i="9"/>
  <c r="F41" i="9"/>
  <c r="F37" i="5"/>
  <c r="F25" i="5"/>
  <c r="F37" i="11"/>
  <c r="F40" i="11"/>
  <c r="F35" i="11"/>
  <c r="F39" i="5"/>
  <c r="F34" i="11"/>
  <c r="F28" i="5"/>
</calcChain>
</file>

<file path=xl/sharedStrings.xml><?xml version="1.0" encoding="utf-8"?>
<sst xmlns="http://schemas.openxmlformats.org/spreadsheetml/2006/main" count="337" uniqueCount="138">
  <si>
    <t>Uniform distribution</t>
  </si>
  <si>
    <t>Characteristics</t>
  </si>
  <si>
    <t>Continuous</t>
  </si>
  <si>
    <t>Symmetric</t>
  </si>
  <si>
    <t>Bounded in both directions</t>
  </si>
  <si>
    <t>Not necessarily positive (depends on bounds)</t>
  </si>
  <si>
    <t>Parameters</t>
  </si>
  <si>
    <t>MinVal</t>
  </si>
  <si>
    <t>MaxVal</t>
  </si>
  <si>
    <t>Excel</t>
  </si>
  <si>
    <t>Example</t>
  </si>
  <si>
    <t>=MinVal + (MaxVal-MinVal)*RAND()</t>
  </si>
  <si>
    <t>Obs #</t>
  </si>
  <si>
    <t>Upper limit</t>
  </si>
  <si>
    <t>Category</t>
  </si>
  <si>
    <t>Frequency</t>
  </si>
  <si>
    <t>&lt;=55</t>
  </si>
  <si>
    <t xml:space="preserve"> 55- 60</t>
  </si>
  <si>
    <t xml:space="preserve"> 60- 65</t>
  </si>
  <si>
    <t xml:space="preserve"> 65- 70</t>
  </si>
  <si>
    <t xml:space="preserve"> 70- 75</t>
  </si>
  <si>
    <t xml:space="preserve"> 75- 80</t>
  </si>
  <si>
    <t xml:space="preserve"> 80- 85</t>
  </si>
  <si>
    <t xml:space="preserve"> 85- 90</t>
  </si>
  <si>
    <t xml:space="preserve"> 90- 95</t>
  </si>
  <si>
    <t>&gt;95</t>
  </si>
  <si>
    <t>General discrete distribution</t>
  </si>
  <si>
    <t>Discrete</t>
  </si>
  <si>
    <t>Can be symmetric or skewed (or bumpy, i.e., basically any shape)</t>
  </si>
  <si>
    <t>Not necessarily positive (depends on possible values)</t>
  </si>
  <si>
    <t>Lookup table required for Excel method</t>
  </si>
  <si>
    <t>Values</t>
  </si>
  <si>
    <t>Probabilities</t>
  </si>
  <si>
    <t>CumProb</t>
  </si>
  <si>
    <t>Value</t>
  </si>
  <si>
    <t>=VLOOKUP(RAND(),LookupTable,2)</t>
  </si>
  <si>
    <t>10</t>
  </si>
  <si>
    <t>15</t>
  </si>
  <si>
    <t>20</t>
  </si>
  <si>
    <t>25</t>
  </si>
  <si>
    <t>Discrete Uniform</t>
  </si>
  <si>
    <t>1</t>
  </si>
  <si>
    <t>2</t>
  </si>
  <si>
    <t>3</t>
  </si>
  <si>
    <t>4</t>
  </si>
  <si>
    <t>5</t>
  </si>
  <si>
    <t>6</t>
  </si>
  <si>
    <t>7</t>
  </si>
  <si>
    <t>8</t>
  </si>
  <si>
    <t>9</t>
  </si>
  <si>
    <t>11</t>
  </si>
  <si>
    <t>12</t>
  </si>
  <si>
    <t>13</t>
  </si>
  <si>
    <t>14</t>
  </si>
  <si>
    <t>16</t>
  </si>
  <si>
    <t>17</t>
  </si>
  <si>
    <t>18</t>
  </si>
  <si>
    <t>19</t>
  </si>
  <si>
    <t>Normal distribution</t>
  </si>
  <si>
    <t>Symmetric (bell-shaped)</t>
  </si>
  <si>
    <t>Unbounded in both directions</t>
  </si>
  <si>
    <t>Is both positive and negative</t>
  </si>
  <si>
    <t>Mean</t>
  </si>
  <si>
    <t>Stdev</t>
  </si>
  <si>
    <t>=NORMINV(RAND(),Mean,Stdev)</t>
  </si>
  <si>
    <t>=RISKNORMAL(Mean,Stdev)</t>
  </si>
  <si>
    <t>&lt;=70</t>
  </si>
  <si>
    <t xml:space="preserve"> 95- 100</t>
  </si>
  <si>
    <t xml:space="preserve"> 100- 105</t>
  </si>
  <si>
    <t xml:space="preserve"> 105- 110</t>
  </si>
  <si>
    <t xml:space="preserve"> 110- 115</t>
  </si>
  <si>
    <t xml:space="preserve"> 115- 120</t>
  </si>
  <si>
    <t xml:space="preserve"> 120- 125</t>
  </si>
  <si>
    <t xml:space="preserve"> 125- 130</t>
  </si>
  <si>
    <t>&gt;130</t>
  </si>
  <si>
    <t>Triangular distribution</t>
  </si>
  <si>
    <t>Can be symmetric or skewed in either direction</t>
  </si>
  <si>
    <t>Min</t>
  </si>
  <si>
    <t>MostLikely</t>
  </si>
  <si>
    <t>Max</t>
  </si>
  <si>
    <t>Binomial distribution</t>
  </si>
  <si>
    <t>Can be symmetric or skewed</t>
  </si>
  <si>
    <t>Bounded below by 0, bounded above by Ntrials</t>
  </si>
  <si>
    <t>Nonnegative</t>
  </si>
  <si>
    <t>NTrials</t>
  </si>
  <si>
    <t>PSuccess</t>
  </si>
  <si>
    <t>=RISKBINOMIAL(NTrials,PSuccess)</t>
  </si>
  <si>
    <t>&gt;=154</t>
  </si>
  <si>
    <t>Poisson distribution</t>
  </si>
  <si>
    <t>Skewed to the right</t>
  </si>
  <si>
    <t>Bounded below by 0, unbounded above</t>
  </si>
  <si>
    <t>Parameter</t>
  </si>
  <si>
    <t>Rate</t>
  </si>
  <si>
    <t>=RISKPOISSON(Rate)</t>
  </si>
  <si>
    <t>0</t>
  </si>
  <si>
    <t>21</t>
  </si>
  <si>
    <t>22</t>
  </si>
  <si>
    <t>23</t>
  </si>
  <si>
    <t>24</t>
  </si>
  <si>
    <t>&gt;=25</t>
  </si>
  <si>
    <t>"CUMUL" distribution</t>
  </si>
  <si>
    <t>Can have any shape</t>
  </si>
  <si>
    <t>Percentiles</t>
  </si>
  <si>
    <t>Cum prob</t>
  </si>
  <si>
    <t>=RISKCUMUL(Min,Max,intermediate values in increasing order,cumulative probabilities of intermediate values)</t>
  </si>
  <si>
    <t>10-11</t>
  </si>
  <si>
    <t>11-12</t>
  </si>
  <si>
    <t>12-13</t>
  </si>
  <si>
    <t>13-14</t>
  </si>
  <si>
    <t>14-15</t>
  </si>
  <si>
    <t>15-16</t>
  </si>
  <si>
    <t>16-17</t>
  </si>
  <si>
    <t>17-18</t>
  </si>
  <si>
    <t>18-19</t>
  </si>
  <si>
    <t>19-20</t>
  </si>
  <si>
    <t>20-21</t>
  </si>
  <si>
    <t>21-22</t>
  </si>
  <si>
    <t>22-23</t>
  </si>
  <si>
    <t>23-24</t>
  </si>
  <si>
    <t>24-25</t>
  </si>
  <si>
    <t>"GENERAL" distribution</t>
  </si>
  <si>
    <t>Relative likelihood</t>
  </si>
  <si>
    <t>Excel method</t>
  </si>
  <si>
    <t>=RISKGENERAL(Min,Max,intermediate values in increasing order,Relative likelihoods of intermediate values)</t>
  </si>
  <si>
    <t>@RISK</t>
  </si>
  <si>
    <t>=RISKTRIANG(Min,MostLikely,Max)</t>
  </si>
  <si>
    <t>=RISKDISCRETE(Values,Probs)</t>
  </si>
  <si>
    <t>=RISKUNIFORM(MinVal,MaxVal)</t>
  </si>
  <si>
    <t>Observation</t>
  </si>
  <si>
    <t>Data for histogram (after generating an then freezing random numbers in column B)</t>
  </si>
  <si>
    <t>=RANDBETWEEN(MinVal,MaxVal)</t>
  </si>
  <si>
    <t>=RISKINTUNIFORM(MinVal,MaxVal)</t>
  </si>
  <si>
    <t>There is no easy way to do it except by writing a macro.</t>
  </si>
  <si>
    <t>Pert distribution</t>
  </si>
  <si>
    <t>=RISKPERT(Min,MostLikely,Max)</t>
  </si>
  <si>
    <t xml:space="preserve">=BINOM.INV(NTrials,PSuccess,RAND()) </t>
  </si>
  <si>
    <t>Alternatively, for pre-2010 Excel users</t>
  </si>
  <si>
    <t>=CRITBINOM(Ntrials,Psuccess,RAND())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</si>
</sst>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00"/>
  </numFmts>
  <fonts count="6" x14ac:knownFonts="1">
    <font>
      <sz val="11"/>
      <color theme="1"/>
      <name val="Calibri"/>
      <family val="2"/>
      <scheme val="minor"/>
    </font>
    <font>
      <sz val="10"/>
      <name val="Arial"/>
      <family val="2"/>
    </font>
    <font>
      <u/>
      <sz val="10"/>
      <color indexed="12"/>
      <name val="Arial"/>
      <family val="2"/>
    </font>
    <font>
      <b/>
      <sz val="11"/>
      <name val="Calibri"/>
      <family val="2"/>
      <scheme val="minor"/>
    </font>
    <font>
      <sz val="11"/>
      <name val="Calibri"/>
      <family val="2"/>
      <scheme val="minor"/>
    </font>
    <font>
      <sz val="11"/>
      <color indexed="2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0" xfId="1"/>
    <xf numFmtId="0" fontId="2" fillId="0" borderId="0" xfId="2" applyAlignment="1" applyProtection="1"/>
    <xf numFmtId="0" fontId="3" fillId="0" borderId="0" xfId="1" applyFont="1"/>
    <xf numFmtId="0" fontId="4" fillId="0" borderId="0" xfId="1" applyFont="1"/>
    <xf numFmtId="0" fontId="4" fillId="0" borderId="0" xfId="1" applyFont="1" applyAlignment="1">
      <alignment horizontal="left" indent="1"/>
    </xf>
    <xf numFmtId="0" fontId="4" fillId="2" borderId="0" xfId="1" applyFont="1" applyFill="1" applyBorder="1"/>
    <xf numFmtId="0" fontId="3" fillId="0" borderId="0" xfId="1" applyFont="1" applyAlignment="1">
      <alignment horizontal="right"/>
    </xf>
    <xf numFmtId="0" fontId="4" fillId="0" borderId="0" xfId="1" quotePrefix="1" applyFont="1"/>
    <xf numFmtId="0" fontId="3" fillId="0" borderId="0" xfId="1" quotePrefix="1" applyFont="1"/>
    <xf numFmtId="0" fontId="4" fillId="0" borderId="0" xfId="1" applyFont="1" applyAlignment="1">
      <alignment horizontal="right"/>
    </xf>
    <xf numFmtId="49" fontId="4" fillId="0" borderId="0" xfId="1" applyNumberFormat="1" applyFont="1" applyAlignment="1">
      <alignment horizontal="right"/>
    </xf>
    <xf numFmtId="0" fontId="5" fillId="2" borderId="0" xfId="1" applyFont="1" applyFill="1" applyBorder="1"/>
    <xf numFmtId="164" fontId="4" fillId="0" borderId="0" xfId="1" applyNumberFormat="1" applyFont="1"/>
    <xf numFmtId="0" fontId="4" fillId="0" borderId="0" xfId="1" quotePrefix="1" applyFont="1" applyAlignment="1">
      <alignment horizontal="right"/>
    </xf>
    <xf numFmtId="0" fontId="4" fillId="0" borderId="0" xfId="1" applyFont="1" applyFill="1" applyBorder="1"/>
    <xf numFmtId="165" fontId="4" fillId="0" borderId="0" xfId="1" applyNumberFormat="1" applyFont="1"/>
    <xf numFmtId="0" fontId="1" fillId="0" borderId="0" xfId="1" applyFill="1"/>
  </cellXfs>
  <cellStyles count="3">
    <cellStyle name="Hyperlink" xfId="2" builtinId="8"/>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Uniform!$F$20</c:f>
              <c:strCache>
                <c:ptCount val="1"/>
                <c:pt idx="0">
                  <c:v>Frequency</c:v>
                </c:pt>
              </c:strCache>
            </c:strRef>
          </c:tx>
          <c:spPr>
            <a:ln>
              <a:solidFill>
                <a:srgbClr val="002060"/>
              </a:solidFill>
            </a:ln>
          </c:spPr>
          <c:invertIfNegative val="0"/>
          <c:cat>
            <c:strRef>
              <c:f>Uniform!$E$21:$E$30</c:f>
              <c:strCache>
                <c:ptCount val="10"/>
                <c:pt idx="0">
                  <c:v>&lt;=55</c:v>
                </c:pt>
                <c:pt idx="1">
                  <c:v> 55- 60</c:v>
                </c:pt>
                <c:pt idx="2">
                  <c:v> 60- 65</c:v>
                </c:pt>
                <c:pt idx="3">
                  <c:v> 65- 70</c:v>
                </c:pt>
                <c:pt idx="4">
                  <c:v> 70- 75</c:v>
                </c:pt>
                <c:pt idx="5">
                  <c:v> 75- 80</c:v>
                </c:pt>
                <c:pt idx="6">
                  <c:v> 80- 85</c:v>
                </c:pt>
                <c:pt idx="7">
                  <c:v> 85- 90</c:v>
                </c:pt>
                <c:pt idx="8">
                  <c:v> 90- 95</c:v>
                </c:pt>
                <c:pt idx="9">
                  <c:v>&gt;95</c:v>
                </c:pt>
              </c:strCache>
            </c:strRef>
          </c:cat>
          <c:val>
            <c:numRef>
              <c:f>Uniform!$F$21:$F$30</c:f>
              <c:numCache>
                <c:formatCode>General</c:formatCode>
                <c:ptCount val="10"/>
                <c:pt idx="0">
                  <c:v>43</c:v>
                </c:pt>
                <c:pt idx="1">
                  <c:v>50</c:v>
                </c:pt>
                <c:pt idx="2">
                  <c:v>44</c:v>
                </c:pt>
                <c:pt idx="3">
                  <c:v>60</c:v>
                </c:pt>
                <c:pt idx="4">
                  <c:v>43</c:v>
                </c:pt>
                <c:pt idx="5">
                  <c:v>52</c:v>
                </c:pt>
                <c:pt idx="6">
                  <c:v>46</c:v>
                </c:pt>
                <c:pt idx="7">
                  <c:v>59</c:v>
                </c:pt>
                <c:pt idx="8">
                  <c:v>55</c:v>
                </c:pt>
                <c:pt idx="9">
                  <c:v>48</c:v>
                </c:pt>
              </c:numCache>
            </c:numRef>
          </c:val>
          <c:extLst>
            <c:ext xmlns:c16="http://schemas.microsoft.com/office/drawing/2014/chart" uri="{C3380CC4-5D6E-409C-BE32-E72D297353CC}">
              <c16:uniqueId val="{00000000-B9C9-4CF9-A200-CD58FAAFD1A4}"/>
            </c:ext>
          </c:extLst>
        </c:ser>
        <c:dLbls>
          <c:showLegendKey val="0"/>
          <c:showVal val="0"/>
          <c:showCatName val="0"/>
          <c:showSerName val="0"/>
          <c:showPercent val="0"/>
          <c:showBubbleSize val="0"/>
        </c:dLbls>
        <c:gapWidth val="0"/>
        <c:axId val="473846168"/>
        <c:axId val="473846560"/>
      </c:barChart>
      <c:catAx>
        <c:axId val="473846168"/>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46560"/>
        <c:crosses val="autoZero"/>
        <c:auto val="1"/>
        <c:lblAlgn val="ctr"/>
        <c:lblOffset val="100"/>
        <c:noMultiLvlLbl val="0"/>
      </c:catAx>
      <c:valAx>
        <c:axId val="473846560"/>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46168"/>
        <c:crosses val="autoZero"/>
        <c:crossBetween val="between"/>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Discrete!$F$23</c:f>
              <c:strCache>
                <c:ptCount val="1"/>
                <c:pt idx="0">
                  <c:v>Frequency</c:v>
                </c:pt>
              </c:strCache>
            </c:strRef>
          </c:tx>
          <c:invertIfNegative val="0"/>
          <c:cat>
            <c:strRef>
              <c:f>Discrete!$E$24:$E$27</c:f>
              <c:strCache>
                <c:ptCount val="4"/>
                <c:pt idx="0">
                  <c:v>10</c:v>
                </c:pt>
                <c:pt idx="1">
                  <c:v>15</c:v>
                </c:pt>
                <c:pt idx="2">
                  <c:v>20</c:v>
                </c:pt>
                <c:pt idx="3">
                  <c:v>25</c:v>
                </c:pt>
              </c:strCache>
            </c:strRef>
          </c:cat>
          <c:val>
            <c:numRef>
              <c:f>Discrete!$F$24:$F$27</c:f>
              <c:numCache>
                <c:formatCode>General</c:formatCode>
                <c:ptCount val="4"/>
                <c:pt idx="0">
                  <c:v>52</c:v>
                </c:pt>
                <c:pt idx="1">
                  <c:v>162</c:v>
                </c:pt>
                <c:pt idx="2">
                  <c:v>179</c:v>
                </c:pt>
                <c:pt idx="3">
                  <c:v>107</c:v>
                </c:pt>
              </c:numCache>
            </c:numRef>
          </c:val>
          <c:extLst>
            <c:ext xmlns:c16="http://schemas.microsoft.com/office/drawing/2014/chart" uri="{C3380CC4-5D6E-409C-BE32-E72D297353CC}">
              <c16:uniqueId val="{00000000-1106-46A1-AD52-C95BCD3D142C}"/>
            </c:ext>
          </c:extLst>
        </c:ser>
        <c:dLbls>
          <c:showLegendKey val="0"/>
          <c:showVal val="0"/>
          <c:showCatName val="0"/>
          <c:showSerName val="0"/>
          <c:showPercent val="0"/>
          <c:showBubbleSize val="0"/>
        </c:dLbls>
        <c:gapWidth val="500"/>
        <c:axId val="473848912"/>
        <c:axId val="473849304"/>
      </c:barChart>
      <c:catAx>
        <c:axId val="473848912"/>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49304"/>
        <c:crosses val="autoZero"/>
        <c:auto val="1"/>
        <c:lblAlgn val="ctr"/>
        <c:lblOffset val="100"/>
        <c:noMultiLvlLbl val="0"/>
      </c:catAx>
      <c:valAx>
        <c:axId val="473849304"/>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48912"/>
        <c:crosses val="autoZero"/>
        <c:crossBetween val="between"/>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'Discrete Uniform'!$F$20</c:f>
              <c:strCache>
                <c:ptCount val="1"/>
                <c:pt idx="0">
                  <c:v>Frequency</c:v>
                </c:pt>
              </c:strCache>
            </c:strRef>
          </c:tx>
          <c:invertIfNegative val="0"/>
          <c:cat>
            <c:strRef>
              <c:f>'Discrete Uniform'!$E$21:$E$40</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'Discrete Uniform'!$F$21:$F$40</c:f>
              <c:numCache>
                <c:formatCode>General</c:formatCode>
                <c:ptCount val="20"/>
                <c:pt idx="0">
                  <c:v>33</c:v>
                </c:pt>
                <c:pt idx="1">
                  <c:v>20</c:v>
                </c:pt>
                <c:pt idx="2">
                  <c:v>23</c:v>
                </c:pt>
                <c:pt idx="3">
                  <c:v>25</c:v>
                </c:pt>
                <c:pt idx="4">
                  <c:v>17</c:v>
                </c:pt>
                <c:pt idx="5">
                  <c:v>18</c:v>
                </c:pt>
                <c:pt idx="6">
                  <c:v>27</c:v>
                </c:pt>
                <c:pt idx="7">
                  <c:v>34</c:v>
                </c:pt>
                <c:pt idx="8">
                  <c:v>22</c:v>
                </c:pt>
                <c:pt idx="9">
                  <c:v>25</c:v>
                </c:pt>
                <c:pt idx="10">
                  <c:v>29</c:v>
                </c:pt>
                <c:pt idx="11">
                  <c:v>23</c:v>
                </c:pt>
                <c:pt idx="12">
                  <c:v>29</c:v>
                </c:pt>
                <c:pt idx="13">
                  <c:v>22</c:v>
                </c:pt>
                <c:pt idx="14">
                  <c:v>19</c:v>
                </c:pt>
                <c:pt idx="15">
                  <c:v>24</c:v>
                </c:pt>
                <c:pt idx="16">
                  <c:v>31</c:v>
                </c:pt>
                <c:pt idx="17">
                  <c:v>30</c:v>
                </c:pt>
                <c:pt idx="18">
                  <c:v>21</c:v>
                </c:pt>
                <c:pt idx="19">
                  <c:v>28</c:v>
                </c:pt>
              </c:numCache>
            </c:numRef>
          </c:val>
          <c:extLst>
            <c:ext xmlns:c16="http://schemas.microsoft.com/office/drawing/2014/chart" uri="{C3380CC4-5D6E-409C-BE32-E72D297353CC}">
              <c16:uniqueId val="{00000000-4040-4D5E-94A7-BD2F10CCD0B2}"/>
            </c:ext>
          </c:extLst>
        </c:ser>
        <c:dLbls>
          <c:showLegendKey val="0"/>
          <c:showVal val="0"/>
          <c:showCatName val="0"/>
          <c:showSerName val="0"/>
          <c:showPercent val="0"/>
          <c:showBubbleSize val="0"/>
        </c:dLbls>
        <c:gapWidth val="374"/>
        <c:axId val="473850088"/>
        <c:axId val="473850480"/>
      </c:barChart>
      <c:catAx>
        <c:axId val="473850088"/>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50480"/>
        <c:crosses val="autoZero"/>
        <c:auto val="1"/>
        <c:lblAlgn val="ctr"/>
        <c:lblOffset val="100"/>
        <c:noMultiLvlLbl val="0"/>
      </c:catAx>
      <c:valAx>
        <c:axId val="473850480"/>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50088"/>
        <c:crosses val="autoZero"/>
        <c:crossBetween val="between"/>
      </c:valAx>
    </c:plotArea>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Normal!$F$20</c:f>
              <c:strCache>
                <c:ptCount val="1"/>
                <c:pt idx="0">
                  <c:v>Frequency</c:v>
                </c:pt>
              </c:strCache>
            </c:strRef>
          </c:tx>
          <c:spPr>
            <a:ln>
              <a:solidFill>
                <a:srgbClr val="002060"/>
              </a:solidFill>
            </a:ln>
          </c:spPr>
          <c:invertIfNegative val="0"/>
          <c:cat>
            <c:strRef>
              <c:f>Normal!$E$21:$E$34</c:f>
              <c:strCache>
                <c:ptCount val="14"/>
                <c:pt idx="0">
                  <c:v>&lt;=70</c:v>
                </c:pt>
                <c:pt idx="1">
                  <c:v> 70- 75</c:v>
                </c:pt>
                <c:pt idx="2">
                  <c:v> 75- 80</c:v>
                </c:pt>
                <c:pt idx="3">
                  <c:v> 80- 85</c:v>
                </c:pt>
                <c:pt idx="4">
                  <c:v> 85- 90</c:v>
                </c:pt>
                <c:pt idx="5">
                  <c:v> 90- 95</c:v>
                </c:pt>
                <c:pt idx="6">
                  <c:v> 95- 100</c:v>
                </c:pt>
                <c:pt idx="7">
                  <c:v> 100- 105</c:v>
                </c:pt>
                <c:pt idx="8">
                  <c:v> 105- 110</c:v>
                </c:pt>
                <c:pt idx="9">
                  <c:v> 110- 115</c:v>
                </c:pt>
                <c:pt idx="10">
                  <c:v> 115- 120</c:v>
                </c:pt>
                <c:pt idx="11">
                  <c:v> 120- 125</c:v>
                </c:pt>
                <c:pt idx="12">
                  <c:v> 125- 130</c:v>
                </c:pt>
                <c:pt idx="13">
                  <c:v>&gt;130</c:v>
                </c:pt>
              </c:strCache>
            </c:strRef>
          </c:cat>
          <c:val>
            <c:numRef>
              <c:f>Normal!$F$21:$F$34</c:f>
              <c:numCache>
                <c:formatCode>General</c:formatCode>
                <c:ptCount val="14"/>
                <c:pt idx="0">
                  <c:v>0</c:v>
                </c:pt>
                <c:pt idx="1">
                  <c:v>2</c:v>
                </c:pt>
                <c:pt idx="2">
                  <c:v>14</c:v>
                </c:pt>
                <c:pt idx="3">
                  <c:v>19</c:v>
                </c:pt>
                <c:pt idx="4">
                  <c:v>45</c:v>
                </c:pt>
                <c:pt idx="5">
                  <c:v>72</c:v>
                </c:pt>
                <c:pt idx="6">
                  <c:v>103</c:v>
                </c:pt>
                <c:pt idx="7">
                  <c:v>85</c:v>
                </c:pt>
                <c:pt idx="8">
                  <c:v>92</c:v>
                </c:pt>
                <c:pt idx="9">
                  <c:v>41</c:v>
                </c:pt>
                <c:pt idx="10">
                  <c:v>19</c:v>
                </c:pt>
                <c:pt idx="11">
                  <c:v>5</c:v>
                </c:pt>
                <c:pt idx="12">
                  <c:v>2</c:v>
                </c:pt>
                <c:pt idx="13">
                  <c:v>1</c:v>
                </c:pt>
              </c:numCache>
            </c:numRef>
          </c:val>
          <c:extLst>
            <c:ext xmlns:c16="http://schemas.microsoft.com/office/drawing/2014/chart" uri="{C3380CC4-5D6E-409C-BE32-E72D297353CC}">
              <c16:uniqueId val="{00000000-194E-48A0-B785-A48DB11662F1}"/>
            </c:ext>
          </c:extLst>
        </c:ser>
        <c:dLbls>
          <c:showLegendKey val="0"/>
          <c:showVal val="0"/>
          <c:showCatName val="0"/>
          <c:showSerName val="0"/>
          <c:showPercent val="0"/>
          <c:showBubbleSize val="0"/>
        </c:dLbls>
        <c:gapWidth val="0"/>
        <c:axId val="473851264"/>
        <c:axId val="473851656"/>
      </c:barChart>
      <c:catAx>
        <c:axId val="473851264"/>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51656"/>
        <c:crosses val="autoZero"/>
        <c:auto val="1"/>
        <c:lblAlgn val="ctr"/>
        <c:lblOffset val="100"/>
        <c:noMultiLvlLbl val="0"/>
      </c:catAx>
      <c:valAx>
        <c:axId val="473851656"/>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51264"/>
        <c:crosses val="autoZero"/>
        <c:crossBetween val="between"/>
      </c:valAx>
    </c:plotArea>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Triangular!$F$21</c:f>
              <c:strCache>
                <c:ptCount val="1"/>
                <c:pt idx="0">
                  <c:v>Frequency</c:v>
                </c:pt>
              </c:strCache>
            </c:strRef>
          </c:tx>
          <c:spPr>
            <a:ln>
              <a:solidFill>
                <a:srgbClr val="002060"/>
              </a:solidFill>
            </a:ln>
          </c:spPr>
          <c:invertIfNegative val="0"/>
          <c:cat>
            <c:strRef>
              <c:f>Triangular!$E$22:$E$31</c:f>
              <c:strCache>
                <c:ptCount val="10"/>
                <c:pt idx="0">
                  <c:v>&lt;=55</c:v>
                </c:pt>
                <c:pt idx="1">
                  <c:v> 55- 60</c:v>
                </c:pt>
                <c:pt idx="2">
                  <c:v> 60- 65</c:v>
                </c:pt>
                <c:pt idx="3">
                  <c:v> 65- 70</c:v>
                </c:pt>
                <c:pt idx="4">
                  <c:v> 70- 75</c:v>
                </c:pt>
                <c:pt idx="5">
                  <c:v> 75- 80</c:v>
                </c:pt>
                <c:pt idx="6">
                  <c:v> 80- 85</c:v>
                </c:pt>
                <c:pt idx="7">
                  <c:v> 85- 90</c:v>
                </c:pt>
                <c:pt idx="8">
                  <c:v> 90- 95</c:v>
                </c:pt>
                <c:pt idx="9">
                  <c:v>&gt;95</c:v>
                </c:pt>
              </c:strCache>
            </c:strRef>
          </c:cat>
          <c:val>
            <c:numRef>
              <c:f>Triangular!$F$22:$F$31</c:f>
              <c:numCache>
                <c:formatCode>General</c:formatCode>
                <c:ptCount val="10"/>
                <c:pt idx="0">
                  <c:v>7</c:v>
                </c:pt>
                <c:pt idx="1">
                  <c:v>15</c:v>
                </c:pt>
                <c:pt idx="2">
                  <c:v>29</c:v>
                </c:pt>
                <c:pt idx="3">
                  <c:v>42</c:v>
                </c:pt>
                <c:pt idx="4">
                  <c:v>54</c:v>
                </c:pt>
                <c:pt idx="5">
                  <c:v>91</c:v>
                </c:pt>
                <c:pt idx="6">
                  <c:v>106</c:v>
                </c:pt>
                <c:pt idx="7">
                  <c:v>75</c:v>
                </c:pt>
                <c:pt idx="8">
                  <c:v>61</c:v>
                </c:pt>
                <c:pt idx="9">
                  <c:v>20</c:v>
                </c:pt>
              </c:numCache>
            </c:numRef>
          </c:val>
          <c:extLst>
            <c:ext xmlns:c16="http://schemas.microsoft.com/office/drawing/2014/chart" uri="{C3380CC4-5D6E-409C-BE32-E72D297353CC}">
              <c16:uniqueId val="{00000000-00A9-4D06-A964-22A22DF9B8FB}"/>
            </c:ext>
          </c:extLst>
        </c:ser>
        <c:dLbls>
          <c:showLegendKey val="0"/>
          <c:showVal val="0"/>
          <c:showCatName val="0"/>
          <c:showSerName val="0"/>
          <c:showPercent val="0"/>
          <c:showBubbleSize val="0"/>
        </c:dLbls>
        <c:gapWidth val="0"/>
        <c:axId val="473848520"/>
        <c:axId val="473848128"/>
      </c:barChart>
      <c:catAx>
        <c:axId val="473848520"/>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48128"/>
        <c:crosses val="autoZero"/>
        <c:auto val="1"/>
        <c:lblAlgn val="ctr"/>
        <c:lblOffset val="100"/>
        <c:noMultiLvlLbl val="0"/>
      </c:catAx>
      <c:valAx>
        <c:axId val="473848128"/>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48520"/>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Pert!$F$21</c:f>
              <c:strCache>
                <c:ptCount val="1"/>
                <c:pt idx="0">
                  <c:v>Frequency</c:v>
                </c:pt>
              </c:strCache>
            </c:strRef>
          </c:tx>
          <c:spPr>
            <a:ln>
              <a:solidFill>
                <a:srgbClr val="002060"/>
              </a:solidFill>
            </a:ln>
          </c:spPr>
          <c:invertIfNegative val="0"/>
          <c:cat>
            <c:strRef>
              <c:f>Pert!$E$22:$E$31</c:f>
              <c:strCache>
                <c:ptCount val="10"/>
                <c:pt idx="0">
                  <c:v>&lt;=55</c:v>
                </c:pt>
                <c:pt idx="1">
                  <c:v> 55- 60</c:v>
                </c:pt>
                <c:pt idx="2">
                  <c:v> 60- 65</c:v>
                </c:pt>
                <c:pt idx="3">
                  <c:v> 65- 70</c:v>
                </c:pt>
                <c:pt idx="4">
                  <c:v> 70- 75</c:v>
                </c:pt>
                <c:pt idx="5">
                  <c:v> 75- 80</c:v>
                </c:pt>
                <c:pt idx="6">
                  <c:v> 80- 85</c:v>
                </c:pt>
                <c:pt idx="7">
                  <c:v> 85- 90</c:v>
                </c:pt>
                <c:pt idx="8">
                  <c:v> 90- 95</c:v>
                </c:pt>
                <c:pt idx="9">
                  <c:v>&gt;95</c:v>
                </c:pt>
              </c:strCache>
            </c:strRef>
          </c:cat>
          <c:val>
            <c:numRef>
              <c:f>Pert!$F$22:$F$31</c:f>
              <c:numCache>
                <c:formatCode>General</c:formatCode>
                <c:ptCount val="10"/>
                <c:pt idx="0">
                  <c:v>2</c:v>
                </c:pt>
                <c:pt idx="1">
                  <c:v>3</c:v>
                </c:pt>
                <c:pt idx="2">
                  <c:v>16</c:v>
                </c:pt>
                <c:pt idx="3">
                  <c:v>42</c:v>
                </c:pt>
                <c:pt idx="4">
                  <c:v>66</c:v>
                </c:pt>
                <c:pt idx="5">
                  <c:v>83</c:v>
                </c:pt>
                <c:pt idx="6">
                  <c:v>98</c:v>
                </c:pt>
                <c:pt idx="7">
                  <c:v>82</c:v>
                </c:pt>
                <c:pt idx="8">
                  <c:v>85</c:v>
                </c:pt>
                <c:pt idx="9">
                  <c:v>23</c:v>
                </c:pt>
              </c:numCache>
            </c:numRef>
          </c:val>
          <c:extLst>
            <c:ext xmlns:c16="http://schemas.microsoft.com/office/drawing/2014/chart" uri="{C3380CC4-5D6E-409C-BE32-E72D297353CC}">
              <c16:uniqueId val="{00000000-D9B3-4EBA-B678-204D97F497E5}"/>
            </c:ext>
          </c:extLst>
        </c:ser>
        <c:dLbls>
          <c:showLegendKey val="0"/>
          <c:showVal val="0"/>
          <c:showCatName val="0"/>
          <c:showSerName val="0"/>
          <c:showPercent val="0"/>
          <c:showBubbleSize val="0"/>
        </c:dLbls>
        <c:gapWidth val="0"/>
        <c:axId val="482629552"/>
        <c:axId val="482629944"/>
      </c:barChart>
      <c:catAx>
        <c:axId val="482629552"/>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82629944"/>
        <c:crosses val="autoZero"/>
        <c:auto val="1"/>
        <c:lblAlgn val="ctr"/>
        <c:lblOffset val="100"/>
        <c:noMultiLvlLbl val="0"/>
      </c:catAx>
      <c:valAx>
        <c:axId val="482629944"/>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82629552"/>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Binomial!$F$20</c:f>
              <c:strCache>
                <c:ptCount val="1"/>
                <c:pt idx="0">
                  <c:v>Frequency</c:v>
                </c:pt>
              </c:strCache>
            </c:strRef>
          </c:tx>
          <c:invertIfNegative val="0"/>
          <c:cat>
            <c:strRef>
              <c:f>Binomial!$E$21:$E$58</c:f>
              <c:strCache>
                <c:ptCount val="38"/>
                <c:pt idx="0">
                  <c:v>117</c:v>
                </c:pt>
                <c:pt idx="1">
                  <c:v>118</c:v>
                </c:pt>
                <c:pt idx="2">
                  <c:v>119</c:v>
                </c:pt>
                <c:pt idx="3">
                  <c:v>120</c:v>
                </c:pt>
                <c:pt idx="4">
                  <c:v>121</c:v>
                </c:pt>
                <c:pt idx="5">
                  <c:v>122</c:v>
                </c:pt>
                <c:pt idx="6">
                  <c:v>123</c:v>
                </c:pt>
                <c:pt idx="7">
                  <c:v>124</c:v>
                </c:pt>
                <c:pt idx="8">
                  <c:v>125</c:v>
                </c:pt>
                <c:pt idx="9">
                  <c:v>126</c:v>
                </c:pt>
                <c:pt idx="10">
                  <c:v>127</c:v>
                </c:pt>
                <c:pt idx="11">
                  <c:v>128</c:v>
                </c:pt>
                <c:pt idx="12">
                  <c:v>129</c:v>
                </c:pt>
                <c:pt idx="13">
                  <c:v>130</c:v>
                </c:pt>
                <c:pt idx="14">
                  <c:v>131</c:v>
                </c:pt>
                <c:pt idx="15">
                  <c:v>132</c:v>
                </c:pt>
                <c:pt idx="16">
                  <c:v>133</c:v>
                </c:pt>
                <c:pt idx="17">
                  <c:v>134</c:v>
                </c:pt>
                <c:pt idx="18">
                  <c:v>135</c:v>
                </c:pt>
                <c:pt idx="19">
                  <c:v>136</c:v>
                </c:pt>
                <c:pt idx="20">
                  <c:v>137</c:v>
                </c:pt>
                <c:pt idx="21">
                  <c:v>138</c:v>
                </c:pt>
                <c:pt idx="22">
                  <c:v>139</c:v>
                </c:pt>
                <c:pt idx="23">
                  <c:v>140</c:v>
                </c:pt>
                <c:pt idx="24">
                  <c:v>141</c:v>
                </c:pt>
                <c:pt idx="25">
                  <c:v>142</c:v>
                </c:pt>
                <c:pt idx="26">
                  <c:v>143</c:v>
                </c:pt>
                <c:pt idx="27">
                  <c:v>144</c:v>
                </c:pt>
                <c:pt idx="28">
                  <c:v>145</c:v>
                </c:pt>
                <c:pt idx="29">
                  <c:v>146</c:v>
                </c:pt>
                <c:pt idx="30">
                  <c:v>147</c:v>
                </c:pt>
                <c:pt idx="31">
                  <c:v>148</c:v>
                </c:pt>
                <c:pt idx="32">
                  <c:v>149</c:v>
                </c:pt>
                <c:pt idx="33">
                  <c:v>150</c:v>
                </c:pt>
                <c:pt idx="34">
                  <c:v>151</c:v>
                </c:pt>
                <c:pt idx="35">
                  <c:v>152</c:v>
                </c:pt>
                <c:pt idx="36">
                  <c:v>153</c:v>
                </c:pt>
                <c:pt idx="37">
                  <c:v>&gt;=154</c:v>
                </c:pt>
              </c:strCache>
            </c:strRef>
          </c:cat>
          <c:val>
            <c:numRef>
              <c:f>Binomial!$F$21:$F$58</c:f>
              <c:numCache>
                <c:formatCode>General</c:formatCode>
                <c:ptCount val="38"/>
                <c:pt idx="0">
                  <c:v>2</c:v>
                </c:pt>
                <c:pt idx="1">
                  <c:v>0</c:v>
                </c:pt>
                <c:pt idx="2">
                  <c:v>0</c:v>
                </c:pt>
                <c:pt idx="3">
                  <c:v>1</c:v>
                </c:pt>
                <c:pt idx="4">
                  <c:v>0</c:v>
                </c:pt>
                <c:pt idx="5">
                  <c:v>2</c:v>
                </c:pt>
                <c:pt idx="6">
                  <c:v>3</c:v>
                </c:pt>
                <c:pt idx="7">
                  <c:v>3</c:v>
                </c:pt>
                <c:pt idx="8">
                  <c:v>3</c:v>
                </c:pt>
                <c:pt idx="9">
                  <c:v>4</c:v>
                </c:pt>
                <c:pt idx="10">
                  <c:v>10</c:v>
                </c:pt>
                <c:pt idx="11">
                  <c:v>16</c:v>
                </c:pt>
                <c:pt idx="12">
                  <c:v>21</c:v>
                </c:pt>
                <c:pt idx="13">
                  <c:v>18</c:v>
                </c:pt>
                <c:pt idx="14">
                  <c:v>28</c:v>
                </c:pt>
                <c:pt idx="15">
                  <c:v>25</c:v>
                </c:pt>
                <c:pt idx="16">
                  <c:v>34</c:v>
                </c:pt>
                <c:pt idx="17">
                  <c:v>34</c:v>
                </c:pt>
                <c:pt idx="18">
                  <c:v>38</c:v>
                </c:pt>
                <c:pt idx="19">
                  <c:v>38</c:v>
                </c:pt>
                <c:pt idx="20">
                  <c:v>28</c:v>
                </c:pt>
                <c:pt idx="21">
                  <c:v>33</c:v>
                </c:pt>
                <c:pt idx="22">
                  <c:v>31</c:v>
                </c:pt>
                <c:pt idx="23">
                  <c:v>30</c:v>
                </c:pt>
                <c:pt idx="24">
                  <c:v>23</c:v>
                </c:pt>
                <c:pt idx="25">
                  <c:v>20</c:v>
                </c:pt>
                <c:pt idx="26">
                  <c:v>17</c:v>
                </c:pt>
                <c:pt idx="27">
                  <c:v>17</c:v>
                </c:pt>
                <c:pt idx="28">
                  <c:v>10</c:v>
                </c:pt>
                <c:pt idx="29">
                  <c:v>5</c:v>
                </c:pt>
                <c:pt idx="30">
                  <c:v>3</c:v>
                </c:pt>
                <c:pt idx="31">
                  <c:v>2</c:v>
                </c:pt>
                <c:pt idx="32">
                  <c:v>0</c:v>
                </c:pt>
                <c:pt idx="33">
                  <c:v>0</c:v>
                </c:pt>
                <c:pt idx="34">
                  <c:v>1</c:v>
                </c:pt>
                <c:pt idx="35">
                  <c:v>0</c:v>
                </c:pt>
                <c:pt idx="36">
                  <c:v>0</c:v>
                </c:pt>
                <c:pt idx="37">
                  <c:v>0</c:v>
                </c:pt>
              </c:numCache>
            </c:numRef>
          </c:val>
          <c:extLst>
            <c:ext xmlns:c16="http://schemas.microsoft.com/office/drawing/2014/chart" uri="{C3380CC4-5D6E-409C-BE32-E72D297353CC}">
              <c16:uniqueId val="{00000000-3160-42EF-BF3C-FFA778BDA0A6}"/>
            </c:ext>
          </c:extLst>
        </c:ser>
        <c:dLbls>
          <c:showLegendKey val="0"/>
          <c:showVal val="0"/>
          <c:showCatName val="0"/>
          <c:showSerName val="0"/>
          <c:showPercent val="0"/>
          <c:showBubbleSize val="0"/>
        </c:dLbls>
        <c:gapWidth val="374"/>
        <c:axId val="473852440"/>
        <c:axId val="473852832"/>
      </c:barChart>
      <c:catAx>
        <c:axId val="473852440"/>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3852832"/>
        <c:crosses val="autoZero"/>
        <c:auto val="1"/>
        <c:lblAlgn val="ctr"/>
        <c:lblOffset val="100"/>
        <c:noMultiLvlLbl val="0"/>
      </c:catAx>
      <c:valAx>
        <c:axId val="473852832"/>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3852440"/>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Poisson!$F$19</c:f>
              <c:strCache>
                <c:ptCount val="1"/>
                <c:pt idx="0">
                  <c:v>Frequency</c:v>
                </c:pt>
              </c:strCache>
            </c:strRef>
          </c:tx>
          <c:invertIfNegative val="0"/>
          <c:cat>
            <c:strRef>
              <c:f>Poisson!$E$20:$E$46</c:f>
              <c:strCache>
                <c:ptCount val="2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&gt;=25</c:v>
                </c:pt>
              </c:strCache>
            </c:strRef>
          </c:cat>
          <c:val>
            <c:numRef>
              <c:f>Poisson!$F$20:$F$46</c:f>
              <c:numCache>
                <c:formatCode>General</c:formatCode>
                <c:ptCount val="27"/>
                <c:pt idx="0">
                  <c:v>0</c:v>
                </c:pt>
                <c:pt idx="1">
                  <c:v>0</c:v>
                </c:pt>
                <c:pt idx="2">
                  <c:v>3</c:v>
                </c:pt>
                <c:pt idx="3">
                  <c:v>10</c:v>
                </c:pt>
                <c:pt idx="4">
                  <c:v>10</c:v>
                </c:pt>
                <c:pt idx="5">
                  <c:v>21</c:v>
                </c:pt>
                <c:pt idx="6">
                  <c:v>35</c:v>
                </c:pt>
                <c:pt idx="7">
                  <c:v>36</c:v>
                </c:pt>
                <c:pt idx="8">
                  <c:v>58</c:v>
                </c:pt>
                <c:pt idx="9">
                  <c:v>67</c:v>
                </c:pt>
                <c:pt idx="10">
                  <c:v>44</c:v>
                </c:pt>
                <c:pt idx="11">
                  <c:v>70</c:v>
                </c:pt>
                <c:pt idx="12">
                  <c:v>36</c:v>
                </c:pt>
                <c:pt idx="13">
                  <c:v>46</c:v>
                </c:pt>
                <c:pt idx="14">
                  <c:v>23</c:v>
                </c:pt>
                <c:pt idx="15">
                  <c:v>13</c:v>
                </c:pt>
                <c:pt idx="16">
                  <c:v>14</c:v>
                </c:pt>
                <c:pt idx="17">
                  <c:v>4</c:v>
                </c:pt>
                <c:pt idx="18">
                  <c:v>4</c:v>
                </c:pt>
                <c:pt idx="19">
                  <c:v>2</c:v>
                </c:pt>
                <c:pt idx="20">
                  <c:v>4</c:v>
                </c:pt>
                <c:pt idx="21">
                  <c:v>0</c:v>
                </c:pt>
                <c:pt idx="22">
                  <c:v>0</c:v>
                </c:pt>
                <c:pt idx="23">
                  <c:v>0</c:v>
                </c:pt>
                <c:pt idx="24">
                  <c:v>0</c:v>
                </c:pt>
                <c:pt idx="25">
                  <c:v>0</c:v>
                </c:pt>
                <c:pt idx="26">
                  <c:v>0</c:v>
                </c:pt>
              </c:numCache>
            </c:numRef>
          </c:val>
          <c:extLst>
            <c:ext xmlns:c16="http://schemas.microsoft.com/office/drawing/2014/chart" uri="{C3380CC4-5D6E-409C-BE32-E72D297353CC}">
              <c16:uniqueId val="{00000000-A8E3-47D4-81CF-03CB99290410}"/>
            </c:ext>
          </c:extLst>
        </c:ser>
        <c:dLbls>
          <c:showLegendKey val="0"/>
          <c:showVal val="0"/>
          <c:showCatName val="0"/>
          <c:showSerName val="0"/>
          <c:showPercent val="0"/>
          <c:showBubbleSize val="0"/>
        </c:dLbls>
        <c:gapWidth val="328"/>
        <c:axId val="477087784"/>
        <c:axId val="477088176"/>
      </c:barChart>
      <c:catAx>
        <c:axId val="477087784"/>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7088176"/>
        <c:crosses val="autoZero"/>
        <c:auto val="1"/>
        <c:lblAlgn val="ctr"/>
        <c:lblOffset val="100"/>
        <c:noMultiLvlLbl val="0"/>
      </c:catAx>
      <c:valAx>
        <c:axId val="477088176"/>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7087784"/>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Cumul!$F$25</c:f>
              <c:strCache>
                <c:ptCount val="1"/>
                <c:pt idx="0">
                  <c:v>Frequency</c:v>
                </c:pt>
              </c:strCache>
            </c:strRef>
          </c:tx>
          <c:spPr>
            <a:ln>
              <a:solidFill>
                <a:srgbClr val="002060"/>
              </a:solidFill>
            </a:ln>
          </c:spPr>
          <c:invertIfNegative val="0"/>
          <c:cat>
            <c:strRef>
              <c:f>Cumul!$E$26:$E$40</c:f>
              <c:strCache>
                <c:ptCount val="15"/>
                <c:pt idx="0">
                  <c:v>10-11</c:v>
                </c:pt>
                <c:pt idx="1">
                  <c:v>11-12</c:v>
                </c:pt>
                <c:pt idx="2">
                  <c:v>12-13</c:v>
                </c:pt>
                <c:pt idx="3">
                  <c:v>13-14</c:v>
                </c:pt>
                <c:pt idx="4">
                  <c:v>14-15</c:v>
                </c:pt>
                <c:pt idx="5">
                  <c:v>15-16</c:v>
                </c:pt>
                <c:pt idx="6">
                  <c:v>16-17</c:v>
                </c:pt>
                <c:pt idx="7">
                  <c:v>17-18</c:v>
                </c:pt>
                <c:pt idx="8">
                  <c:v>18-19</c:v>
                </c:pt>
                <c:pt idx="9">
                  <c:v>19-20</c:v>
                </c:pt>
                <c:pt idx="10">
                  <c:v>20-21</c:v>
                </c:pt>
                <c:pt idx="11">
                  <c:v>21-22</c:v>
                </c:pt>
                <c:pt idx="12">
                  <c:v>22-23</c:v>
                </c:pt>
                <c:pt idx="13">
                  <c:v>23-24</c:v>
                </c:pt>
                <c:pt idx="14">
                  <c:v>24-25</c:v>
                </c:pt>
              </c:strCache>
            </c:strRef>
          </c:cat>
          <c:val>
            <c:numRef>
              <c:f>Cumul!$F$26:$F$40</c:f>
              <c:numCache>
                <c:formatCode>General</c:formatCode>
                <c:ptCount val="15"/>
                <c:pt idx="0">
                  <c:v>61</c:v>
                </c:pt>
                <c:pt idx="1">
                  <c:v>64</c:v>
                </c:pt>
                <c:pt idx="2">
                  <c:v>54</c:v>
                </c:pt>
                <c:pt idx="3">
                  <c:v>36</c:v>
                </c:pt>
                <c:pt idx="4">
                  <c:v>49</c:v>
                </c:pt>
                <c:pt idx="5">
                  <c:v>24</c:v>
                </c:pt>
                <c:pt idx="6">
                  <c:v>38</c:v>
                </c:pt>
                <c:pt idx="7">
                  <c:v>24</c:v>
                </c:pt>
                <c:pt idx="8">
                  <c:v>30</c:v>
                </c:pt>
                <c:pt idx="9">
                  <c:v>17</c:v>
                </c:pt>
                <c:pt idx="10">
                  <c:v>18</c:v>
                </c:pt>
                <c:pt idx="11">
                  <c:v>17</c:v>
                </c:pt>
                <c:pt idx="12">
                  <c:v>27</c:v>
                </c:pt>
                <c:pt idx="13">
                  <c:v>17</c:v>
                </c:pt>
                <c:pt idx="14">
                  <c:v>24</c:v>
                </c:pt>
              </c:numCache>
            </c:numRef>
          </c:val>
          <c:extLst>
            <c:ext xmlns:c16="http://schemas.microsoft.com/office/drawing/2014/chart" uri="{C3380CC4-5D6E-409C-BE32-E72D297353CC}">
              <c16:uniqueId val="{00000000-72F7-4E69-87A9-B47EB35DD2F6}"/>
            </c:ext>
          </c:extLst>
        </c:ser>
        <c:dLbls>
          <c:showLegendKey val="0"/>
          <c:showVal val="0"/>
          <c:showCatName val="0"/>
          <c:showSerName val="0"/>
          <c:showPercent val="0"/>
          <c:showBubbleSize val="0"/>
        </c:dLbls>
        <c:gapWidth val="0"/>
        <c:axId val="477088960"/>
        <c:axId val="477089352"/>
      </c:barChart>
      <c:catAx>
        <c:axId val="477088960"/>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7089352"/>
        <c:crosses val="autoZero"/>
        <c:auto val="1"/>
        <c:lblAlgn val="ctr"/>
        <c:lblOffset val="100"/>
        <c:noMultiLvlLbl val="0"/>
      </c:catAx>
      <c:valAx>
        <c:axId val="477089352"/>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7088960"/>
        <c:crosses val="autoZero"/>
        <c:crossBetween val="between"/>
      </c:valAx>
    </c:plotArea>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Histogram</a:t>
            </a:r>
          </a:p>
        </c:rich>
      </c:tx>
      <c:overlay val="0"/>
    </c:title>
    <c:autoTitleDeleted val="0"/>
    <c:plotArea>
      <c:layout/>
      <c:barChart>
        <c:barDir val="col"/>
        <c:grouping val="clustered"/>
        <c:varyColors val="0"/>
        <c:ser>
          <c:idx val="0"/>
          <c:order val="0"/>
          <c:tx>
            <c:strRef>
              <c:f>General!$F$25</c:f>
              <c:strCache>
                <c:ptCount val="1"/>
                <c:pt idx="0">
                  <c:v>Frequency</c:v>
                </c:pt>
              </c:strCache>
            </c:strRef>
          </c:tx>
          <c:spPr>
            <a:ln>
              <a:solidFill>
                <a:srgbClr val="002060"/>
              </a:solidFill>
            </a:ln>
          </c:spPr>
          <c:invertIfNegative val="0"/>
          <c:cat>
            <c:strRef>
              <c:f>General!$E$26:$E$40</c:f>
              <c:strCache>
                <c:ptCount val="15"/>
                <c:pt idx="0">
                  <c:v>10-11</c:v>
                </c:pt>
                <c:pt idx="1">
                  <c:v>11-12</c:v>
                </c:pt>
                <c:pt idx="2">
                  <c:v>12-13</c:v>
                </c:pt>
                <c:pt idx="3">
                  <c:v>13-14</c:v>
                </c:pt>
                <c:pt idx="4">
                  <c:v>14-15</c:v>
                </c:pt>
                <c:pt idx="5">
                  <c:v>15-16</c:v>
                </c:pt>
                <c:pt idx="6">
                  <c:v>16-17</c:v>
                </c:pt>
                <c:pt idx="7">
                  <c:v>17-18</c:v>
                </c:pt>
                <c:pt idx="8">
                  <c:v>18-19</c:v>
                </c:pt>
                <c:pt idx="9">
                  <c:v>19-20</c:v>
                </c:pt>
                <c:pt idx="10">
                  <c:v>20-21</c:v>
                </c:pt>
                <c:pt idx="11">
                  <c:v>21-22</c:v>
                </c:pt>
                <c:pt idx="12">
                  <c:v>22-23</c:v>
                </c:pt>
                <c:pt idx="13">
                  <c:v>23-24</c:v>
                </c:pt>
                <c:pt idx="14">
                  <c:v>24-25</c:v>
                </c:pt>
              </c:strCache>
            </c:strRef>
          </c:cat>
          <c:val>
            <c:numRef>
              <c:f>General!$F$26:$F$40</c:f>
              <c:numCache>
                <c:formatCode>General</c:formatCode>
                <c:ptCount val="15"/>
                <c:pt idx="0">
                  <c:v>10</c:v>
                </c:pt>
                <c:pt idx="1">
                  <c:v>31</c:v>
                </c:pt>
                <c:pt idx="2">
                  <c:v>48</c:v>
                </c:pt>
                <c:pt idx="3">
                  <c:v>70</c:v>
                </c:pt>
                <c:pt idx="4">
                  <c:v>66</c:v>
                </c:pt>
                <c:pt idx="5">
                  <c:v>68</c:v>
                </c:pt>
                <c:pt idx="6">
                  <c:v>62</c:v>
                </c:pt>
                <c:pt idx="7">
                  <c:v>51</c:v>
                </c:pt>
                <c:pt idx="8">
                  <c:v>33</c:v>
                </c:pt>
                <c:pt idx="9">
                  <c:v>18</c:v>
                </c:pt>
                <c:pt idx="10">
                  <c:v>16</c:v>
                </c:pt>
                <c:pt idx="11">
                  <c:v>13</c:v>
                </c:pt>
                <c:pt idx="12">
                  <c:v>6</c:v>
                </c:pt>
                <c:pt idx="13">
                  <c:v>6</c:v>
                </c:pt>
                <c:pt idx="14">
                  <c:v>2</c:v>
                </c:pt>
              </c:numCache>
            </c:numRef>
          </c:val>
          <c:extLst>
            <c:ext xmlns:c16="http://schemas.microsoft.com/office/drawing/2014/chart" uri="{C3380CC4-5D6E-409C-BE32-E72D297353CC}">
              <c16:uniqueId val="{00000000-3D7D-419A-8336-BA2F7E6FCAFD}"/>
            </c:ext>
          </c:extLst>
        </c:ser>
        <c:dLbls>
          <c:showLegendKey val="0"/>
          <c:showVal val="0"/>
          <c:showCatName val="0"/>
          <c:showSerName val="0"/>
          <c:showPercent val="0"/>
          <c:showBubbleSize val="0"/>
        </c:dLbls>
        <c:gapWidth val="0"/>
        <c:axId val="477090136"/>
        <c:axId val="477090528"/>
      </c:barChart>
      <c:catAx>
        <c:axId val="477090136"/>
        <c:scaling>
          <c:orientation val="minMax"/>
        </c:scaling>
        <c:delete val="0"/>
        <c:axPos val="b"/>
        <c:title>
          <c:tx>
            <c:rich>
              <a:bodyPr/>
              <a:lstStyle/>
              <a:p>
                <a:pPr>
                  <a:defRPr/>
                </a:pPr>
                <a:r>
                  <a:rPr lang="en-US"/>
                  <a:t>Category</a:t>
                </a:r>
              </a:p>
            </c:rich>
          </c:tx>
          <c:overlay val="0"/>
        </c:title>
        <c:numFmt formatCode="General" sourceLinked="0"/>
        <c:majorTickMark val="out"/>
        <c:minorTickMark val="none"/>
        <c:tickLblPos val="nextTo"/>
        <c:crossAx val="477090528"/>
        <c:crosses val="autoZero"/>
        <c:auto val="1"/>
        <c:lblAlgn val="ctr"/>
        <c:lblOffset val="100"/>
        <c:noMultiLvlLbl val="0"/>
      </c:catAx>
      <c:valAx>
        <c:axId val="477090528"/>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477090136"/>
        <c:crosses val="autoZero"/>
        <c:crossBetween val="between"/>
      </c:valAx>
    </c:plotArea>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428624</xdr:colOff>
      <xdr:row>3</xdr:row>
      <xdr:rowOff>47624</xdr:rowOff>
    </xdr:from>
    <xdr:to>
      <xdr:col>12</xdr:col>
      <xdr:colOff>361949</xdr:colOff>
      <xdr:row>25</xdr:row>
      <xdr:rowOff>47625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066799" y="533399"/>
          <a:ext cx="6638925" cy="356235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1" i="0">
              <a:solidFill>
                <a:schemeClr val="dk1"/>
              </a:solidFill>
              <a:effectLst/>
              <a:latin typeface="+mn-lt"/>
              <a:ea typeface="+mn-ea"/>
              <a:cs typeface="+mn-cs"/>
            </a:rPr>
            <a:t>Generating random values from various probability distributions</a:t>
          </a:r>
          <a:endParaRPr lang="en-US">
            <a:effectLst/>
          </a:endParaRPr>
        </a:p>
        <a:p>
          <a:pPr rtl="0"/>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This file illustrates ways to generate random numbers from various probability distributions.  Each sheet illustrates a particular distribution.  Typically, there are two ways to generate random values: (1) from built-in Excel functions, and (2) from @RISK.  However, there are cases where built-in Excel functions just won't do it (or at least not without writing macros).  You can take your choice, but if you want to use @RISK functions, @RISK</a:t>
          </a:r>
          <a:r>
            <a:rPr lang="en-US" sz="1100" b="0" i="0" baseline="0">
              <a:solidFill>
                <a:schemeClr val="dk1"/>
              </a:solidFill>
              <a:effectLst/>
              <a:latin typeface="+mn-lt"/>
              <a:ea typeface="+mn-ea"/>
              <a:cs typeface="+mn-cs"/>
            </a:rPr>
            <a:t> must be loaded</a:t>
          </a:r>
          <a:endParaRPr lang="en-US">
            <a:effectLst/>
          </a:endParaRPr>
        </a:p>
        <a:p>
          <a:pPr rtl="0"/>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For each distribution, the general characteristics are given, along with the parameters of the distribution. Then for each method the general formulas are given, along with an example.  (The example will indicate a #NAME? error for the @RISK functions unless @RISK is loaded.)</a:t>
          </a:r>
          <a:endParaRPr lang="en-US">
            <a:effectLst/>
          </a:endParaRPr>
        </a:p>
        <a:p>
          <a:pPr rtl="0"/>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Finally, I generated 500 random numbers from each distribution, froze them, and then created a histogram of the 500 numbers. You can practice doing the same. For any of the distributions, generate 500 random numbers of your own, freeze them or let them stay "live", and generate a histogram of your random numbers. The only caution is to have only one set of live random numbers at a time. If you have too many live, the recalculation times can be large.</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xdr:row>
      <xdr:rowOff>66675</xdr:rowOff>
    </xdr:from>
    <xdr:to>
      <xdr:col>6</xdr:col>
      <xdr:colOff>561975</xdr:colOff>
      <xdr:row>9</xdr:row>
      <xdr:rowOff>47624</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3152775" y="828675"/>
          <a:ext cx="2790825" cy="933449"/>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 flat distribution between two values, labeled here MinVal and MaxVal. Note that if MinVal=0 and MaxVal=1, then you can just use Excel's RAND function.</a:t>
          </a:r>
        </a:p>
      </xdr:txBody>
    </xdr:sp>
    <xdr:clientData/>
  </xdr:twoCellAnchor>
  <xdr:twoCellAnchor>
    <xdr:from>
      <xdr:col>6</xdr:col>
      <xdr:colOff>400050</xdr:colOff>
      <xdr:row>19</xdr:row>
      <xdr:rowOff>66675</xdr:rowOff>
    </xdr:from>
    <xdr:to>
      <xdr:col>14</xdr:col>
      <xdr:colOff>57150</xdr:colOff>
      <xdr:row>33</xdr:row>
      <xdr:rowOff>142875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476251</xdr:colOff>
      <xdr:row>2</xdr:row>
      <xdr:rowOff>95250</xdr:rowOff>
    </xdr:from>
    <xdr:to>
      <xdr:col>8</xdr:col>
      <xdr:colOff>19051</xdr:colOff>
      <xdr:row>6</xdr:row>
      <xdr:rowOff>76200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362451" y="476250"/>
          <a:ext cx="2209800" cy="7429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This can have any shape, depending on the list of possible values and their probabilities.</a:t>
          </a:r>
          <a:r>
            <a:rPr lang="en-US"/>
            <a:t> </a:t>
          </a:r>
          <a:endParaRPr lang="en-US" sz="1100"/>
        </a:p>
      </xdr:txBody>
    </xdr:sp>
    <xdr:clientData/>
  </xdr:twoCellAnchor>
  <xdr:twoCellAnchor>
    <xdr:from>
      <xdr:col>6</xdr:col>
      <xdr:colOff>266700</xdr:colOff>
      <xdr:row>21</xdr:row>
      <xdr:rowOff>180975</xdr:rowOff>
    </xdr:from>
    <xdr:to>
      <xdr:col>13</xdr:col>
      <xdr:colOff>533400</xdr:colOff>
      <xdr:row>36</xdr:row>
      <xdr:rowOff>66675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19049</xdr:colOff>
      <xdr:row>1</xdr:row>
      <xdr:rowOff>76200</xdr:rowOff>
    </xdr:from>
    <xdr:to>
      <xdr:col>7</xdr:col>
      <xdr:colOff>361950</xdr:colOff>
      <xdr:row>10</xdr:row>
      <xdr:rowOff>57150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3495674" y="266700"/>
          <a:ext cx="3067051" cy="16954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This is a distribution where all integers in some interval are equally likely</a:t>
          </a:r>
          <a:r>
            <a:rPr lang="en-US"/>
            <a:t> . Note that Excel's handy</a:t>
          </a:r>
          <a:r>
            <a:rPr lang="en-US" baseline="0"/>
            <a:t> RANDBETWEEN function, used below, was introduced in version 2007. Also, @RISK's RISKINTUNIFORM function was introduced in a recent version. An alternative @RISK function, RISKDUNIFORM, requires you to list all of the possible values.</a:t>
          </a:r>
          <a:endParaRPr lang="en-US" sz="1100"/>
        </a:p>
      </xdr:txBody>
    </xdr:sp>
    <xdr:clientData/>
  </xdr:twoCellAnchor>
  <xdr:twoCellAnchor>
    <xdr:from>
      <xdr:col>7</xdr:col>
      <xdr:colOff>0</xdr:colOff>
      <xdr:row>19</xdr:row>
      <xdr:rowOff>0</xdr:rowOff>
    </xdr:from>
    <xdr:to>
      <xdr:col>14</xdr:col>
      <xdr:colOff>304800</xdr:colOff>
      <xdr:row>33</xdr:row>
      <xdr:rowOff>76200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200026</xdr:colOff>
      <xdr:row>2</xdr:row>
      <xdr:rowOff>104775</xdr:rowOff>
    </xdr:from>
    <xdr:to>
      <xdr:col>7</xdr:col>
      <xdr:colOff>47625</xdr:colOff>
      <xdr:row>6</xdr:row>
      <xdr:rowOff>123825</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3228976" y="485775"/>
          <a:ext cx="2571749" cy="7810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the familiar bell-shaped curve, defined by two parameters: the mean and the standard deviation.</a:t>
          </a:r>
        </a:p>
      </xdr:txBody>
    </xdr:sp>
    <xdr:clientData/>
  </xdr:twoCellAnchor>
  <xdr:twoCellAnchor>
    <xdr:from>
      <xdr:col>7</xdr:col>
      <xdr:colOff>0</xdr:colOff>
      <xdr:row>18</xdr:row>
      <xdr:rowOff>0</xdr:rowOff>
    </xdr:from>
    <xdr:to>
      <xdr:col>14</xdr:col>
      <xdr:colOff>304800</xdr:colOff>
      <xdr:row>32</xdr:row>
      <xdr:rowOff>76200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200026</xdr:colOff>
      <xdr:row>1</xdr:row>
      <xdr:rowOff>180974</xdr:rowOff>
    </xdr:from>
    <xdr:to>
      <xdr:col>7</xdr:col>
      <xdr:colOff>581026</xdr:colOff>
      <xdr:row>8</xdr:row>
      <xdr:rowOff>114299</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3552826" y="371474"/>
          <a:ext cx="3105150" cy="12668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 density of this distribution is literally a triangle. The "top" of the triangle is above the most likely value, and the base of the triangle extends from the minimum value to the maximum value. It is intuitive for users because the three parameters have a natural meaning.</a:t>
          </a:r>
        </a:p>
      </xdr:txBody>
    </xdr:sp>
    <xdr:clientData/>
  </xdr:twoCellAnchor>
  <xdr:twoCellAnchor>
    <xdr:from>
      <xdr:col>7</xdr:col>
      <xdr:colOff>0</xdr:colOff>
      <xdr:row>19</xdr:row>
      <xdr:rowOff>0</xdr:rowOff>
    </xdr:from>
    <xdr:to>
      <xdr:col>14</xdr:col>
      <xdr:colOff>304800</xdr:colOff>
      <xdr:row>33</xdr:row>
      <xdr:rowOff>76200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200026</xdr:colOff>
      <xdr:row>1</xdr:row>
      <xdr:rowOff>180974</xdr:rowOff>
    </xdr:from>
    <xdr:to>
      <xdr:col>7</xdr:col>
      <xdr:colOff>485775</xdr:colOff>
      <xdr:row>7</xdr:row>
      <xdr:rowOff>161925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3552826" y="371474"/>
          <a:ext cx="3009899" cy="112395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Like the triangular</a:t>
          </a:r>
          <a:r>
            <a:rPr lang="en-US" sz="1100" baseline="0"/>
            <a:t> distribution, this is a popular distribution for simulation and has the same three parameters: minimum, most likely, and maximum. The difference is that its density is a "curved" version of a triangle.</a:t>
          </a:r>
          <a:endParaRPr lang="en-US" sz="1100"/>
        </a:p>
      </xdr:txBody>
    </xdr:sp>
    <xdr:clientData/>
  </xdr:twoCellAnchor>
  <xdr:twoCellAnchor>
    <xdr:from>
      <xdr:col>7</xdr:col>
      <xdr:colOff>0</xdr:colOff>
      <xdr:row>19</xdr:row>
      <xdr:rowOff>0</xdr:rowOff>
    </xdr:from>
    <xdr:to>
      <xdr:col>14</xdr:col>
      <xdr:colOff>304800</xdr:colOff>
      <xdr:row>33</xdr:row>
      <xdr:rowOff>76200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666750</xdr:colOff>
      <xdr:row>2</xdr:row>
      <xdr:rowOff>85724</xdr:rowOff>
    </xdr:from>
    <xdr:to>
      <xdr:col>6</xdr:col>
      <xdr:colOff>485775</xdr:colOff>
      <xdr:row>6</xdr:row>
      <xdr:rowOff>190499</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3248025" y="466724"/>
          <a:ext cx="2905125" cy="8667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distribution is of the number of "successes" in a given number of identical, independent trials, when the probability of success is constant on each trial.</a:t>
          </a:r>
        </a:p>
      </xdr:txBody>
    </xdr:sp>
    <xdr:clientData/>
  </xdr:twoCellAnchor>
  <xdr:twoCellAnchor>
    <xdr:from>
      <xdr:col>7</xdr:col>
      <xdr:colOff>0</xdr:colOff>
      <xdr:row>19</xdr:row>
      <xdr:rowOff>0</xdr:rowOff>
    </xdr:from>
    <xdr:to>
      <xdr:col>14</xdr:col>
      <xdr:colOff>304800</xdr:colOff>
      <xdr:row>33</xdr:row>
      <xdr:rowOff>76200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685800</xdr:colOff>
      <xdr:row>1</xdr:row>
      <xdr:rowOff>190499</xdr:rowOff>
    </xdr:from>
    <xdr:to>
      <xdr:col>6</xdr:col>
      <xdr:colOff>409575</xdr:colOff>
      <xdr:row>8</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267075" y="380999"/>
          <a:ext cx="2809875" cy="129540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distribution is typically of the number of "events" in a given amount  of time or space, such as the number of arrivals to a bank in a given hour.  The only parameter is interpreted as a rate, such as the expected arrival rate per hour.</a:t>
          </a:r>
        </a:p>
      </xdr:txBody>
    </xdr:sp>
    <xdr:clientData/>
  </xdr:twoCellAnchor>
  <xdr:twoCellAnchor>
    <xdr:from>
      <xdr:col>7</xdr:col>
      <xdr:colOff>0</xdr:colOff>
      <xdr:row>18</xdr:row>
      <xdr:rowOff>0</xdr:rowOff>
    </xdr:from>
    <xdr:to>
      <xdr:col>14</xdr:col>
      <xdr:colOff>304800</xdr:colOff>
      <xdr:row>32</xdr:row>
      <xdr:rowOff>76200</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762000</xdr:colOff>
      <xdr:row>1</xdr:row>
      <xdr:rowOff>95250</xdr:rowOff>
    </xdr:from>
    <xdr:to>
      <xdr:col>6</xdr:col>
      <xdr:colOff>476250</xdr:colOff>
      <xdr:row>7</xdr:row>
      <xdr:rowOff>104775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3429000" y="285750"/>
          <a:ext cx="2800350" cy="11525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 general, and natural, distribution when an assessment of an</a:t>
          </a:r>
          <a:r>
            <a:rPr lang="en-US" sz="1100" baseline="0"/>
            <a:t> uncertain quantity is expressed as a minimum value, a maximum value, and selected percentiles (values and cumulative probabilities).</a:t>
          </a:r>
          <a:endParaRPr lang="en-US" sz="1100"/>
        </a:p>
      </xdr:txBody>
    </xdr:sp>
    <xdr:clientData/>
  </xdr:twoCellAnchor>
  <xdr:twoCellAnchor>
    <xdr:from>
      <xdr:col>7</xdr:col>
      <xdr:colOff>0</xdr:colOff>
      <xdr:row>23</xdr:row>
      <xdr:rowOff>0</xdr:rowOff>
    </xdr:from>
    <xdr:to>
      <xdr:col>14</xdr:col>
      <xdr:colOff>28575</xdr:colOff>
      <xdr:row>37</xdr:row>
      <xdr:rowOff>76200</xdr:rowOff>
    </xdr:to>
    <xdr:graphicFrame macro="">
      <xdr:nvGraphicFramePr>
        <xdr:cNvPr id="4" name="Chart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123825</xdr:colOff>
      <xdr:row>1</xdr:row>
      <xdr:rowOff>114299</xdr:rowOff>
    </xdr:from>
    <xdr:to>
      <xdr:col>7</xdr:col>
      <xdr:colOff>447675</xdr:colOff>
      <xdr:row>8</xdr:row>
      <xdr:rowOff>57150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3438525" y="304799"/>
          <a:ext cx="3000375" cy="127635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 general, and natural distribution, when an assessment of an uncertain quantity is expressed as a minimum value, a maximum value, and selected intermediate values and their relative likelihoods (which do not need to be between 0 and 1).</a:t>
          </a:r>
        </a:p>
      </xdr:txBody>
    </xdr:sp>
    <xdr:clientData/>
  </xdr:twoCellAnchor>
  <xdr:twoCellAnchor>
    <xdr:from>
      <xdr:col>7</xdr:col>
      <xdr:colOff>0</xdr:colOff>
      <xdr:row>23</xdr:row>
      <xdr:rowOff>0</xdr:rowOff>
    </xdr:from>
    <xdr:to>
      <xdr:col>14</xdr:col>
      <xdr:colOff>304800</xdr:colOff>
      <xdr:row>37</xdr:row>
      <xdr:rowOff>76200</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E1:J16"/>
  <sheetViews>
    <sheetView showGridLines="0" tabSelected="1" workbookViewId="0">
      <selection activeCell="G8" sqref="G8"/>
    </sheetView>
  </sheetViews>
  <sheetFormatPr defaultRowHeight="12.75" x14ac:dyDescent="0.2"/>
  <cols>
    <col min="1" max="1" width="9.5703125" style="1" customWidth="1"/>
    <col min="2" max="256" width="9.140625" style="1"/>
    <col min="257" max="257" width="9.5703125" style="1" customWidth="1"/>
    <col min="258" max="512" width="9.140625" style="1"/>
    <col min="513" max="513" width="9.5703125" style="1" customWidth="1"/>
    <col min="514" max="768" width="9.140625" style="1"/>
    <col min="769" max="769" width="9.5703125" style="1" customWidth="1"/>
    <col min="770" max="1024" width="9.140625" style="1"/>
    <col min="1025" max="1025" width="9.5703125" style="1" customWidth="1"/>
    <col min="1026" max="1280" width="9.140625" style="1"/>
    <col min="1281" max="1281" width="9.5703125" style="1" customWidth="1"/>
    <col min="1282" max="1536" width="9.140625" style="1"/>
    <col min="1537" max="1537" width="9.5703125" style="1" customWidth="1"/>
    <col min="1538" max="1792" width="9.140625" style="1"/>
    <col min="1793" max="1793" width="9.5703125" style="1" customWidth="1"/>
    <col min="1794" max="2048" width="9.140625" style="1"/>
    <col min="2049" max="2049" width="9.5703125" style="1" customWidth="1"/>
    <col min="2050" max="2304" width="9.140625" style="1"/>
    <col min="2305" max="2305" width="9.5703125" style="1" customWidth="1"/>
    <col min="2306" max="2560" width="9.140625" style="1"/>
    <col min="2561" max="2561" width="9.5703125" style="1" customWidth="1"/>
    <col min="2562" max="2816" width="9.140625" style="1"/>
    <col min="2817" max="2817" width="9.5703125" style="1" customWidth="1"/>
    <col min="2818" max="3072" width="9.140625" style="1"/>
    <col min="3073" max="3073" width="9.5703125" style="1" customWidth="1"/>
    <col min="3074" max="3328" width="9.140625" style="1"/>
    <col min="3329" max="3329" width="9.5703125" style="1" customWidth="1"/>
    <col min="3330" max="3584" width="9.140625" style="1"/>
    <col min="3585" max="3585" width="9.5703125" style="1" customWidth="1"/>
    <col min="3586" max="3840" width="9.140625" style="1"/>
    <col min="3841" max="3841" width="9.5703125" style="1" customWidth="1"/>
    <col min="3842" max="4096" width="9.140625" style="1"/>
    <col min="4097" max="4097" width="9.5703125" style="1" customWidth="1"/>
    <col min="4098" max="4352" width="9.140625" style="1"/>
    <col min="4353" max="4353" width="9.5703125" style="1" customWidth="1"/>
    <col min="4354" max="4608" width="9.140625" style="1"/>
    <col min="4609" max="4609" width="9.5703125" style="1" customWidth="1"/>
    <col min="4610" max="4864" width="9.140625" style="1"/>
    <col min="4865" max="4865" width="9.5703125" style="1" customWidth="1"/>
    <col min="4866" max="5120" width="9.140625" style="1"/>
    <col min="5121" max="5121" width="9.5703125" style="1" customWidth="1"/>
    <col min="5122" max="5376" width="9.140625" style="1"/>
    <col min="5377" max="5377" width="9.5703125" style="1" customWidth="1"/>
    <col min="5378" max="5632" width="9.140625" style="1"/>
    <col min="5633" max="5633" width="9.5703125" style="1" customWidth="1"/>
    <col min="5634" max="5888" width="9.140625" style="1"/>
    <col min="5889" max="5889" width="9.5703125" style="1" customWidth="1"/>
    <col min="5890" max="6144" width="9.140625" style="1"/>
    <col min="6145" max="6145" width="9.5703125" style="1" customWidth="1"/>
    <col min="6146" max="6400" width="9.140625" style="1"/>
    <col min="6401" max="6401" width="9.5703125" style="1" customWidth="1"/>
    <col min="6402" max="6656" width="9.140625" style="1"/>
    <col min="6657" max="6657" width="9.5703125" style="1" customWidth="1"/>
    <col min="6658" max="6912" width="9.140625" style="1"/>
    <col min="6913" max="6913" width="9.5703125" style="1" customWidth="1"/>
    <col min="6914" max="7168" width="9.140625" style="1"/>
    <col min="7169" max="7169" width="9.5703125" style="1" customWidth="1"/>
    <col min="7170" max="7424" width="9.140625" style="1"/>
    <col min="7425" max="7425" width="9.5703125" style="1" customWidth="1"/>
    <col min="7426" max="7680" width="9.140625" style="1"/>
    <col min="7681" max="7681" width="9.5703125" style="1" customWidth="1"/>
    <col min="7682" max="7936" width="9.140625" style="1"/>
    <col min="7937" max="7937" width="9.5703125" style="1" customWidth="1"/>
    <col min="7938" max="8192" width="9.140625" style="1"/>
    <col min="8193" max="8193" width="9.5703125" style="1" customWidth="1"/>
    <col min="8194" max="8448" width="9.140625" style="1"/>
    <col min="8449" max="8449" width="9.5703125" style="1" customWidth="1"/>
    <col min="8450" max="8704" width="9.140625" style="1"/>
    <col min="8705" max="8705" width="9.5703125" style="1" customWidth="1"/>
    <col min="8706" max="8960" width="9.140625" style="1"/>
    <col min="8961" max="8961" width="9.5703125" style="1" customWidth="1"/>
    <col min="8962" max="9216" width="9.140625" style="1"/>
    <col min="9217" max="9217" width="9.5703125" style="1" customWidth="1"/>
    <col min="9218" max="9472" width="9.140625" style="1"/>
    <col min="9473" max="9473" width="9.5703125" style="1" customWidth="1"/>
    <col min="9474" max="9728" width="9.140625" style="1"/>
    <col min="9729" max="9729" width="9.5703125" style="1" customWidth="1"/>
    <col min="9730" max="9984" width="9.140625" style="1"/>
    <col min="9985" max="9985" width="9.5703125" style="1" customWidth="1"/>
    <col min="9986" max="10240" width="9.140625" style="1"/>
    <col min="10241" max="10241" width="9.5703125" style="1" customWidth="1"/>
    <col min="10242" max="10496" width="9.140625" style="1"/>
    <col min="10497" max="10497" width="9.5703125" style="1" customWidth="1"/>
    <col min="10498" max="10752" width="9.140625" style="1"/>
    <col min="10753" max="10753" width="9.5703125" style="1" customWidth="1"/>
    <col min="10754" max="11008" width="9.140625" style="1"/>
    <col min="11009" max="11009" width="9.5703125" style="1" customWidth="1"/>
    <col min="11010" max="11264" width="9.140625" style="1"/>
    <col min="11265" max="11265" width="9.5703125" style="1" customWidth="1"/>
    <col min="11266" max="11520" width="9.140625" style="1"/>
    <col min="11521" max="11521" width="9.5703125" style="1" customWidth="1"/>
    <col min="11522" max="11776" width="9.140625" style="1"/>
    <col min="11777" max="11777" width="9.5703125" style="1" customWidth="1"/>
    <col min="11778" max="12032" width="9.140625" style="1"/>
    <col min="12033" max="12033" width="9.5703125" style="1" customWidth="1"/>
    <col min="12034" max="12288" width="9.140625" style="1"/>
    <col min="12289" max="12289" width="9.5703125" style="1" customWidth="1"/>
    <col min="12290" max="12544" width="9.140625" style="1"/>
    <col min="12545" max="12545" width="9.5703125" style="1" customWidth="1"/>
    <col min="12546" max="12800" width="9.140625" style="1"/>
    <col min="12801" max="12801" width="9.5703125" style="1" customWidth="1"/>
    <col min="12802" max="13056" width="9.140625" style="1"/>
    <col min="13057" max="13057" width="9.5703125" style="1" customWidth="1"/>
    <col min="13058" max="13312" width="9.140625" style="1"/>
    <col min="13313" max="13313" width="9.5703125" style="1" customWidth="1"/>
    <col min="13314" max="13568" width="9.140625" style="1"/>
    <col min="13569" max="13569" width="9.5703125" style="1" customWidth="1"/>
    <col min="13570" max="13824" width="9.140625" style="1"/>
    <col min="13825" max="13825" width="9.5703125" style="1" customWidth="1"/>
    <col min="13826" max="14080" width="9.140625" style="1"/>
    <col min="14081" max="14081" width="9.5703125" style="1" customWidth="1"/>
    <col min="14082" max="14336" width="9.140625" style="1"/>
    <col min="14337" max="14337" width="9.5703125" style="1" customWidth="1"/>
    <col min="14338" max="14592" width="9.140625" style="1"/>
    <col min="14593" max="14593" width="9.5703125" style="1" customWidth="1"/>
    <col min="14594" max="14848" width="9.140625" style="1"/>
    <col min="14849" max="14849" width="9.5703125" style="1" customWidth="1"/>
    <col min="14850" max="15104" width="9.140625" style="1"/>
    <col min="15105" max="15105" width="9.5703125" style="1" customWidth="1"/>
    <col min="15106" max="15360" width="9.140625" style="1"/>
    <col min="15361" max="15361" width="9.5703125" style="1" customWidth="1"/>
    <col min="15362" max="15616" width="9.140625" style="1"/>
    <col min="15617" max="15617" width="9.5703125" style="1" customWidth="1"/>
    <col min="15618" max="15872" width="9.140625" style="1"/>
    <col min="15873" max="15873" width="9.5703125" style="1" customWidth="1"/>
    <col min="15874" max="16128" width="9.140625" style="1"/>
    <col min="16129" max="16129" width="9.5703125" style="1" customWidth="1"/>
    <col min="16130" max="16384" width="9.140625" style="1"/>
  </cols>
  <sheetData>
    <row r="1" spans="5:10" x14ac:dyDescent="0.2">
      <c r="E1" s="2"/>
    </row>
    <row r="2" spans="5:10" x14ac:dyDescent="0.2">
      <c r="E2" s="2"/>
    </row>
    <row r="16" spans="5:10" x14ac:dyDescent="0.2">
      <c r="J16" s="17"/>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F520"/>
  <sheetViews>
    <sheetView workbookViewId="0"/>
  </sheetViews>
  <sheetFormatPr defaultRowHeight="15" x14ac:dyDescent="0.25"/>
  <cols>
    <col min="1" max="1" width="17" style="4" customWidth="1"/>
    <col min="2" max="2" width="17.7109375" style="4" bestFit="1" customWidth="1"/>
    <col min="3" max="3" width="15.140625" style="4" bestFit="1" customWidth="1"/>
    <col min="4" max="4" width="10.7109375" style="4" customWidth="1"/>
    <col min="5" max="5" width="9.85546875" style="4" bestFit="1" customWidth="1"/>
    <col min="6" max="6" width="10.28515625" style="4" bestFit="1" customWidth="1"/>
    <col min="7" max="7" width="9.7109375" style="4" bestFit="1" customWidth="1"/>
    <col min="8" max="256" width="9.140625" style="4"/>
    <col min="257" max="257" width="17" style="4" customWidth="1"/>
    <col min="258" max="258" width="17.7109375" style="4" bestFit="1" customWidth="1"/>
    <col min="259" max="259" width="15.140625" style="4" bestFit="1" customWidth="1"/>
    <col min="260" max="260" width="9.140625" style="4"/>
    <col min="261" max="261" width="9.85546875" style="4" bestFit="1" customWidth="1"/>
    <col min="262" max="262" width="8.42578125" style="4" bestFit="1" customWidth="1"/>
    <col min="263" max="263" width="9.7109375" style="4" bestFit="1" customWidth="1"/>
    <col min="264" max="512" width="9.140625" style="4"/>
    <col min="513" max="513" width="17" style="4" customWidth="1"/>
    <col min="514" max="514" width="17.7109375" style="4" bestFit="1" customWidth="1"/>
    <col min="515" max="515" width="15.140625" style="4" bestFit="1" customWidth="1"/>
    <col min="516" max="516" width="9.140625" style="4"/>
    <col min="517" max="517" width="9.85546875" style="4" bestFit="1" customWidth="1"/>
    <col min="518" max="518" width="8.42578125" style="4" bestFit="1" customWidth="1"/>
    <col min="519" max="519" width="9.7109375" style="4" bestFit="1" customWidth="1"/>
    <col min="520" max="768" width="9.140625" style="4"/>
    <col min="769" max="769" width="17" style="4" customWidth="1"/>
    <col min="770" max="770" width="17.7109375" style="4" bestFit="1" customWidth="1"/>
    <col min="771" max="771" width="15.140625" style="4" bestFit="1" customWidth="1"/>
    <col min="772" max="772" width="9.140625" style="4"/>
    <col min="773" max="773" width="9.85546875" style="4" bestFit="1" customWidth="1"/>
    <col min="774" max="774" width="8.42578125" style="4" bestFit="1" customWidth="1"/>
    <col min="775" max="775" width="9.7109375" style="4" bestFit="1" customWidth="1"/>
    <col min="776" max="1024" width="9.140625" style="4"/>
    <col min="1025" max="1025" width="17" style="4" customWidth="1"/>
    <col min="1026" max="1026" width="17.7109375" style="4" bestFit="1" customWidth="1"/>
    <col min="1027" max="1027" width="15.140625" style="4" bestFit="1" customWidth="1"/>
    <col min="1028" max="1028" width="9.140625" style="4"/>
    <col min="1029" max="1029" width="9.85546875" style="4" bestFit="1" customWidth="1"/>
    <col min="1030" max="1030" width="8.42578125" style="4" bestFit="1" customWidth="1"/>
    <col min="1031" max="1031" width="9.7109375" style="4" bestFit="1" customWidth="1"/>
    <col min="1032" max="1280" width="9.140625" style="4"/>
    <col min="1281" max="1281" width="17" style="4" customWidth="1"/>
    <col min="1282" max="1282" width="17.7109375" style="4" bestFit="1" customWidth="1"/>
    <col min="1283" max="1283" width="15.140625" style="4" bestFit="1" customWidth="1"/>
    <col min="1284" max="1284" width="9.140625" style="4"/>
    <col min="1285" max="1285" width="9.85546875" style="4" bestFit="1" customWidth="1"/>
    <col min="1286" max="1286" width="8.42578125" style="4" bestFit="1" customWidth="1"/>
    <col min="1287" max="1287" width="9.7109375" style="4" bestFit="1" customWidth="1"/>
    <col min="1288" max="1536" width="9.140625" style="4"/>
    <col min="1537" max="1537" width="17" style="4" customWidth="1"/>
    <col min="1538" max="1538" width="17.7109375" style="4" bestFit="1" customWidth="1"/>
    <col min="1539" max="1539" width="15.140625" style="4" bestFit="1" customWidth="1"/>
    <col min="1540" max="1540" width="9.140625" style="4"/>
    <col min="1541" max="1541" width="9.85546875" style="4" bestFit="1" customWidth="1"/>
    <col min="1542" max="1542" width="8.42578125" style="4" bestFit="1" customWidth="1"/>
    <col min="1543" max="1543" width="9.7109375" style="4" bestFit="1" customWidth="1"/>
    <col min="1544" max="1792" width="9.140625" style="4"/>
    <col min="1793" max="1793" width="17" style="4" customWidth="1"/>
    <col min="1794" max="1794" width="17.7109375" style="4" bestFit="1" customWidth="1"/>
    <col min="1795" max="1795" width="15.140625" style="4" bestFit="1" customWidth="1"/>
    <col min="1796" max="1796" width="9.140625" style="4"/>
    <col min="1797" max="1797" width="9.85546875" style="4" bestFit="1" customWidth="1"/>
    <col min="1798" max="1798" width="8.42578125" style="4" bestFit="1" customWidth="1"/>
    <col min="1799" max="1799" width="9.7109375" style="4" bestFit="1" customWidth="1"/>
    <col min="1800" max="2048" width="9.140625" style="4"/>
    <col min="2049" max="2049" width="17" style="4" customWidth="1"/>
    <col min="2050" max="2050" width="17.7109375" style="4" bestFit="1" customWidth="1"/>
    <col min="2051" max="2051" width="15.140625" style="4" bestFit="1" customWidth="1"/>
    <col min="2052" max="2052" width="9.140625" style="4"/>
    <col min="2053" max="2053" width="9.85546875" style="4" bestFit="1" customWidth="1"/>
    <col min="2054" max="2054" width="8.42578125" style="4" bestFit="1" customWidth="1"/>
    <col min="2055" max="2055" width="9.7109375" style="4" bestFit="1" customWidth="1"/>
    <col min="2056" max="2304" width="9.140625" style="4"/>
    <col min="2305" max="2305" width="17" style="4" customWidth="1"/>
    <col min="2306" max="2306" width="17.7109375" style="4" bestFit="1" customWidth="1"/>
    <col min="2307" max="2307" width="15.140625" style="4" bestFit="1" customWidth="1"/>
    <col min="2308" max="2308" width="9.140625" style="4"/>
    <col min="2309" max="2309" width="9.85546875" style="4" bestFit="1" customWidth="1"/>
    <col min="2310" max="2310" width="8.42578125" style="4" bestFit="1" customWidth="1"/>
    <col min="2311" max="2311" width="9.7109375" style="4" bestFit="1" customWidth="1"/>
    <col min="2312" max="2560" width="9.140625" style="4"/>
    <col min="2561" max="2561" width="17" style="4" customWidth="1"/>
    <col min="2562" max="2562" width="17.7109375" style="4" bestFit="1" customWidth="1"/>
    <col min="2563" max="2563" width="15.140625" style="4" bestFit="1" customWidth="1"/>
    <col min="2564" max="2564" width="9.140625" style="4"/>
    <col min="2565" max="2565" width="9.85546875" style="4" bestFit="1" customWidth="1"/>
    <col min="2566" max="2566" width="8.42578125" style="4" bestFit="1" customWidth="1"/>
    <col min="2567" max="2567" width="9.7109375" style="4" bestFit="1" customWidth="1"/>
    <col min="2568" max="2816" width="9.140625" style="4"/>
    <col min="2817" max="2817" width="17" style="4" customWidth="1"/>
    <col min="2818" max="2818" width="17.7109375" style="4" bestFit="1" customWidth="1"/>
    <col min="2819" max="2819" width="15.140625" style="4" bestFit="1" customWidth="1"/>
    <col min="2820" max="2820" width="9.140625" style="4"/>
    <col min="2821" max="2821" width="9.85546875" style="4" bestFit="1" customWidth="1"/>
    <col min="2822" max="2822" width="8.42578125" style="4" bestFit="1" customWidth="1"/>
    <col min="2823" max="2823" width="9.7109375" style="4" bestFit="1" customWidth="1"/>
    <col min="2824" max="3072" width="9.140625" style="4"/>
    <col min="3073" max="3073" width="17" style="4" customWidth="1"/>
    <col min="3074" max="3074" width="17.7109375" style="4" bestFit="1" customWidth="1"/>
    <col min="3075" max="3075" width="15.140625" style="4" bestFit="1" customWidth="1"/>
    <col min="3076" max="3076" width="9.140625" style="4"/>
    <col min="3077" max="3077" width="9.85546875" style="4" bestFit="1" customWidth="1"/>
    <col min="3078" max="3078" width="8.42578125" style="4" bestFit="1" customWidth="1"/>
    <col min="3079" max="3079" width="9.7109375" style="4" bestFit="1" customWidth="1"/>
    <col min="3080" max="3328" width="9.140625" style="4"/>
    <col min="3329" max="3329" width="17" style="4" customWidth="1"/>
    <col min="3330" max="3330" width="17.7109375" style="4" bestFit="1" customWidth="1"/>
    <col min="3331" max="3331" width="15.140625" style="4" bestFit="1" customWidth="1"/>
    <col min="3332" max="3332" width="9.140625" style="4"/>
    <col min="3333" max="3333" width="9.85546875" style="4" bestFit="1" customWidth="1"/>
    <col min="3334" max="3334" width="8.42578125" style="4" bestFit="1" customWidth="1"/>
    <col min="3335" max="3335" width="9.7109375" style="4" bestFit="1" customWidth="1"/>
    <col min="3336" max="3584" width="9.140625" style="4"/>
    <col min="3585" max="3585" width="17" style="4" customWidth="1"/>
    <col min="3586" max="3586" width="17.7109375" style="4" bestFit="1" customWidth="1"/>
    <col min="3587" max="3587" width="15.140625" style="4" bestFit="1" customWidth="1"/>
    <col min="3588" max="3588" width="9.140625" style="4"/>
    <col min="3589" max="3589" width="9.85546875" style="4" bestFit="1" customWidth="1"/>
    <col min="3590" max="3590" width="8.42578125" style="4" bestFit="1" customWidth="1"/>
    <col min="3591" max="3591" width="9.7109375" style="4" bestFit="1" customWidth="1"/>
    <col min="3592" max="3840" width="9.140625" style="4"/>
    <col min="3841" max="3841" width="17" style="4" customWidth="1"/>
    <col min="3842" max="3842" width="17.7109375" style="4" bestFit="1" customWidth="1"/>
    <col min="3843" max="3843" width="15.140625" style="4" bestFit="1" customWidth="1"/>
    <col min="3844" max="3844" width="9.140625" style="4"/>
    <col min="3845" max="3845" width="9.85546875" style="4" bestFit="1" customWidth="1"/>
    <col min="3846" max="3846" width="8.42578125" style="4" bestFit="1" customWidth="1"/>
    <col min="3847" max="3847" width="9.7109375" style="4" bestFit="1" customWidth="1"/>
    <col min="3848" max="4096" width="9.140625" style="4"/>
    <col min="4097" max="4097" width="17" style="4" customWidth="1"/>
    <col min="4098" max="4098" width="17.7109375" style="4" bestFit="1" customWidth="1"/>
    <col min="4099" max="4099" width="15.140625" style="4" bestFit="1" customWidth="1"/>
    <col min="4100" max="4100" width="9.140625" style="4"/>
    <col min="4101" max="4101" width="9.85546875" style="4" bestFit="1" customWidth="1"/>
    <col min="4102" max="4102" width="8.42578125" style="4" bestFit="1" customWidth="1"/>
    <col min="4103" max="4103" width="9.7109375" style="4" bestFit="1" customWidth="1"/>
    <col min="4104" max="4352" width="9.140625" style="4"/>
    <col min="4353" max="4353" width="17" style="4" customWidth="1"/>
    <col min="4354" max="4354" width="17.7109375" style="4" bestFit="1" customWidth="1"/>
    <col min="4355" max="4355" width="15.140625" style="4" bestFit="1" customWidth="1"/>
    <col min="4356" max="4356" width="9.140625" style="4"/>
    <col min="4357" max="4357" width="9.85546875" style="4" bestFit="1" customWidth="1"/>
    <col min="4358" max="4358" width="8.42578125" style="4" bestFit="1" customWidth="1"/>
    <col min="4359" max="4359" width="9.7109375" style="4" bestFit="1" customWidth="1"/>
    <col min="4360" max="4608" width="9.140625" style="4"/>
    <col min="4609" max="4609" width="17" style="4" customWidth="1"/>
    <col min="4610" max="4610" width="17.7109375" style="4" bestFit="1" customWidth="1"/>
    <col min="4611" max="4611" width="15.140625" style="4" bestFit="1" customWidth="1"/>
    <col min="4612" max="4612" width="9.140625" style="4"/>
    <col min="4613" max="4613" width="9.85546875" style="4" bestFit="1" customWidth="1"/>
    <col min="4614" max="4614" width="8.42578125" style="4" bestFit="1" customWidth="1"/>
    <col min="4615" max="4615" width="9.7109375" style="4" bestFit="1" customWidth="1"/>
    <col min="4616" max="4864" width="9.140625" style="4"/>
    <col min="4865" max="4865" width="17" style="4" customWidth="1"/>
    <col min="4866" max="4866" width="17.7109375" style="4" bestFit="1" customWidth="1"/>
    <col min="4867" max="4867" width="15.140625" style="4" bestFit="1" customWidth="1"/>
    <col min="4868" max="4868" width="9.140625" style="4"/>
    <col min="4869" max="4869" width="9.85546875" style="4" bestFit="1" customWidth="1"/>
    <col min="4870" max="4870" width="8.42578125" style="4" bestFit="1" customWidth="1"/>
    <col min="4871" max="4871" width="9.7109375" style="4" bestFit="1" customWidth="1"/>
    <col min="4872" max="5120" width="9.140625" style="4"/>
    <col min="5121" max="5121" width="17" style="4" customWidth="1"/>
    <col min="5122" max="5122" width="17.7109375" style="4" bestFit="1" customWidth="1"/>
    <col min="5123" max="5123" width="15.140625" style="4" bestFit="1" customWidth="1"/>
    <col min="5124" max="5124" width="9.140625" style="4"/>
    <col min="5125" max="5125" width="9.85546875" style="4" bestFit="1" customWidth="1"/>
    <col min="5126" max="5126" width="8.42578125" style="4" bestFit="1" customWidth="1"/>
    <col min="5127" max="5127" width="9.7109375" style="4" bestFit="1" customWidth="1"/>
    <col min="5128" max="5376" width="9.140625" style="4"/>
    <col min="5377" max="5377" width="17" style="4" customWidth="1"/>
    <col min="5378" max="5378" width="17.7109375" style="4" bestFit="1" customWidth="1"/>
    <col min="5379" max="5379" width="15.140625" style="4" bestFit="1" customWidth="1"/>
    <col min="5380" max="5380" width="9.140625" style="4"/>
    <col min="5381" max="5381" width="9.85546875" style="4" bestFit="1" customWidth="1"/>
    <col min="5382" max="5382" width="8.42578125" style="4" bestFit="1" customWidth="1"/>
    <col min="5383" max="5383" width="9.7109375" style="4" bestFit="1" customWidth="1"/>
    <col min="5384" max="5632" width="9.140625" style="4"/>
    <col min="5633" max="5633" width="17" style="4" customWidth="1"/>
    <col min="5634" max="5634" width="17.7109375" style="4" bestFit="1" customWidth="1"/>
    <col min="5635" max="5635" width="15.140625" style="4" bestFit="1" customWidth="1"/>
    <col min="5636" max="5636" width="9.140625" style="4"/>
    <col min="5637" max="5637" width="9.85546875" style="4" bestFit="1" customWidth="1"/>
    <col min="5638" max="5638" width="8.42578125" style="4" bestFit="1" customWidth="1"/>
    <col min="5639" max="5639" width="9.7109375" style="4" bestFit="1" customWidth="1"/>
    <col min="5640" max="5888" width="9.140625" style="4"/>
    <col min="5889" max="5889" width="17" style="4" customWidth="1"/>
    <col min="5890" max="5890" width="17.7109375" style="4" bestFit="1" customWidth="1"/>
    <col min="5891" max="5891" width="15.140625" style="4" bestFit="1" customWidth="1"/>
    <col min="5892" max="5892" width="9.140625" style="4"/>
    <col min="5893" max="5893" width="9.85546875" style="4" bestFit="1" customWidth="1"/>
    <col min="5894" max="5894" width="8.42578125" style="4" bestFit="1" customWidth="1"/>
    <col min="5895" max="5895" width="9.7109375" style="4" bestFit="1" customWidth="1"/>
    <col min="5896" max="6144" width="9.140625" style="4"/>
    <col min="6145" max="6145" width="17" style="4" customWidth="1"/>
    <col min="6146" max="6146" width="17.7109375" style="4" bestFit="1" customWidth="1"/>
    <col min="6147" max="6147" width="15.140625" style="4" bestFit="1" customWidth="1"/>
    <col min="6148" max="6148" width="9.140625" style="4"/>
    <col min="6149" max="6149" width="9.85546875" style="4" bestFit="1" customWidth="1"/>
    <col min="6150" max="6150" width="8.42578125" style="4" bestFit="1" customWidth="1"/>
    <col min="6151" max="6151" width="9.7109375" style="4" bestFit="1" customWidth="1"/>
    <col min="6152" max="6400" width="9.140625" style="4"/>
    <col min="6401" max="6401" width="17" style="4" customWidth="1"/>
    <col min="6402" max="6402" width="17.7109375" style="4" bestFit="1" customWidth="1"/>
    <col min="6403" max="6403" width="15.140625" style="4" bestFit="1" customWidth="1"/>
    <col min="6404" max="6404" width="9.140625" style="4"/>
    <col min="6405" max="6405" width="9.85546875" style="4" bestFit="1" customWidth="1"/>
    <col min="6406" max="6406" width="8.42578125" style="4" bestFit="1" customWidth="1"/>
    <col min="6407" max="6407" width="9.7109375" style="4" bestFit="1" customWidth="1"/>
    <col min="6408" max="6656" width="9.140625" style="4"/>
    <col min="6657" max="6657" width="17" style="4" customWidth="1"/>
    <col min="6658" max="6658" width="17.7109375" style="4" bestFit="1" customWidth="1"/>
    <col min="6659" max="6659" width="15.140625" style="4" bestFit="1" customWidth="1"/>
    <col min="6660" max="6660" width="9.140625" style="4"/>
    <col min="6661" max="6661" width="9.85546875" style="4" bestFit="1" customWidth="1"/>
    <col min="6662" max="6662" width="8.42578125" style="4" bestFit="1" customWidth="1"/>
    <col min="6663" max="6663" width="9.7109375" style="4" bestFit="1" customWidth="1"/>
    <col min="6664" max="6912" width="9.140625" style="4"/>
    <col min="6913" max="6913" width="17" style="4" customWidth="1"/>
    <col min="6914" max="6914" width="17.7109375" style="4" bestFit="1" customWidth="1"/>
    <col min="6915" max="6915" width="15.140625" style="4" bestFit="1" customWidth="1"/>
    <col min="6916" max="6916" width="9.140625" style="4"/>
    <col min="6917" max="6917" width="9.85546875" style="4" bestFit="1" customWidth="1"/>
    <col min="6918" max="6918" width="8.42578125" style="4" bestFit="1" customWidth="1"/>
    <col min="6919" max="6919" width="9.7109375" style="4" bestFit="1" customWidth="1"/>
    <col min="6920" max="7168" width="9.140625" style="4"/>
    <col min="7169" max="7169" width="17" style="4" customWidth="1"/>
    <col min="7170" max="7170" width="17.7109375" style="4" bestFit="1" customWidth="1"/>
    <col min="7171" max="7171" width="15.140625" style="4" bestFit="1" customWidth="1"/>
    <col min="7172" max="7172" width="9.140625" style="4"/>
    <col min="7173" max="7173" width="9.85546875" style="4" bestFit="1" customWidth="1"/>
    <col min="7174" max="7174" width="8.42578125" style="4" bestFit="1" customWidth="1"/>
    <col min="7175" max="7175" width="9.7109375" style="4" bestFit="1" customWidth="1"/>
    <col min="7176" max="7424" width="9.140625" style="4"/>
    <col min="7425" max="7425" width="17" style="4" customWidth="1"/>
    <col min="7426" max="7426" width="17.7109375" style="4" bestFit="1" customWidth="1"/>
    <col min="7427" max="7427" width="15.140625" style="4" bestFit="1" customWidth="1"/>
    <col min="7428" max="7428" width="9.140625" style="4"/>
    <col min="7429" max="7429" width="9.85546875" style="4" bestFit="1" customWidth="1"/>
    <col min="7430" max="7430" width="8.42578125" style="4" bestFit="1" customWidth="1"/>
    <col min="7431" max="7431" width="9.7109375" style="4" bestFit="1" customWidth="1"/>
    <col min="7432" max="7680" width="9.140625" style="4"/>
    <col min="7681" max="7681" width="17" style="4" customWidth="1"/>
    <col min="7682" max="7682" width="17.7109375" style="4" bestFit="1" customWidth="1"/>
    <col min="7683" max="7683" width="15.140625" style="4" bestFit="1" customWidth="1"/>
    <col min="7684" max="7684" width="9.140625" style="4"/>
    <col min="7685" max="7685" width="9.85546875" style="4" bestFit="1" customWidth="1"/>
    <col min="7686" max="7686" width="8.42578125" style="4" bestFit="1" customWidth="1"/>
    <col min="7687" max="7687" width="9.7109375" style="4" bestFit="1" customWidth="1"/>
    <col min="7688" max="7936" width="9.140625" style="4"/>
    <col min="7937" max="7937" width="17" style="4" customWidth="1"/>
    <col min="7938" max="7938" width="17.7109375" style="4" bestFit="1" customWidth="1"/>
    <col min="7939" max="7939" width="15.140625" style="4" bestFit="1" customWidth="1"/>
    <col min="7940" max="7940" width="9.140625" style="4"/>
    <col min="7941" max="7941" width="9.85546875" style="4" bestFit="1" customWidth="1"/>
    <col min="7942" max="7942" width="8.42578125" style="4" bestFit="1" customWidth="1"/>
    <col min="7943" max="7943" width="9.7109375" style="4" bestFit="1" customWidth="1"/>
    <col min="7944" max="8192" width="9.140625" style="4"/>
    <col min="8193" max="8193" width="17" style="4" customWidth="1"/>
    <col min="8194" max="8194" width="17.7109375" style="4" bestFit="1" customWidth="1"/>
    <col min="8195" max="8195" width="15.140625" style="4" bestFit="1" customWidth="1"/>
    <col min="8196" max="8196" width="9.140625" style="4"/>
    <col min="8197" max="8197" width="9.85546875" style="4" bestFit="1" customWidth="1"/>
    <col min="8198" max="8198" width="8.42578125" style="4" bestFit="1" customWidth="1"/>
    <col min="8199" max="8199" width="9.7109375" style="4" bestFit="1" customWidth="1"/>
    <col min="8200" max="8448" width="9.140625" style="4"/>
    <col min="8449" max="8449" width="17" style="4" customWidth="1"/>
    <col min="8450" max="8450" width="17.7109375" style="4" bestFit="1" customWidth="1"/>
    <col min="8451" max="8451" width="15.140625" style="4" bestFit="1" customWidth="1"/>
    <col min="8452" max="8452" width="9.140625" style="4"/>
    <col min="8453" max="8453" width="9.85546875" style="4" bestFit="1" customWidth="1"/>
    <col min="8454" max="8454" width="8.42578125" style="4" bestFit="1" customWidth="1"/>
    <col min="8455" max="8455" width="9.7109375" style="4" bestFit="1" customWidth="1"/>
    <col min="8456" max="8704" width="9.140625" style="4"/>
    <col min="8705" max="8705" width="17" style="4" customWidth="1"/>
    <col min="8706" max="8706" width="17.7109375" style="4" bestFit="1" customWidth="1"/>
    <col min="8707" max="8707" width="15.140625" style="4" bestFit="1" customWidth="1"/>
    <col min="8708" max="8708" width="9.140625" style="4"/>
    <col min="8709" max="8709" width="9.85546875" style="4" bestFit="1" customWidth="1"/>
    <col min="8710" max="8710" width="8.42578125" style="4" bestFit="1" customWidth="1"/>
    <col min="8711" max="8711" width="9.7109375" style="4" bestFit="1" customWidth="1"/>
    <col min="8712" max="8960" width="9.140625" style="4"/>
    <col min="8961" max="8961" width="17" style="4" customWidth="1"/>
    <col min="8962" max="8962" width="17.7109375" style="4" bestFit="1" customWidth="1"/>
    <col min="8963" max="8963" width="15.140625" style="4" bestFit="1" customWidth="1"/>
    <col min="8964" max="8964" width="9.140625" style="4"/>
    <col min="8965" max="8965" width="9.85546875" style="4" bestFit="1" customWidth="1"/>
    <col min="8966" max="8966" width="8.42578125" style="4" bestFit="1" customWidth="1"/>
    <col min="8967" max="8967" width="9.7109375" style="4" bestFit="1" customWidth="1"/>
    <col min="8968" max="9216" width="9.140625" style="4"/>
    <col min="9217" max="9217" width="17" style="4" customWidth="1"/>
    <col min="9218" max="9218" width="17.7109375" style="4" bestFit="1" customWidth="1"/>
    <col min="9219" max="9219" width="15.140625" style="4" bestFit="1" customWidth="1"/>
    <col min="9220" max="9220" width="9.140625" style="4"/>
    <col min="9221" max="9221" width="9.85546875" style="4" bestFit="1" customWidth="1"/>
    <col min="9222" max="9222" width="8.42578125" style="4" bestFit="1" customWidth="1"/>
    <col min="9223" max="9223" width="9.7109375" style="4" bestFit="1" customWidth="1"/>
    <col min="9224" max="9472" width="9.140625" style="4"/>
    <col min="9473" max="9473" width="17" style="4" customWidth="1"/>
    <col min="9474" max="9474" width="17.7109375" style="4" bestFit="1" customWidth="1"/>
    <col min="9475" max="9475" width="15.140625" style="4" bestFit="1" customWidth="1"/>
    <col min="9476" max="9476" width="9.140625" style="4"/>
    <col min="9477" max="9477" width="9.85546875" style="4" bestFit="1" customWidth="1"/>
    <col min="9478" max="9478" width="8.42578125" style="4" bestFit="1" customWidth="1"/>
    <col min="9479" max="9479" width="9.7109375" style="4" bestFit="1" customWidth="1"/>
    <col min="9480" max="9728" width="9.140625" style="4"/>
    <col min="9729" max="9729" width="17" style="4" customWidth="1"/>
    <col min="9730" max="9730" width="17.7109375" style="4" bestFit="1" customWidth="1"/>
    <col min="9731" max="9731" width="15.140625" style="4" bestFit="1" customWidth="1"/>
    <col min="9732" max="9732" width="9.140625" style="4"/>
    <col min="9733" max="9733" width="9.85546875" style="4" bestFit="1" customWidth="1"/>
    <col min="9734" max="9734" width="8.42578125" style="4" bestFit="1" customWidth="1"/>
    <col min="9735" max="9735" width="9.7109375" style="4" bestFit="1" customWidth="1"/>
    <col min="9736" max="9984" width="9.140625" style="4"/>
    <col min="9985" max="9985" width="17" style="4" customWidth="1"/>
    <col min="9986" max="9986" width="17.7109375" style="4" bestFit="1" customWidth="1"/>
    <col min="9987" max="9987" width="15.140625" style="4" bestFit="1" customWidth="1"/>
    <col min="9988" max="9988" width="9.140625" style="4"/>
    <col min="9989" max="9989" width="9.85546875" style="4" bestFit="1" customWidth="1"/>
    <col min="9990" max="9990" width="8.42578125" style="4" bestFit="1" customWidth="1"/>
    <col min="9991" max="9991" width="9.7109375" style="4" bestFit="1" customWidth="1"/>
    <col min="9992" max="10240" width="9.140625" style="4"/>
    <col min="10241" max="10241" width="17"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8.42578125" style="4" bestFit="1" customWidth="1"/>
    <col min="10247" max="10247" width="9.7109375" style="4" bestFit="1" customWidth="1"/>
    <col min="10248" max="10496" width="9.140625" style="4"/>
    <col min="10497" max="10497" width="17"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8.42578125" style="4" bestFit="1" customWidth="1"/>
    <col min="10503" max="10503" width="9.7109375" style="4" bestFit="1" customWidth="1"/>
    <col min="10504" max="10752" width="9.140625" style="4"/>
    <col min="10753" max="10753" width="17"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8.42578125" style="4" bestFit="1" customWidth="1"/>
    <col min="10759" max="10759" width="9.7109375" style="4" bestFit="1" customWidth="1"/>
    <col min="10760" max="11008" width="9.140625" style="4"/>
    <col min="11009" max="11009" width="17"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8.42578125" style="4" bestFit="1" customWidth="1"/>
    <col min="11015" max="11015" width="9.7109375" style="4" bestFit="1" customWidth="1"/>
    <col min="11016" max="11264" width="9.140625" style="4"/>
    <col min="11265" max="11265" width="17"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8.42578125" style="4" bestFit="1" customWidth="1"/>
    <col min="11271" max="11271" width="9.7109375" style="4" bestFit="1" customWidth="1"/>
    <col min="11272" max="11520" width="9.140625" style="4"/>
    <col min="11521" max="11521" width="17"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8.42578125" style="4" bestFit="1" customWidth="1"/>
    <col min="11527" max="11527" width="9.7109375" style="4" bestFit="1" customWidth="1"/>
    <col min="11528" max="11776" width="9.140625" style="4"/>
    <col min="11777" max="11777" width="17"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8.42578125" style="4" bestFit="1" customWidth="1"/>
    <col min="11783" max="11783" width="9.7109375" style="4" bestFit="1" customWidth="1"/>
    <col min="11784" max="12032" width="9.140625" style="4"/>
    <col min="12033" max="12033" width="17"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8.42578125" style="4" bestFit="1" customWidth="1"/>
    <col min="12039" max="12039" width="9.7109375" style="4" bestFit="1" customWidth="1"/>
    <col min="12040" max="12288" width="9.140625" style="4"/>
    <col min="12289" max="12289" width="17"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8.42578125" style="4" bestFit="1" customWidth="1"/>
    <col min="12295" max="12295" width="9.7109375" style="4" bestFit="1" customWidth="1"/>
    <col min="12296" max="12544" width="9.140625" style="4"/>
    <col min="12545" max="12545" width="17"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8.42578125" style="4" bestFit="1" customWidth="1"/>
    <col min="12551" max="12551" width="9.7109375" style="4" bestFit="1" customWidth="1"/>
    <col min="12552" max="12800" width="9.140625" style="4"/>
    <col min="12801" max="12801" width="17"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8.42578125" style="4" bestFit="1" customWidth="1"/>
    <col min="12807" max="12807" width="9.7109375" style="4" bestFit="1" customWidth="1"/>
    <col min="12808" max="13056" width="9.140625" style="4"/>
    <col min="13057" max="13057" width="17"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8.42578125" style="4" bestFit="1" customWidth="1"/>
    <col min="13063" max="13063" width="9.7109375" style="4" bestFit="1" customWidth="1"/>
    <col min="13064" max="13312" width="9.140625" style="4"/>
    <col min="13313" max="13313" width="17"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8.42578125" style="4" bestFit="1" customWidth="1"/>
    <col min="13319" max="13319" width="9.7109375" style="4" bestFit="1" customWidth="1"/>
    <col min="13320" max="13568" width="9.140625" style="4"/>
    <col min="13569" max="13569" width="17"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8.42578125" style="4" bestFit="1" customWidth="1"/>
    <col min="13575" max="13575" width="9.7109375" style="4" bestFit="1" customWidth="1"/>
    <col min="13576" max="13824" width="9.140625" style="4"/>
    <col min="13825" max="13825" width="17"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8.42578125" style="4" bestFit="1" customWidth="1"/>
    <col min="13831" max="13831" width="9.7109375" style="4" bestFit="1" customWidth="1"/>
    <col min="13832" max="14080" width="9.140625" style="4"/>
    <col min="14081" max="14081" width="17"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8.42578125" style="4" bestFit="1" customWidth="1"/>
    <col min="14087" max="14087" width="9.7109375" style="4" bestFit="1" customWidth="1"/>
    <col min="14088" max="14336" width="9.140625" style="4"/>
    <col min="14337" max="14337" width="17"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8.42578125" style="4" bestFit="1" customWidth="1"/>
    <col min="14343" max="14343" width="9.7109375" style="4" bestFit="1" customWidth="1"/>
    <col min="14344" max="14592" width="9.140625" style="4"/>
    <col min="14593" max="14593" width="17"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8.42578125" style="4" bestFit="1" customWidth="1"/>
    <col min="14599" max="14599" width="9.7109375" style="4" bestFit="1" customWidth="1"/>
    <col min="14600" max="14848" width="9.140625" style="4"/>
    <col min="14849" max="14849" width="17"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8.42578125" style="4" bestFit="1" customWidth="1"/>
    <col min="14855" max="14855" width="9.7109375" style="4" bestFit="1" customWidth="1"/>
    <col min="14856" max="15104" width="9.140625" style="4"/>
    <col min="15105" max="15105" width="17"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8.42578125" style="4" bestFit="1" customWidth="1"/>
    <col min="15111" max="15111" width="9.7109375" style="4" bestFit="1" customWidth="1"/>
    <col min="15112" max="15360" width="9.140625" style="4"/>
    <col min="15361" max="15361" width="17"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8.42578125" style="4" bestFit="1" customWidth="1"/>
    <col min="15367" max="15367" width="9.7109375" style="4" bestFit="1" customWidth="1"/>
    <col min="15368" max="15616" width="9.140625" style="4"/>
    <col min="15617" max="15617" width="17"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8.42578125" style="4" bestFit="1" customWidth="1"/>
    <col min="15623" max="15623" width="9.7109375" style="4" bestFit="1" customWidth="1"/>
    <col min="15624" max="15872" width="9.140625" style="4"/>
    <col min="15873" max="15873" width="17"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8.42578125" style="4" bestFit="1" customWidth="1"/>
    <col min="15879" max="15879" width="9.7109375" style="4" bestFit="1" customWidth="1"/>
    <col min="15880" max="16128" width="9.140625" style="4"/>
    <col min="16129" max="16129" width="17"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8.42578125" style="4" bestFit="1" customWidth="1"/>
    <col min="16135" max="16135" width="9.7109375" style="4" bestFit="1" customWidth="1"/>
    <col min="16136" max="16384" width="9.140625" style="4"/>
  </cols>
  <sheetData>
    <row r="1" spans="1:3" x14ac:dyDescent="0.25">
      <c r="A1" s="3" t="s">
        <v>0</v>
      </c>
    </row>
    <row r="3" spans="1:3" x14ac:dyDescent="0.25">
      <c r="A3" s="3" t="s">
        <v>1</v>
      </c>
    </row>
    <row r="4" spans="1:3" x14ac:dyDescent="0.25">
      <c r="A4" s="5" t="s">
        <v>2</v>
      </c>
    </row>
    <row r="5" spans="1:3" x14ac:dyDescent="0.25">
      <c r="A5" s="5" t="s">
        <v>3</v>
      </c>
    </row>
    <row r="6" spans="1:3" x14ac:dyDescent="0.25">
      <c r="A6" s="5" t="s">
        <v>4</v>
      </c>
    </row>
    <row r="7" spans="1:3" x14ac:dyDescent="0.25">
      <c r="A7" s="5" t="s">
        <v>5</v>
      </c>
    </row>
    <row r="9" spans="1:3" x14ac:dyDescent="0.25">
      <c r="A9" s="3" t="s">
        <v>6</v>
      </c>
    </row>
    <row r="10" spans="1:3" x14ac:dyDescent="0.25">
      <c r="A10" s="4" t="s">
        <v>7</v>
      </c>
      <c r="B10" s="6">
        <v>50</v>
      </c>
    </row>
    <row r="11" spans="1:3" x14ac:dyDescent="0.25">
      <c r="A11" s="4" t="s">
        <v>8</v>
      </c>
      <c r="B11" s="6">
        <v>100</v>
      </c>
    </row>
    <row r="13" spans="1:3" x14ac:dyDescent="0.25">
      <c r="A13" s="3" t="s">
        <v>9</v>
      </c>
      <c r="C13" s="7" t="s">
        <v>10</v>
      </c>
    </row>
    <row r="14" spans="1:3" x14ac:dyDescent="0.25">
      <c r="A14" s="8" t="s">
        <v>11</v>
      </c>
      <c r="C14" s="16">
        <f ca="1">B10+(B11-B10)*RAND()</f>
        <v>55.381949375814976</v>
      </c>
    </row>
    <row r="16" spans="1:3" x14ac:dyDescent="0.25">
      <c r="A16" s="9" t="s">
        <v>124</v>
      </c>
    </row>
    <row r="17" spans="1:6" x14ac:dyDescent="0.25">
      <c r="A17" s="8" t="s">
        <v>127</v>
      </c>
      <c r="C17" s="16">
        <f ca="1">_xll.RiskUniform(B10,B11)</f>
        <v>67.405974773813909</v>
      </c>
    </row>
    <row r="18" spans="1:6" x14ac:dyDescent="0.25">
      <c r="A18" s="8"/>
    </row>
    <row r="19" spans="1:6" x14ac:dyDescent="0.25">
      <c r="A19" s="3" t="s">
        <v>129</v>
      </c>
    </row>
    <row r="20" spans="1:6" x14ac:dyDescent="0.25">
      <c r="A20" s="10" t="s">
        <v>12</v>
      </c>
      <c r="B20" s="10" t="s">
        <v>128</v>
      </c>
      <c r="C20" s="10"/>
      <c r="D20" s="10" t="s">
        <v>13</v>
      </c>
      <c r="E20" s="10" t="s">
        <v>14</v>
      </c>
      <c r="F20" s="10" t="s">
        <v>15</v>
      </c>
    </row>
    <row r="21" spans="1:6" x14ac:dyDescent="0.25">
      <c r="A21" s="4">
        <v>1</v>
      </c>
      <c r="B21" s="4">
        <v>55.052900416191939</v>
      </c>
      <c r="D21" s="4">
        <f>55</f>
        <v>55</v>
      </c>
      <c r="E21" s="11" t="s">
        <v>16</v>
      </c>
      <c r="F21" s="4">
        <f t="array" ref="F21:F30">FREQUENCY(B21:B520,D21:D29)</f>
        <v>43</v>
      </c>
    </row>
    <row r="22" spans="1:6" x14ac:dyDescent="0.25">
      <c r="A22" s="4">
        <v>2</v>
      </c>
      <c r="B22" s="4">
        <v>84.859429620447102</v>
      </c>
      <c r="D22" s="4">
        <f>60</f>
        <v>60</v>
      </c>
      <c r="E22" s="11" t="s">
        <v>17</v>
      </c>
      <c r="F22" s="4">
        <v>50</v>
      </c>
    </row>
    <row r="23" spans="1:6" x14ac:dyDescent="0.25">
      <c r="A23" s="4">
        <v>3</v>
      </c>
      <c r="B23" s="4">
        <v>65.024652410990086</v>
      </c>
      <c r="D23" s="4">
        <f>65</f>
        <v>65</v>
      </c>
      <c r="E23" s="11" t="s">
        <v>18</v>
      </c>
      <c r="F23" s="4">
        <v>44</v>
      </c>
    </row>
    <row r="24" spans="1:6" x14ac:dyDescent="0.25">
      <c r="A24" s="4">
        <v>4</v>
      </c>
      <c r="B24" s="4">
        <v>67.677678333687751</v>
      </c>
      <c r="D24" s="4">
        <f>70</f>
        <v>70</v>
      </c>
      <c r="E24" s="11" t="s">
        <v>19</v>
      </c>
      <c r="F24" s="4">
        <v>60</v>
      </c>
    </row>
    <row r="25" spans="1:6" x14ac:dyDescent="0.25">
      <c r="A25" s="4">
        <v>5</v>
      </c>
      <c r="B25" s="4">
        <v>73.045265147411186</v>
      </c>
      <c r="D25" s="4">
        <f>75</f>
        <v>75</v>
      </c>
      <c r="E25" s="11" t="s">
        <v>20</v>
      </c>
      <c r="F25" s="4">
        <v>43</v>
      </c>
    </row>
    <row r="26" spans="1:6" x14ac:dyDescent="0.25">
      <c r="A26" s="4">
        <v>6</v>
      </c>
      <c r="B26" s="4">
        <v>88.115362725266763</v>
      </c>
      <c r="D26" s="4">
        <f>80</f>
        <v>80</v>
      </c>
      <c r="E26" s="11" t="s">
        <v>21</v>
      </c>
      <c r="F26" s="4">
        <v>52</v>
      </c>
    </row>
    <row r="27" spans="1:6" x14ac:dyDescent="0.25">
      <c r="A27" s="4">
        <v>7</v>
      </c>
      <c r="B27" s="4">
        <v>91.54367484490831</v>
      </c>
      <c r="D27" s="4">
        <f>85</f>
        <v>85</v>
      </c>
      <c r="E27" s="11" t="s">
        <v>22</v>
      </c>
      <c r="F27" s="4">
        <v>46</v>
      </c>
    </row>
    <row r="28" spans="1:6" x14ac:dyDescent="0.25">
      <c r="A28" s="4">
        <v>8</v>
      </c>
      <c r="B28" s="4">
        <v>60.99700184448389</v>
      </c>
      <c r="D28" s="4">
        <f>90</f>
        <v>90</v>
      </c>
      <c r="E28" s="11" t="s">
        <v>23</v>
      </c>
      <c r="F28" s="4">
        <v>59</v>
      </c>
    </row>
    <row r="29" spans="1:6" x14ac:dyDescent="0.25">
      <c r="A29" s="4">
        <v>9</v>
      </c>
      <c r="B29" s="4">
        <v>62.12146467627452</v>
      </c>
      <c r="D29" s="4">
        <f>95</f>
        <v>95</v>
      </c>
      <c r="E29" s="11" t="s">
        <v>24</v>
      </c>
      <c r="F29" s="4">
        <v>55</v>
      </c>
    </row>
    <row r="30" spans="1:6" x14ac:dyDescent="0.25">
      <c r="A30" s="4">
        <v>10</v>
      </c>
      <c r="B30" s="4">
        <v>55.470935692043042</v>
      </c>
      <c r="E30" s="11" t="s">
        <v>25</v>
      </c>
      <c r="F30" s="4">
        <v>48</v>
      </c>
    </row>
    <row r="31" spans="1:6" x14ac:dyDescent="0.25">
      <c r="A31" s="4">
        <v>11</v>
      </c>
      <c r="B31" s="4">
        <v>90.625781554735966</v>
      </c>
    </row>
    <row r="32" spans="1:6" x14ac:dyDescent="0.25">
      <c r="A32" s="4">
        <v>12</v>
      </c>
      <c r="B32" s="4">
        <v>96.366999061886901</v>
      </c>
    </row>
    <row r="33" spans="1:2" x14ac:dyDescent="0.25">
      <c r="A33" s="4">
        <v>13</v>
      </c>
      <c r="B33" s="4">
        <v>80.864136791287535</v>
      </c>
    </row>
    <row r="34" spans="1:2" x14ac:dyDescent="0.25">
      <c r="A34" s="4">
        <v>14</v>
      </c>
      <c r="B34" s="4">
        <v>77.253777234971295</v>
      </c>
    </row>
    <row r="35" spans="1:2" x14ac:dyDescent="0.25">
      <c r="A35" s="4">
        <v>15</v>
      </c>
      <c r="B35" s="4">
        <v>69.912574653020656</v>
      </c>
    </row>
    <row r="36" spans="1:2" x14ac:dyDescent="0.25">
      <c r="A36" s="4">
        <v>16</v>
      </c>
      <c r="B36" s="4">
        <v>71.962017315840683</v>
      </c>
    </row>
    <row r="37" spans="1:2" x14ac:dyDescent="0.25">
      <c r="A37" s="4">
        <v>17</v>
      </c>
      <c r="B37" s="4">
        <v>99.538408871280737</v>
      </c>
    </row>
    <row r="38" spans="1:2" x14ac:dyDescent="0.25">
      <c r="A38" s="4">
        <v>18</v>
      </c>
      <c r="B38" s="4">
        <v>77.279874848116975</v>
      </c>
    </row>
    <row r="39" spans="1:2" x14ac:dyDescent="0.25">
      <c r="A39" s="4">
        <v>19</v>
      </c>
      <c r="B39" s="4">
        <v>76.217233356866473</v>
      </c>
    </row>
    <row r="40" spans="1:2" x14ac:dyDescent="0.25">
      <c r="A40" s="4">
        <v>20</v>
      </c>
      <c r="B40" s="4">
        <v>90.015147785662322</v>
      </c>
    </row>
    <row r="41" spans="1:2" x14ac:dyDescent="0.25">
      <c r="A41" s="4">
        <v>21</v>
      </c>
      <c r="B41" s="4">
        <v>99.332752989748315</v>
      </c>
    </row>
    <row r="42" spans="1:2" x14ac:dyDescent="0.25">
      <c r="A42" s="4">
        <v>22</v>
      </c>
      <c r="B42" s="4">
        <v>57.533462318127661</v>
      </c>
    </row>
    <row r="43" spans="1:2" x14ac:dyDescent="0.25">
      <c r="A43" s="4">
        <v>23</v>
      </c>
      <c r="B43" s="4">
        <v>96.699776331743266</v>
      </c>
    </row>
    <row r="44" spans="1:2" x14ac:dyDescent="0.25">
      <c r="A44" s="4">
        <v>24</v>
      </c>
      <c r="B44" s="4">
        <v>99.069704050547003</v>
      </c>
    </row>
    <row r="45" spans="1:2" x14ac:dyDescent="0.25">
      <c r="A45" s="4">
        <v>25</v>
      </c>
      <c r="B45" s="4">
        <v>74.129830422114424</v>
      </c>
    </row>
    <row r="46" spans="1:2" x14ac:dyDescent="0.25">
      <c r="A46" s="4">
        <v>26</v>
      </c>
      <c r="B46" s="4">
        <v>89.630925585805784</v>
      </c>
    </row>
    <row r="47" spans="1:2" x14ac:dyDescent="0.25">
      <c r="A47" s="4">
        <v>27</v>
      </c>
      <c r="B47" s="4">
        <v>75.886528198637961</v>
      </c>
    </row>
    <row r="48" spans="1:2" x14ac:dyDescent="0.25">
      <c r="A48" s="4">
        <v>28</v>
      </c>
      <c r="B48" s="4">
        <v>92.159788823506091</v>
      </c>
    </row>
    <row r="49" spans="1:2" x14ac:dyDescent="0.25">
      <c r="A49" s="4">
        <v>29</v>
      </c>
      <c r="B49" s="4">
        <v>61.852385653246913</v>
      </c>
    </row>
    <row r="50" spans="1:2" x14ac:dyDescent="0.25">
      <c r="A50" s="4">
        <v>30</v>
      </c>
      <c r="B50" s="4">
        <v>62.84585053791033</v>
      </c>
    </row>
    <row r="51" spans="1:2" x14ac:dyDescent="0.25">
      <c r="A51" s="4">
        <v>31</v>
      </c>
      <c r="B51" s="4">
        <v>69.664482817355747</v>
      </c>
    </row>
    <row r="52" spans="1:2" x14ac:dyDescent="0.25">
      <c r="A52" s="4">
        <v>32</v>
      </c>
      <c r="B52" s="4">
        <v>85.452099250870788</v>
      </c>
    </row>
    <row r="53" spans="1:2" x14ac:dyDescent="0.25">
      <c r="A53" s="4">
        <v>33</v>
      </c>
      <c r="B53" s="4">
        <v>85.633092802071701</v>
      </c>
    </row>
    <row r="54" spans="1:2" x14ac:dyDescent="0.25">
      <c r="A54" s="4">
        <v>34</v>
      </c>
      <c r="B54" s="4">
        <v>63.170759146141052</v>
      </c>
    </row>
    <row r="55" spans="1:2" x14ac:dyDescent="0.25">
      <c r="A55" s="4">
        <v>35</v>
      </c>
      <c r="B55" s="4">
        <v>60.591924251285093</v>
      </c>
    </row>
    <row r="56" spans="1:2" x14ac:dyDescent="0.25">
      <c r="A56" s="4">
        <v>36</v>
      </c>
      <c r="B56" s="4">
        <v>83.854421870866361</v>
      </c>
    </row>
    <row r="57" spans="1:2" x14ac:dyDescent="0.25">
      <c r="A57" s="4">
        <v>37</v>
      </c>
      <c r="B57" s="4">
        <v>94.843543778502038</v>
      </c>
    </row>
    <row r="58" spans="1:2" x14ac:dyDescent="0.25">
      <c r="A58" s="4">
        <v>38</v>
      </c>
      <c r="B58" s="4">
        <v>69.009798668509646</v>
      </c>
    </row>
    <row r="59" spans="1:2" x14ac:dyDescent="0.25">
      <c r="A59" s="4">
        <v>39</v>
      </c>
      <c r="B59" s="4">
        <v>55.799073433249205</v>
      </c>
    </row>
    <row r="60" spans="1:2" x14ac:dyDescent="0.25">
      <c r="A60" s="4">
        <v>40</v>
      </c>
      <c r="B60" s="4">
        <v>63.266537940414949</v>
      </c>
    </row>
    <row r="61" spans="1:2" x14ac:dyDescent="0.25">
      <c r="A61" s="4">
        <v>41</v>
      </c>
      <c r="B61" s="4">
        <v>51.235462815188434</v>
      </c>
    </row>
    <row r="62" spans="1:2" x14ac:dyDescent="0.25">
      <c r="A62" s="4">
        <v>42</v>
      </c>
      <c r="B62" s="4">
        <v>94.046657965642311</v>
      </c>
    </row>
    <row r="63" spans="1:2" x14ac:dyDescent="0.25">
      <c r="A63" s="4">
        <v>43</v>
      </c>
      <c r="B63" s="4">
        <v>92.79423057313366</v>
      </c>
    </row>
    <row r="64" spans="1:2" x14ac:dyDescent="0.25">
      <c r="A64" s="4">
        <v>44</v>
      </c>
      <c r="B64" s="4">
        <v>92.704808745590569</v>
      </c>
    </row>
    <row r="65" spans="1:2" x14ac:dyDescent="0.25">
      <c r="A65" s="4">
        <v>45</v>
      </c>
      <c r="B65" s="4">
        <v>64.49304044501028</v>
      </c>
    </row>
    <row r="66" spans="1:2" x14ac:dyDescent="0.25">
      <c r="A66" s="4">
        <v>46</v>
      </c>
      <c r="B66" s="4">
        <v>96.716560445906396</v>
      </c>
    </row>
    <row r="67" spans="1:2" x14ac:dyDescent="0.25">
      <c r="A67" s="4">
        <v>47</v>
      </c>
      <c r="B67" s="4">
        <v>63.906489246611557</v>
      </c>
    </row>
    <row r="68" spans="1:2" x14ac:dyDescent="0.25">
      <c r="A68" s="4">
        <v>48</v>
      </c>
      <c r="B68" s="4">
        <v>86.197240972062573</v>
      </c>
    </row>
    <row r="69" spans="1:2" x14ac:dyDescent="0.25">
      <c r="A69" s="4">
        <v>49</v>
      </c>
      <c r="B69" s="4">
        <v>53.669936626520311</v>
      </c>
    </row>
    <row r="70" spans="1:2" x14ac:dyDescent="0.25">
      <c r="A70" s="4">
        <v>50</v>
      </c>
      <c r="B70" s="4">
        <v>53.013959055957393</v>
      </c>
    </row>
    <row r="71" spans="1:2" x14ac:dyDescent="0.25">
      <c r="A71" s="4">
        <v>51</v>
      </c>
      <c r="B71" s="4">
        <v>60.658238557535896</v>
      </c>
    </row>
    <row r="72" spans="1:2" x14ac:dyDescent="0.25">
      <c r="A72" s="4">
        <v>52</v>
      </c>
      <c r="B72" s="4">
        <v>85.127223560058553</v>
      </c>
    </row>
    <row r="73" spans="1:2" x14ac:dyDescent="0.25">
      <c r="A73" s="4">
        <v>53</v>
      </c>
      <c r="B73" s="4">
        <v>95.028933335142312</v>
      </c>
    </row>
    <row r="74" spans="1:2" x14ac:dyDescent="0.25">
      <c r="A74" s="4">
        <v>54</v>
      </c>
      <c r="B74" s="4">
        <v>89.72063443259816</v>
      </c>
    </row>
    <row r="75" spans="1:2" x14ac:dyDescent="0.25">
      <c r="A75" s="4">
        <v>55</v>
      </c>
      <c r="B75" s="4">
        <v>56.917112546603079</v>
      </c>
    </row>
    <row r="76" spans="1:2" x14ac:dyDescent="0.25">
      <c r="A76" s="4">
        <v>56</v>
      </c>
      <c r="B76" s="4">
        <v>93.528670188818722</v>
      </c>
    </row>
    <row r="77" spans="1:2" x14ac:dyDescent="0.25">
      <c r="A77" s="4">
        <v>57</v>
      </c>
      <c r="B77" s="4">
        <v>55.636274388746898</v>
      </c>
    </row>
    <row r="78" spans="1:2" x14ac:dyDescent="0.25">
      <c r="A78" s="4">
        <v>58</v>
      </c>
      <c r="B78" s="4">
        <v>64.417121883285375</v>
      </c>
    </row>
    <row r="79" spans="1:2" x14ac:dyDescent="0.25">
      <c r="A79" s="4">
        <v>59</v>
      </c>
      <c r="B79" s="4">
        <v>51.120365745693228</v>
      </c>
    </row>
    <row r="80" spans="1:2" x14ac:dyDescent="0.25">
      <c r="A80" s="4">
        <v>60</v>
      </c>
      <c r="B80" s="4">
        <v>63.678338453215076</v>
      </c>
    </row>
    <row r="81" spans="1:2" x14ac:dyDescent="0.25">
      <c r="A81" s="4">
        <v>61</v>
      </c>
      <c r="B81" s="4">
        <v>95.528299025249609</v>
      </c>
    </row>
    <row r="82" spans="1:2" x14ac:dyDescent="0.25">
      <c r="A82" s="4">
        <v>62</v>
      </c>
      <c r="B82" s="4">
        <v>93.991076976398304</v>
      </c>
    </row>
    <row r="83" spans="1:2" x14ac:dyDescent="0.25">
      <c r="A83" s="4">
        <v>63</v>
      </c>
      <c r="B83" s="4">
        <v>96.933335207726671</v>
      </c>
    </row>
    <row r="84" spans="1:2" x14ac:dyDescent="0.25">
      <c r="A84" s="4">
        <v>64</v>
      </c>
      <c r="B84" s="4">
        <v>92.851425083601001</v>
      </c>
    </row>
    <row r="85" spans="1:2" x14ac:dyDescent="0.25">
      <c r="A85" s="4">
        <v>65</v>
      </c>
      <c r="B85" s="4">
        <v>54.412096045444969</v>
      </c>
    </row>
    <row r="86" spans="1:2" x14ac:dyDescent="0.25">
      <c r="A86" s="4">
        <v>66</v>
      </c>
      <c r="B86" s="4">
        <v>91.761612315037553</v>
      </c>
    </row>
    <row r="87" spans="1:2" x14ac:dyDescent="0.25">
      <c r="A87" s="4">
        <v>67</v>
      </c>
      <c r="B87" s="4">
        <v>51.360895983828712</v>
      </c>
    </row>
    <row r="88" spans="1:2" x14ac:dyDescent="0.25">
      <c r="A88" s="4">
        <v>68</v>
      </c>
      <c r="B88" s="4">
        <v>75.925807181798191</v>
      </c>
    </row>
    <row r="89" spans="1:2" x14ac:dyDescent="0.25">
      <c r="A89" s="4">
        <v>69</v>
      </c>
      <c r="B89" s="4">
        <v>77.918682440007544</v>
      </c>
    </row>
    <row r="90" spans="1:2" x14ac:dyDescent="0.25">
      <c r="A90" s="4">
        <v>70</v>
      </c>
      <c r="B90" s="4">
        <v>99.946593314121884</v>
      </c>
    </row>
    <row r="91" spans="1:2" x14ac:dyDescent="0.25">
      <c r="A91" s="4">
        <v>71</v>
      </c>
      <c r="B91" s="4">
        <v>86.059287990971171</v>
      </c>
    </row>
    <row r="92" spans="1:2" x14ac:dyDescent="0.25">
      <c r="A92" s="4">
        <v>72</v>
      </c>
      <c r="B92" s="4">
        <v>98.833709327942245</v>
      </c>
    </row>
    <row r="93" spans="1:2" x14ac:dyDescent="0.25">
      <c r="A93" s="4">
        <v>73</v>
      </c>
      <c r="B93" s="4">
        <v>56.42565972076801</v>
      </c>
    </row>
    <row r="94" spans="1:2" x14ac:dyDescent="0.25">
      <c r="A94" s="4">
        <v>74</v>
      </c>
      <c r="B94" s="4">
        <v>66.970467662593038</v>
      </c>
    </row>
    <row r="95" spans="1:2" x14ac:dyDescent="0.25">
      <c r="A95" s="4">
        <v>75</v>
      </c>
      <c r="B95" s="4">
        <v>77.529264326208363</v>
      </c>
    </row>
    <row r="96" spans="1:2" x14ac:dyDescent="0.25">
      <c r="A96" s="4">
        <v>76</v>
      </c>
      <c r="B96" s="4">
        <v>75.471297692393534</v>
      </c>
    </row>
    <row r="97" spans="1:2" x14ac:dyDescent="0.25">
      <c r="A97" s="4">
        <v>77</v>
      </c>
      <c r="B97" s="4">
        <v>64.180986996909681</v>
      </c>
    </row>
    <row r="98" spans="1:2" x14ac:dyDescent="0.25">
      <c r="A98" s="4">
        <v>78</v>
      </c>
      <c r="B98" s="4">
        <v>82.039646650002254</v>
      </c>
    </row>
    <row r="99" spans="1:2" x14ac:dyDescent="0.25">
      <c r="A99" s="4">
        <v>79</v>
      </c>
      <c r="B99" s="4">
        <v>71.936099672220308</v>
      </c>
    </row>
    <row r="100" spans="1:2" x14ac:dyDescent="0.25">
      <c r="A100" s="4">
        <v>80</v>
      </c>
      <c r="B100" s="4">
        <v>95.001230875560779</v>
      </c>
    </row>
    <row r="101" spans="1:2" x14ac:dyDescent="0.25">
      <c r="A101" s="4">
        <v>81</v>
      </c>
      <c r="B101" s="4">
        <v>67.654778882445981</v>
      </c>
    </row>
    <row r="102" spans="1:2" x14ac:dyDescent="0.25">
      <c r="A102" s="4">
        <v>82</v>
      </c>
      <c r="B102" s="4">
        <v>98.149754501931795</v>
      </c>
    </row>
    <row r="103" spans="1:2" x14ac:dyDescent="0.25">
      <c r="A103" s="4">
        <v>83</v>
      </c>
      <c r="B103" s="4">
        <v>89.305313472062323</v>
      </c>
    </row>
    <row r="104" spans="1:2" x14ac:dyDescent="0.25">
      <c r="A104" s="4">
        <v>84</v>
      </c>
      <c r="B104" s="4">
        <v>78.049959124043198</v>
      </c>
    </row>
    <row r="105" spans="1:2" x14ac:dyDescent="0.25">
      <c r="A105" s="4">
        <v>85</v>
      </c>
      <c r="B105" s="4">
        <v>89.214907228267393</v>
      </c>
    </row>
    <row r="106" spans="1:2" x14ac:dyDescent="0.25">
      <c r="A106" s="4">
        <v>86</v>
      </c>
      <c r="B106" s="4">
        <v>90.170238814063936</v>
      </c>
    </row>
    <row r="107" spans="1:2" x14ac:dyDescent="0.25">
      <c r="A107" s="4">
        <v>87</v>
      </c>
      <c r="B107" s="4">
        <v>72.481742921964894</v>
      </c>
    </row>
    <row r="108" spans="1:2" x14ac:dyDescent="0.25">
      <c r="A108" s="4">
        <v>88</v>
      </c>
      <c r="B108" s="4">
        <v>53.763586617262014</v>
      </c>
    </row>
    <row r="109" spans="1:2" x14ac:dyDescent="0.25">
      <c r="A109" s="4">
        <v>89</v>
      </c>
      <c r="B109" s="4">
        <v>72.750518130257376</v>
      </c>
    </row>
    <row r="110" spans="1:2" x14ac:dyDescent="0.25">
      <c r="A110" s="4">
        <v>90</v>
      </c>
      <c r="B110" s="4">
        <v>93.404907257701836</v>
      </c>
    </row>
    <row r="111" spans="1:2" x14ac:dyDescent="0.25">
      <c r="A111" s="4">
        <v>91</v>
      </c>
      <c r="B111" s="4">
        <v>90.160527889674611</v>
      </c>
    </row>
    <row r="112" spans="1:2" x14ac:dyDescent="0.25">
      <c r="A112" s="4">
        <v>92</v>
      </c>
      <c r="B112" s="4">
        <v>77.11075449437601</v>
      </c>
    </row>
    <row r="113" spans="1:2" x14ac:dyDescent="0.25">
      <c r="A113" s="4">
        <v>93</v>
      </c>
      <c r="B113" s="4">
        <v>65.286239266797836</v>
      </c>
    </row>
    <row r="114" spans="1:2" x14ac:dyDescent="0.25">
      <c r="A114" s="4">
        <v>94</v>
      </c>
      <c r="B114" s="4">
        <v>86.722189221594903</v>
      </c>
    </row>
    <row r="115" spans="1:2" x14ac:dyDescent="0.25">
      <c r="A115" s="4">
        <v>95</v>
      </c>
      <c r="B115" s="4">
        <v>59.186695283542967</v>
      </c>
    </row>
    <row r="116" spans="1:2" x14ac:dyDescent="0.25">
      <c r="A116" s="4">
        <v>96</v>
      </c>
      <c r="B116" s="4">
        <v>83.100729675480494</v>
      </c>
    </row>
    <row r="117" spans="1:2" x14ac:dyDescent="0.25">
      <c r="A117" s="4">
        <v>97</v>
      </c>
      <c r="B117" s="4">
        <v>92.83249289388408</v>
      </c>
    </row>
    <row r="118" spans="1:2" x14ac:dyDescent="0.25">
      <c r="A118" s="4">
        <v>98</v>
      </c>
      <c r="B118" s="4">
        <v>68.479060835635693</v>
      </c>
    </row>
    <row r="119" spans="1:2" x14ac:dyDescent="0.25">
      <c r="A119" s="4">
        <v>99</v>
      </c>
      <c r="B119" s="4">
        <v>93.422816778068068</v>
      </c>
    </row>
    <row r="120" spans="1:2" x14ac:dyDescent="0.25">
      <c r="A120" s="4">
        <v>100</v>
      </c>
      <c r="B120" s="4">
        <v>66.049927406446187</v>
      </c>
    </row>
    <row r="121" spans="1:2" x14ac:dyDescent="0.25">
      <c r="A121" s="4">
        <v>101</v>
      </c>
      <c r="B121" s="4">
        <v>86.903408708091774</v>
      </c>
    </row>
    <row r="122" spans="1:2" x14ac:dyDescent="0.25">
      <c r="A122" s="4">
        <v>102</v>
      </c>
      <c r="B122" s="4">
        <v>88.943272169354785</v>
      </c>
    </row>
    <row r="123" spans="1:2" x14ac:dyDescent="0.25">
      <c r="A123" s="4">
        <v>103</v>
      </c>
      <c r="B123" s="4">
        <v>72.442325233306136</v>
      </c>
    </row>
    <row r="124" spans="1:2" x14ac:dyDescent="0.25">
      <c r="A124" s="4">
        <v>104</v>
      </c>
      <c r="B124" s="4">
        <v>66.642466299575176</v>
      </c>
    </row>
    <row r="125" spans="1:2" x14ac:dyDescent="0.25">
      <c r="A125" s="4">
        <v>105</v>
      </c>
      <c r="B125" s="4">
        <v>56.227878127803308</v>
      </c>
    </row>
    <row r="126" spans="1:2" x14ac:dyDescent="0.25">
      <c r="A126" s="4">
        <v>106</v>
      </c>
      <c r="B126" s="4">
        <v>74.557443156309304</v>
      </c>
    </row>
    <row r="127" spans="1:2" x14ac:dyDescent="0.25">
      <c r="A127" s="4">
        <v>107</v>
      </c>
      <c r="B127" s="4">
        <v>89.215588113633913</v>
      </c>
    </row>
    <row r="128" spans="1:2" x14ac:dyDescent="0.25">
      <c r="A128" s="4">
        <v>108</v>
      </c>
      <c r="B128" s="4">
        <v>96.85721399856638</v>
      </c>
    </row>
    <row r="129" spans="1:2" x14ac:dyDescent="0.25">
      <c r="A129" s="4">
        <v>109</v>
      </c>
      <c r="B129" s="4">
        <v>95.265029920335422</v>
      </c>
    </row>
    <row r="130" spans="1:2" x14ac:dyDescent="0.25">
      <c r="A130" s="4">
        <v>110</v>
      </c>
      <c r="B130" s="4">
        <v>58.425197614269386</v>
      </c>
    </row>
    <row r="131" spans="1:2" x14ac:dyDescent="0.25">
      <c r="A131" s="4">
        <v>111</v>
      </c>
      <c r="B131" s="4">
        <v>54.432119739642779</v>
      </c>
    </row>
    <row r="132" spans="1:2" x14ac:dyDescent="0.25">
      <c r="A132" s="4">
        <v>112</v>
      </c>
      <c r="B132" s="4">
        <v>88.414313031755995</v>
      </c>
    </row>
    <row r="133" spans="1:2" x14ac:dyDescent="0.25">
      <c r="A133" s="4">
        <v>113</v>
      </c>
      <c r="B133" s="4">
        <v>77.534634875654021</v>
      </c>
    </row>
    <row r="134" spans="1:2" x14ac:dyDescent="0.25">
      <c r="A134" s="4">
        <v>114</v>
      </c>
      <c r="B134" s="4">
        <v>78.215463798113106</v>
      </c>
    </row>
    <row r="135" spans="1:2" x14ac:dyDescent="0.25">
      <c r="A135" s="4">
        <v>115</v>
      </c>
      <c r="B135" s="4">
        <v>64.636311268805372</v>
      </c>
    </row>
    <row r="136" spans="1:2" x14ac:dyDescent="0.25">
      <c r="A136" s="4">
        <v>116</v>
      </c>
      <c r="B136" s="4">
        <v>53.779320937635056</v>
      </c>
    </row>
    <row r="137" spans="1:2" x14ac:dyDescent="0.25">
      <c r="A137" s="4">
        <v>117</v>
      </c>
      <c r="B137" s="4">
        <v>77.277278513881157</v>
      </c>
    </row>
    <row r="138" spans="1:2" x14ac:dyDescent="0.25">
      <c r="A138" s="4">
        <v>118</v>
      </c>
      <c r="B138" s="4">
        <v>50.718634826808938</v>
      </c>
    </row>
    <row r="139" spans="1:2" x14ac:dyDescent="0.25">
      <c r="A139" s="4">
        <v>119</v>
      </c>
      <c r="B139" s="4">
        <v>68.278984090592957</v>
      </c>
    </row>
    <row r="140" spans="1:2" x14ac:dyDescent="0.25">
      <c r="A140" s="4">
        <v>120</v>
      </c>
      <c r="B140" s="4">
        <v>78.469103713368895</v>
      </c>
    </row>
    <row r="141" spans="1:2" x14ac:dyDescent="0.25">
      <c r="A141" s="4">
        <v>121</v>
      </c>
      <c r="B141" s="4">
        <v>55.633918995897112</v>
      </c>
    </row>
    <row r="142" spans="1:2" x14ac:dyDescent="0.25">
      <c r="A142" s="4">
        <v>122</v>
      </c>
      <c r="B142" s="4">
        <v>91.284808705553132</v>
      </c>
    </row>
    <row r="143" spans="1:2" x14ac:dyDescent="0.25">
      <c r="A143" s="4">
        <v>123</v>
      </c>
      <c r="B143" s="4">
        <v>68.672647237212118</v>
      </c>
    </row>
    <row r="144" spans="1:2" x14ac:dyDescent="0.25">
      <c r="A144" s="4">
        <v>124</v>
      </c>
      <c r="B144" s="4">
        <v>94.634866660175433</v>
      </c>
    </row>
    <row r="145" spans="1:2" x14ac:dyDescent="0.25">
      <c r="A145" s="4">
        <v>125</v>
      </c>
      <c r="B145" s="4">
        <v>69.591819582915761</v>
      </c>
    </row>
    <row r="146" spans="1:2" x14ac:dyDescent="0.25">
      <c r="A146" s="4">
        <v>126</v>
      </c>
      <c r="B146" s="4">
        <v>71.826473815672216</v>
      </c>
    </row>
    <row r="147" spans="1:2" x14ac:dyDescent="0.25">
      <c r="A147" s="4">
        <v>127</v>
      </c>
      <c r="B147" s="4">
        <v>68.36569371676795</v>
      </c>
    </row>
    <row r="148" spans="1:2" x14ac:dyDescent="0.25">
      <c r="A148" s="4">
        <v>128</v>
      </c>
      <c r="B148" s="4">
        <v>80.044342378038422</v>
      </c>
    </row>
    <row r="149" spans="1:2" x14ac:dyDescent="0.25">
      <c r="A149" s="4">
        <v>129</v>
      </c>
      <c r="B149" s="4">
        <v>76.052844715366462</v>
      </c>
    </row>
    <row r="150" spans="1:2" x14ac:dyDescent="0.25">
      <c r="A150" s="4">
        <v>130</v>
      </c>
      <c r="B150" s="4">
        <v>75.554299614035969</v>
      </c>
    </row>
    <row r="151" spans="1:2" x14ac:dyDescent="0.25">
      <c r="A151" s="4">
        <v>131</v>
      </c>
      <c r="B151" s="4">
        <v>79.342859447252096</v>
      </c>
    </row>
    <row r="152" spans="1:2" x14ac:dyDescent="0.25">
      <c r="A152" s="4">
        <v>132</v>
      </c>
      <c r="B152" s="4">
        <v>86.788981462883271</v>
      </c>
    </row>
    <row r="153" spans="1:2" x14ac:dyDescent="0.25">
      <c r="A153" s="4">
        <v>133</v>
      </c>
      <c r="B153" s="4">
        <v>65.153296976639169</v>
      </c>
    </row>
    <row r="154" spans="1:2" x14ac:dyDescent="0.25">
      <c r="A154" s="4">
        <v>134</v>
      </c>
      <c r="B154" s="4">
        <v>81.095957573223927</v>
      </c>
    </row>
    <row r="155" spans="1:2" x14ac:dyDescent="0.25">
      <c r="A155" s="4">
        <v>135</v>
      </c>
      <c r="B155" s="4">
        <v>53.965676632229091</v>
      </c>
    </row>
    <row r="156" spans="1:2" x14ac:dyDescent="0.25">
      <c r="A156" s="4">
        <v>136</v>
      </c>
      <c r="B156" s="4">
        <v>57.476555121864031</v>
      </c>
    </row>
    <row r="157" spans="1:2" x14ac:dyDescent="0.25">
      <c r="A157" s="4">
        <v>137</v>
      </c>
      <c r="B157" s="4">
        <v>87.81420182667938</v>
      </c>
    </row>
    <row r="158" spans="1:2" x14ac:dyDescent="0.25">
      <c r="A158" s="4">
        <v>138</v>
      </c>
      <c r="B158" s="4">
        <v>83.8424898181148</v>
      </c>
    </row>
    <row r="159" spans="1:2" x14ac:dyDescent="0.25">
      <c r="A159" s="4">
        <v>139</v>
      </c>
      <c r="B159" s="4">
        <v>77.658853705411033</v>
      </c>
    </row>
    <row r="160" spans="1:2" x14ac:dyDescent="0.25">
      <c r="A160" s="4">
        <v>140</v>
      </c>
      <c r="B160" s="4">
        <v>98.168590841775227</v>
      </c>
    </row>
    <row r="161" spans="1:2" x14ac:dyDescent="0.25">
      <c r="A161" s="4">
        <v>141</v>
      </c>
      <c r="B161" s="4">
        <v>74.297007074507491</v>
      </c>
    </row>
    <row r="162" spans="1:2" x14ac:dyDescent="0.25">
      <c r="A162" s="4">
        <v>142</v>
      </c>
      <c r="B162" s="4">
        <v>81.472828737978361</v>
      </c>
    </row>
    <row r="163" spans="1:2" x14ac:dyDescent="0.25">
      <c r="A163" s="4">
        <v>143</v>
      </c>
      <c r="B163" s="4">
        <v>55.217385685517193</v>
      </c>
    </row>
    <row r="164" spans="1:2" x14ac:dyDescent="0.25">
      <c r="A164" s="4">
        <v>144</v>
      </c>
      <c r="B164" s="4">
        <v>50.511167464373777</v>
      </c>
    </row>
    <row r="165" spans="1:2" x14ac:dyDescent="0.25">
      <c r="A165" s="4">
        <v>145</v>
      </c>
      <c r="B165" s="4">
        <v>80.742017614834722</v>
      </c>
    </row>
    <row r="166" spans="1:2" x14ac:dyDescent="0.25">
      <c r="A166" s="4">
        <v>146</v>
      </c>
      <c r="B166" s="4">
        <v>77.921345291852248</v>
      </c>
    </row>
    <row r="167" spans="1:2" x14ac:dyDescent="0.25">
      <c r="A167" s="4">
        <v>147</v>
      </c>
      <c r="B167" s="4">
        <v>76.098461280846962</v>
      </c>
    </row>
    <row r="168" spans="1:2" x14ac:dyDescent="0.25">
      <c r="A168" s="4">
        <v>148</v>
      </c>
      <c r="B168" s="4">
        <v>73.55458919802291</v>
      </c>
    </row>
    <row r="169" spans="1:2" x14ac:dyDescent="0.25">
      <c r="A169" s="4">
        <v>149</v>
      </c>
      <c r="B169" s="4">
        <v>90.186863783025942</v>
      </c>
    </row>
    <row r="170" spans="1:2" x14ac:dyDescent="0.25">
      <c r="A170" s="4">
        <v>150</v>
      </c>
      <c r="B170" s="4">
        <v>85.755563097746702</v>
      </c>
    </row>
    <row r="171" spans="1:2" x14ac:dyDescent="0.25">
      <c r="A171" s="4">
        <v>151</v>
      </c>
      <c r="B171" s="4">
        <v>65.951532970349916</v>
      </c>
    </row>
    <row r="172" spans="1:2" x14ac:dyDescent="0.25">
      <c r="A172" s="4">
        <v>152</v>
      </c>
      <c r="B172" s="4">
        <v>70.5716518066059</v>
      </c>
    </row>
    <row r="173" spans="1:2" x14ac:dyDescent="0.25">
      <c r="A173" s="4">
        <v>153</v>
      </c>
      <c r="B173" s="4">
        <v>94.758742676604783</v>
      </c>
    </row>
    <row r="174" spans="1:2" x14ac:dyDescent="0.25">
      <c r="A174" s="4">
        <v>154</v>
      </c>
      <c r="B174" s="4">
        <v>86.178176935535731</v>
      </c>
    </row>
    <row r="175" spans="1:2" x14ac:dyDescent="0.25">
      <c r="A175" s="4">
        <v>155</v>
      </c>
      <c r="B175" s="4">
        <v>66.442033896433728</v>
      </c>
    </row>
    <row r="176" spans="1:2" x14ac:dyDescent="0.25">
      <c r="A176" s="4">
        <v>156</v>
      </c>
      <c r="B176" s="4">
        <v>87.781246875638672</v>
      </c>
    </row>
    <row r="177" spans="1:2" x14ac:dyDescent="0.25">
      <c r="A177" s="4">
        <v>157</v>
      </c>
      <c r="B177" s="4">
        <v>60.1919156474207</v>
      </c>
    </row>
    <row r="178" spans="1:2" x14ac:dyDescent="0.25">
      <c r="A178" s="4">
        <v>158</v>
      </c>
      <c r="B178" s="4">
        <v>55.369923318712125</v>
      </c>
    </row>
    <row r="179" spans="1:2" x14ac:dyDescent="0.25">
      <c r="A179" s="4">
        <v>159</v>
      </c>
      <c r="B179" s="4">
        <v>98.583263071750451</v>
      </c>
    </row>
    <row r="180" spans="1:2" x14ac:dyDescent="0.25">
      <c r="A180" s="4">
        <v>160</v>
      </c>
      <c r="B180" s="4">
        <v>96.792977661157437</v>
      </c>
    </row>
    <row r="181" spans="1:2" x14ac:dyDescent="0.25">
      <c r="A181" s="4">
        <v>161</v>
      </c>
      <c r="B181" s="4">
        <v>64.399960227239546</v>
      </c>
    </row>
    <row r="182" spans="1:2" x14ac:dyDescent="0.25">
      <c r="A182" s="4">
        <v>162</v>
      </c>
      <c r="B182" s="4">
        <v>82.575741719619941</v>
      </c>
    </row>
    <row r="183" spans="1:2" x14ac:dyDescent="0.25">
      <c r="A183" s="4">
        <v>163</v>
      </c>
      <c r="B183" s="4">
        <v>86.92577838736014</v>
      </c>
    </row>
    <row r="184" spans="1:2" x14ac:dyDescent="0.25">
      <c r="A184" s="4">
        <v>164</v>
      </c>
      <c r="B184" s="4">
        <v>58.635892263845065</v>
      </c>
    </row>
    <row r="185" spans="1:2" x14ac:dyDescent="0.25">
      <c r="A185" s="4">
        <v>165</v>
      </c>
      <c r="B185" s="4">
        <v>73.664273222418558</v>
      </c>
    </row>
    <row r="186" spans="1:2" x14ac:dyDescent="0.25">
      <c r="A186" s="4">
        <v>166</v>
      </c>
      <c r="B186" s="4">
        <v>67.393667372713878</v>
      </c>
    </row>
    <row r="187" spans="1:2" x14ac:dyDescent="0.25">
      <c r="A187" s="4">
        <v>167</v>
      </c>
      <c r="B187" s="4">
        <v>83.773617423050084</v>
      </c>
    </row>
    <row r="188" spans="1:2" x14ac:dyDescent="0.25">
      <c r="A188" s="4">
        <v>168</v>
      </c>
      <c r="B188" s="4">
        <v>51.263061774875673</v>
      </c>
    </row>
    <row r="189" spans="1:2" x14ac:dyDescent="0.25">
      <c r="A189" s="4">
        <v>169</v>
      </c>
      <c r="B189" s="4">
        <v>65.096041053988387</v>
      </c>
    </row>
    <row r="190" spans="1:2" x14ac:dyDescent="0.25">
      <c r="A190" s="4">
        <v>170</v>
      </c>
      <c r="B190" s="4">
        <v>68.785541220010046</v>
      </c>
    </row>
    <row r="191" spans="1:2" x14ac:dyDescent="0.25">
      <c r="A191" s="4">
        <v>171</v>
      </c>
      <c r="B191" s="4">
        <v>53.366671718692338</v>
      </c>
    </row>
    <row r="192" spans="1:2" x14ac:dyDescent="0.25">
      <c r="A192" s="4">
        <v>172</v>
      </c>
      <c r="B192" s="4">
        <v>74.64929927744987</v>
      </c>
    </row>
    <row r="193" spans="1:2" x14ac:dyDescent="0.25">
      <c r="A193" s="4">
        <v>173</v>
      </c>
      <c r="B193" s="4">
        <v>91.334553835100593</v>
      </c>
    </row>
    <row r="194" spans="1:2" x14ac:dyDescent="0.25">
      <c r="A194" s="4">
        <v>174</v>
      </c>
      <c r="B194" s="4">
        <v>57.219564522843157</v>
      </c>
    </row>
    <row r="195" spans="1:2" x14ac:dyDescent="0.25">
      <c r="A195" s="4">
        <v>175</v>
      </c>
      <c r="B195" s="4">
        <v>63.909528842656627</v>
      </c>
    </row>
    <row r="196" spans="1:2" x14ac:dyDescent="0.25">
      <c r="A196" s="4">
        <v>176</v>
      </c>
      <c r="B196" s="4">
        <v>66.049113730729744</v>
      </c>
    </row>
    <row r="197" spans="1:2" x14ac:dyDescent="0.25">
      <c r="A197" s="4">
        <v>177</v>
      </c>
      <c r="B197" s="4">
        <v>78.912299496846458</v>
      </c>
    </row>
    <row r="198" spans="1:2" x14ac:dyDescent="0.25">
      <c r="A198" s="4">
        <v>178</v>
      </c>
      <c r="B198" s="4">
        <v>58.259708528982792</v>
      </c>
    </row>
    <row r="199" spans="1:2" x14ac:dyDescent="0.25">
      <c r="A199" s="4">
        <v>179</v>
      </c>
      <c r="B199" s="4">
        <v>79.163813139979055</v>
      </c>
    </row>
    <row r="200" spans="1:2" x14ac:dyDescent="0.25">
      <c r="A200" s="4">
        <v>180</v>
      </c>
      <c r="B200" s="4">
        <v>78.375197734305686</v>
      </c>
    </row>
    <row r="201" spans="1:2" x14ac:dyDescent="0.25">
      <c r="A201" s="4">
        <v>181</v>
      </c>
      <c r="B201" s="4">
        <v>83.383298616077141</v>
      </c>
    </row>
    <row r="202" spans="1:2" x14ac:dyDescent="0.25">
      <c r="A202" s="4">
        <v>182</v>
      </c>
      <c r="B202" s="4">
        <v>67.942058493586458</v>
      </c>
    </row>
    <row r="203" spans="1:2" x14ac:dyDescent="0.25">
      <c r="A203" s="4">
        <v>183</v>
      </c>
      <c r="B203" s="4">
        <v>69.522815512571214</v>
      </c>
    </row>
    <row r="204" spans="1:2" x14ac:dyDescent="0.25">
      <c r="A204" s="4">
        <v>184</v>
      </c>
      <c r="B204" s="4">
        <v>94.137498961874741</v>
      </c>
    </row>
    <row r="205" spans="1:2" x14ac:dyDescent="0.25">
      <c r="A205" s="4">
        <v>185</v>
      </c>
      <c r="B205" s="4">
        <v>84.943654571749363</v>
      </c>
    </row>
    <row r="206" spans="1:2" x14ac:dyDescent="0.25">
      <c r="A206" s="4">
        <v>186</v>
      </c>
      <c r="B206" s="4">
        <v>92.197899150580838</v>
      </c>
    </row>
    <row r="207" spans="1:2" x14ac:dyDescent="0.25">
      <c r="A207" s="4">
        <v>187</v>
      </c>
      <c r="B207" s="4">
        <v>86.133907854340876</v>
      </c>
    </row>
    <row r="208" spans="1:2" x14ac:dyDescent="0.25">
      <c r="A208" s="4">
        <v>188</v>
      </c>
      <c r="B208" s="4">
        <v>81.675387481726162</v>
      </c>
    </row>
    <row r="209" spans="1:2" x14ac:dyDescent="0.25">
      <c r="A209" s="4">
        <v>189</v>
      </c>
      <c r="B209" s="4">
        <v>94.546808032600225</v>
      </c>
    </row>
    <row r="210" spans="1:2" x14ac:dyDescent="0.25">
      <c r="A210" s="4">
        <v>190</v>
      </c>
      <c r="B210" s="4">
        <v>54.768038166828603</v>
      </c>
    </row>
    <row r="211" spans="1:2" x14ac:dyDescent="0.25">
      <c r="A211" s="4">
        <v>191</v>
      </c>
      <c r="B211" s="4">
        <v>87.469186423711562</v>
      </c>
    </row>
    <row r="212" spans="1:2" x14ac:dyDescent="0.25">
      <c r="A212" s="4">
        <v>192</v>
      </c>
      <c r="B212" s="4">
        <v>95.446217271275955</v>
      </c>
    </row>
    <row r="213" spans="1:2" x14ac:dyDescent="0.25">
      <c r="A213" s="4">
        <v>193</v>
      </c>
      <c r="B213" s="4">
        <v>87.866171201174836</v>
      </c>
    </row>
    <row r="214" spans="1:2" x14ac:dyDescent="0.25">
      <c r="A214" s="4">
        <v>194</v>
      </c>
      <c r="B214" s="4">
        <v>94.233716738067983</v>
      </c>
    </row>
    <row r="215" spans="1:2" x14ac:dyDescent="0.25">
      <c r="A215" s="4">
        <v>195</v>
      </c>
      <c r="B215" s="4">
        <v>79.89843456557368</v>
      </c>
    </row>
    <row r="216" spans="1:2" x14ac:dyDescent="0.25">
      <c r="A216" s="4">
        <v>196</v>
      </c>
      <c r="B216" s="4">
        <v>93.092218499148998</v>
      </c>
    </row>
    <row r="217" spans="1:2" x14ac:dyDescent="0.25">
      <c r="A217" s="4">
        <v>197</v>
      </c>
      <c r="B217" s="4">
        <v>69.244230142261813</v>
      </c>
    </row>
    <row r="218" spans="1:2" x14ac:dyDescent="0.25">
      <c r="A218" s="4">
        <v>198</v>
      </c>
      <c r="B218" s="4">
        <v>58.150577153334702</v>
      </c>
    </row>
    <row r="219" spans="1:2" x14ac:dyDescent="0.25">
      <c r="A219" s="4">
        <v>199</v>
      </c>
      <c r="B219" s="4">
        <v>57.38457290012586</v>
      </c>
    </row>
    <row r="220" spans="1:2" x14ac:dyDescent="0.25">
      <c r="A220" s="4">
        <v>200</v>
      </c>
      <c r="B220" s="4">
        <v>84.45680213610143</v>
      </c>
    </row>
    <row r="221" spans="1:2" x14ac:dyDescent="0.25">
      <c r="A221" s="4">
        <v>201</v>
      </c>
      <c r="B221" s="4">
        <v>60.820128652229634</v>
      </c>
    </row>
    <row r="222" spans="1:2" x14ac:dyDescent="0.25">
      <c r="A222" s="4">
        <v>202</v>
      </c>
      <c r="B222" s="4">
        <v>75.049843547220718</v>
      </c>
    </row>
    <row r="223" spans="1:2" x14ac:dyDescent="0.25">
      <c r="A223" s="4">
        <v>203</v>
      </c>
      <c r="B223" s="4">
        <v>75.079827254672978</v>
      </c>
    </row>
    <row r="224" spans="1:2" x14ac:dyDescent="0.25">
      <c r="A224" s="4">
        <v>204</v>
      </c>
      <c r="B224" s="4">
        <v>69.549818143244082</v>
      </c>
    </row>
    <row r="225" spans="1:2" x14ac:dyDescent="0.25">
      <c r="A225" s="4">
        <v>205</v>
      </c>
      <c r="B225" s="4">
        <v>59.330334800108197</v>
      </c>
    </row>
    <row r="226" spans="1:2" x14ac:dyDescent="0.25">
      <c r="A226" s="4">
        <v>206</v>
      </c>
      <c r="B226" s="4">
        <v>93.784421862608639</v>
      </c>
    </row>
    <row r="227" spans="1:2" x14ac:dyDescent="0.25">
      <c r="A227" s="4">
        <v>207</v>
      </c>
      <c r="B227" s="4">
        <v>67.373462679519889</v>
      </c>
    </row>
    <row r="228" spans="1:2" x14ac:dyDescent="0.25">
      <c r="A228" s="4">
        <v>208</v>
      </c>
      <c r="B228" s="4">
        <v>85.343325564849351</v>
      </c>
    </row>
    <row r="229" spans="1:2" x14ac:dyDescent="0.25">
      <c r="A229" s="4">
        <v>209</v>
      </c>
      <c r="B229" s="4">
        <v>67.366722385449492</v>
      </c>
    </row>
    <row r="230" spans="1:2" x14ac:dyDescent="0.25">
      <c r="A230" s="4">
        <v>210</v>
      </c>
      <c r="B230" s="4">
        <v>69.14689749949676</v>
      </c>
    </row>
    <row r="231" spans="1:2" x14ac:dyDescent="0.25">
      <c r="A231" s="4">
        <v>211</v>
      </c>
      <c r="B231" s="4">
        <v>52.246692557592823</v>
      </c>
    </row>
    <row r="232" spans="1:2" x14ac:dyDescent="0.25">
      <c r="A232" s="4">
        <v>212</v>
      </c>
      <c r="B232" s="4">
        <v>75.333958119105333</v>
      </c>
    </row>
    <row r="233" spans="1:2" x14ac:dyDescent="0.25">
      <c r="A233" s="4">
        <v>213</v>
      </c>
      <c r="B233" s="4">
        <v>65.369037733520273</v>
      </c>
    </row>
    <row r="234" spans="1:2" x14ac:dyDescent="0.25">
      <c r="A234" s="4">
        <v>214</v>
      </c>
      <c r="B234" s="4">
        <v>99.885930902614476</v>
      </c>
    </row>
    <row r="235" spans="1:2" x14ac:dyDescent="0.25">
      <c r="A235" s="4">
        <v>215</v>
      </c>
      <c r="B235" s="4">
        <v>90.293744576735421</v>
      </c>
    </row>
    <row r="236" spans="1:2" x14ac:dyDescent="0.25">
      <c r="A236" s="4">
        <v>216</v>
      </c>
      <c r="B236" s="4">
        <v>85.431838118599984</v>
      </c>
    </row>
    <row r="237" spans="1:2" x14ac:dyDescent="0.25">
      <c r="A237" s="4">
        <v>217</v>
      </c>
      <c r="B237" s="4">
        <v>86.648512770390511</v>
      </c>
    </row>
    <row r="238" spans="1:2" x14ac:dyDescent="0.25">
      <c r="A238" s="4">
        <v>218</v>
      </c>
      <c r="B238" s="4">
        <v>85.610268005275316</v>
      </c>
    </row>
    <row r="239" spans="1:2" x14ac:dyDescent="0.25">
      <c r="A239" s="4">
        <v>219</v>
      </c>
      <c r="B239" s="4">
        <v>89.00842980885875</v>
      </c>
    </row>
    <row r="240" spans="1:2" x14ac:dyDescent="0.25">
      <c r="A240" s="4">
        <v>220</v>
      </c>
      <c r="B240" s="4">
        <v>62.355502801751015</v>
      </c>
    </row>
    <row r="241" spans="1:2" x14ac:dyDescent="0.25">
      <c r="A241" s="4">
        <v>221</v>
      </c>
      <c r="B241" s="4">
        <v>53.959365996739109</v>
      </c>
    </row>
    <row r="242" spans="1:2" x14ac:dyDescent="0.25">
      <c r="A242" s="4">
        <v>222</v>
      </c>
      <c r="B242" s="4">
        <v>95.499803974759459</v>
      </c>
    </row>
    <row r="243" spans="1:2" x14ac:dyDescent="0.25">
      <c r="A243" s="4">
        <v>223</v>
      </c>
      <c r="B243" s="4">
        <v>64.141186112619891</v>
      </c>
    </row>
    <row r="244" spans="1:2" x14ac:dyDescent="0.25">
      <c r="A244" s="4">
        <v>224</v>
      </c>
      <c r="B244" s="4">
        <v>91.155162040006232</v>
      </c>
    </row>
    <row r="245" spans="1:2" x14ac:dyDescent="0.25">
      <c r="A245" s="4">
        <v>225</v>
      </c>
      <c r="B245" s="4">
        <v>95.412744901207873</v>
      </c>
    </row>
    <row r="246" spans="1:2" x14ac:dyDescent="0.25">
      <c r="A246" s="4">
        <v>226</v>
      </c>
      <c r="B246" s="4">
        <v>59.134024762588268</v>
      </c>
    </row>
    <row r="247" spans="1:2" x14ac:dyDescent="0.25">
      <c r="A247" s="4">
        <v>227</v>
      </c>
      <c r="B247" s="4">
        <v>65.82354337936485</v>
      </c>
    </row>
    <row r="248" spans="1:2" x14ac:dyDescent="0.25">
      <c r="A248" s="4">
        <v>228</v>
      </c>
      <c r="B248" s="4">
        <v>63.585878742262757</v>
      </c>
    </row>
    <row r="249" spans="1:2" x14ac:dyDescent="0.25">
      <c r="A249" s="4">
        <v>229</v>
      </c>
      <c r="B249" s="4">
        <v>87.481477762546774</v>
      </c>
    </row>
    <row r="250" spans="1:2" x14ac:dyDescent="0.25">
      <c r="A250" s="4">
        <v>230</v>
      </c>
      <c r="B250" s="4">
        <v>66.159455971794316</v>
      </c>
    </row>
    <row r="251" spans="1:2" x14ac:dyDescent="0.25">
      <c r="A251" s="4">
        <v>231</v>
      </c>
      <c r="B251" s="4">
        <v>62.583448991938496</v>
      </c>
    </row>
    <row r="252" spans="1:2" x14ac:dyDescent="0.25">
      <c r="A252" s="4">
        <v>232</v>
      </c>
      <c r="B252" s="4">
        <v>92.618899827960263</v>
      </c>
    </row>
    <row r="253" spans="1:2" x14ac:dyDescent="0.25">
      <c r="A253" s="4">
        <v>233</v>
      </c>
      <c r="B253" s="4">
        <v>70.78156039766327</v>
      </c>
    </row>
    <row r="254" spans="1:2" x14ac:dyDescent="0.25">
      <c r="A254" s="4">
        <v>234</v>
      </c>
      <c r="B254" s="4">
        <v>56.271015451063107</v>
      </c>
    </row>
    <row r="255" spans="1:2" x14ac:dyDescent="0.25">
      <c r="A255" s="4">
        <v>235</v>
      </c>
      <c r="B255" s="4">
        <v>98.209094890814015</v>
      </c>
    </row>
    <row r="256" spans="1:2" x14ac:dyDescent="0.25">
      <c r="A256" s="4">
        <v>236</v>
      </c>
      <c r="B256" s="4">
        <v>72.087272684483807</v>
      </c>
    </row>
    <row r="257" spans="1:2" x14ac:dyDescent="0.25">
      <c r="A257" s="4">
        <v>237</v>
      </c>
      <c r="B257" s="4">
        <v>79.671384315450936</v>
      </c>
    </row>
    <row r="258" spans="1:2" x14ac:dyDescent="0.25">
      <c r="A258" s="4">
        <v>238</v>
      </c>
      <c r="B258" s="4">
        <v>63.231712043609932</v>
      </c>
    </row>
    <row r="259" spans="1:2" x14ac:dyDescent="0.25">
      <c r="A259" s="4">
        <v>239</v>
      </c>
      <c r="B259" s="4">
        <v>59.210330293155536</v>
      </c>
    </row>
    <row r="260" spans="1:2" x14ac:dyDescent="0.25">
      <c r="A260" s="4">
        <v>240</v>
      </c>
      <c r="B260" s="4">
        <v>65.220159080490461</v>
      </c>
    </row>
    <row r="261" spans="1:2" x14ac:dyDescent="0.25">
      <c r="A261" s="4">
        <v>241</v>
      </c>
      <c r="B261" s="4">
        <v>87.748679496793073</v>
      </c>
    </row>
    <row r="262" spans="1:2" x14ac:dyDescent="0.25">
      <c r="A262" s="4">
        <v>242</v>
      </c>
      <c r="B262" s="4">
        <v>90.347688004735005</v>
      </c>
    </row>
    <row r="263" spans="1:2" x14ac:dyDescent="0.25">
      <c r="A263" s="4">
        <v>243</v>
      </c>
      <c r="B263" s="4">
        <v>65.210244502484599</v>
      </c>
    </row>
    <row r="264" spans="1:2" x14ac:dyDescent="0.25">
      <c r="A264" s="4">
        <v>244</v>
      </c>
      <c r="B264" s="4">
        <v>90.377608901300476</v>
      </c>
    </row>
    <row r="265" spans="1:2" x14ac:dyDescent="0.25">
      <c r="A265" s="4">
        <v>245</v>
      </c>
      <c r="B265" s="4">
        <v>59.063369671983246</v>
      </c>
    </row>
    <row r="266" spans="1:2" x14ac:dyDescent="0.25">
      <c r="A266" s="4">
        <v>246</v>
      </c>
      <c r="B266" s="4">
        <v>71.919898547456256</v>
      </c>
    </row>
    <row r="267" spans="1:2" x14ac:dyDescent="0.25">
      <c r="A267" s="4">
        <v>247</v>
      </c>
      <c r="B267" s="4">
        <v>85.889984567844238</v>
      </c>
    </row>
    <row r="268" spans="1:2" x14ac:dyDescent="0.25">
      <c r="A268" s="4">
        <v>248</v>
      </c>
      <c r="B268" s="4">
        <v>86.104790798343885</v>
      </c>
    </row>
    <row r="269" spans="1:2" x14ac:dyDescent="0.25">
      <c r="A269" s="4">
        <v>249</v>
      </c>
      <c r="B269" s="4">
        <v>95.716780535222014</v>
      </c>
    </row>
    <row r="270" spans="1:2" x14ac:dyDescent="0.25">
      <c r="A270" s="4">
        <v>250</v>
      </c>
      <c r="B270" s="4">
        <v>95.067986415384368</v>
      </c>
    </row>
    <row r="271" spans="1:2" x14ac:dyDescent="0.25">
      <c r="A271" s="4">
        <v>251</v>
      </c>
      <c r="B271" s="4">
        <v>73.260935489844357</v>
      </c>
    </row>
    <row r="272" spans="1:2" x14ac:dyDescent="0.25">
      <c r="A272" s="4">
        <v>252</v>
      </c>
      <c r="B272" s="4">
        <v>56.213795761447471</v>
      </c>
    </row>
    <row r="273" spans="1:2" x14ac:dyDescent="0.25">
      <c r="A273" s="4">
        <v>253</v>
      </c>
      <c r="B273" s="4">
        <v>86.254523175617379</v>
      </c>
    </row>
    <row r="274" spans="1:2" x14ac:dyDescent="0.25">
      <c r="A274" s="4">
        <v>254</v>
      </c>
      <c r="B274" s="4">
        <v>66.238457738302301</v>
      </c>
    </row>
    <row r="275" spans="1:2" x14ac:dyDescent="0.25">
      <c r="A275" s="4">
        <v>255</v>
      </c>
      <c r="B275" s="4">
        <v>88.459797866919857</v>
      </c>
    </row>
    <row r="276" spans="1:2" x14ac:dyDescent="0.25">
      <c r="A276" s="4">
        <v>256</v>
      </c>
      <c r="B276" s="4">
        <v>74.241201019883093</v>
      </c>
    </row>
    <row r="277" spans="1:2" x14ac:dyDescent="0.25">
      <c r="A277" s="4">
        <v>257</v>
      </c>
      <c r="B277" s="4">
        <v>83.401566271888555</v>
      </c>
    </row>
    <row r="278" spans="1:2" x14ac:dyDescent="0.25">
      <c r="A278" s="4">
        <v>258</v>
      </c>
      <c r="B278" s="4">
        <v>97.348706217447216</v>
      </c>
    </row>
    <row r="279" spans="1:2" x14ac:dyDescent="0.25">
      <c r="A279" s="4">
        <v>259</v>
      </c>
      <c r="B279" s="4">
        <v>72.21011154917565</v>
      </c>
    </row>
    <row r="280" spans="1:2" x14ac:dyDescent="0.25">
      <c r="A280" s="4">
        <v>260</v>
      </c>
      <c r="B280" s="4">
        <v>86.07187445404341</v>
      </c>
    </row>
    <row r="281" spans="1:2" x14ac:dyDescent="0.25">
      <c r="A281" s="4">
        <v>261</v>
      </c>
      <c r="B281" s="4">
        <v>72.445363160296637</v>
      </c>
    </row>
    <row r="282" spans="1:2" x14ac:dyDescent="0.25">
      <c r="A282" s="4">
        <v>262</v>
      </c>
      <c r="B282" s="4">
        <v>96.477947273287512</v>
      </c>
    </row>
    <row r="283" spans="1:2" x14ac:dyDescent="0.25">
      <c r="A283" s="4">
        <v>263</v>
      </c>
      <c r="B283" s="4">
        <v>70.486520956656079</v>
      </c>
    </row>
    <row r="284" spans="1:2" x14ac:dyDescent="0.25">
      <c r="A284" s="4">
        <v>264</v>
      </c>
      <c r="B284" s="4">
        <v>58.688665319407207</v>
      </c>
    </row>
    <row r="285" spans="1:2" x14ac:dyDescent="0.25">
      <c r="A285" s="4">
        <v>265</v>
      </c>
      <c r="B285" s="4">
        <v>91.948451898182014</v>
      </c>
    </row>
    <row r="286" spans="1:2" x14ac:dyDescent="0.25">
      <c r="A286" s="4">
        <v>266</v>
      </c>
      <c r="B286" s="4">
        <v>86.312442045572851</v>
      </c>
    </row>
    <row r="287" spans="1:2" x14ac:dyDescent="0.25">
      <c r="A287" s="4">
        <v>267</v>
      </c>
      <c r="B287" s="4">
        <v>85.05967957091886</v>
      </c>
    </row>
    <row r="288" spans="1:2" x14ac:dyDescent="0.25">
      <c r="A288" s="4">
        <v>268</v>
      </c>
      <c r="B288" s="4">
        <v>81.679415994191686</v>
      </c>
    </row>
    <row r="289" spans="1:2" x14ac:dyDescent="0.25">
      <c r="A289" s="4">
        <v>269</v>
      </c>
      <c r="B289" s="4">
        <v>84.11082895653044</v>
      </c>
    </row>
    <row r="290" spans="1:2" x14ac:dyDescent="0.25">
      <c r="A290" s="4">
        <v>270</v>
      </c>
      <c r="B290" s="4">
        <v>63.017532085419646</v>
      </c>
    </row>
    <row r="291" spans="1:2" x14ac:dyDescent="0.25">
      <c r="A291" s="4">
        <v>271</v>
      </c>
      <c r="B291" s="4">
        <v>55.748960906357695</v>
      </c>
    </row>
    <row r="292" spans="1:2" x14ac:dyDescent="0.25">
      <c r="A292" s="4">
        <v>272</v>
      </c>
      <c r="B292" s="4">
        <v>71.111411338891742</v>
      </c>
    </row>
    <row r="293" spans="1:2" x14ac:dyDescent="0.25">
      <c r="A293" s="4">
        <v>273</v>
      </c>
      <c r="B293" s="4">
        <v>95.737109255769127</v>
      </c>
    </row>
    <row r="294" spans="1:2" x14ac:dyDescent="0.25">
      <c r="A294" s="4">
        <v>274</v>
      </c>
      <c r="B294" s="4">
        <v>94.716350908587586</v>
      </c>
    </row>
    <row r="295" spans="1:2" x14ac:dyDescent="0.25">
      <c r="A295" s="4">
        <v>275</v>
      </c>
      <c r="B295" s="4">
        <v>69.848623238698337</v>
      </c>
    </row>
    <row r="296" spans="1:2" x14ac:dyDescent="0.25">
      <c r="A296" s="4">
        <v>276</v>
      </c>
      <c r="B296" s="4">
        <v>93.895177256372051</v>
      </c>
    </row>
    <row r="297" spans="1:2" x14ac:dyDescent="0.25">
      <c r="A297" s="4">
        <v>277</v>
      </c>
      <c r="B297" s="4">
        <v>55.102184829934984</v>
      </c>
    </row>
    <row r="298" spans="1:2" x14ac:dyDescent="0.25">
      <c r="A298" s="4">
        <v>278</v>
      </c>
      <c r="B298" s="4">
        <v>69.123564791496506</v>
      </c>
    </row>
    <row r="299" spans="1:2" x14ac:dyDescent="0.25">
      <c r="A299" s="4">
        <v>279</v>
      </c>
      <c r="B299" s="4">
        <v>73.096167287264038</v>
      </c>
    </row>
    <row r="300" spans="1:2" x14ac:dyDescent="0.25">
      <c r="A300" s="4">
        <v>280</v>
      </c>
      <c r="B300" s="4">
        <v>88.025278220093242</v>
      </c>
    </row>
    <row r="301" spans="1:2" x14ac:dyDescent="0.25">
      <c r="A301" s="4">
        <v>281</v>
      </c>
      <c r="B301" s="4">
        <v>56.823749535812418</v>
      </c>
    </row>
    <row r="302" spans="1:2" x14ac:dyDescent="0.25">
      <c r="A302" s="4">
        <v>282</v>
      </c>
      <c r="B302" s="4">
        <v>76.610541213755539</v>
      </c>
    </row>
    <row r="303" spans="1:2" x14ac:dyDescent="0.25">
      <c r="A303" s="4">
        <v>283</v>
      </c>
      <c r="B303" s="4">
        <v>52.691610293100986</v>
      </c>
    </row>
    <row r="304" spans="1:2" x14ac:dyDescent="0.25">
      <c r="A304" s="4">
        <v>284</v>
      </c>
      <c r="B304" s="4">
        <v>94.871038544800797</v>
      </c>
    </row>
    <row r="305" spans="1:2" x14ac:dyDescent="0.25">
      <c r="A305" s="4">
        <v>285</v>
      </c>
      <c r="B305" s="4">
        <v>89.03589848866558</v>
      </c>
    </row>
    <row r="306" spans="1:2" x14ac:dyDescent="0.25">
      <c r="A306" s="4">
        <v>286</v>
      </c>
      <c r="B306" s="4">
        <v>82.125407184630504</v>
      </c>
    </row>
    <row r="307" spans="1:2" x14ac:dyDescent="0.25">
      <c r="A307" s="4">
        <v>287</v>
      </c>
      <c r="B307" s="4">
        <v>64.19031025619546</v>
      </c>
    </row>
    <row r="308" spans="1:2" x14ac:dyDescent="0.25">
      <c r="A308" s="4">
        <v>288</v>
      </c>
      <c r="B308" s="4">
        <v>73.60337609560986</v>
      </c>
    </row>
    <row r="309" spans="1:2" x14ac:dyDescent="0.25">
      <c r="A309" s="4">
        <v>289</v>
      </c>
      <c r="B309" s="4">
        <v>69.322984984460632</v>
      </c>
    </row>
    <row r="310" spans="1:2" x14ac:dyDescent="0.25">
      <c r="A310" s="4">
        <v>290</v>
      </c>
      <c r="B310" s="4">
        <v>81.601882387884942</v>
      </c>
    </row>
    <row r="311" spans="1:2" x14ac:dyDescent="0.25">
      <c r="A311" s="4">
        <v>291</v>
      </c>
      <c r="B311" s="4">
        <v>72.65328141798237</v>
      </c>
    </row>
    <row r="312" spans="1:2" x14ac:dyDescent="0.25">
      <c r="A312" s="4">
        <v>292</v>
      </c>
      <c r="B312" s="4">
        <v>88.443156004893325</v>
      </c>
    </row>
    <row r="313" spans="1:2" x14ac:dyDescent="0.25">
      <c r="A313" s="4">
        <v>293</v>
      </c>
      <c r="B313" s="4">
        <v>60.801474057292104</v>
      </c>
    </row>
    <row r="314" spans="1:2" x14ac:dyDescent="0.25">
      <c r="A314" s="4">
        <v>294</v>
      </c>
      <c r="B314" s="4">
        <v>91.843066665755259</v>
      </c>
    </row>
    <row r="315" spans="1:2" x14ac:dyDescent="0.25">
      <c r="A315" s="4">
        <v>295</v>
      </c>
      <c r="B315" s="4">
        <v>51.324074382492533</v>
      </c>
    </row>
    <row r="316" spans="1:2" x14ac:dyDescent="0.25">
      <c r="A316" s="4">
        <v>296</v>
      </c>
      <c r="B316" s="4">
        <v>64.300860459185756</v>
      </c>
    </row>
    <row r="317" spans="1:2" x14ac:dyDescent="0.25">
      <c r="A317" s="4">
        <v>297</v>
      </c>
      <c r="B317" s="4">
        <v>59.316919663323766</v>
      </c>
    </row>
    <row r="318" spans="1:2" x14ac:dyDescent="0.25">
      <c r="A318" s="4">
        <v>298</v>
      </c>
      <c r="B318" s="4">
        <v>62.03436350268494</v>
      </c>
    </row>
    <row r="319" spans="1:2" x14ac:dyDescent="0.25">
      <c r="A319" s="4">
        <v>299</v>
      </c>
      <c r="B319" s="4">
        <v>50.050309868811397</v>
      </c>
    </row>
    <row r="320" spans="1:2" x14ac:dyDescent="0.25">
      <c r="A320" s="4">
        <v>300</v>
      </c>
      <c r="B320" s="4">
        <v>54.659571596694896</v>
      </c>
    </row>
    <row r="321" spans="1:2" x14ac:dyDescent="0.25">
      <c r="A321" s="4">
        <v>301</v>
      </c>
      <c r="B321" s="4">
        <v>72.219001140588446</v>
      </c>
    </row>
    <row r="322" spans="1:2" x14ac:dyDescent="0.25">
      <c r="A322" s="4">
        <v>302</v>
      </c>
      <c r="B322" s="4">
        <v>73.376551719180469</v>
      </c>
    </row>
    <row r="323" spans="1:2" x14ac:dyDescent="0.25">
      <c r="A323" s="4">
        <v>303</v>
      </c>
      <c r="B323" s="4">
        <v>91.68078407141256</v>
      </c>
    </row>
    <row r="324" spans="1:2" x14ac:dyDescent="0.25">
      <c r="A324" s="4">
        <v>304</v>
      </c>
      <c r="B324" s="4">
        <v>57.546715342729172</v>
      </c>
    </row>
    <row r="325" spans="1:2" x14ac:dyDescent="0.25">
      <c r="A325" s="4">
        <v>305</v>
      </c>
      <c r="B325" s="4">
        <v>76.857730943189424</v>
      </c>
    </row>
    <row r="326" spans="1:2" x14ac:dyDescent="0.25">
      <c r="A326" s="4">
        <v>306</v>
      </c>
      <c r="B326" s="4">
        <v>80.341943063376718</v>
      </c>
    </row>
    <row r="327" spans="1:2" x14ac:dyDescent="0.25">
      <c r="A327" s="4">
        <v>307</v>
      </c>
      <c r="B327" s="4">
        <v>98.789175422762554</v>
      </c>
    </row>
    <row r="328" spans="1:2" x14ac:dyDescent="0.25">
      <c r="A328" s="4">
        <v>308</v>
      </c>
      <c r="B328" s="4">
        <v>69.05817695104318</v>
      </c>
    </row>
    <row r="329" spans="1:2" x14ac:dyDescent="0.25">
      <c r="A329" s="4">
        <v>309</v>
      </c>
      <c r="B329" s="4">
        <v>80.922186194981293</v>
      </c>
    </row>
    <row r="330" spans="1:2" x14ac:dyDescent="0.25">
      <c r="A330" s="4">
        <v>310</v>
      </c>
      <c r="B330" s="4">
        <v>97.356970911285686</v>
      </c>
    </row>
    <row r="331" spans="1:2" x14ac:dyDescent="0.25">
      <c r="A331" s="4">
        <v>311</v>
      </c>
      <c r="B331" s="4">
        <v>53.377669736648372</v>
      </c>
    </row>
    <row r="332" spans="1:2" x14ac:dyDescent="0.25">
      <c r="A332" s="4">
        <v>312</v>
      </c>
      <c r="B332" s="4">
        <v>82.660833623640713</v>
      </c>
    </row>
    <row r="333" spans="1:2" x14ac:dyDescent="0.25">
      <c r="A333" s="4">
        <v>313</v>
      </c>
      <c r="B333" s="4">
        <v>72.613367775373305</v>
      </c>
    </row>
    <row r="334" spans="1:2" x14ac:dyDescent="0.25">
      <c r="A334" s="4">
        <v>314</v>
      </c>
      <c r="B334" s="4">
        <v>96.451271941231681</v>
      </c>
    </row>
    <row r="335" spans="1:2" x14ac:dyDescent="0.25">
      <c r="A335" s="4">
        <v>315</v>
      </c>
      <c r="B335" s="4">
        <v>58.508084836393778</v>
      </c>
    </row>
    <row r="336" spans="1:2" x14ac:dyDescent="0.25">
      <c r="A336" s="4">
        <v>316</v>
      </c>
      <c r="B336" s="4">
        <v>68.467528223324223</v>
      </c>
    </row>
    <row r="337" spans="1:2" x14ac:dyDescent="0.25">
      <c r="A337" s="4">
        <v>317</v>
      </c>
      <c r="B337" s="4">
        <v>80.161031267109607</v>
      </c>
    </row>
    <row r="338" spans="1:2" x14ac:dyDescent="0.25">
      <c r="A338" s="4">
        <v>318</v>
      </c>
      <c r="B338" s="4">
        <v>72.054424283439658</v>
      </c>
    </row>
    <row r="339" spans="1:2" x14ac:dyDescent="0.25">
      <c r="A339" s="4">
        <v>319</v>
      </c>
      <c r="B339" s="4">
        <v>57.067237660964018</v>
      </c>
    </row>
    <row r="340" spans="1:2" x14ac:dyDescent="0.25">
      <c r="A340" s="4">
        <v>320</v>
      </c>
      <c r="B340" s="4">
        <v>67.907418327648671</v>
      </c>
    </row>
    <row r="341" spans="1:2" x14ac:dyDescent="0.25">
      <c r="A341" s="4">
        <v>321</v>
      </c>
      <c r="B341" s="4">
        <v>79.321745837608006</v>
      </c>
    </row>
    <row r="342" spans="1:2" x14ac:dyDescent="0.25">
      <c r="A342" s="4">
        <v>322</v>
      </c>
      <c r="B342" s="4">
        <v>79.432221148209607</v>
      </c>
    </row>
    <row r="343" spans="1:2" x14ac:dyDescent="0.25">
      <c r="A343" s="4">
        <v>323</v>
      </c>
      <c r="B343" s="4">
        <v>64.410246566511063</v>
      </c>
    </row>
    <row r="344" spans="1:2" x14ac:dyDescent="0.25">
      <c r="A344" s="4">
        <v>324</v>
      </c>
      <c r="B344" s="4">
        <v>83.597879705165582</v>
      </c>
    </row>
    <row r="345" spans="1:2" x14ac:dyDescent="0.25">
      <c r="A345" s="4">
        <v>325</v>
      </c>
      <c r="B345" s="4">
        <v>75.342934431147853</v>
      </c>
    </row>
    <row r="346" spans="1:2" x14ac:dyDescent="0.25">
      <c r="A346" s="4">
        <v>326</v>
      </c>
      <c r="B346" s="4">
        <v>53.525398303099657</v>
      </c>
    </row>
    <row r="347" spans="1:2" x14ac:dyDescent="0.25">
      <c r="A347" s="4">
        <v>327</v>
      </c>
      <c r="B347" s="4">
        <v>83.50308474174409</v>
      </c>
    </row>
    <row r="348" spans="1:2" x14ac:dyDescent="0.25">
      <c r="A348" s="4">
        <v>328</v>
      </c>
      <c r="B348" s="4">
        <v>94.3615986687429</v>
      </c>
    </row>
    <row r="349" spans="1:2" x14ac:dyDescent="0.25">
      <c r="A349" s="4">
        <v>329</v>
      </c>
      <c r="B349" s="4">
        <v>85.826875723986305</v>
      </c>
    </row>
    <row r="350" spans="1:2" x14ac:dyDescent="0.25">
      <c r="A350" s="4">
        <v>330</v>
      </c>
      <c r="B350" s="4">
        <v>66.312835269518189</v>
      </c>
    </row>
    <row r="351" spans="1:2" x14ac:dyDescent="0.25">
      <c r="A351" s="4">
        <v>331</v>
      </c>
      <c r="B351" s="4">
        <v>68.921531938132716</v>
      </c>
    </row>
    <row r="352" spans="1:2" x14ac:dyDescent="0.25">
      <c r="A352" s="4">
        <v>332</v>
      </c>
      <c r="B352" s="4">
        <v>88.931514401428359</v>
      </c>
    </row>
    <row r="353" spans="1:2" x14ac:dyDescent="0.25">
      <c r="A353" s="4">
        <v>333</v>
      </c>
      <c r="B353" s="4">
        <v>56.969286428009205</v>
      </c>
    </row>
    <row r="354" spans="1:2" x14ac:dyDescent="0.25">
      <c r="A354" s="4">
        <v>334</v>
      </c>
      <c r="B354" s="4">
        <v>55.928359478378894</v>
      </c>
    </row>
    <row r="355" spans="1:2" x14ac:dyDescent="0.25">
      <c r="A355" s="4">
        <v>335</v>
      </c>
      <c r="B355" s="4">
        <v>82.984787159150557</v>
      </c>
    </row>
    <row r="356" spans="1:2" x14ac:dyDescent="0.25">
      <c r="A356" s="4">
        <v>336</v>
      </c>
      <c r="B356" s="4">
        <v>54.161040017686048</v>
      </c>
    </row>
    <row r="357" spans="1:2" x14ac:dyDescent="0.25">
      <c r="A357" s="4">
        <v>337</v>
      </c>
      <c r="B357" s="4">
        <v>76.140363694660266</v>
      </c>
    </row>
    <row r="358" spans="1:2" x14ac:dyDescent="0.25">
      <c r="A358" s="4">
        <v>338</v>
      </c>
      <c r="B358" s="4">
        <v>85.07819525854643</v>
      </c>
    </row>
    <row r="359" spans="1:2" x14ac:dyDescent="0.25">
      <c r="A359" s="4">
        <v>339</v>
      </c>
      <c r="B359" s="4">
        <v>63.521984184485227</v>
      </c>
    </row>
    <row r="360" spans="1:2" x14ac:dyDescent="0.25">
      <c r="A360" s="4">
        <v>340</v>
      </c>
      <c r="B360" s="4">
        <v>59.973025829395709</v>
      </c>
    </row>
    <row r="361" spans="1:2" x14ac:dyDescent="0.25">
      <c r="A361" s="4">
        <v>341</v>
      </c>
      <c r="B361" s="4">
        <v>55.653020495264926</v>
      </c>
    </row>
    <row r="362" spans="1:2" x14ac:dyDescent="0.25">
      <c r="A362" s="4">
        <v>342</v>
      </c>
      <c r="B362" s="4">
        <v>78.880633996843741</v>
      </c>
    </row>
    <row r="363" spans="1:2" x14ac:dyDescent="0.25">
      <c r="A363" s="4">
        <v>343</v>
      </c>
      <c r="B363" s="4">
        <v>97.27283300237923</v>
      </c>
    </row>
    <row r="364" spans="1:2" x14ac:dyDescent="0.25">
      <c r="A364" s="4">
        <v>344</v>
      </c>
      <c r="B364" s="4">
        <v>77.059266366448611</v>
      </c>
    </row>
    <row r="365" spans="1:2" x14ac:dyDescent="0.25">
      <c r="A365" s="4">
        <v>345</v>
      </c>
      <c r="B365" s="4">
        <v>59.62133489189636</v>
      </c>
    </row>
    <row r="366" spans="1:2" x14ac:dyDescent="0.25">
      <c r="A366" s="4">
        <v>346</v>
      </c>
      <c r="B366" s="4">
        <v>51.696323314155244</v>
      </c>
    </row>
    <row r="367" spans="1:2" x14ac:dyDescent="0.25">
      <c r="A367" s="4">
        <v>347</v>
      </c>
      <c r="B367" s="4">
        <v>70.157618318669421</v>
      </c>
    </row>
    <row r="368" spans="1:2" x14ac:dyDescent="0.25">
      <c r="A368" s="4">
        <v>348</v>
      </c>
      <c r="B368" s="4">
        <v>78.535857652381452</v>
      </c>
    </row>
    <row r="369" spans="1:2" x14ac:dyDescent="0.25">
      <c r="A369" s="4">
        <v>349</v>
      </c>
      <c r="B369" s="4">
        <v>61.224354038187734</v>
      </c>
    </row>
    <row r="370" spans="1:2" x14ac:dyDescent="0.25">
      <c r="A370" s="4">
        <v>350</v>
      </c>
      <c r="B370" s="4">
        <v>94.947359041733705</v>
      </c>
    </row>
    <row r="371" spans="1:2" x14ac:dyDescent="0.25">
      <c r="A371" s="4">
        <v>351</v>
      </c>
      <c r="B371" s="4">
        <v>88.579498866808365</v>
      </c>
    </row>
    <row r="372" spans="1:2" x14ac:dyDescent="0.25">
      <c r="A372" s="4">
        <v>352</v>
      </c>
      <c r="B372" s="4">
        <v>99.824720924897463</v>
      </c>
    </row>
    <row r="373" spans="1:2" x14ac:dyDescent="0.25">
      <c r="A373" s="4">
        <v>353</v>
      </c>
      <c r="B373" s="4">
        <v>89.150553418051317</v>
      </c>
    </row>
    <row r="374" spans="1:2" x14ac:dyDescent="0.25">
      <c r="A374" s="4">
        <v>354</v>
      </c>
      <c r="B374" s="4">
        <v>58.151468681962996</v>
      </c>
    </row>
    <row r="375" spans="1:2" x14ac:dyDescent="0.25">
      <c r="A375" s="4">
        <v>355</v>
      </c>
      <c r="B375" s="4">
        <v>66.140275558546747</v>
      </c>
    </row>
    <row r="376" spans="1:2" x14ac:dyDescent="0.25">
      <c r="A376" s="4">
        <v>356</v>
      </c>
      <c r="B376" s="4">
        <v>74.212610487593594</v>
      </c>
    </row>
    <row r="377" spans="1:2" x14ac:dyDescent="0.25">
      <c r="A377" s="4">
        <v>357</v>
      </c>
      <c r="B377" s="4">
        <v>52.613948656744668</v>
      </c>
    </row>
    <row r="378" spans="1:2" x14ac:dyDescent="0.25">
      <c r="A378" s="4">
        <v>358</v>
      </c>
      <c r="B378" s="4">
        <v>82.156107889394548</v>
      </c>
    </row>
    <row r="379" spans="1:2" x14ac:dyDescent="0.25">
      <c r="A379" s="4">
        <v>359</v>
      </c>
      <c r="B379" s="4">
        <v>65.701931743849414</v>
      </c>
    </row>
    <row r="380" spans="1:2" x14ac:dyDescent="0.25">
      <c r="A380" s="4">
        <v>360</v>
      </c>
      <c r="B380" s="4">
        <v>69.238006345131225</v>
      </c>
    </row>
    <row r="381" spans="1:2" x14ac:dyDescent="0.25">
      <c r="A381" s="4">
        <v>361</v>
      </c>
      <c r="B381" s="4">
        <v>97.026665533820534</v>
      </c>
    </row>
    <row r="382" spans="1:2" x14ac:dyDescent="0.25">
      <c r="A382" s="4">
        <v>362</v>
      </c>
      <c r="B382" s="4">
        <v>59.44855765145509</v>
      </c>
    </row>
    <row r="383" spans="1:2" x14ac:dyDescent="0.25">
      <c r="A383" s="4">
        <v>363</v>
      </c>
      <c r="B383" s="4">
        <v>54.851044940456021</v>
      </c>
    </row>
    <row r="384" spans="1:2" x14ac:dyDescent="0.25">
      <c r="A384" s="4">
        <v>364</v>
      </c>
      <c r="B384" s="4">
        <v>52.67871021854706</v>
      </c>
    </row>
    <row r="385" spans="1:2" x14ac:dyDescent="0.25">
      <c r="A385" s="4">
        <v>365</v>
      </c>
      <c r="B385" s="4">
        <v>68.179406350694094</v>
      </c>
    </row>
    <row r="386" spans="1:2" x14ac:dyDescent="0.25">
      <c r="A386" s="4">
        <v>366</v>
      </c>
      <c r="B386" s="4">
        <v>50.516120166751122</v>
      </c>
    </row>
    <row r="387" spans="1:2" x14ac:dyDescent="0.25">
      <c r="A387" s="4">
        <v>367</v>
      </c>
      <c r="B387" s="4">
        <v>79.382507662766329</v>
      </c>
    </row>
    <row r="388" spans="1:2" x14ac:dyDescent="0.25">
      <c r="A388" s="4">
        <v>368</v>
      </c>
      <c r="B388" s="4">
        <v>76.174106028154966</v>
      </c>
    </row>
    <row r="389" spans="1:2" x14ac:dyDescent="0.25">
      <c r="A389" s="4">
        <v>369</v>
      </c>
      <c r="B389" s="4">
        <v>66.461652510012755</v>
      </c>
    </row>
    <row r="390" spans="1:2" x14ac:dyDescent="0.25">
      <c r="A390" s="4">
        <v>370</v>
      </c>
      <c r="B390" s="4">
        <v>80.455650835193609</v>
      </c>
    </row>
    <row r="391" spans="1:2" x14ac:dyDescent="0.25">
      <c r="A391" s="4">
        <v>371</v>
      </c>
      <c r="B391" s="4">
        <v>65.513202436384304</v>
      </c>
    </row>
    <row r="392" spans="1:2" x14ac:dyDescent="0.25">
      <c r="A392" s="4">
        <v>372</v>
      </c>
      <c r="B392" s="4">
        <v>65.72747773020123</v>
      </c>
    </row>
    <row r="393" spans="1:2" x14ac:dyDescent="0.25">
      <c r="A393" s="4">
        <v>373</v>
      </c>
      <c r="B393" s="4">
        <v>70.125138306315478</v>
      </c>
    </row>
    <row r="394" spans="1:2" x14ac:dyDescent="0.25">
      <c r="A394" s="4">
        <v>374</v>
      </c>
      <c r="B394" s="4">
        <v>59.549656324349328</v>
      </c>
    </row>
    <row r="395" spans="1:2" x14ac:dyDescent="0.25">
      <c r="A395" s="4">
        <v>375</v>
      </c>
      <c r="B395" s="4">
        <v>97.74111143478504</v>
      </c>
    </row>
    <row r="396" spans="1:2" x14ac:dyDescent="0.25">
      <c r="A396" s="4">
        <v>376</v>
      </c>
      <c r="B396" s="4">
        <v>76.021751023808505</v>
      </c>
    </row>
    <row r="397" spans="1:2" x14ac:dyDescent="0.25">
      <c r="A397" s="4">
        <v>377</v>
      </c>
      <c r="B397" s="4">
        <v>70.183154823314723</v>
      </c>
    </row>
    <row r="398" spans="1:2" x14ac:dyDescent="0.25">
      <c r="A398" s="4">
        <v>378</v>
      </c>
      <c r="B398" s="4">
        <v>79.329869773860707</v>
      </c>
    </row>
    <row r="399" spans="1:2" x14ac:dyDescent="0.25">
      <c r="A399" s="4">
        <v>379</v>
      </c>
      <c r="B399" s="4">
        <v>59.217399085995083</v>
      </c>
    </row>
    <row r="400" spans="1:2" x14ac:dyDescent="0.25">
      <c r="A400" s="4">
        <v>380</v>
      </c>
      <c r="B400" s="4">
        <v>84.642773557696586</v>
      </c>
    </row>
    <row r="401" spans="1:2" x14ac:dyDescent="0.25">
      <c r="A401" s="4">
        <v>381</v>
      </c>
      <c r="B401" s="4">
        <v>87.245460138243658</v>
      </c>
    </row>
    <row r="402" spans="1:2" x14ac:dyDescent="0.25">
      <c r="A402" s="4">
        <v>382</v>
      </c>
      <c r="B402" s="4">
        <v>98.230367690963902</v>
      </c>
    </row>
    <row r="403" spans="1:2" x14ac:dyDescent="0.25">
      <c r="A403" s="4">
        <v>383</v>
      </c>
      <c r="B403" s="4">
        <v>81.007442956397298</v>
      </c>
    </row>
    <row r="404" spans="1:2" x14ac:dyDescent="0.25">
      <c r="A404" s="4">
        <v>384</v>
      </c>
      <c r="B404" s="4">
        <v>84.663624777902641</v>
      </c>
    </row>
    <row r="405" spans="1:2" x14ac:dyDescent="0.25">
      <c r="A405" s="4">
        <v>385</v>
      </c>
      <c r="B405" s="4">
        <v>92.025293781780164</v>
      </c>
    </row>
    <row r="406" spans="1:2" x14ac:dyDescent="0.25">
      <c r="A406" s="4">
        <v>386</v>
      </c>
      <c r="B406" s="4">
        <v>90.976580863057734</v>
      </c>
    </row>
    <row r="407" spans="1:2" x14ac:dyDescent="0.25">
      <c r="A407" s="4">
        <v>387</v>
      </c>
      <c r="B407" s="4">
        <v>91.567006089987672</v>
      </c>
    </row>
    <row r="408" spans="1:2" x14ac:dyDescent="0.25">
      <c r="A408" s="4">
        <v>388</v>
      </c>
      <c r="B408" s="4">
        <v>90.133159768888447</v>
      </c>
    </row>
    <row r="409" spans="1:2" x14ac:dyDescent="0.25">
      <c r="A409" s="4">
        <v>389</v>
      </c>
      <c r="B409" s="4">
        <v>58.328440253457003</v>
      </c>
    </row>
    <row r="410" spans="1:2" x14ac:dyDescent="0.25">
      <c r="A410" s="4">
        <v>390</v>
      </c>
      <c r="B410" s="4">
        <v>54.178079201230886</v>
      </c>
    </row>
    <row r="411" spans="1:2" x14ac:dyDescent="0.25">
      <c r="A411" s="4">
        <v>391</v>
      </c>
      <c r="B411" s="4">
        <v>93.4821852885581</v>
      </c>
    </row>
    <row r="412" spans="1:2" x14ac:dyDescent="0.25">
      <c r="A412" s="4">
        <v>392</v>
      </c>
      <c r="B412" s="4">
        <v>99.108068929051598</v>
      </c>
    </row>
    <row r="413" spans="1:2" x14ac:dyDescent="0.25">
      <c r="A413" s="4">
        <v>393</v>
      </c>
      <c r="B413" s="4">
        <v>50.911302215723623</v>
      </c>
    </row>
    <row r="414" spans="1:2" x14ac:dyDescent="0.25">
      <c r="A414" s="4">
        <v>394</v>
      </c>
      <c r="B414" s="4">
        <v>60.465410621666805</v>
      </c>
    </row>
    <row r="415" spans="1:2" x14ac:dyDescent="0.25">
      <c r="A415" s="4">
        <v>395</v>
      </c>
      <c r="B415" s="4">
        <v>91.364065389656162</v>
      </c>
    </row>
    <row r="416" spans="1:2" x14ac:dyDescent="0.25">
      <c r="A416" s="4">
        <v>396</v>
      </c>
      <c r="B416" s="4">
        <v>97.052541813228913</v>
      </c>
    </row>
    <row r="417" spans="1:2" x14ac:dyDescent="0.25">
      <c r="A417" s="4">
        <v>397</v>
      </c>
      <c r="B417" s="4">
        <v>63.579497721122323</v>
      </c>
    </row>
    <row r="418" spans="1:2" x14ac:dyDescent="0.25">
      <c r="A418" s="4">
        <v>398</v>
      </c>
      <c r="B418" s="4">
        <v>74.813469142348424</v>
      </c>
    </row>
    <row r="419" spans="1:2" x14ac:dyDescent="0.25">
      <c r="A419" s="4">
        <v>399</v>
      </c>
      <c r="B419" s="4">
        <v>53.646797003843091</v>
      </c>
    </row>
    <row r="420" spans="1:2" x14ac:dyDescent="0.25">
      <c r="A420" s="4">
        <v>400</v>
      </c>
      <c r="B420" s="4">
        <v>75.759724743027476</v>
      </c>
    </row>
    <row r="421" spans="1:2" x14ac:dyDescent="0.25">
      <c r="A421" s="4">
        <v>401</v>
      </c>
      <c r="B421" s="4">
        <v>96.82305127276166</v>
      </c>
    </row>
    <row r="422" spans="1:2" x14ac:dyDescent="0.25">
      <c r="A422" s="4">
        <v>402</v>
      </c>
      <c r="B422" s="4">
        <v>59.752899792174659</v>
      </c>
    </row>
    <row r="423" spans="1:2" x14ac:dyDescent="0.25">
      <c r="A423" s="4">
        <v>403</v>
      </c>
      <c r="B423" s="4">
        <v>93.795208947364955</v>
      </c>
    </row>
    <row r="424" spans="1:2" x14ac:dyDescent="0.25">
      <c r="A424" s="4">
        <v>404</v>
      </c>
      <c r="B424" s="4">
        <v>73.313422071280371</v>
      </c>
    </row>
    <row r="425" spans="1:2" x14ac:dyDescent="0.25">
      <c r="A425" s="4">
        <v>405</v>
      </c>
      <c r="B425" s="4">
        <v>71.684512044576195</v>
      </c>
    </row>
    <row r="426" spans="1:2" x14ac:dyDescent="0.25">
      <c r="A426" s="4">
        <v>406</v>
      </c>
      <c r="B426" s="4">
        <v>74.159139782845642</v>
      </c>
    </row>
    <row r="427" spans="1:2" x14ac:dyDescent="0.25">
      <c r="A427" s="4">
        <v>407</v>
      </c>
      <c r="B427" s="4">
        <v>77.47815732713957</v>
      </c>
    </row>
    <row r="428" spans="1:2" x14ac:dyDescent="0.25">
      <c r="A428" s="4">
        <v>408</v>
      </c>
      <c r="B428" s="4">
        <v>73.549459837647603</v>
      </c>
    </row>
    <row r="429" spans="1:2" x14ac:dyDescent="0.25">
      <c r="A429" s="4">
        <v>409</v>
      </c>
      <c r="B429" s="4">
        <v>89.811415537095755</v>
      </c>
    </row>
    <row r="430" spans="1:2" x14ac:dyDescent="0.25">
      <c r="A430" s="4">
        <v>410</v>
      </c>
      <c r="B430" s="4">
        <v>98.478339817372571</v>
      </c>
    </row>
    <row r="431" spans="1:2" x14ac:dyDescent="0.25">
      <c r="A431" s="4">
        <v>411</v>
      </c>
      <c r="B431" s="4">
        <v>66.341696416041884</v>
      </c>
    </row>
    <row r="432" spans="1:2" x14ac:dyDescent="0.25">
      <c r="A432" s="4">
        <v>412</v>
      </c>
      <c r="B432" s="4">
        <v>52.366851947345481</v>
      </c>
    </row>
    <row r="433" spans="1:2" x14ac:dyDescent="0.25">
      <c r="A433" s="4">
        <v>413</v>
      </c>
      <c r="B433" s="4">
        <v>55.419324879988416</v>
      </c>
    </row>
    <row r="434" spans="1:2" x14ac:dyDescent="0.25">
      <c r="A434" s="4">
        <v>414</v>
      </c>
      <c r="B434" s="4">
        <v>83.755996366231898</v>
      </c>
    </row>
    <row r="435" spans="1:2" x14ac:dyDescent="0.25">
      <c r="A435" s="4">
        <v>415</v>
      </c>
      <c r="B435" s="4">
        <v>78.206662763485824</v>
      </c>
    </row>
    <row r="436" spans="1:2" x14ac:dyDescent="0.25">
      <c r="A436" s="4">
        <v>416</v>
      </c>
      <c r="B436" s="4">
        <v>78.201350194273317</v>
      </c>
    </row>
    <row r="437" spans="1:2" x14ac:dyDescent="0.25">
      <c r="A437" s="4">
        <v>417</v>
      </c>
      <c r="B437" s="4">
        <v>76.026607958299849</v>
      </c>
    </row>
    <row r="438" spans="1:2" x14ac:dyDescent="0.25">
      <c r="A438" s="4">
        <v>418</v>
      </c>
      <c r="B438" s="4">
        <v>67.883108462848298</v>
      </c>
    </row>
    <row r="439" spans="1:2" x14ac:dyDescent="0.25">
      <c r="A439" s="4">
        <v>419</v>
      </c>
      <c r="B439" s="4">
        <v>90.574563633225409</v>
      </c>
    </row>
    <row r="440" spans="1:2" x14ac:dyDescent="0.25">
      <c r="A440" s="4">
        <v>420</v>
      </c>
      <c r="B440" s="4">
        <v>93.355791906784717</v>
      </c>
    </row>
    <row r="441" spans="1:2" x14ac:dyDescent="0.25">
      <c r="A441" s="4">
        <v>421</v>
      </c>
      <c r="B441" s="4">
        <v>57.798666532666985</v>
      </c>
    </row>
    <row r="442" spans="1:2" x14ac:dyDescent="0.25">
      <c r="A442" s="4">
        <v>422</v>
      </c>
      <c r="B442" s="4">
        <v>51.270367322477753</v>
      </c>
    </row>
    <row r="443" spans="1:2" x14ac:dyDescent="0.25">
      <c r="A443" s="4">
        <v>423</v>
      </c>
      <c r="B443" s="4">
        <v>86.843824053983568</v>
      </c>
    </row>
    <row r="444" spans="1:2" x14ac:dyDescent="0.25">
      <c r="A444" s="4">
        <v>424</v>
      </c>
      <c r="B444" s="4">
        <v>53.762384172590473</v>
      </c>
    </row>
    <row r="445" spans="1:2" x14ac:dyDescent="0.25">
      <c r="A445" s="4">
        <v>425</v>
      </c>
      <c r="B445" s="4">
        <v>60.941309011022</v>
      </c>
    </row>
    <row r="446" spans="1:2" x14ac:dyDescent="0.25">
      <c r="A446" s="4">
        <v>426</v>
      </c>
      <c r="B446" s="4">
        <v>65.162147247079858</v>
      </c>
    </row>
    <row r="447" spans="1:2" x14ac:dyDescent="0.25">
      <c r="A447" s="4">
        <v>427</v>
      </c>
      <c r="B447" s="4">
        <v>68.01446357130672</v>
      </c>
    </row>
    <row r="448" spans="1:2" x14ac:dyDescent="0.25">
      <c r="A448" s="4">
        <v>428</v>
      </c>
      <c r="B448" s="4">
        <v>80.613083803256146</v>
      </c>
    </row>
    <row r="449" spans="1:2" x14ac:dyDescent="0.25">
      <c r="A449" s="4">
        <v>429</v>
      </c>
      <c r="B449" s="4">
        <v>61.662381778619448</v>
      </c>
    </row>
    <row r="450" spans="1:2" x14ac:dyDescent="0.25">
      <c r="A450" s="4">
        <v>430</v>
      </c>
      <c r="B450" s="4">
        <v>96.817797821580513</v>
      </c>
    </row>
    <row r="451" spans="1:2" x14ac:dyDescent="0.25">
      <c r="A451" s="4">
        <v>431</v>
      </c>
      <c r="B451" s="4">
        <v>58.158755742288548</v>
      </c>
    </row>
    <row r="452" spans="1:2" x14ac:dyDescent="0.25">
      <c r="A452" s="4">
        <v>432</v>
      </c>
      <c r="B452" s="4">
        <v>87.706495015831507</v>
      </c>
    </row>
    <row r="453" spans="1:2" x14ac:dyDescent="0.25">
      <c r="A453" s="4">
        <v>433</v>
      </c>
      <c r="B453" s="4">
        <v>76.05390048125291</v>
      </c>
    </row>
    <row r="454" spans="1:2" x14ac:dyDescent="0.25">
      <c r="A454" s="4">
        <v>434</v>
      </c>
      <c r="B454" s="4">
        <v>85.922976384846805</v>
      </c>
    </row>
    <row r="455" spans="1:2" x14ac:dyDescent="0.25">
      <c r="A455" s="4">
        <v>435</v>
      </c>
      <c r="B455" s="4">
        <v>60.11742558047515</v>
      </c>
    </row>
    <row r="456" spans="1:2" x14ac:dyDescent="0.25">
      <c r="A456" s="4">
        <v>436</v>
      </c>
      <c r="B456" s="4">
        <v>73.802975846426932</v>
      </c>
    </row>
    <row r="457" spans="1:2" x14ac:dyDescent="0.25">
      <c r="A457" s="4">
        <v>437</v>
      </c>
      <c r="B457" s="4">
        <v>79.592137758904443</v>
      </c>
    </row>
    <row r="458" spans="1:2" x14ac:dyDescent="0.25">
      <c r="A458" s="4">
        <v>438</v>
      </c>
      <c r="B458" s="4">
        <v>84.951280200460346</v>
      </c>
    </row>
    <row r="459" spans="1:2" x14ac:dyDescent="0.25">
      <c r="A459" s="4">
        <v>439</v>
      </c>
      <c r="B459" s="4">
        <v>67.089198721038471</v>
      </c>
    </row>
    <row r="460" spans="1:2" x14ac:dyDescent="0.25">
      <c r="A460" s="4">
        <v>440</v>
      </c>
      <c r="B460" s="4">
        <v>93.586989318791382</v>
      </c>
    </row>
    <row r="461" spans="1:2" x14ac:dyDescent="0.25">
      <c r="A461" s="4">
        <v>441</v>
      </c>
      <c r="B461" s="4">
        <v>78.38844985014677</v>
      </c>
    </row>
    <row r="462" spans="1:2" x14ac:dyDescent="0.25">
      <c r="A462" s="4">
        <v>442</v>
      </c>
      <c r="B462" s="4">
        <v>63.532328291414245</v>
      </c>
    </row>
    <row r="463" spans="1:2" x14ac:dyDescent="0.25">
      <c r="A463" s="4">
        <v>443</v>
      </c>
      <c r="B463" s="4">
        <v>61.562499979268338</v>
      </c>
    </row>
    <row r="464" spans="1:2" x14ac:dyDescent="0.25">
      <c r="A464" s="4">
        <v>444</v>
      </c>
      <c r="B464" s="4">
        <v>65.878646394337153</v>
      </c>
    </row>
    <row r="465" spans="1:2" x14ac:dyDescent="0.25">
      <c r="A465" s="4">
        <v>445</v>
      </c>
      <c r="B465" s="4">
        <v>54.752588785240377</v>
      </c>
    </row>
    <row r="466" spans="1:2" x14ac:dyDescent="0.25">
      <c r="A466" s="4">
        <v>446</v>
      </c>
      <c r="B466" s="4">
        <v>85.740809845720491</v>
      </c>
    </row>
    <row r="467" spans="1:2" x14ac:dyDescent="0.25">
      <c r="A467" s="4">
        <v>447</v>
      </c>
      <c r="B467" s="4">
        <v>71.05984482103392</v>
      </c>
    </row>
    <row r="468" spans="1:2" x14ac:dyDescent="0.25">
      <c r="A468" s="4">
        <v>448</v>
      </c>
      <c r="B468" s="4">
        <v>89.30233737405824</v>
      </c>
    </row>
    <row r="469" spans="1:2" x14ac:dyDescent="0.25">
      <c r="A469" s="4">
        <v>449</v>
      </c>
      <c r="B469" s="4">
        <v>98.821700625957746</v>
      </c>
    </row>
    <row r="470" spans="1:2" x14ac:dyDescent="0.25">
      <c r="A470" s="4">
        <v>450</v>
      </c>
      <c r="B470" s="4">
        <v>88.488197530988131</v>
      </c>
    </row>
    <row r="471" spans="1:2" x14ac:dyDescent="0.25">
      <c r="A471" s="4">
        <v>451</v>
      </c>
      <c r="B471" s="4">
        <v>53.154301834454287</v>
      </c>
    </row>
    <row r="472" spans="1:2" x14ac:dyDescent="0.25">
      <c r="A472" s="4">
        <v>452</v>
      </c>
      <c r="B472" s="4">
        <v>88.964666175555038</v>
      </c>
    </row>
    <row r="473" spans="1:2" x14ac:dyDescent="0.25">
      <c r="A473" s="4">
        <v>453</v>
      </c>
      <c r="B473" s="4">
        <v>82.552860126053005</v>
      </c>
    </row>
    <row r="474" spans="1:2" x14ac:dyDescent="0.25">
      <c r="A474" s="4">
        <v>454</v>
      </c>
      <c r="B474" s="4">
        <v>62.205647966582234</v>
      </c>
    </row>
    <row r="475" spans="1:2" x14ac:dyDescent="0.25">
      <c r="A475" s="4">
        <v>455</v>
      </c>
      <c r="B475" s="4">
        <v>82.235029804117374</v>
      </c>
    </row>
    <row r="476" spans="1:2" x14ac:dyDescent="0.25">
      <c r="A476" s="4">
        <v>456</v>
      </c>
      <c r="B476" s="4">
        <v>90.794056236755736</v>
      </c>
    </row>
    <row r="477" spans="1:2" x14ac:dyDescent="0.25">
      <c r="A477" s="4">
        <v>457</v>
      </c>
      <c r="B477" s="4">
        <v>98.992651178102875</v>
      </c>
    </row>
    <row r="478" spans="1:2" x14ac:dyDescent="0.25">
      <c r="A478" s="4">
        <v>458</v>
      </c>
      <c r="B478" s="4">
        <v>67.393570148336011</v>
      </c>
    </row>
    <row r="479" spans="1:2" x14ac:dyDescent="0.25">
      <c r="A479" s="4">
        <v>459</v>
      </c>
      <c r="B479" s="4">
        <v>82.818776807872496</v>
      </c>
    </row>
    <row r="480" spans="1:2" x14ac:dyDescent="0.25">
      <c r="A480" s="4">
        <v>460</v>
      </c>
      <c r="B480" s="4">
        <v>73.773380115784988</v>
      </c>
    </row>
    <row r="481" spans="1:2" x14ac:dyDescent="0.25">
      <c r="A481" s="4">
        <v>461</v>
      </c>
      <c r="B481" s="4">
        <v>88.932467124299521</v>
      </c>
    </row>
    <row r="482" spans="1:2" x14ac:dyDescent="0.25">
      <c r="A482" s="4">
        <v>462</v>
      </c>
      <c r="B482" s="4">
        <v>66.325977745576651</v>
      </c>
    </row>
    <row r="483" spans="1:2" x14ac:dyDescent="0.25">
      <c r="A483" s="4">
        <v>463</v>
      </c>
      <c r="B483" s="4">
        <v>97.993789308255032</v>
      </c>
    </row>
    <row r="484" spans="1:2" x14ac:dyDescent="0.25">
      <c r="A484" s="4">
        <v>464</v>
      </c>
      <c r="B484" s="4">
        <v>57.571146372653772</v>
      </c>
    </row>
    <row r="485" spans="1:2" x14ac:dyDescent="0.25">
      <c r="A485" s="4">
        <v>465</v>
      </c>
      <c r="B485" s="4">
        <v>66.794875832672943</v>
      </c>
    </row>
    <row r="486" spans="1:2" x14ac:dyDescent="0.25">
      <c r="A486" s="4">
        <v>466</v>
      </c>
      <c r="B486" s="4">
        <v>53.041902681049912</v>
      </c>
    </row>
    <row r="487" spans="1:2" x14ac:dyDescent="0.25">
      <c r="A487" s="4">
        <v>467</v>
      </c>
      <c r="B487" s="4">
        <v>85.092580591193553</v>
      </c>
    </row>
    <row r="488" spans="1:2" x14ac:dyDescent="0.25">
      <c r="A488" s="4">
        <v>468</v>
      </c>
      <c r="B488" s="4">
        <v>54.800336111806573</v>
      </c>
    </row>
    <row r="489" spans="1:2" x14ac:dyDescent="0.25">
      <c r="A489" s="4">
        <v>469</v>
      </c>
      <c r="B489" s="4">
        <v>54.667304052314641</v>
      </c>
    </row>
    <row r="490" spans="1:2" x14ac:dyDescent="0.25">
      <c r="A490" s="4">
        <v>470</v>
      </c>
      <c r="B490" s="4">
        <v>98.159447782120495</v>
      </c>
    </row>
    <row r="491" spans="1:2" x14ac:dyDescent="0.25">
      <c r="A491" s="4">
        <v>471</v>
      </c>
      <c r="B491" s="4">
        <v>84.503018205389409</v>
      </c>
    </row>
    <row r="492" spans="1:2" x14ac:dyDescent="0.25">
      <c r="A492" s="4">
        <v>472</v>
      </c>
      <c r="B492" s="4">
        <v>64.708145129425048</v>
      </c>
    </row>
    <row r="493" spans="1:2" x14ac:dyDescent="0.25">
      <c r="A493" s="4">
        <v>473</v>
      </c>
      <c r="B493" s="4">
        <v>59.25966608334879</v>
      </c>
    </row>
    <row r="494" spans="1:2" x14ac:dyDescent="0.25">
      <c r="A494" s="4">
        <v>474</v>
      </c>
      <c r="B494" s="4">
        <v>99.746954568508471</v>
      </c>
    </row>
    <row r="495" spans="1:2" x14ac:dyDescent="0.25">
      <c r="A495" s="4">
        <v>475</v>
      </c>
      <c r="B495" s="4">
        <v>75.407167321598536</v>
      </c>
    </row>
    <row r="496" spans="1:2" x14ac:dyDescent="0.25">
      <c r="A496" s="4">
        <v>476</v>
      </c>
      <c r="B496" s="4">
        <v>84.356615419201034</v>
      </c>
    </row>
    <row r="497" spans="1:2" x14ac:dyDescent="0.25">
      <c r="A497" s="4">
        <v>477</v>
      </c>
      <c r="B497" s="4">
        <v>76.88638197332449</v>
      </c>
    </row>
    <row r="498" spans="1:2" x14ac:dyDescent="0.25">
      <c r="A498" s="4">
        <v>478</v>
      </c>
      <c r="B498" s="4">
        <v>61.72371001982917</v>
      </c>
    </row>
    <row r="499" spans="1:2" x14ac:dyDescent="0.25">
      <c r="A499" s="4">
        <v>479</v>
      </c>
      <c r="B499" s="4">
        <v>99.122454742277952</v>
      </c>
    </row>
    <row r="500" spans="1:2" x14ac:dyDescent="0.25">
      <c r="A500" s="4">
        <v>480</v>
      </c>
      <c r="B500" s="4">
        <v>92.194373911791104</v>
      </c>
    </row>
    <row r="501" spans="1:2" x14ac:dyDescent="0.25">
      <c r="A501" s="4">
        <v>481</v>
      </c>
      <c r="B501" s="4">
        <v>51.512537700446259</v>
      </c>
    </row>
    <row r="502" spans="1:2" x14ac:dyDescent="0.25">
      <c r="A502" s="4">
        <v>482</v>
      </c>
      <c r="B502" s="4">
        <v>65.199106082711964</v>
      </c>
    </row>
    <row r="503" spans="1:2" x14ac:dyDescent="0.25">
      <c r="A503" s="4">
        <v>483</v>
      </c>
      <c r="B503" s="4">
        <v>80.987188314192508</v>
      </c>
    </row>
    <row r="504" spans="1:2" x14ac:dyDescent="0.25">
      <c r="A504" s="4">
        <v>484</v>
      </c>
      <c r="B504" s="4">
        <v>85.742783684583657</v>
      </c>
    </row>
    <row r="505" spans="1:2" x14ac:dyDescent="0.25">
      <c r="A505" s="4">
        <v>485</v>
      </c>
      <c r="B505" s="4">
        <v>90.444916296091691</v>
      </c>
    </row>
    <row r="506" spans="1:2" x14ac:dyDescent="0.25">
      <c r="A506" s="4">
        <v>486</v>
      </c>
      <c r="B506" s="4">
        <v>70.089293916408209</v>
      </c>
    </row>
    <row r="507" spans="1:2" x14ac:dyDescent="0.25">
      <c r="A507" s="4">
        <v>487</v>
      </c>
      <c r="B507" s="4">
        <v>57.521903045059254</v>
      </c>
    </row>
    <row r="508" spans="1:2" x14ac:dyDescent="0.25">
      <c r="A508" s="4">
        <v>488</v>
      </c>
      <c r="B508" s="4">
        <v>83.176155526921548</v>
      </c>
    </row>
    <row r="509" spans="1:2" x14ac:dyDescent="0.25">
      <c r="A509" s="4">
        <v>489</v>
      </c>
      <c r="B509" s="4">
        <v>83.589779896512113</v>
      </c>
    </row>
    <row r="510" spans="1:2" x14ac:dyDescent="0.25">
      <c r="A510" s="4">
        <v>490</v>
      </c>
      <c r="B510" s="4">
        <v>95.794713645396769</v>
      </c>
    </row>
    <row r="511" spans="1:2" x14ac:dyDescent="0.25">
      <c r="A511" s="4">
        <v>491</v>
      </c>
      <c r="B511" s="4">
        <v>60.449061441761344</v>
      </c>
    </row>
    <row r="512" spans="1:2" x14ac:dyDescent="0.25">
      <c r="A512" s="4">
        <v>492</v>
      </c>
      <c r="B512" s="4">
        <v>80.798769538145194</v>
      </c>
    </row>
    <row r="513" spans="1:2" x14ac:dyDescent="0.25">
      <c r="A513" s="4">
        <v>493</v>
      </c>
      <c r="B513" s="4">
        <v>85.281984123887256</v>
      </c>
    </row>
    <row r="514" spans="1:2" x14ac:dyDescent="0.25">
      <c r="A514" s="4">
        <v>494</v>
      </c>
      <c r="B514" s="4">
        <v>64.932430696737015</v>
      </c>
    </row>
    <row r="515" spans="1:2" x14ac:dyDescent="0.25">
      <c r="A515" s="4">
        <v>495</v>
      </c>
      <c r="B515" s="4">
        <v>61.968222654275095</v>
      </c>
    </row>
    <row r="516" spans="1:2" x14ac:dyDescent="0.25">
      <c r="A516" s="4">
        <v>496</v>
      </c>
      <c r="B516" s="4">
        <v>50.481037635715808</v>
      </c>
    </row>
    <row r="517" spans="1:2" x14ac:dyDescent="0.25">
      <c r="A517" s="4">
        <v>497</v>
      </c>
      <c r="B517" s="4">
        <v>84.836970364956244</v>
      </c>
    </row>
    <row r="518" spans="1:2" x14ac:dyDescent="0.25">
      <c r="A518" s="4">
        <v>498</v>
      </c>
      <c r="B518" s="4">
        <v>94.452304235266823</v>
      </c>
    </row>
    <row r="519" spans="1:2" x14ac:dyDescent="0.25">
      <c r="A519" s="4">
        <v>499</v>
      </c>
      <c r="B519" s="4">
        <v>76.646244555500914</v>
      </c>
    </row>
    <row r="520" spans="1:2" x14ac:dyDescent="0.25">
      <c r="A520" s="4">
        <v>500</v>
      </c>
      <c r="B520" s="4">
        <v>53.334129574423805</v>
      </c>
    </row>
  </sheetData>
  <printOptions headings="1" gridLines="1"/>
  <pageMargins left="0.75" right="0.75" top="1" bottom="1" header="0.5" footer="0.5"/>
  <pageSetup scale="8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F523"/>
  <sheetViews>
    <sheetView workbookViewId="0"/>
  </sheetViews>
  <sheetFormatPr defaultRowHeight="15" x14ac:dyDescent="0.25"/>
  <cols>
    <col min="1" max="1" width="14.42578125" style="4" customWidth="1"/>
    <col min="2" max="2" width="17.7109375" style="4" bestFit="1" customWidth="1"/>
    <col min="3" max="3" width="15.140625" style="4" bestFit="1" customWidth="1"/>
    <col min="4" max="4" width="11" style="4" bestFit="1" customWidth="1"/>
    <col min="5" max="5" width="10.85546875" style="4" customWidth="1"/>
    <col min="6" max="6" width="10.28515625" style="4" bestFit="1" customWidth="1"/>
    <col min="7" max="7" width="9.7109375" style="4" bestFit="1" customWidth="1"/>
    <col min="8" max="256" width="9.140625" style="4"/>
    <col min="257" max="257" width="14.42578125" style="4" customWidth="1"/>
    <col min="258" max="258" width="17.7109375" style="4" bestFit="1" customWidth="1"/>
    <col min="259" max="259" width="15.140625" style="4" bestFit="1" customWidth="1"/>
    <col min="260" max="260" width="9.140625" style="4"/>
    <col min="261" max="261" width="10.85546875" style="4" customWidth="1"/>
    <col min="262" max="262" width="9.140625" style="4"/>
    <col min="263" max="263" width="9.7109375" style="4" bestFit="1" customWidth="1"/>
    <col min="264" max="512" width="9.140625" style="4"/>
    <col min="513" max="513" width="14.42578125" style="4" customWidth="1"/>
    <col min="514" max="514" width="17.7109375" style="4" bestFit="1" customWidth="1"/>
    <col min="515" max="515" width="15.140625" style="4" bestFit="1" customWidth="1"/>
    <col min="516" max="516" width="9.140625" style="4"/>
    <col min="517" max="517" width="10.85546875" style="4" customWidth="1"/>
    <col min="518" max="518" width="9.140625" style="4"/>
    <col min="519" max="519" width="9.7109375" style="4" bestFit="1" customWidth="1"/>
    <col min="520" max="768" width="9.140625" style="4"/>
    <col min="769" max="769" width="14.42578125" style="4" customWidth="1"/>
    <col min="770" max="770" width="17.7109375" style="4" bestFit="1" customWidth="1"/>
    <col min="771" max="771" width="15.140625" style="4" bestFit="1" customWidth="1"/>
    <col min="772" max="772" width="9.140625" style="4"/>
    <col min="773" max="773" width="10.85546875" style="4" customWidth="1"/>
    <col min="774" max="774" width="9.140625" style="4"/>
    <col min="775" max="775" width="9.7109375" style="4" bestFit="1" customWidth="1"/>
    <col min="776" max="1024" width="9.140625" style="4"/>
    <col min="1025" max="1025" width="14.42578125" style="4" customWidth="1"/>
    <col min="1026" max="1026" width="17.7109375" style="4" bestFit="1" customWidth="1"/>
    <col min="1027" max="1027" width="15.140625" style="4" bestFit="1" customWidth="1"/>
    <col min="1028" max="1028" width="9.140625" style="4"/>
    <col min="1029" max="1029" width="10.85546875" style="4" customWidth="1"/>
    <col min="1030" max="1030" width="9.140625" style="4"/>
    <col min="1031" max="1031" width="9.7109375" style="4" bestFit="1" customWidth="1"/>
    <col min="1032" max="1280" width="9.140625" style="4"/>
    <col min="1281" max="1281" width="14.42578125" style="4" customWidth="1"/>
    <col min="1282" max="1282" width="17.7109375" style="4" bestFit="1" customWidth="1"/>
    <col min="1283" max="1283" width="15.140625" style="4" bestFit="1" customWidth="1"/>
    <col min="1284" max="1284" width="9.140625" style="4"/>
    <col min="1285" max="1285" width="10.85546875" style="4" customWidth="1"/>
    <col min="1286" max="1286" width="9.140625" style="4"/>
    <col min="1287" max="1287" width="9.7109375" style="4" bestFit="1" customWidth="1"/>
    <col min="1288" max="1536" width="9.140625" style="4"/>
    <col min="1537" max="1537" width="14.42578125" style="4" customWidth="1"/>
    <col min="1538" max="1538" width="17.7109375" style="4" bestFit="1" customWidth="1"/>
    <col min="1539" max="1539" width="15.140625" style="4" bestFit="1" customWidth="1"/>
    <col min="1540" max="1540" width="9.140625" style="4"/>
    <col min="1541" max="1541" width="10.85546875" style="4" customWidth="1"/>
    <col min="1542" max="1542" width="9.140625" style="4"/>
    <col min="1543" max="1543" width="9.7109375" style="4" bestFit="1" customWidth="1"/>
    <col min="1544" max="1792" width="9.140625" style="4"/>
    <col min="1793" max="1793" width="14.42578125" style="4" customWidth="1"/>
    <col min="1794" max="1794" width="17.7109375" style="4" bestFit="1" customWidth="1"/>
    <col min="1795" max="1795" width="15.140625" style="4" bestFit="1" customWidth="1"/>
    <col min="1796" max="1796" width="9.140625" style="4"/>
    <col min="1797" max="1797" width="10.85546875" style="4" customWidth="1"/>
    <col min="1798" max="1798" width="9.140625" style="4"/>
    <col min="1799" max="1799" width="9.7109375" style="4" bestFit="1" customWidth="1"/>
    <col min="1800" max="2048" width="9.140625" style="4"/>
    <col min="2049" max="2049" width="14.42578125" style="4" customWidth="1"/>
    <col min="2050" max="2050" width="17.7109375" style="4" bestFit="1" customWidth="1"/>
    <col min="2051" max="2051" width="15.140625" style="4" bestFit="1" customWidth="1"/>
    <col min="2052" max="2052" width="9.140625" style="4"/>
    <col min="2053" max="2053" width="10.85546875" style="4" customWidth="1"/>
    <col min="2054" max="2054" width="9.140625" style="4"/>
    <col min="2055" max="2055" width="9.7109375" style="4" bestFit="1" customWidth="1"/>
    <col min="2056" max="2304" width="9.140625" style="4"/>
    <col min="2305" max="2305" width="14.42578125" style="4" customWidth="1"/>
    <col min="2306" max="2306" width="17.7109375" style="4" bestFit="1" customWidth="1"/>
    <col min="2307" max="2307" width="15.140625" style="4" bestFit="1" customWidth="1"/>
    <col min="2308" max="2308" width="9.140625" style="4"/>
    <col min="2309" max="2309" width="10.85546875" style="4" customWidth="1"/>
    <col min="2310" max="2310" width="9.140625" style="4"/>
    <col min="2311" max="2311" width="9.7109375" style="4" bestFit="1" customWidth="1"/>
    <col min="2312" max="2560" width="9.140625" style="4"/>
    <col min="2561" max="2561" width="14.42578125" style="4" customWidth="1"/>
    <col min="2562" max="2562" width="17.7109375" style="4" bestFit="1" customWidth="1"/>
    <col min="2563" max="2563" width="15.140625" style="4" bestFit="1" customWidth="1"/>
    <col min="2564" max="2564" width="9.140625" style="4"/>
    <col min="2565" max="2565" width="10.85546875" style="4" customWidth="1"/>
    <col min="2566" max="2566" width="9.140625" style="4"/>
    <col min="2567" max="2567" width="9.7109375" style="4" bestFit="1" customWidth="1"/>
    <col min="2568" max="2816" width="9.140625" style="4"/>
    <col min="2817" max="2817" width="14.42578125" style="4" customWidth="1"/>
    <col min="2818" max="2818" width="17.7109375" style="4" bestFit="1" customWidth="1"/>
    <col min="2819" max="2819" width="15.140625" style="4" bestFit="1" customWidth="1"/>
    <col min="2820" max="2820" width="9.140625" style="4"/>
    <col min="2821" max="2821" width="10.85546875" style="4" customWidth="1"/>
    <col min="2822" max="2822" width="9.140625" style="4"/>
    <col min="2823" max="2823" width="9.7109375" style="4" bestFit="1" customWidth="1"/>
    <col min="2824" max="3072" width="9.140625" style="4"/>
    <col min="3073" max="3073" width="14.42578125" style="4" customWidth="1"/>
    <col min="3074" max="3074" width="17.7109375" style="4" bestFit="1" customWidth="1"/>
    <col min="3075" max="3075" width="15.140625" style="4" bestFit="1" customWidth="1"/>
    <col min="3076" max="3076" width="9.140625" style="4"/>
    <col min="3077" max="3077" width="10.85546875" style="4" customWidth="1"/>
    <col min="3078" max="3078" width="9.140625" style="4"/>
    <col min="3079" max="3079" width="9.7109375" style="4" bestFit="1" customWidth="1"/>
    <col min="3080" max="3328" width="9.140625" style="4"/>
    <col min="3329" max="3329" width="14.42578125" style="4" customWidth="1"/>
    <col min="3330" max="3330" width="17.7109375" style="4" bestFit="1" customWidth="1"/>
    <col min="3331" max="3331" width="15.140625" style="4" bestFit="1" customWidth="1"/>
    <col min="3332" max="3332" width="9.140625" style="4"/>
    <col min="3333" max="3333" width="10.85546875" style="4" customWidth="1"/>
    <col min="3334" max="3334" width="9.140625" style="4"/>
    <col min="3335" max="3335" width="9.7109375" style="4" bestFit="1" customWidth="1"/>
    <col min="3336" max="3584" width="9.140625" style="4"/>
    <col min="3585" max="3585" width="14.42578125" style="4" customWidth="1"/>
    <col min="3586" max="3586" width="17.7109375" style="4" bestFit="1" customWidth="1"/>
    <col min="3587" max="3587" width="15.140625" style="4" bestFit="1" customWidth="1"/>
    <col min="3588" max="3588" width="9.140625" style="4"/>
    <col min="3589" max="3589" width="10.85546875" style="4" customWidth="1"/>
    <col min="3590" max="3590" width="9.140625" style="4"/>
    <col min="3591" max="3591" width="9.7109375" style="4" bestFit="1" customWidth="1"/>
    <col min="3592" max="3840" width="9.140625" style="4"/>
    <col min="3841" max="3841" width="14.42578125" style="4" customWidth="1"/>
    <col min="3842" max="3842" width="17.7109375" style="4" bestFit="1" customWidth="1"/>
    <col min="3843" max="3843" width="15.140625" style="4" bestFit="1" customWidth="1"/>
    <col min="3844" max="3844" width="9.140625" style="4"/>
    <col min="3845" max="3845" width="10.85546875" style="4" customWidth="1"/>
    <col min="3846" max="3846" width="9.140625" style="4"/>
    <col min="3847" max="3847" width="9.7109375" style="4" bestFit="1" customWidth="1"/>
    <col min="3848" max="4096" width="9.140625" style="4"/>
    <col min="4097" max="4097" width="14.42578125" style="4" customWidth="1"/>
    <col min="4098" max="4098" width="17.7109375" style="4" bestFit="1" customWidth="1"/>
    <col min="4099" max="4099" width="15.140625" style="4" bestFit="1" customWidth="1"/>
    <col min="4100" max="4100" width="9.140625" style="4"/>
    <col min="4101" max="4101" width="10.85546875" style="4" customWidth="1"/>
    <col min="4102" max="4102" width="9.140625" style="4"/>
    <col min="4103" max="4103" width="9.7109375" style="4" bestFit="1" customWidth="1"/>
    <col min="4104" max="4352" width="9.140625" style="4"/>
    <col min="4353" max="4353" width="14.42578125" style="4" customWidth="1"/>
    <col min="4354" max="4354" width="17.7109375" style="4" bestFit="1" customWidth="1"/>
    <col min="4355" max="4355" width="15.140625" style="4" bestFit="1" customWidth="1"/>
    <col min="4356" max="4356" width="9.140625" style="4"/>
    <col min="4357" max="4357" width="10.85546875" style="4" customWidth="1"/>
    <col min="4358" max="4358" width="9.140625" style="4"/>
    <col min="4359" max="4359" width="9.7109375" style="4" bestFit="1" customWidth="1"/>
    <col min="4360" max="4608" width="9.140625" style="4"/>
    <col min="4609" max="4609" width="14.42578125" style="4" customWidth="1"/>
    <col min="4610" max="4610" width="17.7109375" style="4" bestFit="1" customWidth="1"/>
    <col min="4611" max="4611" width="15.140625" style="4" bestFit="1" customWidth="1"/>
    <col min="4612" max="4612" width="9.140625" style="4"/>
    <col min="4613" max="4613" width="10.85546875" style="4" customWidth="1"/>
    <col min="4614" max="4614" width="9.140625" style="4"/>
    <col min="4615" max="4615" width="9.7109375" style="4" bestFit="1" customWidth="1"/>
    <col min="4616" max="4864" width="9.140625" style="4"/>
    <col min="4865" max="4865" width="14.42578125" style="4" customWidth="1"/>
    <col min="4866" max="4866" width="17.7109375" style="4" bestFit="1" customWidth="1"/>
    <col min="4867" max="4867" width="15.140625" style="4" bestFit="1" customWidth="1"/>
    <col min="4868" max="4868" width="9.140625" style="4"/>
    <col min="4869" max="4869" width="10.85546875" style="4" customWidth="1"/>
    <col min="4870" max="4870" width="9.140625" style="4"/>
    <col min="4871" max="4871" width="9.7109375" style="4" bestFit="1" customWidth="1"/>
    <col min="4872" max="5120" width="9.140625" style="4"/>
    <col min="5121" max="5121" width="14.42578125" style="4" customWidth="1"/>
    <col min="5122" max="5122" width="17.7109375" style="4" bestFit="1" customWidth="1"/>
    <col min="5123" max="5123" width="15.140625" style="4" bestFit="1" customWidth="1"/>
    <col min="5124" max="5124" width="9.140625" style="4"/>
    <col min="5125" max="5125" width="10.85546875" style="4" customWidth="1"/>
    <col min="5126" max="5126" width="9.140625" style="4"/>
    <col min="5127" max="5127" width="9.7109375" style="4" bestFit="1" customWidth="1"/>
    <col min="5128" max="5376" width="9.140625" style="4"/>
    <col min="5377" max="5377" width="14.42578125" style="4" customWidth="1"/>
    <col min="5378" max="5378" width="17.7109375" style="4" bestFit="1" customWidth="1"/>
    <col min="5379" max="5379" width="15.140625" style="4" bestFit="1" customWidth="1"/>
    <col min="5380" max="5380" width="9.140625" style="4"/>
    <col min="5381" max="5381" width="10.85546875" style="4" customWidth="1"/>
    <col min="5382" max="5382" width="9.140625" style="4"/>
    <col min="5383" max="5383" width="9.7109375" style="4" bestFit="1" customWidth="1"/>
    <col min="5384" max="5632" width="9.140625" style="4"/>
    <col min="5633" max="5633" width="14.42578125" style="4" customWidth="1"/>
    <col min="5634" max="5634" width="17.7109375" style="4" bestFit="1" customWidth="1"/>
    <col min="5635" max="5635" width="15.140625" style="4" bestFit="1" customWidth="1"/>
    <col min="5636" max="5636" width="9.140625" style="4"/>
    <col min="5637" max="5637" width="10.85546875" style="4" customWidth="1"/>
    <col min="5638" max="5638" width="9.140625" style="4"/>
    <col min="5639" max="5639" width="9.7109375" style="4" bestFit="1" customWidth="1"/>
    <col min="5640" max="5888" width="9.140625" style="4"/>
    <col min="5889" max="5889" width="14.42578125" style="4" customWidth="1"/>
    <col min="5890" max="5890" width="17.7109375" style="4" bestFit="1" customWidth="1"/>
    <col min="5891" max="5891" width="15.140625" style="4" bestFit="1" customWidth="1"/>
    <col min="5892" max="5892" width="9.140625" style="4"/>
    <col min="5893" max="5893" width="10.85546875" style="4" customWidth="1"/>
    <col min="5894" max="5894" width="9.140625" style="4"/>
    <col min="5895" max="5895" width="9.7109375" style="4" bestFit="1" customWidth="1"/>
    <col min="5896" max="6144" width="9.140625" style="4"/>
    <col min="6145" max="6145" width="14.42578125" style="4" customWidth="1"/>
    <col min="6146" max="6146" width="17.7109375" style="4" bestFit="1" customWidth="1"/>
    <col min="6147" max="6147" width="15.140625" style="4" bestFit="1" customWidth="1"/>
    <col min="6148" max="6148" width="9.140625" style="4"/>
    <col min="6149" max="6149" width="10.85546875" style="4" customWidth="1"/>
    <col min="6150" max="6150" width="9.140625" style="4"/>
    <col min="6151" max="6151" width="9.7109375" style="4" bestFit="1" customWidth="1"/>
    <col min="6152" max="6400" width="9.140625" style="4"/>
    <col min="6401" max="6401" width="14.42578125" style="4" customWidth="1"/>
    <col min="6402" max="6402" width="17.7109375" style="4" bestFit="1" customWidth="1"/>
    <col min="6403" max="6403" width="15.140625" style="4" bestFit="1" customWidth="1"/>
    <col min="6404" max="6404" width="9.140625" style="4"/>
    <col min="6405" max="6405" width="10.85546875" style="4" customWidth="1"/>
    <col min="6406" max="6406" width="9.140625" style="4"/>
    <col min="6407" max="6407" width="9.7109375" style="4" bestFit="1" customWidth="1"/>
    <col min="6408" max="6656" width="9.140625" style="4"/>
    <col min="6657" max="6657" width="14.42578125" style="4" customWidth="1"/>
    <col min="6658" max="6658" width="17.7109375" style="4" bestFit="1" customWidth="1"/>
    <col min="6659" max="6659" width="15.140625" style="4" bestFit="1" customWidth="1"/>
    <col min="6660" max="6660" width="9.140625" style="4"/>
    <col min="6661" max="6661" width="10.85546875" style="4" customWidth="1"/>
    <col min="6662" max="6662" width="9.140625" style="4"/>
    <col min="6663" max="6663" width="9.7109375" style="4" bestFit="1" customWidth="1"/>
    <col min="6664" max="6912" width="9.140625" style="4"/>
    <col min="6913" max="6913" width="14.42578125" style="4" customWidth="1"/>
    <col min="6914" max="6914" width="17.7109375" style="4" bestFit="1" customWidth="1"/>
    <col min="6915" max="6915" width="15.140625" style="4" bestFit="1" customWidth="1"/>
    <col min="6916" max="6916" width="9.140625" style="4"/>
    <col min="6917" max="6917" width="10.85546875" style="4" customWidth="1"/>
    <col min="6918" max="6918" width="9.140625" style="4"/>
    <col min="6919" max="6919" width="9.7109375" style="4" bestFit="1" customWidth="1"/>
    <col min="6920" max="7168" width="9.140625" style="4"/>
    <col min="7169" max="7169" width="14.42578125" style="4" customWidth="1"/>
    <col min="7170" max="7170" width="17.7109375" style="4" bestFit="1" customWidth="1"/>
    <col min="7171" max="7171" width="15.140625" style="4" bestFit="1" customWidth="1"/>
    <col min="7172" max="7172" width="9.140625" style="4"/>
    <col min="7173" max="7173" width="10.85546875" style="4" customWidth="1"/>
    <col min="7174" max="7174" width="9.140625" style="4"/>
    <col min="7175" max="7175" width="9.7109375" style="4" bestFit="1" customWidth="1"/>
    <col min="7176" max="7424" width="9.140625" style="4"/>
    <col min="7425" max="7425" width="14.42578125" style="4" customWidth="1"/>
    <col min="7426" max="7426" width="17.7109375" style="4" bestFit="1" customWidth="1"/>
    <col min="7427" max="7427" width="15.140625" style="4" bestFit="1" customWidth="1"/>
    <col min="7428" max="7428" width="9.140625" style="4"/>
    <col min="7429" max="7429" width="10.85546875" style="4" customWidth="1"/>
    <col min="7430" max="7430" width="9.140625" style="4"/>
    <col min="7431" max="7431" width="9.7109375" style="4" bestFit="1" customWidth="1"/>
    <col min="7432" max="7680" width="9.140625" style="4"/>
    <col min="7681" max="7681" width="14.42578125" style="4" customWidth="1"/>
    <col min="7682" max="7682" width="17.7109375" style="4" bestFit="1" customWidth="1"/>
    <col min="7683" max="7683" width="15.140625" style="4" bestFit="1" customWidth="1"/>
    <col min="7684" max="7684" width="9.140625" style="4"/>
    <col min="7685" max="7685" width="10.85546875" style="4" customWidth="1"/>
    <col min="7686" max="7686" width="9.140625" style="4"/>
    <col min="7687" max="7687" width="9.7109375" style="4" bestFit="1" customWidth="1"/>
    <col min="7688" max="7936" width="9.140625" style="4"/>
    <col min="7937" max="7937" width="14.42578125" style="4" customWidth="1"/>
    <col min="7938" max="7938" width="17.7109375" style="4" bestFit="1" customWidth="1"/>
    <col min="7939" max="7939" width="15.140625" style="4" bestFit="1" customWidth="1"/>
    <col min="7940" max="7940" width="9.140625" style="4"/>
    <col min="7941" max="7941" width="10.85546875" style="4" customWidth="1"/>
    <col min="7942" max="7942" width="9.140625" style="4"/>
    <col min="7943" max="7943" width="9.7109375" style="4" bestFit="1" customWidth="1"/>
    <col min="7944" max="8192" width="9.140625" style="4"/>
    <col min="8193" max="8193" width="14.42578125" style="4" customWidth="1"/>
    <col min="8194" max="8194" width="17.7109375" style="4" bestFit="1" customWidth="1"/>
    <col min="8195" max="8195" width="15.140625" style="4" bestFit="1" customWidth="1"/>
    <col min="8196" max="8196" width="9.140625" style="4"/>
    <col min="8197" max="8197" width="10.85546875" style="4" customWidth="1"/>
    <col min="8198" max="8198" width="9.140625" style="4"/>
    <col min="8199" max="8199" width="9.7109375" style="4" bestFit="1" customWidth="1"/>
    <col min="8200" max="8448" width="9.140625" style="4"/>
    <col min="8449" max="8449" width="14.42578125" style="4" customWidth="1"/>
    <col min="8450" max="8450" width="17.7109375" style="4" bestFit="1" customWidth="1"/>
    <col min="8451" max="8451" width="15.140625" style="4" bestFit="1" customWidth="1"/>
    <col min="8452" max="8452" width="9.140625" style="4"/>
    <col min="8453" max="8453" width="10.85546875" style="4" customWidth="1"/>
    <col min="8454" max="8454" width="9.140625" style="4"/>
    <col min="8455" max="8455" width="9.7109375" style="4" bestFit="1" customWidth="1"/>
    <col min="8456" max="8704" width="9.140625" style="4"/>
    <col min="8705" max="8705" width="14.42578125" style="4" customWidth="1"/>
    <col min="8706" max="8706" width="17.7109375" style="4" bestFit="1" customWidth="1"/>
    <col min="8707" max="8707" width="15.140625" style="4" bestFit="1" customWidth="1"/>
    <col min="8708" max="8708" width="9.140625" style="4"/>
    <col min="8709" max="8709" width="10.85546875" style="4" customWidth="1"/>
    <col min="8710" max="8710" width="9.140625" style="4"/>
    <col min="8711" max="8711" width="9.7109375" style="4" bestFit="1" customWidth="1"/>
    <col min="8712" max="8960" width="9.140625" style="4"/>
    <col min="8961" max="8961" width="14.42578125" style="4" customWidth="1"/>
    <col min="8962" max="8962" width="17.7109375" style="4" bestFit="1" customWidth="1"/>
    <col min="8963" max="8963" width="15.140625" style="4" bestFit="1" customWidth="1"/>
    <col min="8964" max="8964" width="9.140625" style="4"/>
    <col min="8965" max="8965" width="10.85546875" style="4" customWidth="1"/>
    <col min="8966" max="8966" width="9.140625" style="4"/>
    <col min="8967" max="8967" width="9.7109375" style="4" bestFit="1" customWidth="1"/>
    <col min="8968" max="9216" width="9.140625" style="4"/>
    <col min="9217" max="9217" width="14.42578125" style="4" customWidth="1"/>
    <col min="9218" max="9218" width="17.7109375" style="4" bestFit="1" customWidth="1"/>
    <col min="9219" max="9219" width="15.140625" style="4" bestFit="1" customWidth="1"/>
    <col min="9220" max="9220" width="9.140625" style="4"/>
    <col min="9221" max="9221" width="10.85546875" style="4" customWidth="1"/>
    <col min="9222" max="9222" width="9.140625" style="4"/>
    <col min="9223" max="9223" width="9.7109375" style="4" bestFit="1" customWidth="1"/>
    <col min="9224" max="9472" width="9.140625" style="4"/>
    <col min="9473" max="9473" width="14.42578125" style="4" customWidth="1"/>
    <col min="9474" max="9474" width="17.7109375" style="4" bestFit="1" customWidth="1"/>
    <col min="9475" max="9475" width="15.140625" style="4" bestFit="1" customWidth="1"/>
    <col min="9476" max="9476" width="9.140625" style="4"/>
    <col min="9477" max="9477" width="10.85546875" style="4" customWidth="1"/>
    <col min="9478" max="9478" width="9.140625" style="4"/>
    <col min="9479" max="9479" width="9.7109375" style="4" bestFit="1" customWidth="1"/>
    <col min="9480" max="9728" width="9.140625" style="4"/>
    <col min="9729" max="9729" width="14.42578125" style="4" customWidth="1"/>
    <col min="9730" max="9730" width="17.7109375" style="4" bestFit="1" customWidth="1"/>
    <col min="9731" max="9731" width="15.140625" style="4" bestFit="1" customWidth="1"/>
    <col min="9732" max="9732" width="9.140625" style="4"/>
    <col min="9733" max="9733" width="10.85546875" style="4" customWidth="1"/>
    <col min="9734" max="9734" width="9.140625" style="4"/>
    <col min="9735" max="9735" width="9.7109375" style="4" bestFit="1" customWidth="1"/>
    <col min="9736" max="9984" width="9.140625" style="4"/>
    <col min="9985" max="9985" width="14.42578125" style="4" customWidth="1"/>
    <col min="9986" max="9986" width="17.7109375" style="4" bestFit="1" customWidth="1"/>
    <col min="9987" max="9987" width="15.140625" style="4" bestFit="1" customWidth="1"/>
    <col min="9988" max="9988" width="9.140625" style="4"/>
    <col min="9989" max="9989" width="10.85546875" style="4" customWidth="1"/>
    <col min="9990" max="9990" width="9.140625" style="4"/>
    <col min="9991" max="9991" width="9.7109375" style="4" bestFit="1" customWidth="1"/>
    <col min="9992" max="10240" width="9.140625" style="4"/>
    <col min="10241" max="10241" width="14.42578125" style="4" customWidth="1"/>
    <col min="10242" max="10242" width="17.7109375" style="4" bestFit="1" customWidth="1"/>
    <col min="10243" max="10243" width="15.140625" style="4" bestFit="1" customWidth="1"/>
    <col min="10244" max="10244" width="9.140625" style="4"/>
    <col min="10245" max="10245" width="10.85546875" style="4" customWidth="1"/>
    <col min="10246" max="10246" width="9.140625" style="4"/>
    <col min="10247" max="10247" width="9.7109375" style="4" bestFit="1" customWidth="1"/>
    <col min="10248" max="10496" width="9.140625" style="4"/>
    <col min="10497" max="10497" width="14.42578125" style="4" customWidth="1"/>
    <col min="10498" max="10498" width="17.7109375" style="4" bestFit="1" customWidth="1"/>
    <col min="10499" max="10499" width="15.140625" style="4" bestFit="1" customWidth="1"/>
    <col min="10500" max="10500" width="9.140625" style="4"/>
    <col min="10501" max="10501" width="10.85546875" style="4" customWidth="1"/>
    <col min="10502" max="10502" width="9.140625" style="4"/>
    <col min="10503" max="10503" width="9.7109375" style="4" bestFit="1" customWidth="1"/>
    <col min="10504" max="10752" width="9.140625" style="4"/>
    <col min="10753" max="10753" width="14.42578125" style="4" customWidth="1"/>
    <col min="10754" max="10754" width="17.7109375" style="4" bestFit="1" customWidth="1"/>
    <col min="10755" max="10755" width="15.140625" style="4" bestFit="1" customWidth="1"/>
    <col min="10756" max="10756" width="9.140625" style="4"/>
    <col min="10757" max="10757" width="10.85546875" style="4" customWidth="1"/>
    <col min="10758" max="10758" width="9.140625" style="4"/>
    <col min="10759" max="10759" width="9.7109375" style="4" bestFit="1" customWidth="1"/>
    <col min="10760" max="11008" width="9.140625" style="4"/>
    <col min="11009" max="11009" width="14.42578125" style="4" customWidth="1"/>
    <col min="11010" max="11010" width="17.7109375" style="4" bestFit="1" customWidth="1"/>
    <col min="11011" max="11011" width="15.140625" style="4" bestFit="1" customWidth="1"/>
    <col min="11012" max="11012" width="9.140625" style="4"/>
    <col min="11013" max="11013" width="10.85546875" style="4" customWidth="1"/>
    <col min="11014" max="11014" width="9.140625" style="4"/>
    <col min="11015" max="11015" width="9.7109375" style="4" bestFit="1" customWidth="1"/>
    <col min="11016" max="11264" width="9.140625" style="4"/>
    <col min="11265" max="11265" width="14.42578125" style="4" customWidth="1"/>
    <col min="11266" max="11266" width="17.7109375" style="4" bestFit="1" customWidth="1"/>
    <col min="11267" max="11267" width="15.140625" style="4" bestFit="1" customWidth="1"/>
    <col min="11268" max="11268" width="9.140625" style="4"/>
    <col min="11269" max="11269" width="10.85546875" style="4" customWidth="1"/>
    <col min="11270" max="11270" width="9.140625" style="4"/>
    <col min="11271" max="11271" width="9.7109375" style="4" bestFit="1" customWidth="1"/>
    <col min="11272" max="11520" width="9.140625" style="4"/>
    <col min="11521" max="11521" width="14.42578125" style="4" customWidth="1"/>
    <col min="11522" max="11522" width="17.7109375" style="4" bestFit="1" customWidth="1"/>
    <col min="11523" max="11523" width="15.140625" style="4" bestFit="1" customWidth="1"/>
    <col min="11524" max="11524" width="9.140625" style="4"/>
    <col min="11525" max="11525" width="10.85546875" style="4" customWidth="1"/>
    <col min="11526" max="11526" width="9.140625" style="4"/>
    <col min="11527" max="11527" width="9.7109375" style="4" bestFit="1" customWidth="1"/>
    <col min="11528" max="11776" width="9.140625" style="4"/>
    <col min="11777" max="11777" width="14.42578125" style="4" customWidth="1"/>
    <col min="11778" max="11778" width="17.7109375" style="4" bestFit="1" customWidth="1"/>
    <col min="11779" max="11779" width="15.140625" style="4" bestFit="1" customWidth="1"/>
    <col min="11780" max="11780" width="9.140625" style="4"/>
    <col min="11781" max="11781" width="10.85546875" style="4" customWidth="1"/>
    <col min="11782" max="11782" width="9.140625" style="4"/>
    <col min="11783" max="11783" width="9.7109375" style="4" bestFit="1" customWidth="1"/>
    <col min="11784" max="12032" width="9.140625" style="4"/>
    <col min="12033" max="12033" width="14.42578125" style="4" customWidth="1"/>
    <col min="12034" max="12034" width="17.7109375" style="4" bestFit="1" customWidth="1"/>
    <col min="12035" max="12035" width="15.140625" style="4" bestFit="1" customWidth="1"/>
    <col min="12036" max="12036" width="9.140625" style="4"/>
    <col min="12037" max="12037" width="10.85546875" style="4" customWidth="1"/>
    <col min="12038" max="12038" width="9.140625" style="4"/>
    <col min="12039" max="12039" width="9.7109375" style="4" bestFit="1" customWidth="1"/>
    <col min="12040" max="12288" width="9.140625" style="4"/>
    <col min="12289" max="12289" width="14.42578125" style="4" customWidth="1"/>
    <col min="12290" max="12290" width="17.7109375" style="4" bestFit="1" customWidth="1"/>
    <col min="12291" max="12291" width="15.140625" style="4" bestFit="1" customWidth="1"/>
    <col min="12292" max="12292" width="9.140625" style="4"/>
    <col min="12293" max="12293" width="10.85546875" style="4" customWidth="1"/>
    <col min="12294" max="12294" width="9.140625" style="4"/>
    <col min="12295" max="12295" width="9.7109375" style="4" bestFit="1" customWidth="1"/>
    <col min="12296" max="12544" width="9.140625" style="4"/>
    <col min="12545" max="12545" width="14.42578125" style="4" customWidth="1"/>
    <col min="12546" max="12546" width="17.7109375" style="4" bestFit="1" customWidth="1"/>
    <col min="12547" max="12547" width="15.140625" style="4" bestFit="1" customWidth="1"/>
    <col min="12548" max="12548" width="9.140625" style="4"/>
    <col min="12549" max="12549" width="10.85546875" style="4" customWidth="1"/>
    <col min="12550" max="12550" width="9.140625" style="4"/>
    <col min="12551" max="12551" width="9.7109375" style="4" bestFit="1" customWidth="1"/>
    <col min="12552" max="12800" width="9.140625" style="4"/>
    <col min="12801" max="12801" width="14.42578125" style="4" customWidth="1"/>
    <col min="12802" max="12802" width="17.7109375" style="4" bestFit="1" customWidth="1"/>
    <col min="12803" max="12803" width="15.140625" style="4" bestFit="1" customWidth="1"/>
    <col min="12804" max="12804" width="9.140625" style="4"/>
    <col min="12805" max="12805" width="10.85546875" style="4" customWidth="1"/>
    <col min="12806" max="12806" width="9.140625" style="4"/>
    <col min="12807" max="12807" width="9.7109375" style="4" bestFit="1" customWidth="1"/>
    <col min="12808" max="13056" width="9.140625" style="4"/>
    <col min="13057" max="13057" width="14.42578125" style="4" customWidth="1"/>
    <col min="13058" max="13058" width="17.7109375" style="4" bestFit="1" customWidth="1"/>
    <col min="13059" max="13059" width="15.140625" style="4" bestFit="1" customWidth="1"/>
    <col min="13060" max="13060" width="9.140625" style="4"/>
    <col min="13061" max="13061" width="10.85546875" style="4" customWidth="1"/>
    <col min="13062" max="13062" width="9.140625" style="4"/>
    <col min="13063" max="13063" width="9.7109375" style="4" bestFit="1" customWidth="1"/>
    <col min="13064" max="13312" width="9.140625" style="4"/>
    <col min="13313" max="13313" width="14.42578125" style="4" customWidth="1"/>
    <col min="13314" max="13314" width="17.7109375" style="4" bestFit="1" customWidth="1"/>
    <col min="13315" max="13315" width="15.140625" style="4" bestFit="1" customWidth="1"/>
    <col min="13316" max="13316" width="9.140625" style="4"/>
    <col min="13317" max="13317" width="10.85546875" style="4" customWidth="1"/>
    <col min="13318" max="13318" width="9.140625" style="4"/>
    <col min="13319" max="13319" width="9.7109375" style="4" bestFit="1" customWidth="1"/>
    <col min="13320" max="13568" width="9.140625" style="4"/>
    <col min="13569" max="13569" width="14.42578125" style="4" customWidth="1"/>
    <col min="13570" max="13570" width="17.7109375" style="4" bestFit="1" customWidth="1"/>
    <col min="13571" max="13571" width="15.140625" style="4" bestFit="1" customWidth="1"/>
    <col min="13572" max="13572" width="9.140625" style="4"/>
    <col min="13573" max="13573" width="10.85546875" style="4" customWidth="1"/>
    <col min="13574" max="13574" width="9.140625" style="4"/>
    <col min="13575" max="13575" width="9.7109375" style="4" bestFit="1" customWidth="1"/>
    <col min="13576" max="13824" width="9.140625" style="4"/>
    <col min="13825" max="13825" width="14.42578125" style="4" customWidth="1"/>
    <col min="13826" max="13826" width="17.7109375" style="4" bestFit="1" customWidth="1"/>
    <col min="13827" max="13827" width="15.140625" style="4" bestFit="1" customWidth="1"/>
    <col min="13828" max="13828" width="9.140625" style="4"/>
    <col min="13829" max="13829" width="10.85546875" style="4" customWidth="1"/>
    <col min="13830" max="13830" width="9.140625" style="4"/>
    <col min="13831" max="13831" width="9.7109375" style="4" bestFit="1" customWidth="1"/>
    <col min="13832" max="14080" width="9.140625" style="4"/>
    <col min="14081" max="14081" width="14.42578125" style="4" customWidth="1"/>
    <col min="14082" max="14082" width="17.7109375" style="4" bestFit="1" customWidth="1"/>
    <col min="14083" max="14083" width="15.140625" style="4" bestFit="1" customWidth="1"/>
    <col min="14084" max="14084" width="9.140625" style="4"/>
    <col min="14085" max="14085" width="10.85546875" style="4" customWidth="1"/>
    <col min="14086" max="14086" width="9.140625" style="4"/>
    <col min="14087" max="14087" width="9.7109375" style="4" bestFit="1" customWidth="1"/>
    <col min="14088" max="14336" width="9.140625" style="4"/>
    <col min="14337" max="14337" width="14.42578125" style="4" customWidth="1"/>
    <col min="14338" max="14338" width="17.7109375" style="4" bestFit="1" customWidth="1"/>
    <col min="14339" max="14339" width="15.140625" style="4" bestFit="1" customWidth="1"/>
    <col min="14340" max="14340" width="9.140625" style="4"/>
    <col min="14341" max="14341" width="10.85546875" style="4" customWidth="1"/>
    <col min="14342" max="14342" width="9.140625" style="4"/>
    <col min="14343" max="14343" width="9.7109375" style="4" bestFit="1" customWidth="1"/>
    <col min="14344" max="14592" width="9.140625" style="4"/>
    <col min="14593" max="14593" width="14.42578125" style="4" customWidth="1"/>
    <col min="14594" max="14594" width="17.7109375" style="4" bestFit="1" customWidth="1"/>
    <col min="14595" max="14595" width="15.140625" style="4" bestFit="1" customWidth="1"/>
    <col min="14596" max="14596" width="9.140625" style="4"/>
    <col min="14597" max="14597" width="10.85546875" style="4" customWidth="1"/>
    <col min="14598" max="14598" width="9.140625" style="4"/>
    <col min="14599" max="14599" width="9.7109375" style="4" bestFit="1" customWidth="1"/>
    <col min="14600" max="14848" width="9.140625" style="4"/>
    <col min="14849" max="14849" width="14.42578125" style="4" customWidth="1"/>
    <col min="14850" max="14850" width="17.7109375" style="4" bestFit="1" customWidth="1"/>
    <col min="14851" max="14851" width="15.140625" style="4" bestFit="1" customWidth="1"/>
    <col min="14852" max="14852" width="9.140625" style="4"/>
    <col min="14853" max="14853" width="10.85546875" style="4" customWidth="1"/>
    <col min="14854" max="14854" width="9.140625" style="4"/>
    <col min="14855" max="14855" width="9.7109375" style="4" bestFit="1" customWidth="1"/>
    <col min="14856" max="15104" width="9.140625" style="4"/>
    <col min="15105" max="15105" width="14.42578125" style="4" customWidth="1"/>
    <col min="15106" max="15106" width="17.7109375" style="4" bestFit="1" customWidth="1"/>
    <col min="15107" max="15107" width="15.140625" style="4" bestFit="1" customWidth="1"/>
    <col min="15108" max="15108" width="9.140625" style="4"/>
    <col min="15109" max="15109" width="10.85546875" style="4" customWidth="1"/>
    <col min="15110" max="15110" width="9.140625" style="4"/>
    <col min="15111" max="15111" width="9.7109375" style="4" bestFit="1" customWidth="1"/>
    <col min="15112" max="15360" width="9.140625" style="4"/>
    <col min="15361" max="15361" width="14.42578125" style="4" customWidth="1"/>
    <col min="15362" max="15362" width="17.7109375" style="4" bestFit="1" customWidth="1"/>
    <col min="15363" max="15363" width="15.140625" style="4" bestFit="1" customWidth="1"/>
    <col min="15364" max="15364" width="9.140625" style="4"/>
    <col min="15365" max="15365" width="10.85546875" style="4" customWidth="1"/>
    <col min="15366" max="15366" width="9.140625" style="4"/>
    <col min="15367" max="15367" width="9.7109375" style="4" bestFit="1" customWidth="1"/>
    <col min="15368" max="15616" width="9.140625" style="4"/>
    <col min="15617" max="15617" width="14.42578125" style="4" customWidth="1"/>
    <col min="15618" max="15618" width="17.7109375" style="4" bestFit="1" customWidth="1"/>
    <col min="15619" max="15619" width="15.140625" style="4" bestFit="1" customWidth="1"/>
    <col min="15620" max="15620" width="9.140625" style="4"/>
    <col min="15621" max="15621" width="10.85546875" style="4" customWidth="1"/>
    <col min="15622" max="15622" width="9.140625" style="4"/>
    <col min="15623" max="15623" width="9.7109375" style="4" bestFit="1" customWidth="1"/>
    <col min="15624" max="15872" width="9.140625" style="4"/>
    <col min="15873" max="15873" width="14.42578125" style="4" customWidth="1"/>
    <col min="15874" max="15874" width="17.7109375" style="4" bestFit="1" customWidth="1"/>
    <col min="15875" max="15875" width="15.140625" style="4" bestFit="1" customWidth="1"/>
    <col min="15876" max="15876" width="9.140625" style="4"/>
    <col min="15877" max="15877" width="10.85546875" style="4" customWidth="1"/>
    <col min="15878" max="15878" width="9.140625" style="4"/>
    <col min="15879" max="15879" width="9.7109375" style="4" bestFit="1" customWidth="1"/>
    <col min="15880" max="16128" width="9.140625" style="4"/>
    <col min="16129" max="16129" width="14.42578125" style="4" customWidth="1"/>
    <col min="16130" max="16130" width="17.7109375" style="4" bestFit="1" customWidth="1"/>
    <col min="16131" max="16131" width="15.140625" style="4" bestFit="1" customWidth="1"/>
    <col min="16132" max="16132" width="9.140625" style="4"/>
    <col min="16133" max="16133" width="10.85546875" style="4" customWidth="1"/>
    <col min="16134" max="16134" width="9.140625" style="4"/>
    <col min="16135" max="16135" width="9.7109375" style="4" bestFit="1" customWidth="1"/>
    <col min="16136" max="16384" width="9.140625" style="4"/>
  </cols>
  <sheetData>
    <row r="1" spans="1:6" x14ac:dyDescent="0.25">
      <c r="A1" s="3" t="s">
        <v>26</v>
      </c>
    </row>
    <row r="3" spans="1:6" x14ac:dyDescent="0.25">
      <c r="A3" s="3" t="s">
        <v>1</v>
      </c>
    </row>
    <row r="4" spans="1:6" x14ac:dyDescent="0.25">
      <c r="A4" s="5" t="s">
        <v>27</v>
      </c>
    </row>
    <row r="5" spans="1:6" x14ac:dyDescent="0.25">
      <c r="A5" s="5" t="s">
        <v>28</v>
      </c>
    </row>
    <row r="6" spans="1:6" x14ac:dyDescent="0.25">
      <c r="A6" s="5" t="s">
        <v>4</v>
      </c>
    </row>
    <row r="7" spans="1:6" x14ac:dyDescent="0.25">
      <c r="A7" s="5" t="s">
        <v>29</v>
      </c>
    </row>
    <row r="9" spans="1:6" x14ac:dyDescent="0.25">
      <c r="A9" s="3" t="s">
        <v>6</v>
      </c>
      <c r="E9" s="4" t="s">
        <v>30</v>
      </c>
    </row>
    <row r="10" spans="1:6" x14ac:dyDescent="0.25">
      <c r="B10" s="10" t="s">
        <v>31</v>
      </c>
      <c r="C10" s="10" t="s">
        <v>32</v>
      </c>
      <c r="D10" s="10"/>
      <c r="E10" s="10" t="s">
        <v>33</v>
      </c>
      <c r="F10" s="10" t="s">
        <v>34</v>
      </c>
    </row>
    <row r="11" spans="1:6" x14ac:dyDescent="0.25">
      <c r="B11" s="6">
        <v>10</v>
      </c>
      <c r="C11" s="6">
        <v>0.1</v>
      </c>
      <c r="E11" s="4">
        <v>0</v>
      </c>
      <c r="F11" s="4">
        <v>10</v>
      </c>
    </row>
    <row r="12" spans="1:6" x14ac:dyDescent="0.25">
      <c r="B12" s="6">
        <v>15</v>
      </c>
      <c r="C12" s="6">
        <v>0.3</v>
      </c>
      <c r="E12" s="4">
        <f>C11+E11</f>
        <v>0.1</v>
      </c>
      <c r="F12" s="4">
        <v>15</v>
      </c>
    </row>
    <row r="13" spans="1:6" x14ac:dyDescent="0.25">
      <c r="B13" s="6">
        <v>20</v>
      </c>
      <c r="C13" s="6">
        <v>0.4</v>
      </c>
      <c r="E13" s="4">
        <f>C12+E12</f>
        <v>0.4</v>
      </c>
      <c r="F13" s="4">
        <v>20</v>
      </c>
    </row>
    <row r="14" spans="1:6" x14ac:dyDescent="0.25">
      <c r="B14" s="6">
        <v>25</v>
      </c>
      <c r="C14" s="6">
        <v>0.2</v>
      </c>
      <c r="E14" s="4">
        <f>C13+E13</f>
        <v>0.8</v>
      </c>
      <c r="F14" s="4">
        <v>25</v>
      </c>
    </row>
    <row r="16" spans="1:6" x14ac:dyDescent="0.25">
      <c r="A16" s="3" t="s">
        <v>9</v>
      </c>
      <c r="C16" s="7" t="s">
        <v>10</v>
      </c>
    </row>
    <row r="17" spans="1:6" x14ac:dyDescent="0.25">
      <c r="A17" s="8" t="s">
        <v>35</v>
      </c>
      <c r="C17" s="4">
        <f ca="1">VLOOKUP(RAND(),E11:F14,2)</f>
        <v>15</v>
      </c>
    </row>
    <row r="19" spans="1:6" x14ac:dyDescent="0.25">
      <c r="A19" s="9" t="s">
        <v>124</v>
      </c>
    </row>
    <row r="20" spans="1:6" x14ac:dyDescent="0.25">
      <c r="A20" s="8" t="s">
        <v>126</v>
      </c>
      <c r="C20" s="4">
        <f ca="1">_xll.RiskDiscrete(B11:B14,C11:C14)</f>
        <v>20</v>
      </c>
    </row>
    <row r="22" spans="1:6" x14ac:dyDescent="0.25">
      <c r="A22" s="3" t="s">
        <v>129</v>
      </c>
    </row>
    <row r="23" spans="1:6" x14ac:dyDescent="0.25">
      <c r="A23" s="10" t="s">
        <v>12</v>
      </c>
      <c r="B23" s="10" t="s">
        <v>128</v>
      </c>
      <c r="C23" s="10"/>
      <c r="D23" s="10" t="s">
        <v>13</v>
      </c>
      <c r="E23" s="10" t="s">
        <v>14</v>
      </c>
      <c r="F23" s="10" t="s">
        <v>15</v>
      </c>
    </row>
    <row r="24" spans="1:6" x14ac:dyDescent="0.25">
      <c r="A24" s="4">
        <v>1</v>
      </c>
      <c r="B24" s="4">
        <v>20</v>
      </c>
      <c r="D24" s="4">
        <f>10</f>
        <v>10</v>
      </c>
      <c r="E24" s="11" t="s">
        <v>36</v>
      </c>
      <c r="F24" s="4">
        <f t="array" ref="F24:F27">FREQUENCY(B24:B523,D24:D26)</f>
        <v>52</v>
      </c>
    </row>
    <row r="25" spans="1:6" x14ac:dyDescent="0.25">
      <c r="A25" s="4">
        <v>2</v>
      </c>
      <c r="B25" s="4">
        <v>20</v>
      </c>
      <c r="D25" s="4">
        <f>15</f>
        <v>15</v>
      </c>
      <c r="E25" s="11" t="s">
        <v>37</v>
      </c>
      <c r="F25" s="4">
        <v>162</v>
      </c>
    </row>
    <row r="26" spans="1:6" x14ac:dyDescent="0.25">
      <c r="A26" s="4">
        <v>3</v>
      </c>
      <c r="B26" s="4">
        <v>20</v>
      </c>
      <c r="D26" s="4">
        <f>20</f>
        <v>20</v>
      </c>
      <c r="E26" s="11" t="s">
        <v>38</v>
      </c>
      <c r="F26" s="4">
        <v>179</v>
      </c>
    </row>
    <row r="27" spans="1:6" x14ac:dyDescent="0.25">
      <c r="A27" s="4">
        <v>4</v>
      </c>
      <c r="B27" s="4">
        <v>15</v>
      </c>
      <c r="E27" s="11" t="s">
        <v>39</v>
      </c>
      <c r="F27" s="4">
        <v>107</v>
      </c>
    </row>
    <row r="28" spans="1:6" x14ac:dyDescent="0.25">
      <c r="A28" s="4">
        <v>5</v>
      </c>
      <c r="B28" s="4">
        <v>15</v>
      </c>
    </row>
    <row r="29" spans="1:6" x14ac:dyDescent="0.25">
      <c r="A29" s="4">
        <v>6</v>
      </c>
      <c r="B29" s="4">
        <v>10</v>
      </c>
    </row>
    <row r="30" spans="1:6" x14ac:dyDescent="0.25">
      <c r="A30" s="4">
        <v>7</v>
      </c>
      <c r="B30" s="4">
        <v>25</v>
      </c>
    </row>
    <row r="31" spans="1:6" x14ac:dyDescent="0.25">
      <c r="A31" s="4">
        <v>8</v>
      </c>
      <c r="B31" s="4">
        <v>20</v>
      </c>
    </row>
    <row r="32" spans="1:6" x14ac:dyDescent="0.25">
      <c r="A32" s="4">
        <v>9</v>
      </c>
      <c r="B32" s="4">
        <v>25</v>
      </c>
    </row>
    <row r="33" spans="1:2" x14ac:dyDescent="0.25">
      <c r="A33" s="4">
        <v>10</v>
      </c>
      <c r="B33" s="4">
        <v>15</v>
      </c>
    </row>
    <row r="34" spans="1:2" x14ac:dyDescent="0.25">
      <c r="A34" s="4">
        <v>11</v>
      </c>
      <c r="B34" s="4">
        <v>10</v>
      </c>
    </row>
    <row r="35" spans="1:2" x14ac:dyDescent="0.25">
      <c r="A35" s="4">
        <v>12</v>
      </c>
      <c r="B35" s="4">
        <v>25</v>
      </c>
    </row>
    <row r="36" spans="1:2" x14ac:dyDescent="0.25">
      <c r="A36" s="4">
        <v>13</v>
      </c>
      <c r="B36" s="4">
        <v>25</v>
      </c>
    </row>
    <row r="37" spans="1:2" x14ac:dyDescent="0.25">
      <c r="A37" s="4">
        <v>14</v>
      </c>
      <c r="B37" s="4">
        <v>15</v>
      </c>
    </row>
    <row r="38" spans="1:2" x14ac:dyDescent="0.25">
      <c r="A38" s="4">
        <v>15</v>
      </c>
      <c r="B38" s="4">
        <v>25</v>
      </c>
    </row>
    <row r="39" spans="1:2" x14ac:dyDescent="0.25">
      <c r="A39" s="4">
        <v>16</v>
      </c>
      <c r="B39" s="4">
        <v>20</v>
      </c>
    </row>
    <row r="40" spans="1:2" x14ac:dyDescent="0.25">
      <c r="A40" s="4">
        <v>17</v>
      </c>
      <c r="B40" s="4">
        <v>25</v>
      </c>
    </row>
    <row r="41" spans="1:2" x14ac:dyDescent="0.25">
      <c r="A41" s="4">
        <v>18</v>
      </c>
      <c r="B41" s="4">
        <v>25</v>
      </c>
    </row>
    <row r="42" spans="1:2" x14ac:dyDescent="0.25">
      <c r="A42" s="4">
        <v>19</v>
      </c>
      <c r="B42" s="4">
        <v>25</v>
      </c>
    </row>
    <row r="43" spans="1:2" x14ac:dyDescent="0.25">
      <c r="A43" s="4">
        <v>20</v>
      </c>
      <c r="B43" s="4">
        <v>25</v>
      </c>
    </row>
    <row r="44" spans="1:2" x14ac:dyDescent="0.25">
      <c r="A44" s="4">
        <v>21</v>
      </c>
      <c r="B44" s="4">
        <v>20</v>
      </c>
    </row>
    <row r="45" spans="1:2" x14ac:dyDescent="0.25">
      <c r="A45" s="4">
        <v>22</v>
      </c>
      <c r="B45" s="4">
        <v>15</v>
      </c>
    </row>
    <row r="46" spans="1:2" x14ac:dyDescent="0.25">
      <c r="A46" s="4">
        <v>23</v>
      </c>
      <c r="B46" s="4">
        <v>20</v>
      </c>
    </row>
    <row r="47" spans="1:2" x14ac:dyDescent="0.25">
      <c r="A47" s="4">
        <v>24</v>
      </c>
      <c r="B47" s="4">
        <v>20</v>
      </c>
    </row>
    <row r="48" spans="1:2" x14ac:dyDescent="0.25">
      <c r="A48" s="4">
        <v>25</v>
      </c>
      <c r="B48" s="4">
        <v>15</v>
      </c>
    </row>
    <row r="49" spans="1:2" x14ac:dyDescent="0.25">
      <c r="A49" s="4">
        <v>26</v>
      </c>
      <c r="B49" s="4">
        <v>15</v>
      </c>
    </row>
    <row r="50" spans="1:2" x14ac:dyDescent="0.25">
      <c r="A50" s="4">
        <v>27</v>
      </c>
      <c r="B50" s="4">
        <v>25</v>
      </c>
    </row>
    <row r="51" spans="1:2" x14ac:dyDescent="0.25">
      <c r="A51" s="4">
        <v>28</v>
      </c>
      <c r="B51" s="4">
        <v>25</v>
      </c>
    </row>
    <row r="52" spans="1:2" x14ac:dyDescent="0.25">
      <c r="A52" s="4">
        <v>29</v>
      </c>
      <c r="B52" s="4">
        <v>20</v>
      </c>
    </row>
    <row r="53" spans="1:2" x14ac:dyDescent="0.25">
      <c r="A53" s="4">
        <v>30</v>
      </c>
      <c r="B53" s="4">
        <v>20</v>
      </c>
    </row>
    <row r="54" spans="1:2" x14ac:dyDescent="0.25">
      <c r="A54" s="4">
        <v>31</v>
      </c>
      <c r="B54" s="4">
        <v>15</v>
      </c>
    </row>
    <row r="55" spans="1:2" x14ac:dyDescent="0.25">
      <c r="A55" s="4">
        <v>32</v>
      </c>
      <c r="B55" s="4">
        <v>10</v>
      </c>
    </row>
    <row r="56" spans="1:2" x14ac:dyDescent="0.25">
      <c r="A56" s="4">
        <v>33</v>
      </c>
      <c r="B56" s="4">
        <v>20</v>
      </c>
    </row>
    <row r="57" spans="1:2" x14ac:dyDescent="0.25">
      <c r="A57" s="4">
        <v>34</v>
      </c>
      <c r="B57" s="4">
        <v>10</v>
      </c>
    </row>
    <row r="58" spans="1:2" x14ac:dyDescent="0.25">
      <c r="A58" s="4">
        <v>35</v>
      </c>
      <c r="B58" s="4">
        <v>15</v>
      </c>
    </row>
    <row r="59" spans="1:2" x14ac:dyDescent="0.25">
      <c r="A59" s="4">
        <v>36</v>
      </c>
      <c r="B59" s="4">
        <v>20</v>
      </c>
    </row>
    <row r="60" spans="1:2" x14ac:dyDescent="0.25">
      <c r="A60" s="4">
        <v>37</v>
      </c>
      <c r="B60" s="4">
        <v>20</v>
      </c>
    </row>
    <row r="61" spans="1:2" x14ac:dyDescent="0.25">
      <c r="A61" s="4">
        <v>38</v>
      </c>
      <c r="B61" s="4">
        <v>20</v>
      </c>
    </row>
    <row r="62" spans="1:2" x14ac:dyDescent="0.25">
      <c r="A62" s="4">
        <v>39</v>
      </c>
      <c r="B62" s="4">
        <v>20</v>
      </c>
    </row>
    <row r="63" spans="1:2" x14ac:dyDescent="0.25">
      <c r="A63" s="4">
        <v>40</v>
      </c>
      <c r="B63" s="4">
        <v>20</v>
      </c>
    </row>
    <row r="64" spans="1:2" x14ac:dyDescent="0.25">
      <c r="A64" s="4">
        <v>41</v>
      </c>
      <c r="B64" s="4">
        <v>25</v>
      </c>
    </row>
    <row r="65" spans="1:2" x14ac:dyDescent="0.25">
      <c r="A65" s="4">
        <v>42</v>
      </c>
      <c r="B65" s="4">
        <v>20</v>
      </c>
    </row>
    <row r="66" spans="1:2" x14ac:dyDescent="0.25">
      <c r="A66" s="4">
        <v>43</v>
      </c>
      <c r="B66" s="4">
        <v>15</v>
      </c>
    </row>
    <row r="67" spans="1:2" x14ac:dyDescent="0.25">
      <c r="A67" s="4">
        <v>44</v>
      </c>
      <c r="B67" s="4">
        <v>20</v>
      </c>
    </row>
    <row r="68" spans="1:2" x14ac:dyDescent="0.25">
      <c r="A68" s="4">
        <v>45</v>
      </c>
      <c r="B68" s="4">
        <v>20</v>
      </c>
    </row>
    <row r="69" spans="1:2" x14ac:dyDescent="0.25">
      <c r="A69" s="4">
        <v>46</v>
      </c>
      <c r="B69" s="4">
        <v>15</v>
      </c>
    </row>
    <row r="70" spans="1:2" x14ac:dyDescent="0.25">
      <c r="A70" s="4">
        <v>47</v>
      </c>
      <c r="B70" s="4">
        <v>25</v>
      </c>
    </row>
    <row r="71" spans="1:2" x14ac:dyDescent="0.25">
      <c r="A71" s="4">
        <v>48</v>
      </c>
      <c r="B71" s="4">
        <v>20</v>
      </c>
    </row>
    <row r="72" spans="1:2" x14ac:dyDescent="0.25">
      <c r="A72" s="4">
        <v>49</v>
      </c>
      <c r="B72" s="4">
        <v>15</v>
      </c>
    </row>
    <row r="73" spans="1:2" x14ac:dyDescent="0.25">
      <c r="A73" s="4">
        <v>50</v>
      </c>
      <c r="B73" s="4">
        <v>20</v>
      </c>
    </row>
    <row r="74" spans="1:2" x14ac:dyDescent="0.25">
      <c r="A74" s="4">
        <v>51</v>
      </c>
      <c r="B74" s="4">
        <v>25</v>
      </c>
    </row>
    <row r="75" spans="1:2" x14ac:dyDescent="0.25">
      <c r="A75" s="4">
        <v>52</v>
      </c>
      <c r="B75" s="4">
        <v>20</v>
      </c>
    </row>
    <row r="76" spans="1:2" x14ac:dyDescent="0.25">
      <c r="A76" s="4">
        <v>53</v>
      </c>
      <c r="B76" s="4">
        <v>25</v>
      </c>
    </row>
    <row r="77" spans="1:2" x14ac:dyDescent="0.25">
      <c r="A77" s="4">
        <v>54</v>
      </c>
      <c r="B77" s="4">
        <v>15</v>
      </c>
    </row>
    <row r="78" spans="1:2" x14ac:dyDescent="0.25">
      <c r="A78" s="4">
        <v>55</v>
      </c>
      <c r="B78" s="4">
        <v>15</v>
      </c>
    </row>
    <row r="79" spans="1:2" x14ac:dyDescent="0.25">
      <c r="A79" s="4">
        <v>56</v>
      </c>
      <c r="B79" s="4">
        <v>20</v>
      </c>
    </row>
    <row r="80" spans="1:2" x14ac:dyDescent="0.25">
      <c r="A80" s="4">
        <v>57</v>
      </c>
      <c r="B80" s="4">
        <v>20</v>
      </c>
    </row>
    <row r="81" spans="1:2" x14ac:dyDescent="0.25">
      <c r="A81" s="4">
        <v>58</v>
      </c>
      <c r="B81" s="4">
        <v>15</v>
      </c>
    </row>
    <row r="82" spans="1:2" x14ac:dyDescent="0.25">
      <c r="A82" s="4">
        <v>59</v>
      </c>
      <c r="B82" s="4">
        <v>15</v>
      </c>
    </row>
    <row r="83" spans="1:2" x14ac:dyDescent="0.25">
      <c r="A83" s="4">
        <v>60</v>
      </c>
      <c r="B83" s="4">
        <v>10</v>
      </c>
    </row>
    <row r="84" spans="1:2" x14ac:dyDescent="0.25">
      <c r="A84" s="4">
        <v>61</v>
      </c>
      <c r="B84" s="4">
        <v>20</v>
      </c>
    </row>
    <row r="85" spans="1:2" x14ac:dyDescent="0.25">
      <c r="A85" s="4">
        <v>62</v>
      </c>
      <c r="B85" s="4">
        <v>15</v>
      </c>
    </row>
    <row r="86" spans="1:2" x14ac:dyDescent="0.25">
      <c r="A86" s="4">
        <v>63</v>
      </c>
      <c r="B86" s="4">
        <v>20</v>
      </c>
    </row>
    <row r="87" spans="1:2" x14ac:dyDescent="0.25">
      <c r="A87" s="4">
        <v>64</v>
      </c>
      <c r="B87" s="4">
        <v>15</v>
      </c>
    </row>
    <row r="88" spans="1:2" x14ac:dyDescent="0.25">
      <c r="A88" s="4">
        <v>65</v>
      </c>
      <c r="B88" s="4">
        <v>20</v>
      </c>
    </row>
    <row r="89" spans="1:2" x14ac:dyDescent="0.25">
      <c r="A89" s="4">
        <v>66</v>
      </c>
      <c r="B89" s="4">
        <v>15</v>
      </c>
    </row>
    <row r="90" spans="1:2" x14ac:dyDescent="0.25">
      <c r="A90" s="4">
        <v>67</v>
      </c>
      <c r="B90" s="4">
        <v>10</v>
      </c>
    </row>
    <row r="91" spans="1:2" x14ac:dyDescent="0.25">
      <c r="A91" s="4">
        <v>68</v>
      </c>
      <c r="B91" s="4">
        <v>15</v>
      </c>
    </row>
    <row r="92" spans="1:2" x14ac:dyDescent="0.25">
      <c r="A92" s="4">
        <v>69</v>
      </c>
      <c r="B92" s="4">
        <v>15</v>
      </c>
    </row>
    <row r="93" spans="1:2" x14ac:dyDescent="0.25">
      <c r="A93" s="4">
        <v>70</v>
      </c>
      <c r="B93" s="4">
        <v>20</v>
      </c>
    </row>
    <row r="94" spans="1:2" x14ac:dyDescent="0.25">
      <c r="A94" s="4">
        <v>71</v>
      </c>
      <c r="B94" s="4">
        <v>10</v>
      </c>
    </row>
    <row r="95" spans="1:2" x14ac:dyDescent="0.25">
      <c r="A95" s="4">
        <v>72</v>
      </c>
      <c r="B95" s="4">
        <v>20</v>
      </c>
    </row>
    <row r="96" spans="1:2" x14ac:dyDescent="0.25">
      <c r="A96" s="4">
        <v>73</v>
      </c>
      <c r="B96" s="4">
        <v>10</v>
      </c>
    </row>
    <row r="97" spans="1:2" x14ac:dyDescent="0.25">
      <c r="A97" s="4">
        <v>74</v>
      </c>
      <c r="B97" s="4">
        <v>15</v>
      </c>
    </row>
    <row r="98" spans="1:2" x14ac:dyDescent="0.25">
      <c r="A98" s="4">
        <v>75</v>
      </c>
      <c r="B98" s="4">
        <v>20</v>
      </c>
    </row>
    <row r="99" spans="1:2" x14ac:dyDescent="0.25">
      <c r="A99" s="4">
        <v>76</v>
      </c>
      <c r="B99" s="4">
        <v>20</v>
      </c>
    </row>
    <row r="100" spans="1:2" x14ac:dyDescent="0.25">
      <c r="A100" s="4">
        <v>77</v>
      </c>
      <c r="B100" s="4">
        <v>20</v>
      </c>
    </row>
    <row r="101" spans="1:2" x14ac:dyDescent="0.25">
      <c r="A101" s="4">
        <v>78</v>
      </c>
      <c r="B101" s="4">
        <v>20</v>
      </c>
    </row>
    <row r="102" spans="1:2" x14ac:dyDescent="0.25">
      <c r="A102" s="4">
        <v>79</v>
      </c>
      <c r="B102" s="4">
        <v>20</v>
      </c>
    </row>
    <row r="103" spans="1:2" x14ac:dyDescent="0.25">
      <c r="A103" s="4">
        <v>80</v>
      </c>
      <c r="B103" s="4">
        <v>15</v>
      </c>
    </row>
    <row r="104" spans="1:2" x14ac:dyDescent="0.25">
      <c r="A104" s="4">
        <v>81</v>
      </c>
      <c r="B104" s="4">
        <v>20</v>
      </c>
    </row>
    <row r="105" spans="1:2" x14ac:dyDescent="0.25">
      <c r="A105" s="4">
        <v>82</v>
      </c>
      <c r="B105" s="4">
        <v>20</v>
      </c>
    </row>
    <row r="106" spans="1:2" x14ac:dyDescent="0.25">
      <c r="A106" s="4">
        <v>83</v>
      </c>
      <c r="B106" s="4">
        <v>25</v>
      </c>
    </row>
    <row r="107" spans="1:2" x14ac:dyDescent="0.25">
      <c r="A107" s="4">
        <v>84</v>
      </c>
      <c r="B107" s="4">
        <v>20</v>
      </c>
    </row>
    <row r="108" spans="1:2" x14ac:dyDescent="0.25">
      <c r="A108" s="4">
        <v>85</v>
      </c>
      <c r="B108" s="4">
        <v>15</v>
      </c>
    </row>
    <row r="109" spans="1:2" x14ac:dyDescent="0.25">
      <c r="A109" s="4">
        <v>86</v>
      </c>
      <c r="B109" s="4">
        <v>20</v>
      </c>
    </row>
    <row r="110" spans="1:2" x14ac:dyDescent="0.25">
      <c r="A110" s="4">
        <v>87</v>
      </c>
      <c r="B110" s="4">
        <v>20</v>
      </c>
    </row>
    <row r="111" spans="1:2" x14ac:dyDescent="0.25">
      <c r="A111" s="4">
        <v>88</v>
      </c>
      <c r="B111" s="4">
        <v>15</v>
      </c>
    </row>
    <row r="112" spans="1:2" x14ac:dyDescent="0.25">
      <c r="A112" s="4">
        <v>89</v>
      </c>
      <c r="B112" s="4">
        <v>25</v>
      </c>
    </row>
    <row r="113" spans="1:2" x14ac:dyDescent="0.25">
      <c r="A113" s="4">
        <v>90</v>
      </c>
      <c r="B113" s="4">
        <v>15</v>
      </c>
    </row>
    <row r="114" spans="1:2" x14ac:dyDescent="0.25">
      <c r="A114" s="4">
        <v>91</v>
      </c>
      <c r="B114" s="4">
        <v>20</v>
      </c>
    </row>
    <row r="115" spans="1:2" x14ac:dyDescent="0.25">
      <c r="A115" s="4">
        <v>92</v>
      </c>
      <c r="B115" s="4">
        <v>25</v>
      </c>
    </row>
    <row r="116" spans="1:2" x14ac:dyDescent="0.25">
      <c r="A116" s="4">
        <v>93</v>
      </c>
      <c r="B116" s="4">
        <v>10</v>
      </c>
    </row>
    <row r="117" spans="1:2" x14ac:dyDescent="0.25">
      <c r="A117" s="4">
        <v>94</v>
      </c>
      <c r="B117" s="4">
        <v>15</v>
      </c>
    </row>
    <row r="118" spans="1:2" x14ac:dyDescent="0.25">
      <c r="A118" s="4">
        <v>95</v>
      </c>
      <c r="B118" s="4">
        <v>25</v>
      </c>
    </row>
    <row r="119" spans="1:2" x14ac:dyDescent="0.25">
      <c r="A119" s="4">
        <v>96</v>
      </c>
      <c r="B119" s="4">
        <v>15</v>
      </c>
    </row>
    <row r="120" spans="1:2" x14ac:dyDescent="0.25">
      <c r="A120" s="4">
        <v>97</v>
      </c>
      <c r="B120" s="4">
        <v>15</v>
      </c>
    </row>
    <row r="121" spans="1:2" x14ac:dyDescent="0.25">
      <c r="A121" s="4">
        <v>98</v>
      </c>
      <c r="B121" s="4">
        <v>20</v>
      </c>
    </row>
    <row r="122" spans="1:2" x14ac:dyDescent="0.25">
      <c r="A122" s="4">
        <v>99</v>
      </c>
      <c r="B122" s="4">
        <v>20</v>
      </c>
    </row>
    <row r="123" spans="1:2" x14ac:dyDescent="0.25">
      <c r="A123" s="4">
        <v>100</v>
      </c>
      <c r="B123" s="4">
        <v>20</v>
      </c>
    </row>
    <row r="124" spans="1:2" x14ac:dyDescent="0.25">
      <c r="A124" s="4">
        <v>101</v>
      </c>
      <c r="B124" s="4">
        <v>25</v>
      </c>
    </row>
    <row r="125" spans="1:2" x14ac:dyDescent="0.25">
      <c r="A125" s="4">
        <v>102</v>
      </c>
      <c r="B125" s="4">
        <v>15</v>
      </c>
    </row>
    <row r="126" spans="1:2" x14ac:dyDescent="0.25">
      <c r="A126" s="4">
        <v>103</v>
      </c>
      <c r="B126" s="4">
        <v>20</v>
      </c>
    </row>
    <row r="127" spans="1:2" x14ac:dyDescent="0.25">
      <c r="A127" s="4">
        <v>104</v>
      </c>
      <c r="B127" s="4">
        <v>15</v>
      </c>
    </row>
    <row r="128" spans="1:2" x14ac:dyDescent="0.25">
      <c r="A128" s="4">
        <v>105</v>
      </c>
      <c r="B128" s="4">
        <v>20</v>
      </c>
    </row>
    <row r="129" spans="1:2" x14ac:dyDescent="0.25">
      <c r="A129" s="4">
        <v>106</v>
      </c>
      <c r="B129" s="4">
        <v>25</v>
      </c>
    </row>
    <row r="130" spans="1:2" x14ac:dyDescent="0.25">
      <c r="A130" s="4">
        <v>107</v>
      </c>
      <c r="B130" s="4">
        <v>20</v>
      </c>
    </row>
    <row r="131" spans="1:2" x14ac:dyDescent="0.25">
      <c r="A131" s="4">
        <v>108</v>
      </c>
      <c r="B131" s="4">
        <v>25</v>
      </c>
    </row>
    <row r="132" spans="1:2" x14ac:dyDescent="0.25">
      <c r="A132" s="4">
        <v>109</v>
      </c>
      <c r="B132" s="4">
        <v>15</v>
      </c>
    </row>
    <row r="133" spans="1:2" x14ac:dyDescent="0.25">
      <c r="A133" s="4">
        <v>110</v>
      </c>
      <c r="B133" s="4">
        <v>15</v>
      </c>
    </row>
    <row r="134" spans="1:2" x14ac:dyDescent="0.25">
      <c r="A134" s="4">
        <v>111</v>
      </c>
      <c r="B134" s="4">
        <v>20</v>
      </c>
    </row>
    <row r="135" spans="1:2" x14ac:dyDescent="0.25">
      <c r="A135" s="4">
        <v>112</v>
      </c>
      <c r="B135" s="4">
        <v>20</v>
      </c>
    </row>
    <row r="136" spans="1:2" x14ac:dyDescent="0.25">
      <c r="A136" s="4">
        <v>113</v>
      </c>
      <c r="B136" s="4">
        <v>20</v>
      </c>
    </row>
    <row r="137" spans="1:2" x14ac:dyDescent="0.25">
      <c r="A137" s="4">
        <v>114</v>
      </c>
      <c r="B137" s="4">
        <v>20</v>
      </c>
    </row>
    <row r="138" spans="1:2" x14ac:dyDescent="0.25">
      <c r="A138" s="4">
        <v>115</v>
      </c>
      <c r="B138" s="4">
        <v>15</v>
      </c>
    </row>
    <row r="139" spans="1:2" x14ac:dyDescent="0.25">
      <c r="A139" s="4">
        <v>116</v>
      </c>
      <c r="B139" s="4">
        <v>15</v>
      </c>
    </row>
    <row r="140" spans="1:2" x14ac:dyDescent="0.25">
      <c r="A140" s="4">
        <v>117</v>
      </c>
      <c r="B140" s="4">
        <v>15</v>
      </c>
    </row>
    <row r="141" spans="1:2" x14ac:dyDescent="0.25">
      <c r="A141" s="4">
        <v>118</v>
      </c>
      <c r="B141" s="4">
        <v>25</v>
      </c>
    </row>
    <row r="142" spans="1:2" x14ac:dyDescent="0.25">
      <c r="A142" s="4">
        <v>119</v>
      </c>
      <c r="B142" s="4">
        <v>15</v>
      </c>
    </row>
    <row r="143" spans="1:2" x14ac:dyDescent="0.25">
      <c r="A143" s="4">
        <v>120</v>
      </c>
      <c r="B143" s="4">
        <v>15</v>
      </c>
    </row>
    <row r="144" spans="1:2" x14ac:dyDescent="0.25">
      <c r="A144" s="4">
        <v>121</v>
      </c>
      <c r="B144" s="4">
        <v>25</v>
      </c>
    </row>
    <row r="145" spans="1:2" x14ac:dyDescent="0.25">
      <c r="A145" s="4">
        <v>122</v>
      </c>
      <c r="B145" s="4">
        <v>10</v>
      </c>
    </row>
    <row r="146" spans="1:2" x14ac:dyDescent="0.25">
      <c r="A146" s="4">
        <v>123</v>
      </c>
      <c r="B146" s="4">
        <v>20</v>
      </c>
    </row>
    <row r="147" spans="1:2" x14ac:dyDescent="0.25">
      <c r="A147" s="4">
        <v>124</v>
      </c>
      <c r="B147" s="4">
        <v>25</v>
      </c>
    </row>
    <row r="148" spans="1:2" x14ac:dyDescent="0.25">
      <c r="A148" s="4">
        <v>125</v>
      </c>
      <c r="B148" s="4">
        <v>20</v>
      </c>
    </row>
    <row r="149" spans="1:2" x14ac:dyDescent="0.25">
      <c r="A149" s="4">
        <v>126</v>
      </c>
      <c r="B149" s="4">
        <v>10</v>
      </c>
    </row>
    <row r="150" spans="1:2" x14ac:dyDescent="0.25">
      <c r="A150" s="4">
        <v>127</v>
      </c>
      <c r="B150" s="4">
        <v>15</v>
      </c>
    </row>
    <row r="151" spans="1:2" x14ac:dyDescent="0.25">
      <c r="A151" s="4">
        <v>128</v>
      </c>
      <c r="B151" s="4">
        <v>20</v>
      </c>
    </row>
    <row r="152" spans="1:2" x14ac:dyDescent="0.25">
      <c r="A152" s="4">
        <v>129</v>
      </c>
      <c r="B152" s="4">
        <v>20</v>
      </c>
    </row>
    <row r="153" spans="1:2" x14ac:dyDescent="0.25">
      <c r="A153" s="4">
        <v>130</v>
      </c>
      <c r="B153" s="4">
        <v>15</v>
      </c>
    </row>
    <row r="154" spans="1:2" x14ac:dyDescent="0.25">
      <c r="A154" s="4">
        <v>131</v>
      </c>
      <c r="B154" s="4">
        <v>20</v>
      </c>
    </row>
    <row r="155" spans="1:2" x14ac:dyDescent="0.25">
      <c r="A155" s="4">
        <v>132</v>
      </c>
      <c r="B155" s="4">
        <v>20</v>
      </c>
    </row>
    <row r="156" spans="1:2" x14ac:dyDescent="0.25">
      <c r="A156" s="4">
        <v>133</v>
      </c>
      <c r="B156" s="4">
        <v>25</v>
      </c>
    </row>
    <row r="157" spans="1:2" x14ac:dyDescent="0.25">
      <c r="A157" s="4">
        <v>134</v>
      </c>
      <c r="B157" s="4">
        <v>10</v>
      </c>
    </row>
    <row r="158" spans="1:2" x14ac:dyDescent="0.25">
      <c r="A158" s="4">
        <v>135</v>
      </c>
      <c r="B158" s="4">
        <v>15</v>
      </c>
    </row>
    <row r="159" spans="1:2" x14ac:dyDescent="0.25">
      <c r="A159" s="4">
        <v>136</v>
      </c>
      <c r="B159" s="4">
        <v>25</v>
      </c>
    </row>
    <row r="160" spans="1:2" x14ac:dyDescent="0.25">
      <c r="A160" s="4">
        <v>137</v>
      </c>
      <c r="B160" s="4">
        <v>10</v>
      </c>
    </row>
    <row r="161" spans="1:2" x14ac:dyDescent="0.25">
      <c r="A161" s="4">
        <v>138</v>
      </c>
      <c r="B161" s="4">
        <v>25</v>
      </c>
    </row>
    <row r="162" spans="1:2" x14ac:dyDescent="0.25">
      <c r="A162" s="4">
        <v>139</v>
      </c>
      <c r="B162" s="4">
        <v>25</v>
      </c>
    </row>
    <row r="163" spans="1:2" x14ac:dyDescent="0.25">
      <c r="A163" s="4">
        <v>140</v>
      </c>
      <c r="B163" s="4">
        <v>20</v>
      </c>
    </row>
    <row r="164" spans="1:2" x14ac:dyDescent="0.25">
      <c r="A164" s="4">
        <v>141</v>
      </c>
      <c r="B164" s="4">
        <v>20</v>
      </c>
    </row>
    <row r="165" spans="1:2" x14ac:dyDescent="0.25">
      <c r="A165" s="4">
        <v>142</v>
      </c>
      <c r="B165" s="4">
        <v>10</v>
      </c>
    </row>
    <row r="166" spans="1:2" x14ac:dyDescent="0.25">
      <c r="A166" s="4">
        <v>143</v>
      </c>
      <c r="B166" s="4">
        <v>25</v>
      </c>
    </row>
    <row r="167" spans="1:2" x14ac:dyDescent="0.25">
      <c r="A167" s="4">
        <v>144</v>
      </c>
      <c r="B167" s="4">
        <v>10</v>
      </c>
    </row>
    <row r="168" spans="1:2" x14ac:dyDescent="0.25">
      <c r="A168" s="4">
        <v>145</v>
      </c>
      <c r="B168" s="4">
        <v>25</v>
      </c>
    </row>
    <row r="169" spans="1:2" x14ac:dyDescent="0.25">
      <c r="A169" s="4">
        <v>146</v>
      </c>
      <c r="B169" s="4">
        <v>15</v>
      </c>
    </row>
    <row r="170" spans="1:2" x14ac:dyDescent="0.25">
      <c r="A170" s="4">
        <v>147</v>
      </c>
      <c r="B170" s="4">
        <v>20</v>
      </c>
    </row>
    <row r="171" spans="1:2" x14ac:dyDescent="0.25">
      <c r="A171" s="4">
        <v>148</v>
      </c>
      <c r="B171" s="4">
        <v>10</v>
      </c>
    </row>
    <row r="172" spans="1:2" x14ac:dyDescent="0.25">
      <c r="A172" s="4">
        <v>149</v>
      </c>
      <c r="B172" s="4">
        <v>20</v>
      </c>
    </row>
    <row r="173" spans="1:2" x14ac:dyDescent="0.25">
      <c r="A173" s="4">
        <v>150</v>
      </c>
      <c r="B173" s="4">
        <v>15</v>
      </c>
    </row>
    <row r="174" spans="1:2" x14ac:dyDescent="0.25">
      <c r="A174" s="4">
        <v>151</v>
      </c>
      <c r="B174" s="4">
        <v>20</v>
      </c>
    </row>
    <row r="175" spans="1:2" x14ac:dyDescent="0.25">
      <c r="A175" s="4">
        <v>152</v>
      </c>
      <c r="B175" s="4">
        <v>20</v>
      </c>
    </row>
    <row r="176" spans="1:2" x14ac:dyDescent="0.25">
      <c r="A176" s="4">
        <v>153</v>
      </c>
      <c r="B176" s="4">
        <v>25</v>
      </c>
    </row>
    <row r="177" spans="1:2" x14ac:dyDescent="0.25">
      <c r="A177" s="4">
        <v>154</v>
      </c>
      <c r="B177" s="4">
        <v>25</v>
      </c>
    </row>
    <row r="178" spans="1:2" x14ac:dyDescent="0.25">
      <c r="A178" s="4">
        <v>155</v>
      </c>
      <c r="B178" s="4">
        <v>20</v>
      </c>
    </row>
    <row r="179" spans="1:2" x14ac:dyDescent="0.25">
      <c r="A179" s="4">
        <v>156</v>
      </c>
      <c r="B179" s="4">
        <v>15</v>
      </c>
    </row>
    <row r="180" spans="1:2" x14ac:dyDescent="0.25">
      <c r="A180" s="4">
        <v>157</v>
      </c>
      <c r="B180" s="4">
        <v>25</v>
      </c>
    </row>
    <row r="181" spans="1:2" x14ac:dyDescent="0.25">
      <c r="A181" s="4">
        <v>158</v>
      </c>
      <c r="B181" s="4">
        <v>25</v>
      </c>
    </row>
    <row r="182" spans="1:2" x14ac:dyDescent="0.25">
      <c r="A182" s="4">
        <v>159</v>
      </c>
      <c r="B182" s="4">
        <v>20</v>
      </c>
    </row>
    <row r="183" spans="1:2" x14ac:dyDescent="0.25">
      <c r="A183" s="4">
        <v>160</v>
      </c>
      <c r="B183" s="4">
        <v>15</v>
      </c>
    </row>
    <row r="184" spans="1:2" x14ac:dyDescent="0.25">
      <c r="A184" s="4">
        <v>161</v>
      </c>
      <c r="B184" s="4">
        <v>10</v>
      </c>
    </row>
    <row r="185" spans="1:2" x14ac:dyDescent="0.25">
      <c r="A185" s="4">
        <v>162</v>
      </c>
      <c r="B185" s="4">
        <v>20</v>
      </c>
    </row>
    <row r="186" spans="1:2" x14ac:dyDescent="0.25">
      <c r="A186" s="4">
        <v>163</v>
      </c>
      <c r="B186" s="4">
        <v>15</v>
      </c>
    </row>
    <row r="187" spans="1:2" x14ac:dyDescent="0.25">
      <c r="A187" s="4">
        <v>164</v>
      </c>
      <c r="B187" s="4">
        <v>20</v>
      </c>
    </row>
    <row r="188" spans="1:2" x14ac:dyDescent="0.25">
      <c r="A188" s="4">
        <v>165</v>
      </c>
      <c r="B188" s="4">
        <v>20</v>
      </c>
    </row>
    <row r="189" spans="1:2" x14ac:dyDescent="0.25">
      <c r="A189" s="4">
        <v>166</v>
      </c>
      <c r="B189" s="4">
        <v>20</v>
      </c>
    </row>
    <row r="190" spans="1:2" x14ac:dyDescent="0.25">
      <c r="A190" s="4">
        <v>167</v>
      </c>
      <c r="B190" s="4">
        <v>20</v>
      </c>
    </row>
    <row r="191" spans="1:2" x14ac:dyDescent="0.25">
      <c r="A191" s="4">
        <v>168</v>
      </c>
      <c r="B191" s="4">
        <v>20</v>
      </c>
    </row>
    <row r="192" spans="1:2" x14ac:dyDescent="0.25">
      <c r="A192" s="4">
        <v>169</v>
      </c>
      <c r="B192" s="4">
        <v>15</v>
      </c>
    </row>
    <row r="193" spans="1:2" x14ac:dyDescent="0.25">
      <c r="A193" s="4">
        <v>170</v>
      </c>
      <c r="B193" s="4">
        <v>25</v>
      </c>
    </row>
    <row r="194" spans="1:2" x14ac:dyDescent="0.25">
      <c r="A194" s="4">
        <v>171</v>
      </c>
      <c r="B194" s="4">
        <v>15</v>
      </c>
    </row>
    <row r="195" spans="1:2" x14ac:dyDescent="0.25">
      <c r="A195" s="4">
        <v>172</v>
      </c>
      <c r="B195" s="4">
        <v>15</v>
      </c>
    </row>
    <row r="196" spans="1:2" x14ac:dyDescent="0.25">
      <c r="A196" s="4">
        <v>173</v>
      </c>
      <c r="B196" s="4">
        <v>10</v>
      </c>
    </row>
    <row r="197" spans="1:2" x14ac:dyDescent="0.25">
      <c r="A197" s="4">
        <v>174</v>
      </c>
      <c r="B197" s="4">
        <v>15</v>
      </c>
    </row>
    <row r="198" spans="1:2" x14ac:dyDescent="0.25">
      <c r="A198" s="4">
        <v>175</v>
      </c>
      <c r="B198" s="4">
        <v>25</v>
      </c>
    </row>
    <row r="199" spans="1:2" x14ac:dyDescent="0.25">
      <c r="A199" s="4">
        <v>176</v>
      </c>
      <c r="B199" s="4">
        <v>15</v>
      </c>
    </row>
    <row r="200" spans="1:2" x14ac:dyDescent="0.25">
      <c r="A200" s="4">
        <v>177</v>
      </c>
      <c r="B200" s="4">
        <v>15</v>
      </c>
    </row>
    <row r="201" spans="1:2" x14ac:dyDescent="0.25">
      <c r="A201" s="4">
        <v>178</v>
      </c>
      <c r="B201" s="4">
        <v>15</v>
      </c>
    </row>
    <row r="202" spans="1:2" x14ac:dyDescent="0.25">
      <c r="A202" s="4">
        <v>179</v>
      </c>
      <c r="B202" s="4">
        <v>25</v>
      </c>
    </row>
    <row r="203" spans="1:2" x14ac:dyDescent="0.25">
      <c r="A203" s="4">
        <v>180</v>
      </c>
      <c r="B203" s="4">
        <v>15</v>
      </c>
    </row>
    <row r="204" spans="1:2" x14ac:dyDescent="0.25">
      <c r="A204" s="4">
        <v>181</v>
      </c>
      <c r="B204" s="4">
        <v>15</v>
      </c>
    </row>
    <row r="205" spans="1:2" x14ac:dyDescent="0.25">
      <c r="A205" s="4">
        <v>182</v>
      </c>
      <c r="B205" s="4">
        <v>15</v>
      </c>
    </row>
    <row r="206" spans="1:2" x14ac:dyDescent="0.25">
      <c r="A206" s="4">
        <v>183</v>
      </c>
      <c r="B206" s="4">
        <v>15</v>
      </c>
    </row>
    <row r="207" spans="1:2" x14ac:dyDescent="0.25">
      <c r="A207" s="4">
        <v>184</v>
      </c>
      <c r="B207" s="4">
        <v>15</v>
      </c>
    </row>
    <row r="208" spans="1:2" x14ac:dyDescent="0.25">
      <c r="A208" s="4">
        <v>185</v>
      </c>
      <c r="B208" s="4">
        <v>25</v>
      </c>
    </row>
    <row r="209" spans="1:2" x14ac:dyDescent="0.25">
      <c r="A209" s="4">
        <v>186</v>
      </c>
      <c r="B209" s="4">
        <v>15</v>
      </c>
    </row>
    <row r="210" spans="1:2" x14ac:dyDescent="0.25">
      <c r="A210" s="4">
        <v>187</v>
      </c>
      <c r="B210" s="4">
        <v>25</v>
      </c>
    </row>
    <row r="211" spans="1:2" x14ac:dyDescent="0.25">
      <c r="A211" s="4">
        <v>188</v>
      </c>
      <c r="B211" s="4">
        <v>25</v>
      </c>
    </row>
    <row r="212" spans="1:2" x14ac:dyDescent="0.25">
      <c r="A212" s="4">
        <v>189</v>
      </c>
      <c r="B212" s="4">
        <v>15</v>
      </c>
    </row>
    <row r="213" spans="1:2" x14ac:dyDescent="0.25">
      <c r="A213" s="4">
        <v>190</v>
      </c>
      <c r="B213" s="4">
        <v>20</v>
      </c>
    </row>
    <row r="214" spans="1:2" x14ac:dyDescent="0.25">
      <c r="A214" s="4">
        <v>191</v>
      </c>
      <c r="B214" s="4">
        <v>20</v>
      </c>
    </row>
    <row r="215" spans="1:2" x14ac:dyDescent="0.25">
      <c r="A215" s="4">
        <v>192</v>
      </c>
      <c r="B215" s="4">
        <v>20</v>
      </c>
    </row>
    <row r="216" spans="1:2" x14ac:dyDescent="0.25">
      <c r="A216" s="4">
        <v>193</v>
      </c>
      <c r="B216" s="4">
        <v>20</v>
      </c>
    </row>
    <row r="217" spans="1:2" x14ac:dyDescent="0.25">
      <c r="A217" s="4">
        <v>194</v>
      </c>
      <c r="B217" s="4">
        <v>20</v>
      </c>
    </row>
    <row r="218" spans="1:2" x14ac:dyDescent="0.25">
      <c r="A218" s="4">
        <v>195</v>
      </c>
      <c r="B218" s="4">
        <v>20</v>
      </c>
    </row>
    <row r="219" spans="1:2" x14ac:dyDescent="0.25">
      <c r="A219" s="4">
        <v>196</v>
      </c>
      <c r="B219" s="4">
        <v>20</v>
      </c>
    </row>
    <row r="220" spans="1:2" x14ac:dyDescent="0.25">
      <c r="A220" s="4">
        <v>197</v>
      </c>
      <c r="B220" s="4">
        <v>15</v>
      </c>
    </row>
    <row r="221" spans="1:2" x14ac:dyDescent="0.25">
      <c r="A221" s="4">
        <v>198</v>
      </c>
      <c r="B221" s="4">
        <v>25</v>
      </c>
    </row>
    <row r="222" spans="1:2" x14ac:dyDescent="0.25">
      <c r="A222" s="4">
        <v>199</v>
      </c>
      <c r="B222" s="4">
        <v>15</v>
      </c>
    </row>
    <row r="223" spans="1:2" x14ac:dyDescent="0.25">
      <c r="A223" s="4">
        <v>200</v>
      </c>
      <c r="B223" s="4">
        <v>25</v>
      </c>
    </row>
    <row r="224" spans="1:2" x14ac:dyDescent="0.25">
      <c r="A224" s="4">
        <v>201</v>
      </c>
      <c r="B224" s="4">
        <v>25</v>
      </c>
    </row>
    <row r="225" spans="1:2" x14ac:dyDescent="0.25">
      <c r="A225" s="4">
        <v>202</v>
      </c>
      <c r="B225" s="4">
        <v>20</v>
      </c>
    </row>
    <row r="226" spans="1:2" x14ac:dyDescent="0.25">
      <c r="A226" s="4">
        <v>203</v>
      </c>
      <c r="B226" s="4">
        <v>20</v>
      </c>
    </row>
    <row r="227" spans="1:2" x14ac:dyDescent="0.25">
      <c r="A227" s="4">
        <v>204</v>
      </c>
      <c r="B227" s="4">
        <v>20</v>
      </c>
    </row>
    <row r="228" spans="1:2" x14ac:dyDescent="0.25">
      <c r="A228" s="4">
        <v>205</v>
      </c>
      <c r="B228" s="4">
        <v>10</v>
      </c>
    </row>
    <row r="229" spans="1:2" x14ac:dyDescent="0.25">
      <c r="A229" s="4">
        <v>206</v>
      </c>
      <c r="B229" s="4">
        <v>15</v>
      </c>
    </row>
    <row r="230" spans="1:2" x14ac:dyDescent="0.25">
      <c r="A230" s="4">
        <v>207</v>
      </c>
      <c r="B230" s="4">
        <v>20</v>
      </c>
    </row>
    <row r="231" spans="1:2" x14ac:dyDescent="0.25">
      <c r="A231" s="4">
        <v>208</v>
      </c>
      <c r="B231" s="4">
        <v>20</v>
      </c>
    </row>
    <row r="232" spans="1:2" x14ac:dyDescent="0.25">
      <c r="A232" s="4">
        <v>209</v>
      </c>
      <c r="B232" s="4">
        <v>25</v>
      </c>
    </row>
    <row r="233" spans="1:2" x14ac:dyDescent="0.25">
      <c r="A233" s="4">
        <v>210</v>
      </c>
      <c r="B233" s="4">
        <v>15</v>
      </c>
    </row>
    <row r="234" spans="1:2" x14ac:dyDescent="0.25">
      <c r="A234" s="4">
        <v>211</v>
      </c>
      <c r="B234" s="4">
        <v>25</v>
      </c>
    </row>
    <row r="235" spans="1:2" x14ac:dyDescent="0.25">
      <c r="A235" s="4">
        <v>212</v>
      </c>
      <c r="B235" s="4">
        <v>15</v>
      </c>
    </row>
    <row r="236" spans="1:2" x14ac:dyDescent="0.25">
      <c r="A236" s="4">
        <v>213</v>
      </c>
      <c r="B236" s="4">
        <v>15</v>
      </c>
    </row>
    <row r="237" spans="1:2" x14ac:dyDescent="0.25">
      <c r="A237" s="4">
        <v>214</v>
      </c>
      <c r="B237" s="4">
        <v>15</v>
      </c>
    </row>
    <row r="238" spans="1:2" x14ac:dyDescent="0.25">
      <c r="A238" s="4">
        <v>215</v>
      </c>
      <c r="B238" s="4">
        <v>15</v>
      </c>
    </row>
    <row r="239" spans="1:2" x14ac:dyDescent="0.25">
      <c r="A239" s="4">
        <v>216</v>
      </c>
      <c r="B239" s="4">
        <v>15</v>
      </c>
    </row>
    <row r="240" spans="1:2" x14ac:dyDescent="0.25">
      <c r="A240" s="4">
        <v>217</v>
      </c>
      <c r="B240" s="4">
        <v>15</v>
      </c>
    </row>
    <row r="241" spans="1:2" x14ac:dyDescent="0.25">
      <c r="A241" s="4">
        <v>218</v>
      </c>
      <c r="B241" s="4">
        <v>15</v>
      </c>
    </row>
    <row r="242" spans="1:2" x14ac:dyDescent="0.25">
      <c r="A242" s="4">
        <v>219</v>
      </c>
      <c r="B242" s="4">
        <v>25</v>
      </c>
    </row>
    <row r="243" spans="1:2" x14ac:dyDescent="0.25">
      <c r="A243" s="4">
        <v>220</v>
      </c>
      <c r="B243" s="4">
        <v>25</v>
      </c>
    </row>
    <row r="244" spans="1:2" x14ac:dyDescent="0.25">
      <c r="A244" s="4">
        <v>221</v>
      </c>
      <c r="B244" s="4">
        <v>25</v>
      </c>
    </row>
    <row r="245" spans="1:2" x14ac:dyDescent="0.25">
      <c r="A245" s="4">
        <v>222</v>
      </c>
      <c r="B245" s="4">
        <v>15</v>
      </c>
    </row>
    <row r="246" spans="1:2" x14ac:dyDescent="0.25">
      <c r="A246" s="4">
        <v>223</v>
      </c>
      <c r="B246" s="4">
        <v>15</v>
      </c>
    </row>
    <row r="247" spans="1:2" x14ac:dyDescent="0.25">
      <c r="A247" s="4">
        <v>224</v>
      </c>
      <c r="B247" s="4">
        <v>20</v>
      </c>
    </row>
    <row r="248" spans="1:2" x14ac:dyDescent="0.25">
      <c r="A248" s="4">
        <v>225</v>
      </c>
      <c r="B248" s="4">
        <v>15</v>
      </c>
    </row>
    <row r="249" spans="1:2" x14ac:dyDescent="0.25">
      <c r="A249" s="4">
        <v>226</v>
      </c>
      <c r="B249" s="4">
        <v>20</v>
      </c>
    </row>
    <row r="250" spans="1:2" x14ac:dyDescent="0.25">
      <c r="A250" s="4">
        <v>227</v>
      </c>
      <c r="B250" s="4">
        <v>25</v>
      </c>
    </row>
    <row r="251" spans="1:2" x14ac:dyDescent="0.25">
      <c r="A251" s="4">
        <v>228</v>
      </c>
      <c r="B251" s="4">
        <v>10</v>
      </c>
    </row>
    <row r="252" spans="1:2" x14ac:dyDescent="0.25">
      <c r="A252" s="4">
        <v>229</v>
      </c>
      <c r="B252" s="4">
        <v>15</v>
      </c>
    </row>
    <row r="253" spans="1:2" x14ac:dyDescent="0.25">
      <c r="A253" s="4">
        <v>230</v>
      </c>
      <c r="B253" s="4">
        <v>25</v>
      </c>
    </row>
    <row r="254" spans="1:2" x14ac:dyDescent="0.25">
      <c r="A254" s="4">
        <v>231</v>
      </c>
      <c r="B254" s="4">
        <v>20</v>
      </c>
    </row>
    <row r="255" spans="1:2" x14ac:dyDescent="0.25">
      <c r="A255" s="4">
        <v>232</v>
      </c>
      <c r="B255" s="4">
        <v>15</v>
      </c>
    </row>
    <row r="256" spans="1:2" x14ac:dyDescent="0.25">
      <c r="A256" s="4">
        <v>233</v>
      </c>
      <c r="B256" s="4">
        <v>20</v>
      </c>
    </row>
    <row r="257" spans="1:2" x14ac:dyDescent="0.25">
      <c r="A257" s="4">
        <v>234</v>
      </c>
      <c r="B257" s="4">
        <v>15</v>
      </c>
    </row>
    <row r="258" spans="1:2" x14ac:dyDescent="0.25">
      <c r="A258" s="4">
        <v>235</v>
      </c>
      <c r="B258" s="4">
        <v>20</v>
      </c>
    </row>
    <row r="259" spans="1:2" x14ac:dyDescent="0.25">
      <c r="A259" s="4">
        <v>236</v>
      </c>
      <c r="B259" s="4">
        <v>15</v>
      </c>
    </row>
    <row r="260" spans="1:2" x14ac:dyDescent="0.25">
      <c r="A260" s="4">
        <v>237</v>
      </c>
      <c r="B260" s="4">
        <v>25</v>
      </c>
    </row>
    <row r="261" spans="1:2" x14ac:dyDescent="0.25">
      <c r="A261" s="4">
        <v>238</v>
      </c>
      <c r="B261" s="4">
        <v>15</v>
      </c>
    </row>
    <row r="262" spans="1:2" x14ac:dyDescent="0.25">
      <c r="A262" s="4">
        <v>239</v>
      </c>
      <c r="B262" s="4">
        <v>15</v>
      </c>
    </row>
    <row r="263" spans="1:2" x14ac:dyDescent="0.25">
      <c r="A263" s="4">
        <v>240</v>
      </c>
      <c r="B263" s="4">
        <v>20</v>
      </c>
    </row>
    <row r="264" spans="1:2" x14ac:dyDescent="0.25">
      <c r="A264" s="4">
        <v>241</v>
      </c>
      <c r="B264" s="4">
        <v>20</v>
      </c>
    </row>
    <row r="265" spans="1:2" x14ac:dyDescent="0.25">
      <c r="A265" s="4">
        <v>242</v>
      </c>
      <c r="B265" s="4">
        <v>20</v>
      </c>
    </row>
    <row r="266" spans="1:2" x14ac:dyDescent="0.25">
      <c r="A266" s="4">
        <v>243</v>
      </c>
      <c r="B266" s="4">
        <v>15</v>
      </c>
    </row>
    <row r="267" spans="1:2" x14ac:dyDescent="0.25">
      <c r="A267" s="4">
        <v>244</v>
      </c>
      <c r="B267" s="4">
        <v>15</v>
      </c>
    </row>
    <row r="268" spans="1:2" x14ac:dyDescent="0.25">
      <c r="A268" s="4">
        <v>245</v>
      </c>
      <c r="B268" s="4">
        <v>25</v>
      </c>
    </row>
    <row r="269" spans="1:2" x14ac:dyDescent="0.25">
      <c r="A269" s="4">
        <v>246</v>
      </c>
      <c r="B269" s="4">
        <v>15</v>
      </c>
    </row>
    <row r="270" spans="1:2" x14ac:dyDescent="0.25">
      <c r="A270" s="4">
        <v>247</v>
      </c>
      <c r="B270" s="4">
        <v>10</v>
      </c>
    </row>
    <row r="271" spans="1:2" x14ac:dyDescent="0.25">
      <c r="A271" s="4">
        <v>248</v>
      </c>
      <c r="B271" s="4">
        <v>15</v>
      </c>
    </row>
    <row r="272" spans="1:2" x14ac:dyDescent="0.25">
      <c r="A272" s="4">
        <v>249</v>
      </c>
      <c r="B272" s="4">
        <v>20</v>
      </c>
    </row>
    <row r="273" spans="1:2" x14ac:dyDescent="0.25">
      <c r="A273" s="4">
        <v>250</v>
      </c>
      <c r="B273" s="4">
        <v>15</v>
      </c>
    </row>
    <row r="274" spans="1:2" x14ac:dyDescent="0.25">
      <c r="A274" s="4">
        <v>251</v>
      </c>
      <c r="B274" s="4">
        <v>25</v>
      </c>
    </row>
    <row r="275" spans="1:2" x14ac:dyDescent="0.25">
      <c r="A275" s="4">
        <v>252</v>
      </c>
      <c r="B275" s="4">
        <v>25</v>
      </c>
    </row>
    <row r="276" spans="1:2" x14ac:dyDescent="0.25">
      <c r="A276" s="4">
        <v>253</v>
      </c>
      <c r="B276" s="4">
        <v>10</v>
      </c>
    </row>
    <row r="277" spans="1:2" x14ac:dyDescent="0.25">
      <c r="A277" s="4">
        <v>254</v>
      </c>
      <c r="B277" s="4">
        <v>20</v>
      </c>
    </row>
    <row r="278" spans="1:2" x14ac:dyDescent="0.25">
      <c r="A278" s="4">
        <v>255</v>
      </c>
      <c r="B278" s="4">
        <v>20</v>
      </c>
    </row>
    <row r="279" spans="1:2" x14ac:dyDescent="0.25">
      <c r="A279" s="4">
        <v>256</v>
      </c>
      <c r="B279" s="4">
        <v>15</v>
      </c>
    </row>
    <row r="280" spans="1:2" x14ac:dyDescent="0.25">
      <c r="A280" s="4">
        <v>257</v>
      </c>
      <c r="B280" s="4">
        <v>10</v>
      </c>
    </row>
    <row r="281" spans="1:2" x14ac:dyDescent="0.25">
      <c r="A281" s="4">
        <v>258</v>
      </c>
      <c r="B281" s="4">
        <v>25</v>
      </c>
    </row>
    <row r="282" spans="1:2" x14ac:dyDescent="0.25">
      <c r="A282" s="4">
        <v>259</v>
      </c>
      <c r="B282" s="4">
        <v>20</v>
      </c>
    </row>
    <row r="283" spans="1:2" x14ac:dyDescent="0.25">
      <c r="A283" s="4">
        <v>260</v>
      </c>
      <c r="B283" s="4">
        <v>20</v>
      </c>
    </row>
    <row r="284" spans="1:2" x14ac:dyDescent="0.25">
      <c r="A284" s="4">
        <v>261</v>
      </c>
      <c r="B284" s="4">
        <v>25</v>
      </c>
    </row>
    <row r="285" spans="1:2" x14ac:dyDescent="0.25">
      <c r="A285" s="4">
        <v>262</v>
      </c>
      <c r="B285" s="4">
        <v>15</v>
      </c>
    </row>
    <row r="286" spans="1:2" x14ac:dyDescent="0.25">
      <c r="A286" s="4">
        <v>263</v>
      </c>
      <c r="B286" s="4">
        <v>20</v>
      </c>
    </row>
    <row r="287" spans="1:2" x14ac:dyDescent="0.25">
      <c r="A287" s="4">
        <v>264</v>
      </c>
      <c r="B287" s="4">
        <v>15</v>
      </c>
    </row>
    <row r="288" spans="1:2" x14ac:dyDescent="0.25">
      <c r="A288" s="4">
        <v>265</v>
      </c>
      <c r="B288" s="4">
        <v>15</v>
      </c>
    </row>
    <row r="289" spans="1:2" x14ac:dyDescent="0.25">
      <c r="A289" s="4">
        <v>266</v>
      </c>
      <c r="B289" s="4">
        <v>20</v>
      </c>
    </row>
    <row r="290" spans="1:2" x14ac:dyDescent="0.25">
      <c r="A290" s="4">
        <v>267</v>
      </c>
      <c r="B290" s="4">
        <v>15</v>
      </c>
    </row>
    <row r="291" spans="1:2" x14ac:dyDescent="0.25">
      <c r="A291" s="4">
        <v>268</v>
      </c>
      <c r="B291" s="4">
        <v>20</v>
      </c>
    </row>
    <row r="292" spans="1:2" x14ac:dyDescent="0.25">
      <c r="A292" s="4">
        <v>269</v>
      </c>
      <c r="B292" s="4">
        <v>10</v>
      </c>
    </row>
    <row r="293" spans="1:2" x14ac:dyDescent="0.25">
      <c r="A293" s="4">
        <v>270</v>
      </c>
      <c r="B293" s="4">
        <v>15</v>
      </c>
    </row>
    <row r="294" spans="1:2" x14ac:dyDescent="0.25">
      <c r="A294" s="4">
        <v>271</v>
      </c>
      <c r="B294" s="4">
        <v>10</v>
      </c>
    </row>
    <row r="295" spans="1:2" x14ac:dyDescent="0.25">
      <c r="A295" s="4">
        <v>272</v>
      </c>
      <c r="B295" s="4">
        <v>10</v>
      </c>
    </row>
    <row r="296" spans="1:2" x14ac:dyDescent="0.25">
      <c r="A296" s="4">
        <v>273</v>
      </c>
      <c r="B296" s="4">
        <v>15</v>
      </c>
    </row>
    <row r="297" spans="1:2" x14ac:dyDescent="0.25">
      <c r="A297" s="4">
        <v>274</v>
      </c>
      <c r="B297" s="4">
        <v>25</v>
      </c>
    </row>
    <row r="298" spans="1:2" x14ac:dyDescent="0.25">
      <c r="A298" s="4">
        <v>275</v>
      </c>
      <c r="B298" s="4">
        <v>10</v>
      </c>
    </row>
    <row r="299" spans="1:2" x14ac:dyDescent="0.25">
      <c r="A299" s="4">
        <v>276</v>
      </c>
      <c r="B299" s="4">
        <v>20</v>
      </c>
    </row>
    <row r="300" spans="1:2" x14ac:dyDescent="0.25">
      <c r="A300" s="4">
        <v>277</v>
      </c>
      <c r="B300" s="4">
        <v>10</v>
      </c>
    </row>
    <row r="301" spans="1:2" x14ac:dyDescent="0.25">
      <c r="A301" s="4">
        <v>278</v>
      </c>
      <c r="B301" s="4">
        <v>25</v>
      </c>
    </row>
    <row r="302" spans="1:2" x14ac:dyDescent="0.25">
      <c r="A302" s="4">
        <v>279</v>
      </c>
      <c r="B302" s="4">
        <v>15</v>
      </c>
    </row>
    <row r="303" spans="1:2" x14ac:dyDescent="0.25">
      <c r="A303" s="4">
        <v>280</v>
      </c>
      <c r="B303" s="4">
        <v>20</v>
      </c>
    </row>
    <row r="304" spans="1:2" x14ac:dyDescent="0.25">
      <c r="A304" s="4">
        <v>281</v>
      </c>
      <c r="B304" s="4">
        <v>15</v>
      </c>
    </row>
    <row r="305" spans="1:2" x14ac:dyDescent="0.25">
      <c r="A305" s="4">
        <v>282</v>
      </c>
      <c r="B305" s="4">
        <v>25</v>
      </c>
    </row>
    <row r="306" spans="1:2" x14ac:dyDescent="0.25">
      <c r="A306" s="4">
        <v>283</v>
      </c>
      <c r="B306" s="4">
        <v>25</v>
      </c>
    </row>
    <row r="307" spans="1:2" x14ac:dyDescent="0.25">
      <c r="A307" s="4">
        <v>284</v>
      </c>
      <c r="B307" s="4">
        <v>25</v>
      </c>
    </row>
    <row r="308" spans="1:2" x14ac:dyDescent="0.25">
      <c r="A308" s="4">
        <v>285</v>
      </c>
      <c r="B308" s="4">
        <v>25</v>
      </c>
    </row>
    <row r="309" spans="1:2" x14ac:dyDescent="0.25">
      <c r="A309" s="4">
        <v>286</v>
      </c>
      <c r="B309" s="4">
        <v>20</v>
      </c>
    </row>
    <row r="310" spans="1:2" x14ac:dyDescent="0.25">
      <c r="A310" s="4">
        <v>287</v>
      </c>
      <c r="B310" s="4">
        <v>20</v>
      </c>
    </row>
    <row r="311" spans="1:2" x14ac:dyDescent="0.25">
      <c r="A311" s="4">
        <v>288</v>
      </c>
      <c r="B311" s="4">
        <v>10</v>
      </c>
    </row>
    <row r="312" spans="1:2" x14ac:dyDescent="0.25">
      <c r="A312" s="4">
        <v>289</v>
      </c>
      <c r="B312" s="4">
        <v>20</v>
      </c>
    </row>
    <row r="313" spans="1:2" x14ac:dyDescent="0.25">
      <c r="A313" s="4">
        <v>290</v>
      </c>
      <c r="B313" s="4">
        <v>15</v>
      </c>
    </row>
    <row r="314" spans="1:2" x14ac:dyDescent="0.25">
      <c r="A314" s="4">
        <v>291</v>
      </c>
      <c r="B314" s="4">
        <v>20</v>
      </c>
    </row>
    <row r="315" spans="1:2" x14ac:dyDescent="0.25">
      <c r="A315" s="4">
        <v>292</v>
      </c>
      <c r="B315" s="4">
        <v>15</v>
      </c>
    </row>
    <row r="316" spans="1:2" x14ac:dyDescent="0.25">
      <c r="A316" s="4">
        <v>293</v>
      </c>
      <c r="B316" s="4">
        <v>20</v>
      </c>
    </row>
    <row r="317" spans="1:2" x14ac:dyDescent="0.25">
      <c r="A317" s="4">
        <v>294</v>
      </c>
      <c r="B317" s="4">
        <v>15</v>
      </c>
    </row>
    <row r="318" spans="1:2" x14ac:dyDescent="0.25">
      <c r="A318" s="4">
        <v>295</v>
      </c>
      <c r="B318" s="4">
        <v>15</v>
      </c>
    </row>
    <row r="319" spans="1:2" x14ac:dyDescent="0.25">
      <c r="A319" s="4">
        <v>296</v>
      </c>
      <c r="B319" s="4">
        <v>20</v>
      </c>
    </row>
    <row r="320" spans="1:2" x14ac:dyDescent="0.25">
      <c r="A320" s="4">
        <v>297</v>
      </c>
      <c r="B320" s="4">
        <v>25</v>
      </c>
    </row>
    <row r="321" spans="1:2" x14ac:dyDescent="0.25">
      <c r="A321" s="4">
        <v>298</v>
      </c>
      <c r="B321" s="4">
        <v>20</v>
      </c>
    </row>
    <row r="322" spans="1:2" x14ac:dyDescent="0.25">
      <c r="A322" s="4">
        <v>299</v>
      </c>
      <c r="B322" s="4">
        <v>25</v>
      </c>
    </row>
    <row r="323" spans="1:2" x14ac:dyDescent="0.25">
      <c r="A323" s="4">
        <v>300</v>
      </c>
      <c r="B323" s="4">
        <v>15</v>
      </c>
    </row>
    <row r="324" spans="1:2" x14ac:dyDescent="0.25">
      <c r="A324" s="4">
        <v>301</v>
      </c>
      <c r="B324" s="4">
        <v>20</v>
      </c>
    </row>
    <row r="325" spans="1:2" x14ac:dyDescent="0.25">
      <c r="A325" s="4">
        <v>302</v>
      </c>
      <c r="B325" s="4">
        <v>20</v>
      </c>
    </row>
    <row r="326" spans="1:2" x14ac:dyDescent="0.25">
      <c r="A326" s="4">
        <v>303</v>
      </c>
      <c r="B326" s="4">
        <v>15</v>
      </c>
    </row>
    <row r="327" spans="1:2" x14ac:dyDescent="0.25">
      <c r="A327" s="4">
        <v>304</v>
      </c>
      <c r="B327" s="4">
        <v>25</v>
      </c>
    </row>
    <row r="328" spans="1:2" x14ac:dyDescent="0.25">
      <c r="A328" s="4">
        <v>305</v>
      </c>
      <c r="B328" s="4">
        <v>15</v>
      </c>
    </row>
    <row r="329" spans="1:2" x14ac:dyDescent="0.25">
      <c r="A329" s="4">
        <v>306</v>
      </c>
      <c r="B329" s="4">
        <v>20</v>
      </c>
    </row>
    <row r="330" spans="1:2" x14ac:dyDescent="0.25">
      <c r="A330" s="4">
        <v>307</v>
      </c>
      <c r="B330" s="4">
        <v>20</v>
      </c>
    </row>
    <row r="331" spans="1:2" x14ac:dyDescent="0.25">
      <c r="A331" s="4">
        <v>308</v>
      </c>
      <c r="B331" s="4">
        <v>20</v>
      </c>
    </row>
    <row r="332" spans="1:2" x14ac:dyDescent="0.25">
      <c r="A332" s="4">
        <v>309</v>
      </c>
      <c r="B332" s="4">
        <v>20</v>
      </c>
    </row>
    <row r="333" spans="1:2" x14ac:dyDescent="0.25">
      <c r="A333" s="4">
        <v>310</v>
      </c>
      <c r="B333" s="4">
        <v>15</v>
      </c>
    </row>
    <row r="334" spans="1:2" x14ac:dyDescent="0.25">
      <c r="A334" s="4">
        <v>311</v>
      </c>
      <c r="B334" s="4">
        <v>10</v>
      </c>
    </row>
    <row r="335" spans="1:2" x14ac:dyDescent="0.25">
      <c r="A335" s="4">
        <v>312</v>
      </c>
      <c r="B335" s="4">
        <v>10</v>
      </c>
    </row>
    <row r="336" spans="1:2" x14ac:dyDescent="0.25">
      <c r="A336" s="4">
        <v>313</v>
      </c>
      <c r="B336" s="4">
        <v>20</v>
      </c>
    </row>
    <row r="337" spans="1:2" x14ac:dyDescent="0.25">
      <c r="A337" s="4">
        <v>314</v>
      </c>
      <c r="B337" s="4">
        <v>20</v>
      </c>
    </row>
    <row r="338" spans="1:2" x14ac:dyDescent="0.25">
      <c r="A338" s="4">
        <v>315</v>
      </c>
      <c r="B338" s="4">
        <v>20</v>
      </c>
    </row>
    <row r="339" spans="1:2" x14ac:dyDescent="0.25">
      <c r="A339" s="4">
        <v>316</v>
      </c>
      <c r="B339" s="4">
        <v>25</v>
      </c>
    </row>
    <row r="340" spans="1:2" x14ac:dyDescent="0.25">
      <c r="A340" s="4">
        <v>317</v>
      </c>
      <c r="B340" s="4">
        <v>15</v>
      </c>
    </row>
    <row r="341" spans="1:2" x14ac:dyDescent="0.25">
      <c r="A341" s="4">
        <v>318</v>
      </c>
      <c r="B341" s="4">
        <v>20</v>
      </c>
    </row>
    <row r="342" spans="1:2" x14ac:dyDescent="0.25">
      <c r="A342" s="4">
        <v>319</v>
      </c>
      <c r="B342" s="4">
        <v>20</v>
      </c>
    </row>
    <row r="343" spans="1:2" x14ac:dyDescent="0.25">
      <c r="A343" s="4">
        <v>320</v>
      </c>
      <c r="B343" s="4">
        <v>20</v>
      </c>
    </row>
    <row r="344" spans="1:2" x14ac:dyDescent="0.25">
      <c r="A344" s="4">
        <v>321</v>
      </c>
      <c r="B344" s="4">
        <v>15</v>
      </c>
    </row>
    <row r="345" spans="1:2" x14ac:dyDescent="0.25">
      <c r="A345" s="4">
        <v>322</v>
      </c>
      <c r="B345" s="4">
        <v>20</v>
      </c>
    </row>
    <row r="346" spans="1:2" x14ac:dyDescent="0.25">
      <c r="A346" s="4">
        <v>323</v>
      </c>
      <c r="B346" s="4">
        <v>20</v>
      </c>
    </row>
    <row r="347" spans="1:2" x14ac:dyDescent="0.25">
      <c r="A347" s="4">
        <v>324</v>
      </c>
      <c r="B347" s="4">
        <v>25</v>
      </c>
    </row>
    <row r="348" spans="1:2" x14ac:dyDescent="0.25">
      <c r="A348" s="4">
        <v>325</v>
      </c>
      <c r="B348" s="4">
        <v>15</v>
      </c>
    </row>
    <row r="349" spans="1:2" x14ac:dyDescent="0.25">
      <c r="A349" s="4">
        <v>326</v>
      </c>
      <c r="B349" s="4">
        <v>20</v>
      </c>
    </row>
    <row r="350" spans="1:2" x14ac:dyDescent="0.25">
      <c r="A350" s="4">
        <v>327</v>
      </c>
      <c r="B350" s="4">
        <v>20</v>
      </c>
    </row>
    <row r="351" spans="1:2" x14ac:dyDescent="0.25">
      <c r="A351" s="4">
        <v>328</v>
      </c>
      <c r="B351" s="4">
        <v>10</v>
      </c>
    </row>
    <row r="352" spans="1:2" x14ac:dyDescent="0.25">
      <c r="A352" s="4">
        <v>329</v>
      </c>
      <c r="B352" s="4">
        <v>15</v>
      </c>
    </row>
    <row r="353" spans="1:2" x14ac:dyDescent="0.25">
      <c r="A353" s="4">
        <v>330</v>
      </c>
      <c r="B353" s="4">
        <v>25</v>
      </c>
    </row>
    <row r="354" spans="1:2" x14ac:dyDescent="0.25">
      <c r="A354" s="4">
        <v>331</v>
      </c>
      <c r="B354" s="4">
        <v>15</v>
      </c>
    </row>
    <row r="355" spans="1:2" x14ac:dyDescent="0.25">
      <c r="A355" s="4">
        <v>332</v>
      </c>
      <c r="B355" s="4">
        <v>15</v>
      </c>
    </row>
    <row r="356" spans="1:2" x14ac:dyDescent="0.25">
      <c r="A356" s="4">
        <v>333</v>
      </c>
      <c r="B356" s="4">
        <v>20</v>
      </c>
    </row>
    <row r="357" spans="1:2" x14ac:dyDescent="0.25">
      <c r="A357" s="4">
        <v>334</v>
      </c>
      <c r="B357" s="4">
        <v>25</v>
      </c>
    </row>
    <row r="358" spans="1:2" x14ac:dyDescent="0.25">
      <c r="A358" s="4">
        <v>335</v>
      </c>
      <c r="B358" s="4">
        <v>15</v>
      </c>
    </row>
    <row r="359" spans="1:2" x14ac:dyDescent="0.25">
      <c r="A359" s="4">
        <v>336</v>
      </c>
      <c r="B359" s="4">
        <v>15</v>
      </c>
    </row>
    <row r="360" spans="1:2" x14ac:dyDescent="0.25">
      <c r="A360" s="4">
        <v>337</v>
      </c>
      <c r="B360" s="4">
        <v>15</v>
      </c>
    </row>
    <row r="361" spans="1:2" x14ac:dyDescent="0.25">
      <c r="A361" s="4">
        <v>338</v>
      </c>
      <c r="B361" s="4">
        <v>25</v>
      </c>
    </row>
    <row r="362" spans="1:2" x14ac:dyDescent="0.25">
      <c r="A362" s="4">
        <v>339</v>
      </c>
      <c r="B362" s="4">
        <v>15</v>
      </c>
    </row>
    <row r="363" spans="1:2" x14ac:dyDescent="0.25">
      <c r="A363" s="4">
        <v>340</v>
      </c>
      <c r="B363" s="4">
        <v>20</v>
      </c>
    </row>
    <row r="364" spans="1:2" x14ac:dyDescent="0.25">
      <c r="A364" s="4">
        <v>341</v>
      </c>
      <c r="B364" s="4">
        <v>20</v>
      </c>
    </row>
    <row r="365" spans="1:2" x14ac:dyDescent="0.25">
      <c r="A365" s="4">
        <v>342</v>
      </c>
      <c r="B365" s="4">
        <v>20</v>
      </c>
    </row>
    <row r="366" spans="1:2" x14ac:dyDescent="0.25">
      <c r="A366" s="4">
        <v>343</v>
      </c>
      <c r="B366" s="4">
        <v>25</v>
      </c>
    </row>
    <row r="367" spans="1:2" x14ac:dyDescent="0.25">
      <c r="A367" s="4">
        <v>344</v>
      </c>
      <c r="B367" s="4">
        <v>10</v>
      </c>
    </row>
    <row r="368" spans="1:2" x14ac:dyDescent="0.25">
      <c r="A368" s="4">
        <v>345</v>
      </c>
      <c r="B368" s="4">
        <v>20</v>
      </c>
    </row>
    <row r="369" spans="1:2" x14ac:dyDescent="0.25">
      <c r="A369" s="4">
        <v>346</v>
      </c>
      <c r="B369" s="4">
        <v>15</v>
      </c>
    </row>
    <row r="370" spans="1:2" x14ac:dyDescent="0.25">
      <c r="A370" s="4">
        <v>347</v>
      </c>
      <c r="B370" s="4">
        <v>25</v>
      </c>
    </row>
    <row r="371" spans="1:2" x14ac:dyDescent="0.25">
      <c r="A371" s="4">
        <v>348</v>
      </c>
      <c r="B371" s="4">
        <v>20</v>
      </c>
    </row>
    <row r="372" spans="1:2" x14ac:dyDescent="0.25">
      <c r="A372" s="4">
        <v>349</v>
      </c>
      <c r="B372" s="4">
        <v>25</v>
      </c>
    </row>
    <row r="373" spans="1:2" x14ac:dyDescent="0.25">
      <c r="A373" s="4">
        <v>350</v>
      </c>
      <c r="B373" s="4">
        <v>10</v>
      </c>
    </row>
    <row r="374" spans="1:2" x14ac:dyDescent="0.25">
      <c r="A374" s="4">
        <v>351</v>
      </c>
      <c r="B374" s="4">
        <v>15</v>
      </c>
    </row>
    <row r="375" spans="1:2" x14ac:dyDescent="0.25">
      <c r="A375" s="4">
        <v>352</v>
      </c>
      <c r="B375" s="4">
        <v>25</v>
      </c>
    </row>
    <row r="376" spans="1:2" x14ac:dyDescent="0.25">
      <c r="A376" s="4">
        <v>353</v>
      </c>
      <c r="B376" s="4">
        <v>20</v>
      </c>
    </row>
    <row r="377" spans="1:2" x14ac:dyDescent="0.25">
      <c r="A377" s="4">
        <v>354</v>
      </c>
      <c r="B377" s="4">
        <v>20</v>
      </c>
    </row>
    <row r="378" spans="1:2" x14ac:dyDescent="0.25">
      <c r="A378" s="4">
        <v>355</v>
      </c>
      <c r="B378" s="4">
        <v>10</v>
      </c>
    </row>
    <row r="379" spans="1:2" x14ac:dyDescent="0.25">
      <c r="A379" s="4">
        <v>356</v>
      </c>
      <c r="B379" s="4">
        <v>25</v>
      </c>
    </row>
    <row r="380" spans="1:2" x14ac:dyDescent="0.25">
      <c r="A380" s="4">
        <v>357</v>
      </c>
      <c r="B380" s="4">
        <v>15</v>
      </c>
    </row>
    <row r="381" spans="1:2" x14ac:dyDescent="0.25">
      <c r="A381" s="4">
        <v>358</v>
      </c>
      <c r="B381" s="4">
        <v>20</v>
      </c>
    </row>
    <row r="382" spans="1:2" x14ac:dyDescent="0.25">
      <c r="A382" s="4">
        <v>359</v>
      </c>
      <c r="B382" s="4">
        <v>20</v>
      </c>
    </row>
    <row r="383" spans="1:2" x14ac:dyDescent="0.25">
      <c r="A383" s="4">
        <v>360</v>
      </c>
      <c r="B383" s="4">
        <v>20</v>
      </c>
    </row>
    <row r="384" spans="1:2" x14ac:dyDescent="0.25">
      <c r="A384" s="4">
        <v>361</v>
      </c>
      <c r="B384" s="4">
        <v>20</v>
      </c>
    </row>
    <row r="385" spans="1:2" x14ac:dyDescent="0.25">
      <c r="A385" s="4">
        <v>362</v>
      </c>
      <c r="B385" s="4">
        <v>20</v>
      </c>
    </row>
    <row r="386" spans="1:2" x14ac:dyDescent="0.25">
      <c r="A386" s="4">
        <v>363</v>
      </c>
      <c r="B386" s="4">
        <v>15</v>
      </c>
    </row>
    <row r="387" spans="1:2" x14ac:dyDescent="0.25">
      <c r="A387" s="4">
        <v>364</v>
      </c>
      <c r="B387" s="4">
        <v>15</v>
      </c>
    </row>
    <row r="388" spans="1:2" x14ac:dyDescent="0.25">
      <c r="A388" s="4">
        <v>365</v>
      </c>
      <c r="B388" s="4">
        <v>20</v>
      </c>
    </row>
    <row r="389" spans="1:2" x14ac:dyDescent="0.25">
      <c r="A389" s="4">
        <v>366</v>
      </c>
      <c r="B389" s="4">
        <v>20</v>
      </c>
    </row>
    <row r="390" spans="1:2" x14ac:dyDescent="0.25">
      <c r="A390" s="4">
        <v>367</v>
      </c>
      <c r="B390" s="4">
        <v>20</v>
      </c>
    </row>
    <row r="391" spans="1:2" x14ac:dyDescent="0.25">
      <c r="A391" s="4">
        <v>368</v>
      </c>
      <c r="B391" s="4">
        <v>15</v>
      </c>
    </row>
    <row r="392" spans="1:2" x14ac:dyDescent="0.25">
      <c r="A392" s="4">
        <v>369</v>
      </c>
      <c r="B392" s="4">
        <v>25</v>
      </c>
    </row>
    <row r="393" spans="1:2" x14ac:dyDescent="0.25">
      <c r="A393" s="4">
        <v>370</v>
      </c>
      <c r="B393" s="4">
        <v>20</v>
      </c>
    </row>
    <row r="394" spans="1:2" x14ac:dyDescent="0.25">
      <c r="A394" s="4">
        <v>371</v>
      </c>
      <c r="B394" s="4">
        <v>25</v>
      </c>
    </row>
    <row r="395" spans="1:2" x14ac:dyDescent="0.25">
      <c r="A395" s="4">
        <v>372</v>
      </c>
      <c r="B395" s="4">
        <v>15</v>
      </c>
    </row>
    <row r="396" spans="1:2" x14ac:dyDescent="0.25">
      <c r="A396" s="4">
        <v>373</v>
      </c>
      <c r="B396" s="4">
        <v>25</v>
      </c>
    </row>
    <row r="397" spans="1:2" x14ac:dyDescent="0.25">
      <c r="A397" s="4">
        <v>374</v>
      </c>
      <c r="B397" s="4">
        <v>15</v>
      </c>
    </row>
    <row r="398" spans="1:2" x14ac:dyDescent="0.25">
      <c r="A398" s="4">
        <v>375</v>
      </c>
      <c r="B398" s="4">
        <v>15</v>
      </c>
    </row>
    <row r="399" spans="1:2" x14ac:dyDescent="0.25">
      <c r="A399" s="4">
        <v>376</v>
      </c>
      <c r="B399" s="4">
        <v>10</v>
      </c>
    </row>
    <row r="400" spans="1:2" x14ac:dyDescent="0.25">
      <c r="A400" s="4">
        <v>377</v>
      </c>
      <c r="B400" s="4">
        <v>15</v>
      </c>
    </row>
    <row r="401" spans="1:2" x14ac:dyDescent="0.25">
      <c r="A401" s="4">
        <v>378</v>
      </c>
      <c r="B401" s="4">
        <v>25</v>
      </c>
    </row>
    <row r="402" spans="1:2" x14ac:dyDescent="0.25">
      <c r="A402" s="4">
        <v>379</v>
      </c>
      <c r="B402" s="4">
        <v>15</v>
      </c>
    </row>
    <row r="403" spans="1:2" x14ac:dyDescent="0.25">
      <c r="A403" s="4">
        <v>380</v>
      </c>
      <c r="B403" s="4">
        <v>20</v>
      </c>
    </row>
    <row r="404" spans="1:2" x14ac:dyDescent="0.25">
      <c r="A404" s="4">
        <v>381</v>
      </c>
      <c r="B404" s="4">
        <v>20</v>
      </c>
    </row>
    <row r="405" spans="1:2" x14ac:dyDescent="0.25">
      <c r="A405" s="4">
        <v>382</v>
      </c>
      <c r="B405" s="4">
        <v>15</v>
      </c>
    </row>
    <row r="406" spans="1:2" x14ac:dyDescent="0.25">
      <c r="A406" s="4">
        <v>383</v>
      </c>
      <c r="B406" s="4">
        <v>15</v>
      </c>
    </row>
    <row r="407" spans="1:2" x14ac:dyDescent="0.25">
      <c r="A407" s="4">
        <v>384</v>
      </c>
      <c r="B407" s="4">
        <v>15</v>
      </c>
    </row>
    <row r="408" spans="1:2" x14ac:dyDescent="0.25">
      <c r="A408" s="4">
        <v>385</v>
      </c>
      <c r="B408" s="4">
        <v>15</v>
      </c>
    </row>
    <row r="409" spans="1:2" x14ac:dyDescent="0.25">
      <c r="A409" s="4">
        <v>386</v>
      </c>
      <c r="B409" s="4">
        <v>20</v>
      </c>
    </row>
    <row r="410" spans="1:2" x14ac:dyDescent="0.25">
      <c r="A410" s="4">
        <v>387</v>
      </c>
      <c r="B410" s="4">
        <v>15</v>
      </c>
    </row>
    <row r="411" spans="1:2" x14ac:dyDescent="0.25">
      <c r="A411" s="4">
        <v>388</v>
      </c>
      <c r="B411" s="4">
        <v>20</v>
      </c>
    </row>
    <row r="412" spans="1:2" x14ac:dyDescent="0.25">
      <c r="A412" s="4">
        <v>389</v>
      </c>
      <c r="B412" s="4">
        <v>10</v>
      </c>
    </row>
    <row r="413" spans="1:2" x14ac:dyDescent="0.25">
      <c r="A413" s="4">
        <v>390</v>
      </c>
      <c r="B413" s="4">
        <v>25</v>
      </c>
    </row>
    <row r="414" spans="1:2" x14ac:dyDescent="0.25">
      <c r="A414" s="4">
        <v>391</v>
      </c>
      <c r="B414" s="4">
        <v>25</v>
      </c>
    </row>
    <row r="415" spans="1:2" x14ac:dyDescent="0.25">
      <c r="A415" s="4">
        <v>392</v>
      </c>
      <c r="B415" s="4">
        <v>25</v>
      </c>
    </row>
    <row r="416" spans="1:2" x14ac:dyDescent="0.25">
      <c r="A416" s="4">
        <v>393</v>
      </c>
      <c r="B416" s="4">
        <v>20</v>
      </c>
    </row>
    <row r="417" spans="1:2" x14ac:dyDescent="0.25">
      <c r="A417" s="4">
        <v>394</v>
      </c>
      <c r="B417" s="4">
        <v>25</v>
      </c>
    </row>
    <row r="418" spans="1:2" x14ac:dyDescent="0.25">
      <c r="A418" s="4">
        <v>395</v>
      </c>
      <c r="B418" s="4">
        <v>20</v>
      </c>
    </row>
    <row r="419" spans="1:2" x14ac:dyDescent="0.25">
      <c r="A419" s="4">
        <v>396</v>
      </c>
      <c r="B419" s="4">
        <v>15</v>
      </c>
    </row>
    <row r="420" spans="1:2" x14ac:dyDescent="0.25">
      <c r="A420" s="4">
        <v>397</v>
      </c>
      <c r="B420" s="4">
        <v>20</v>
      </c>
    </row>
    <row r="421" spans="1:2" x14ac:dyDescent="0.25">
      <c r="A421" s="4">
        <v>398</v>
      </c>
      <c r="B421" s="4">
        <v>10</v>
      </c>
    </row>
    <row r="422" spans="1:2" x14ac:dyDescent="0.25">
      <c r="A422" s="4">
        <v>399</v>
      </c>
      <c r="B422" s="4">
        <v>20</v>
      </c>
    </row>
    <row r="423" spans="1:2" x14ac:dyDescent="0.25">
      <c r="A423" s="4">
        <v>400</v>
      </c>
      <c r="B423" s="4">
        <v>15</v>
      </c>
    </row>
    <row r="424" spans="1:2" x14ac:dyDescent="0.25">
      <c r="A424" s="4">
        <v>401</v>
      </c>
      <c r="B424" s="4">
        <v>15</v>
      </c>
    </row>
    <row r="425" spans="1:2" x14ac:dyDescent="0.25">
      <c r="A425" s="4">
        <v>402</v>
      </c>
      <c r="B425" s="4">
        <v>15</v>
      </c>
    </row>
    <row r="426" spans="1:2" x14ac:dyDescent="0.25">
      <c r="A426" s="4">
        <v>403</v>
      </c>
      <c r="B426" s="4">
        <v>15</v>
      </c>
    </row>
    <row r="427" spans="1:2" x14ac:dyDescent="0.25">
      <c r="A427" s="4">
        <v>404</v>
      </c>
      <c r="B427" s="4">
        <v>15</v>
      </c>
    </row>
    <row r="428" spans="1:2" x14ac:dyDescent="0.25">
      <c r="A428" s="4">
        <v>405</v>
      </c>
      <c r="B428" s="4">
        <v>10</v>
      </c>
    </row>
    <row r="429" spans="1:2" x14ac:dyDescent="0.25">
      <c r="A429" s="4">
        <v>406</v>
      </c>
      <c r="B429" s="4">
        <v>20</v>
      </c>
    </row>
    <row r="430" spans="1:2" x14ac:dyDescent="0.25">
      <c r="A430" s="4">
        <v>407</v>
      </c>
      <c r="B430" s="4">
        <v>20</v>
      </c>
    </row>
    <row r="431" spans="1:2" x14ac:dyDescent="0.25">
      <c r="A431" s="4">
        <v>408</v>
      </c>
      <c r="B431" s="4">
        <v>10</v>
      </c>
    </row>
    <row r="432" spans="1:2" x14ac:dyDescent="0.25">
      <c r="A432" s="4">
        <v>409</v>
      </c>
      <c r="B432" s="4">
        <v>15</v>
      </c>
    </row>
    <row r="433" spans="1:2" x14ac:dyDescent="0.25">
      <c r="A433" s="4">
        <v>410</v>
      </c>
      <c r="B433" s="4">
        <v>20</v>
      </c>
    </row>
    <row r="434" spans="1:2" x14ac:dyDescent="0.25">
      <c r="A434" s="4">
        <v>411</v>
      </c>
      <c r="B434" s="4">
        <v>25</v>
      </c>
    </row>
    <row r="435" spans="1:2" x14ac:dyDescent="0.25">
      <c r="A435" s="4">
        <v>412</v>
      </c>
      <c r="B435" s="4">
        <v>15</v>
      </c>
    </row>
    <row r="436" spans="1:2" x14ac:dyDescent="0.25">
      <c r="A436" s="4">
        <v>413</v>
      </c>
      <c r="B436" s="4">
        <v>25</v>
      </c>
    </row>
    <row r="437" spans="1:2" x14ac:dyDescent="0.25">
      <c r="A437" s="4">
        <v>414</v>
      </c>
      <c r="B437" s="4">
        <v>15</v>
      </c>
    </row>
    <row r="438" spans="1:2" x14ac:dyDescent="0.25">
      <c r="A438" s="4">
        <v>415</v>
      </c>
      <c r="B438" s="4">
        <v>20</v>
      </c>
    </row>
    <row r="439" spans="1:2" x14ac:dyDescent="0.25">
      <c r="A439" s="4">
        <v>416</v>
      </c>
      <c r="B439" s="4">
        <v>20</v>
      </c>
    </row>
    <row r="440" spans="1:2" x14ac:dyDescent="0.25">
      <c r="A440" s="4">
        <v>417</v>
      </c>
      <c r="B440" s="4">
        <v>10</v>
      </c>
    </row>
    <row r="441" spans="1:2" x14ac:dyDescent="0.25">
      <c r="A441" s="4">
        <v>418</v>
      </c>
      <c r="B441" s="4">
        <v>25</v>
      </c>
    </row>
    <row r="442" spans="1:2" x14ac:dyDescent="0.25">
      <c r="A442" s="4">
        <v>419</v>
      </c>
      <c r="B442" s="4">
        <v>20</v>
      </c>
    </row>
    <row r="443" spans="1:2" x14ac:dyDescent="0.25">
      <c r="A443" s="4">
        <v>420</v>
      </c>
      <c r="B443" s="4">
        <v>20</v>
      </c>
    </row>
    <row r="444" spans="1:2" x14ac:dyDescent="0.25">
      <c r="A444" s="4">
        <v>421</v>
      </c>
      <c r="B444" s="4">
        <v>15</v>
      </c>
    </row>
    <row r="445" spans="1:2" x14ac:dyDescent="0.25">
      <c r="A445" s="4">
        <v>422</v>
      </c>
      <c r="B445" s="4">
        <v>20</v>
      </c>
    </row>
    <row r="446" spans="1:2" x14ac:dyDescent="0.25">
      <c r="A446" s="4">
        <v>423</v>
      </c>
      <c r="B446" s="4">
        <v>15</v>
      </c>
    </row>
    <row r="447" spans="1:2" x14ac:dyDescent="0.25">
      <c r="A447" s="4">
        <v>424</v>
      </c>
      <c r="B447" s="4">
        <v>10</v>
      </c>
    </row>
    <row r="448" spans="1:2" x14ac:dyDescent="0.25">
      <c r="A448" s="4">
        <v>425</v>
      </c>
      <c r="B448" s="4">
        <v>20</v>
      </c>
    </row>
    <row r="449" spans="1:2" x14ac:dyDescent="0.25">
      <c r="A449" s="4">
        <v>426</v>
      </c>
      <c r="B449" s="4">
        <v>20</v>
      </c>
    </row>
    <row r="450" spans="1:2" x14ac:dyDescent="0.25">
      <c r="A450" s="4">
        <v>427</v>
      </c>
      <c r="B450" s="4">
        <v>10</v>
      </c>
    </row>
    <row r="451" spans="1:2" x14ac:dyDescent="0.25">
      <c r="A451" s="4">
        <v>428</v>
      </c>
      <c r="B451" s="4">
        <v>15</v>
      </c>
    </row>
    <row r="452" spans="1:2" x14ac:dyDescent="0.25">
      <c r="A452" s="4">
        <v>429</v>
      </c>
      <c r="B452" s="4">
        <v>20</v>
      </c>
    </row>
    <row r="453" spans="1:2" x14ac:dyDescent="0.25">
      <c r="A453" s="4">
        <v>430</v>
      </c>
      <c r="B453" s="4">
        <v>25</v>
      </c>
    </row>
    <row r="454" spans="1:2" x14ac:dyDescent="0.25">
      <c r="A454" s="4">
        <v>431</v>
      </c>
      <c r="B454" s="4">
        <v>25</v>
      </c>
    </row>
    <row r="455" spans="1:2" x14ac:dyDescent="0.25">
      <c r="A455" s="4">
        <v>432</v>
      </c>
      <c r="B455" s="4">
        <v>20</v>
      </c>
    </row>
    <row r="456" spans="1:2" x14ac:dyDescent="0.25">
      <c r="A456" s="4">
        <v>433</v>
      </c>
      <c r="B456" s="4">
        <v>15</v>
      </c>
    </row>
    <row r="457" spans="1:2" x14ac:dyDescent="0.25">
      <c r="A457" s="4">
        <v>434</v>
      </c>
      <c r="B457" s="4">
        <v>15</v>
      </c>
    </row>
    <row r="458" spans="1:2" x14ac:dyDescent="0.25">
      <c r="A458" s="4">
        <v>435</v>
      </c>
      <c r="B458" s="4">
        <v>25</v>
      </c>
    </row>
    <row r="459" spans="1:2" x14ac:dyDescent="0.25">
      <c r="A459" s="4">
        <v>436</v>
      </c>
      <c r="B459" s="4">
        <v>20</v>
      </c>
    </row>
    <row r="460" spans="1:2" x14ac:dyDescent="0.25">
      <c r="A460" s="4">
        <v>437</v>
      </c>
      <c r="B460" s="4">
        <v>10</v>
      </c>
    </row>
    <row r="461" spans="1:2" x14ac:dyDescent="0.25">
      <c r="A461" s="4">
        <v>438</v>
      </c>
      <c r="B461" s="4">
        <v>15</v>
      </c>
    </row>
    <row r="462" spans="1:2" x14ac:dyDescent="0.25">
      <c r="A462" s="4">
        <v>439</v>
      </c>
      <c r="B462" s="4">
        <v>25</v>
      </c>
    </row>
    <row r="463" spans="1:2" x14ac:dyDescent="0.25">
      <c r="A463" s="4">
        <v>440</v>
      </c>
      <c r="B463" s="4">
        <v>15</v>
      </c>
    </row>
    <row r="464" spans="1:2" x14ac:dyDescent="0.25">
      <c r="A464" s="4">
        <v>441</v>
      </c>
      <c r="B464" s="4">
        <v>15</v>
      </c>
    </row>
    <row r="465" spans="1:2" x14ac:dyDescent="0.25">
      <c r="A465" s="4">
        <v>442</v>
      </c>
      <c r="B465" s="4">
        <v>25</v>
      </c>
    </row>
    <row r="466" spans="1:2" x14ac:dyDescent="0.25">
      <c r="A466" s="4">
        <v>443</v>
      </c>
      <c r="B466" s="4">
        <v>20</v>
      </c>
    </row>
    <row r="467" spans="1:2" x14ac:dyDescent="0.25">
      <c r="A467" s="4">
        <v>444</v>
      </c>
      <c r="B467" s="4">
        <v>20</v>
      </c>
    </row>
    <row r="468" spans="1:2" x14ac:dyDescent="0.25">
      <c r="A468" s="4">
        <v>445</v>
      </c>
      <c r="B468" s="4">
        <v>25</v>
      </c>
    </row>
    <row r="469" spans="1:2" x14ac:dyDescent="0.25">
      <c r="A469" s="4">
        <v>446</v>
      </c>
      <c r="B469" s="4">
        <v>20</v>
      </c>
    </row>
    <row r="470" spans="1:2" x14ac:dyDescent="0.25">
      <c r="A470" s="4">
        <v>447</v>
      </c>
      <c r="B470" s="4">
        <v>15</v>
      </c>
    </row>
    <row r="471" spans="1:2" x14ac:dyDescent="0.25">
      <c r="A471" s="4">
        <v>448</v>
      </c>
      <c r="B471" s="4">
        <v>20</v>
      </c>
    </row>
    <row r="472" spans="1:2" x14ac:dyDescent="0.25">
      <c r="A472" s="4">
        <v>449</v>
      </c>
      <c r="B472" s="4">
        <v>10</v>
      </c>
    </row>
    <row r="473" spans="1:2" x14ac:dyDescent="0.25">
      <c r="A473" s="4">
        <v>450</v>
      </c>
      <c r="B473" s="4">
        <v>25</v>
      </c>
    </row>
    <row r="474" spans="1:2" x14ac:dyDescent="0.25">
      <c r="A474" s="4">
        <v>451</v>
      </c>
      <c r="B474" s="4">
        <v>25</v>
      </c>
    </row>
    <row r="475" spans="1:2" x14ac:dyDescent="0.25">
      <c r="A475" s="4">
        <v>452</v>
      </c>
      <c r="B475" s="4">
        <v>25</v>
      </c>
    </row>
    <row r="476" spans="1:2" x14ac:dyDescent="0.25">
      <c r="A476" s="4">
        <v>453</v>
      </c>
      <c r="B476" s="4">
        <v>25</v>
      </c>
    </row>
    <row r="477" spans="1:2" x14ac:dyDescent="0.25">
      <c r="A477" s="4">
        <v>454</v>
      </c>
      <c r="B477" s="4">
        <v>20</v>
      </c>
    </row>
    <row r="478" spans="1:2" x14ac:dyDescent="0.25">
      <c r="A478" s="4">
        <v>455</v>
      </c>
      <c r="B478" s="4">
        <v>25</v>
      </c>
    </row>
    <row r="479" spans="1:2" x14ac:dyDescent="0.25">
      <c r="A479" s="4">
        <v>456</v>
      </c>
      <c r="B479" s="4">
        <v>15</v>
      </c>
    </row>
    <row r="480" spans="1:2" x14ac:dyDescent="0.25">
      <c r="A480" s="4">
        <v>457</v>
      </c>
      <c r="B480" s="4">
        <v>15</v>
      </c>
    </row>
    <row r="481" spans="1:2" x14ac:dyDescent="0.25">
      <c r="A481" s="4">
        <v>458</v>
      </c>
      <c r="B481" s="4">
        <v>15</v>
      </c>
    </row>
    <row r="482" spans="1:2" x14ac:dyDescent="0.25">
      <c r="A482" s="4">
        <v>459</v>
      </c>
      <c r="B482" s="4">
        <v>15</v>
      </c>
    </row>
    <row r="483" spans="1:2" x14ac:dyDescent="0.25">
      <c r="A483" s="4">
        <v>460</v>
      </c>
      <c r="B483" s="4">
        <v>25</v>
      </c>
    </row>
    <row r="484" spans="1:2" x14ac:dyDescent="0.25">
      <c r="A484" s="4">
        <v>461</v>
      </c>
      <c r="B484" s="4">
        <v>15</v>
      </c>
    </row>
    <row r="485" spans="1:2" x14ac:dyDescent="0.25">
      <c r="A485" s="4">
        <v>462</v>
      </c>
      <c r="B485" s="4">
        <v>25</v>
      </c>
    </row>
    <row r="486" spans="1:2" x14ac:dyDescent="0.25">
      <c r="A486" s="4">
        <v>463</v>
      </c>
      <c r="B486" s="4">
        <v>25</v>
      </c>
    </row>
    <row r="487" spans="1:2" x14ac:dyDescent="0.25">
      <c r="A487" s="4">
        <v>464</v>
      </c>
      <c r="B487" s="4">
        <v>15</v>
      </c>
    </row>
    <row r="488" spans="1:2" x14ac:dyDescent="0.25">
      <c r="A488" s="4">
        <v>465</v>
      </c>
      <c r="B488" s="4">
        <v>15</v>
      </c>
    </row>
    <row r="489" spans="1:2" x14ac:dyDescent="0.25">
      <c r="A489" s="4">
        <v>466</v>
      </c>
      <c r="B489" s="4">
        <v>25</v>
      </c>
    </row>
    <row r="490" spans="1:2" x14ac:dyDescent="0.25">
      <c r="A490" s="4">
        <v>467</v>
      </c>
      <c r="B490" s="4">
        <v>20</v>
      </c>
    </row>
    <row r="491" spans="1:2" x14ac:dyDescent="0.25">
      <c r="A491" s="4">
        <v>468</v>
      </c>
      <c r="B491" s="4">
        <v>10</v>
      </c>
    </row>
    <row r="492" spans="1:2" x14ac:dyDescent="0.25">
      <c r="A492" s="4">
        <v>469</v>
      </c>
      <c r="B492" s="4">
        <v>15</v>
      </c>
    </row>
    <row r="493" spans="1:2" x14ac:dyDescent="0.25">
      <c r="A493" s="4">
        <v>470</v>
      </c>
      <c r="B493" s="4">
        <v>15</v>
      </c>
    </row>
    <row r="494" spans="1:2" x14ac:dyDescent="0.25">
      <c r="A494" s="4">
        <v>471</v>
      </c>
      <c r="B494" s="4">
        <v>20</v>
      </c>
    </row>
    <row r="495" spans="1:2" x14ac:dyDescent="0.25">
      <c r="A495" s="4">
        <v>472</v>
      </c>
      <c r="B495" s="4">
        <v>20</v>
      </c>
    </row>
    <row r="496" spans="1:2" x14ac:dyDescent="0.25">
      <c r="A496" s="4">
        <v>473</v>
      </c>
      <c r="B496" s="4">
        <v>10</v>
      </c>
    </row>
    <row r="497" spans="1:2" x14ac:dyDescent="0.25">
      <c r="A497" s="4">
        <v>474</v>
      </c>
      <c r="B497" s="4">
        <v>15</v>
      </c>
    </row>
    <row r="498" spans="1:2" x14ac:dyDescent="0.25">
      <c r="A498" s="4">
        <v>475</v>
      </c>
      <c r="B498" s="4">
        <v>10</v>
      </c>
    </row>
    <row r="499" spans="1:2" x14ac:dyDescent="0.25">
      <c r="A499" s="4">
        <v>476</v>
      </c>
      <c r="B499" s="4">
        <v>25</v>
      </c>
    </row>
    <row r="500" spans="1:2" x14ac:dyDescent="0.25">
      <c r="A500" s="4">
        <v>477</v>
      </c>
      <c r="B500" s="4">
        <v>25</v>
      </c>
    </row>
    <row r="501" spans="1:2" x14ac:dyDescent="0.25">
      <c r="A501" s="4">
        <v>478</v>
      </c>
      <c r="B501" s="4">
        <v>10</v>
      </c>
    </row>
    <row r="502" spans="1:2" x14ac:dyDescent="0.25">
      <c r="A502" s="4">
        <v>479</v>
      </c>
      <c r="B502" s="4">
        <v>25</v>
      </c>
    </row>
    <row r="503" spans="1:2" x14ac:dyDescent="0.25">
      <c r="A503" s="4">
        <v>480</v>
      </c>
      <c r="B503" s="4">
        <v>15</v>
      </c>
    </row>
    <row r="504" spans="1:2" x14ac:dyDescent="0.25">
      <c r="A504" s="4">
        <v>481</v>
      </c>
      <c r="B504" s="4">
        <v>15</v>
      </c>
    </row>
    <row r="505" spans="1:2" x14ac:dyDescent="0.25">
      <c r="A505" s="4">
        <v>482</v>
      </c>
      <c r="B505" s="4">
        <v>15</v>
      </c>
    </row>
    <row r="506" spans="1:2" x14ac:dyDescent="0.25">
      <c r="A506" s="4">
        <v>483</v>
      </c>
      <c r="B506" s="4">
        <v>10</v>
      </c>
    </row>
    <row r="507" spans="1:2" x14ac:dyDescent="0.25">
      <c r="A507" s="4">
        <v>484</v>
      </c>
      <c r="B507" s="4">
        <v>20</v>
      </c>
    </row>
    <row r="508" spans="1:2" x14ac:dyDescent="0.25">
      <c r="A508" s="4">
        <v>485</v>
      </c>
      <c r="B508" s="4">
        <v>15</v>
      </c>
    </row>
    <row r="509" spans="1:2" x14ac:dyDescent="0.25">
      <c r="A509" s="4">
        <v>486</v>
      </c>
      <c r="B509" s="4">
        <v>20</v>
      </c>
    </row>
    <row r="510" spans="1:2" x14ac:dyDescent="0.25">
      <c r="A510" s="4">
        <v>487</v>
      </c>
      <c r="B510" s="4">
        <v>20</v>
      </c>
    </row>
    <row r="511" spans="1:2" x14ac:dyDescent="0.25">
      <c r="A511" s="4">
        <v>488</v>
      </c>
      <c r="B511" s="4">
        <v>10</v>
      </c>
    </row>
    <row r="512" spans="1:2" x14ac:dyDescent="0.25">
      <c r="A512" s="4">
        <v>489</v>
      </c>
      <c r="B512" s="4">
        <v>20</v>
      </c>
    </row>
    <row r="513" spans="1:2" x14ac:dyDescent="0.25">
      <c r="A513" s="4">
        <v>490</v>
      </c>
      <c r="B513" s="4">
        <v>25</v>
      </c>
    </row>
    <row r="514" spans="1:2" x14ac:dyDescent="0.25">
      <c r="A514" s="4">
        <v>491</v>
      </c>
      <c r="B514" s="4">
        <v>20</v>
      </c>
    </row>
    <row r="515" spans="1:2" x14ac:dyDescent="0.25">
      <c r="A515" s="4">
        <v>492</v>
      </c>
      <c r="B515" s="4">
        <v>25</v>
      </c>
    </row>
    <row r="516" spans="1:2" x14ac:dyDescent="0.25">
      <c r="A516" s="4">
        <v>493</v>
      </c>
      <c r="B516" s="4">
        <v>20</v>
      </c>
    </row>
    <row r="517" spans="1:2" x14ac:dyDescent="0.25">
      <c r="A517" s="4">
        <v>494</v>
      </c>
      <c r="B517" s="4">
        <v>15</v>
      </c>
    </row>
    <row r="518" spans="1:2" x14ac:dyDescent="0.25">
      <c r="A518" s="4">
        <v>495</v>
      </c>
      <c r="B518" s="4">
        <v>15</v>
      </c>
    </row>
    <row r="519" spans="1:2" x14ac:dyDescent="0.25">
      <c r="A519" s="4">
        <v>496</v>
      </c>
      <c r="B519" s="4">
        <v>10</v>
      </c>
    </row>
    <row r="520" spans="1:2" x14ac:dyDescent="0.25">
      <c r="A520" s="4">
        <v>497</v>
      </c>
      <c r="B520" s="4">
        <v>20</v>
      </c>
    </row>
    <row r="521" spans="1:2" x14ac:dyDescent="0.25">
      <c r="A521" s="4">
        <v>498</v>
      </c>
      <c r="B521" s="4">
        <v>20</v>
      </c>
    </row>
    <row r="522" spans="1:2" x14ac:dyDescent="0.25">
      <c r="A522" s="4">
        <v>499</v>
      </c>
      <c r="B522" s="4">
        <v>20</v>
      </c>
    </row>
    <row r="523" spans="1:2" x14ac:dyDescent="0.25">
      <c r="A523" s="4">
        <v>500</v>
      </c>
      <c r="B523" s="4">
        <v>20</v>
      </c>
    </row>
  </sheetData>
  <printOptions headings="1" gridLines="1"/>
  <pageMargins left="0.75" right="0.75" top="1" bottom="1" header="0.5" footer="0.5"/>
  <pageSetup scale="79" orientation="portrait" horizontalDpi="300" verticalDpi="300" r:id="rId1"/>
  <headerFooter alignWithMargins="0"/>
  <ignoredErrors>
    <ignoredError sqref="E24:E2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520"/>
  <sheetViews>
    <sheetView workbookViewId="0"/>
  </sheetViews>
  <sheetFormatPr defaultRowHeight="15" x14ac:dyDescent="0.25"/>
  <cols>
    <col min="1" max="1" width="17.28515625" style="4" customWidth="1"/>
    <col min="2" max="2" width="19.7109375" style="4"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17.28515625" style="4" customWidth="1"/>
    <col min="258" max="258" width="19.7109375" style="4"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17.28515625" style="4" customWidth="1"/>
    <col min="514" max="514" width="19.7109375" style="4"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17.28515625" style="4" customWidth="1"/>
    <col min="770" max="770" width="19.7109375" style="4"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17.28515625" style="4" customWidth="1"/>
    <col min="1026" max="1026" width="19.7109375" style="4"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17.28515625" style="4" customWidth="1"/>
    <col min="1282" max="1282" width="19.7109375" style="4"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17.28515625" style="4" customWidth="1"/>
    <col min="1538" max="1538" width="19.7109375" style="4"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17.28515625" style="4" customWidth="1"/>
    <col min="1794" max="1794" width="19.7109375" style="4"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17.28515625" style="4" customWidth="1"/>
    <col min="2050" max="2050" width="19.7109375" style="4"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17.28515625" style="4" customWidth="1"/>
    <col min="2306" max="2306" width="19.7109375" style="4"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17.28515625" style="4" customWidth="1"/>
    <col min="2562" max="2562" width="19.7109375" style="4"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17.28515625" style="4" customWidth="1"/>
    <col min="2818" max="2818" width="19.7109375" style="4"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17.28515625" style="4" customWidth="1"/>
    <col min="3074" max="3074" width="19.7109375" style="4"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17.28515625" style="4" customWidth="1"/>
    <col min="3330" max="3330" width="19.7109375" style="4"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17.28515625" style="4" customWidth="1"/>
    <col min="3586" max="3586" width="19.7109375" style="4"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17.28515625" style="4" customWidth="1"/>
    <col min="3842" max="3842" width="19.7109375" style="4"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17.28515625" style="4" customWidth="1"/>
    <col min="4098" max="4098" width="19.7109375" style="4"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17.28515625" style="4" customWidth="1"/>
    <col min="4354" max="4354" width="19.7109375" style="4"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17.28515625" style="4" customWidth="1"/>
    <col min="4610" max="4610" width="19.7109375" style="4"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17.28515625" style="4" customWidth="1"/>
    <col min="4866" max="4866" width="19.7109375" style="4"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17.28515625" style="4" customWidth="1"/>
    <col min="5122" max="5122" width="19.7109375" style="4"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17.28515625" style="4" customWidth="1"/>
    <col min="5378" max="5378" width="19.7109375" style="4"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17.28515625" style="4" customWidth="1"/>
    <col min="5634" max="5634" width="19.7109375" style="4"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17.28515625" style="4" customWidth="1"/>
    <col min="5890" max="5890" width="19.7109375" style="4"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17.28515625" style="4" customWidth="1"/>
    <col min="6146" max="6146" width="19.7109375" style="4"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17.28515625" style="4" customWidth="1"/>
    <col min="6402" max="6402" width="19.7109375" style="4"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17.28515625" style="4" customWidth="1"/>
    <col min="6658" max="6658" width="19.7109375" style="4"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17.28515625" style="4" customWidth="1"/>
    <col min="6914" max="6914" width="19.7109375" style="4"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17.28515625" style="4" customWidth="1"/>
    <col min="7170" max="7170" width="19.7109375" style="4"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17.28515625" style="4" customWidth="1"/>
    <col min="7426" max="7426" width="19.7109375" style="4"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17.28515625" style="4" customWidth="1"/>
    <col min="7682" max="7682" width="19.7109375" style="4"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17.28515625" style="4" customWidth="1"/>
    <col min="7938" max="7938" width="19.7109375" style="4"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17.28515625" style="4" customWidth="1"/>
    <col min="8194" max="8194" width="19.7109375" style="4"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17.28515625" style="4" customWidth="1"/>
    <col min="8450" max="8450" width="19.7109375" style="4"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17.28515625" style="4" customWidth="1"/>
    <col min="8706" max="8706" width="19.7109375" style="4"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17.28515625" style="4" customWidth="1"/>
    <col min="8962" max="8962" width="19.7109375" style="4"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17.28515625" style="4" customWidth="1"/>
    <col min="9218" max="9218" width="19.7109375" style="4"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17.28515625" style="4" customWidth="1"/>
    <col min="9474" max="9474" width="19.7109375" style="4"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17.28515625" style="4" customWidth="1"/>
    <col min="9730" max="9730" width="19.7109375" style="4"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17.28515625" style="4" customWidth="1"/>
    <col min="9986" max="9986" width="19.7109375" style="4"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17.28515625" style="4" customWidth="1"/>
    <col min="10242" max="10242" width="19.7109375" style="4"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17.28515625" style="4" customWidth="1"/>
    <col min="10498" max="10498" width="19.7109375" style="4"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17.28515625" style="4" customWidth="1"/>
    <col min="10754" max="10754" width="19.7109375" style="4"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17.28515625" style="4" customWidth="1"/>
    <col min="11010" max="11010" width="19.7109375" style="4"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17.28515625" style="4" customWidth="1"/>
    <col min="11266" max="11266" width="19.7109375" style="4"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17.28515625" style="4" customWidth="1"/>
    <col min="11522" max="11522" width="19.7109375" style="4"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17.28515625" style="4" customWidth="1"/>
    <col min="11778" max="11778" width="19.7109375" style="4"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17.28515625" style="4" customWidth="1"/>
    <col min="12034" max="12034" width="19.7109375" style="4"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17.28515625" style="4" customWidth="1"/>
    <col min="12290" max="12290" width="19.7109375" style="4"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17.28515625" style="4" customWidth="1"/>
    <col min="12546" max="12546" width="19.7109375" style="4"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17.28515625" style="4" customWidth="1"/>
    <col min="12802" max="12802" width="19.7109375" style="4"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17.28515625" style="4" customWidth="1"/>
    <col min="13058" max="13058" width="19.7109375" style="4"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17.28515625" style="4" customWidth="1"/>
    <col min="13314" max="13314" width="19.7109375" style="4"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17.28515625" style="4" customWidth="1"/>
    <col min="13570" max="13570" width="19.7109375" style="4"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17.28515625" style="4" customWidth="1"/>
    <col min="13826" max="13826" width="19.7109375" style="4"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17.28515625" style="4" customWidth="1"/>
    <col min="14082" max="14082" width="19.7109375" style="4"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17.28515625" style="4" customWidth="1"/>
    <col min="14338" max="14338" width="19.7109375" style="4"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17.28515625" style="4" customWidth="1"/>
    <col min="14594" max="14594" width="19.7109375" style="4"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17.28515625" style="4" customWidth="1"/>
    <col min="14850" max="14850" width="19.7109375" style="4"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17.28515625" style="4" customWidth="1"/>
    <col min="15106" max="15106" width="19.7109375" style="4"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17.28515625" style="4" customWidth="1"/>
    <col min="15362" max="15362" width="19.7109375" style="4"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17.28515625" style="4" customWidth="1"/>
    <col min="15618" max="15618" width="19.7109375" style="4"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17.28515625" style="4" customWidth="1"/>
    <col min="15874" max="15874" width="19.7109375" style="4"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17.28515625" style="4" customWidth="1"/>
    <col min="16130" max="16130" width="19.7109375" style="4"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5" x14ac:dyDescent="0.25">
      <c r="A1" s="3" t="s">
        <v>40</v>
      </c>
    </row>
    <row r="3" spans="1:5" x14ac:dyDescent="0.25">
      <c r="A3" s="3" t="s">
        <v>1</v>
      </c>
    </row>
    <row r="4" spans="1:5" x14ac:dyDescent="0.25">
      <c r="A4" s="5" t="s">
        <v>27</v>
      </c>
    </row>
    <row r="5" spans="1:5" x14ac:dyDescent="0.25">
      <c r="A5" s="5" t="s">
        <v>3</v>
      </c>
    </row>
    <row r="6" spans="1:5" x14ac:dyDescent="0.25">
      <c r="A6" s="5" t="s">
        <v>4</v>
      </c>
    </row>
    <row r="7" spans="1:5" x14ac:dyDescent="0.25">
      <c r="A7" s="5" t="s">
        <v>5</v>
      </c>
    </row>
    <row r="9" spans="1:5" x14ac:dyDescent="0.25">
      <c r="A9" s="3" t="s">
        <v>6</v>
      </c>
      <c r="E9" s="3"/>
    </row>
    <row r="10" spans="1:5" x14ac:dyDescent="0.25">
      <c r="A10" s="4" t="s">
        <v>7</v>
      </c>
      <c r="B10" s="6">
        <v>1</v>
      </c>
    </row>
    <row r="11" spans="1:5" x14ac:dyDescent="0.25">
      <c r="A11" s="4" t="s">
        <v>8</v>
      </c>
      <c r="B11" s="6">
        <v>20</v>
      </c>
    </row>
    <row r="13" spans="1:5" x14ac:dyDescent="0.25">
      <c r="A13" s="3" t="s">
        <v>9</v>
      </c>
      <c r="C13" s="7" t="s">
        <v>10</v>
      </c>
    </row>
    <row r="14" spans="1:5" x14ac:dyDescent="0.25">
      <c r="A14" s="8" t="s">
        <v>130</v>
      </c>
      <c r="C14" s="4">
        <f ca="1">RANDBETWEEN(B10,B11)</f>
        <v>1</v>
      </c>
    </row>
    <row r="16" spans="1:5" x14ac:dyDescent="0.25">
      <c r="A16" s="9" t="s">
        <v>124</v>
      </c>
    </row>
    <row r="17" spans="1:6" x14ac:dyDescent="0.25">
      <c r="A17" s="8" t="s">
        <v>131</v>
      </c>
      <c r="C17" s="4">
        <f ca="1">_xll.RiskIntUniform(B10,B11)</f>
        <v>15</v>
      </c>
    </row>
    <row r="19" spans="1:6" x14ac:dyDescent="0.25">
      <c r="A19" s="3" t="s">
        <v>129</v>
      </c>
    </row>
    <row r="20" spans="1:6" x14ac:dyDescent="0.25">
      <c r="A20" s="10" t="s">
        <v>12</v>
      </c>
      <c r="B20" s="10" t="s">
        <v>128</v>
      </c>
      <c r="C20" s="10"/>
      <c r="D20" s="10" t="s">
        <v>13</v>
      </c>
      <c r="E20" s="10" t="s">
        <v>14</v>
      </c>
      <c r="F20" s="10" t="s">
        <v>15</v>
      </c>
    </row>
    <row r="21" spans="1:6" x14ac:dyDescent="0.25">
      <c r="A21" s="4">
        <v>1</v>
      </c>
      <c r="B21" s="4">
        <v>14</v>
      </c>
      <c r="D21" s="4">
        <f>1</f>
        <v>1</v>
      </c>
      <c r="E21" s="11" t="s">
        <v>41</v>
      </c>
      <c r="F21" s="4">
        <f t="array" ref="F21:F40">FREQUENCY(B21:B520,D21:D39)</f>
        <v>33</v>
      </c>
    </row>
    <row r="22" spans="1:6" x14ac:dyDescent="0.25">
      <c r="A22" s="4">
        <v>2</v>
      </c>
      <c r="B22" s="4">
        <v>5</v>
      </c>
      <c r="D22" s="4">
        <f>2</f>
        <v>2</v>
      </c>
      <c r="E22" s="11" t="s">
        <v>42</v>
      </c>
      <c r="F22" s="4">
        <v>20</v>
      </c>
    </row>
    <row r="23" spans="1:6" x14ac:dyDescent="0.25">
      <c r="A23" s="4">
        <v>3</v>
      </c>
      <c r="B23" s="4">
        <v>19</v>
      </c>
      <c r="D23" s="4">
        <f>3</f>
        <v>3</v>
      </c>
      <c r="E23" s="11" t="s">
        <v>43</v>
      </c>
      <c r="F23" s="4">
        <v>23</v>
      </c>
    </row>
    <row r="24" spans="1:6" x14ac:dyDescent="0.25">
      <c r="A24" s="4">
        <v>4</v>
      </c>
      <c r="B24" s="4">
        <v>18</v>
      </c>
      <c r="D24" s="4">
        <f>4</f>
        <v>4</v>
      </c>
      <c r="E24" s="11" t="s">
        <v>44</v>
      </c>
      <c r="F24" s="4">
        <v>25</v>
      </c>
    </row>
    <row r="25" spans="1:6" x14ac:dyDescent="0.25">
      <c r="A25" s="4">
        <v>5</v>
      </c>
      <c r="B25" s="4">
        <v>13</v>
      </c>
      <c r="D25" s="4">
        <f>5</f>
        <v>5</v>
      </c>
      <c r="E25" s="11" t="s">
        <v>45</v>
      </c>
      <c r="F25" s="4">
        <v>17</v>
      </c>
    </row>
    <row r="26" spans="1:6" x14ac:dyDescent="0.25">
      <c r="A26" s="4">
        <v>6</v>
      </c>
      <c r="B26" s="4">
        <v>1</v>
      </c>
      <c r="D26" s="4">
        <f>6</f>
        <v>6</v>
      </c>
      <c r="E26" s="11" t="s">
        <v>46</v>
      </c>
      <c r="F26" s="4">
        <v>18</v>
      </c>
    </row>
    <row r="27" spans="1:6" x14ac:dyDescent="0.25">
      <c r="A27" s="4">
        <v>7</v>
      </c>
      <c r="B27" s="4">
        <v>17</v>
      </c>
      <c r="D27" s="4">
        <f>7</f>
        <v>7</v>
      </c>
      <c r="E27" s="11" t="s">
        <v>47</v>
      </c>
      <c r="F27" s="4">
        <v>27</v>
      </c>
    </row>
    <row r="28" spans="1:6" x14ac:dyDescent="0.25">
      <c r="A28" s="4">
        <v>8</v>
      </c>
      <c r="B28" s="4">
        <v>14</v>
      </c>
      <c r="D28" s="4">
        <f>8</f>
        <v>8</v>
      </c>
      <c r="E28" s="11" t="s">
        <v>48</v>
      </c>
      <c r="F28" s="4">
        <v>34</v>
      </c>
    </row>
    <row r="29" spans="1:6" x14ac:dyDescent="0.25">
      <c r="A29" s="4">
        <v>9</v>
      </c>
      <c r="B29" s="4">
        <v>19</v>
      </c>
      <c r="D29" s="4">
        <f>9</f>
        <v>9</v>
      </c>
      <c r="E29" s="11" t="s">
        <v>49</v>
      </c>
      <c r="F29" s="4">
        <v>22</v>
      </c>
    </row>
    <row r="30" spans="1:6" x14ac:dyDescent="0.25">
      <c r="A30" s="4">
        <v>10</v>
      </c>
      <c r="B30" s="4">
        <v>3</v>
      </c>
      <c r="D30" s="4">
        <f>10</f>
        <v>10</v>
      </c>
      <c r="E30" s="11" t="s">
        <v>36</v>
      </c>
      <c r="F30" s="4">
        <v>25</v>
      </c>
    </row>
    <row r="31" spans="1:6" x14ac:dyDescent="0.25">
      <c r="A31" s="4">
        <v>11</v>
      </c>
      <c r="B31" s="4">
        <v>17</v>
      </c>
      <c r="D31" s="4">
        <f>11</f>
        <v>11</v>
      </c>
      <c r="E31" s="11" t="s">
        <v>50</v>
      </c>
      <c r="F31" s="4">
        <v>29</v>
      </c>
    </row>
    <row r="32" spans="1:6" x14ac:dyDescent="0.25">
      <c r="A32" s="4">
        <v>12</v>
      </c>
      <c r="B32" s="4">
        <v>16</v>
      </c>
      <c r="D32" s="4">
        <f>12</f>
        <v>12</v>
      </c>
      <c r="E32" s="11" t="s">
        <v>51</v>
      </c>
      <c r="F32" s="4">
        <v>23</v>
      </c>
    </row>
    <row r="33" spans="1:6" x14ac:dyDescent="0.25">
      <c r="A33" s="4">
        <v>13</v>
      </c>
      <c r="B33" s="4">
        <v>12</v>
      </c>
      <c r="D33" s="4">
        <f>13</f>
        <v>13</v>
      </c>
      <c r="E33" s="11" t="s">
        <v>52</v>
      </c>
      <c r="F33" s="4">
        <v>29</v>
      </c>
    </row>
    <row r="34" spans="1:6" x14ac:dyDescent="0.25">
      <c r="A34" s="4">
        <v>14</v>
      </c>
      <c r="B34" s="4">
        <v>6</v>
      </c>
      <c r="D34" s="4">
        <f>14</f>
        <v>14</v>
      </c>
      <c r="E34" s="11" t="s">
        <v>53</v>
      </c>
      <c r="F34" s="4">
        <v>22</v>
      </c>
    </row>
    <row r="35" spans="1:6" x14ac:dyDescent="0.25">
      <c r="A35" s="4">
        <v>15</v>
      </c>
      <c r="B35" s="4">
        <v>17</v>
      </c>
      <c r="D35" s="4">
        <f>15</f>
        <v>15</v>
      </c>
      <c r="E35" s="11" t="s">
        <v>37</v>
      </c>
      <c r="F35" s="4">
        <v>19</v>
      </c>
    </row>
    <row r="36" spans="1:6" x14ac:dyDescent="0.25">
      <c r="A36" s="4">
        <v>16</v>
      </c>
      <c r="B36" s="4">
        <v>5</v>
      </c>
      <c r="D36" s="4">
        <f>16</f>
        <v>16</v>
      </c>
      <c r="E36" s="11" t="s">
        <v>54</v>
      </c>
      <c r="F36" s="4">
        <v>24</v>
      </c>
    </row>
    <row r="37" spans="1:6" x14ac:dyDescent="0.25">
      <c r="A37" s="4">
        <v>17</v>
      </c>
      <c r="B37" s="4">
        <v>10</v>
      </c>
      <c r="D37" s="4">
        <f>17</f>
        <v>17</v>
      </c>
      <c r="E37" s="11" t="s">
        <v>55</v>
      </c>
      <c r="F37" s="4">
        <v>31</v>
      </c>
    </row>
    <row r="38" spans="1:6" x14ac:dyDescent="0.25">
      <c r="A38" s="4">
        <v>18</v>
      </c>
      <c r="B38" s="4">
        <v>16</v>
      </c>
      <c r="D38" s="4">
        <f>18</f>
        <v>18</v>
      </c>
      <c r="E38" s="11" t="s">
        <v>56</v>
      </c>
      <c r="F38" s="4">
        <v>30</v>
      </c>
    </row>
    <row r="39" spans="1:6" x14ac:dyDescent="0.25">
      <c r="A39" s="4">
        <v>19</v>
      </c>
      <c r="B39" s="4">
        <v>9</v>
      </c>
      <c r="D39" s="4">
        <f>19</f>
        <v>19</v>
      </c>
      <c r="E39" s="11" t="s">
        <v>57</v>
      </c>
      <c r="F39" s="4">
        <v>21</v>
      </c>
    </row>
    <row r="40" spans="1:6" x14ac:dyDescent="0.25">
      <c r="A40" s="4">
        <v>20</v>
      </c>
      <c r="B40" s="4">
        <v>15</v>
      </c>
      <c r="E40" s="11" t="s">
        <v>38</v>
      </c>
      <c r="F40" s="4">
        <v>28</v>
      </c>
    </row>
    <row r="41" spans="1:6" x14ac:dyDescent="0.25">
      <c r="A41" s="4">
        <v>21</v>
      </c>
      <c r="B41" s="4">
        <v>10</v>
      </c>
      <c r="F41" s="11"/>
    </row>
    <row r="42" spans="1:6" x14ac:dyDescent="0.25">
      <c r="A42" s="4">
        <v>22</v>
      </c>
      <c r="B42" s="4">
        <v>11</v>
      </c>
      <c r="F42" s="11"/>
    </row>
    <row r="43" spans="1:6" x14ac:dyDescent="0.25">
      <c r="A43" s="4">
        <v>23</v>
      </c>
      <c r="B43" s="4">
        <v>1</v>
      </c>
      <c r="F43" s="11"/>
    </row>
    <row r="44" spans="1:6" x14ac:dyDescent="0.25">
      <c r="A44" s="4">
        <v>24</v>
      </c>
      <c r="B44" s="4">
        <v>17</v>
      </c>
      <c r="F44" s="11"/>
    </row>
    <row r="45" spans="1:6" x14ac:dyDescent="0.25">
      <c r="A45" s="4">
        <v>25</v>
      </c>
      <c r="B45" s="4">
        <v>16</v>
      </c>
      <c r="F45" s="11"/>
    </row>
    <row r="46" spans="1:6" x14ac:dyDescent="0.25">
      <c r="A46" s="4">
        <v>26</v>
      </c>
      <c r="B46" s="4">
        <v>13</v>
      </c>
      <c r="F46" s="11"/>
    </row>
    <row r="47" spans="1:6" x14ac:dyDescent="0.25">
      <c r="A47" s="4">
        <v>27</v>
      </c>
      <c r="B47" s="4">
        <v>1</v>
      </c>
      <c r="F47" s="11"/>
    </row>
    <row r="48" spans="1:6" x14ac:dyDescent="0.25">
      <c r="A48" s="4">
        <v>28</v>
      </c>
      <c r="B48" s="4">
        <v>19</v>
      </c>
      <c r="F48" s="11"/>
    </row>
    <row r="49" spans="1:6" x14ac:dyDescent="0.25">
      <c r="A49" s="4">
        <v>29</v>
      </c>
      <c r="B49" s="4">
        <v>8</v>
      </c>
      <c r="F49" s="11"/>
    </row>
    <row r="50" spans="1:6" x14ac:dyDescent="0.25">
      <c r="A50" s="4">
        <v>30</v>
      </c>
      <c r="B50" s="4">
        <v>17</v>
      </c>
      <c r="F50" s="11"/>
    </row>
    <row r="51" spans="1:6" x14ac:dyDescent="0.25">
      <c r="A51" s="4">
        <v>31</v>
      </c>
      <c r="B51" s="4">
        <v>6</v>
      </c>
      <c r="F51" s="11"/>
    </row>
    <row r="52" spans="1:6" x14ac:dyDescent="0.25">
      <c r="A52" s="4">
        <v>32</v>
      </c>
      <c r="B52" s="4">
        <v>8</v>
      </c>
      <c r="F52" s="11"/>
    </row>
    <row r="53" spans="1:6" x14ac:dyDescent="0.25">
      <c r="A53" s="4">
        <v>33</v>
      </c>
      <c r="B53" s="4">
        <v>7</v>
      </c>
      <c r="F53" s="11"/>
    </row>
    <row r="54" spans="1:6" x14ac:dyDescent="0.25">
      <c r="A54" s="4">
        <v>34</v>
      </c>
      <c r="B54" s="4">
        <v>1</v>
      </c>
      <c r="F54" s="11"/>
    </row>
    <row r="55" spans="1:6" x14ac:dyDescent="0.25">
      <c r="A55" s="4">
        <v>35</v>
      </c>
      <c r="B55" s="4">
        <v>2</v>
      </c>
      <c r="F55" s="11"/>
    </row>
    <row r="56" spans="1:6" x14ac:dyDescent="0.25">
      <c r="A56" s="4">
        <v>36</v>
      </c>
      <c r="B56" s="4">
        <v>8</v>
      </c>
      <c r="F56" s="11"/>
    </row>
    <row r="57" spans="1:6" x14ac:dyDescent="0.25">
      <c r="A57" s="4">
        <v>37</v>
      </c>
      <c r="B57" s="4">
        <v>16</v>
      </c>
      <c r="F57" s="11"/>
    </row>
    <row r="58" spans="1:6" x14ac:dyDescent="0.25">
      <c r="A58" s="4">
        <v>38</v>
      </c>
      <c r="B58" s="4">
        <v>16</v>
      </c>
      <c r="F58" s="11"/>
    </row>
    <row r="59" spans="1:6" x14ac:dyDescent="0.25">
      <c r="A59" s="4">
        <v>39</v>
      </c>
      <c r="B59" s="4">
        <v>20</v>
      </c>
      <c r="F59" s="11"/>
    </row>
    <row r="60" spans="1:6" x14ac:dyDescent="0.25">
      <c r="A60" s="4">
        <v>40</v>
      </c>
      <c r="B60" s="4">
        <v>4</v>
      </c>
      <c r="F60" s="11"/>
    </row>
    <row r="61" spans="1:6" x14ac:dyDescent="0.25">
      <c r="A61" s="4">
        <v>41</v>
      </c>
      <c r="B61" s="4">
        <v>2</v>
      </c>
      <c r="F61" s="11"/>
    </row>
    <row r="62" spans="1:6" x14ac:dyDescent="0.25">
      <c r="A62" s="4">
        <v>42</v>
      </c>
      <c r="B62" s="4">
        <v>13</v>
      </c>
      <c r="F62" s="11"/>
    </row>
    <row r="63" spans="1:6" x14ac:dyDescent="0.25">
      <c r="A63" s="4">
        <v>43</v>
      </c>
      <c r="B63" s="4">
        <v>19</v>
      </c>
      <c r="F63" s="11"/>
    </row>
    <row r="64" spans="1:6" x14ac:dyDescent="0.25">
      <c r="A64" s="4">
        <v>44</v>
      </c>
      <c r="B64" s="4">
        <v>6</v>
      </c>
      <c r="F64" s="11"/>
    </row>
    <row r="65" spans="1:6" x14ac:dyDescent="0.25">
      <c r="A65" s="4">
        <v>45</v>
      </c>
      <c r="B65" s="4">
        <v>14</v>
      </c>
      <c r="F65" s="11"/>
    </row>
    <row r="66" spans="1:6" x14ac:dyDescent="0.25">
      <c r="A66" s="4">
        <v>46</v>
      </c>
      <c r="B66" s="4">
        <v>1</v>
      </c>
      <c r="F66" s="11"/>
    </row>
    <row r="67" spans="1:6" x14ac:dyDescent="0.25">
      <c r="A67" s="4">
        <v>47</v>
      </c>
      <c r="B67" s="4">
        <v>19</v>
      </c>
      <c r="F67" s="11"/>
    </row>
    <row r="68" spans="1:6" x14ac:dyDescent="0.25">
      <c r="A68" s="4">
        <v>48</v>
      </c>
      <c r="B68" s="4">
        <v>15</v>
      </c>
      <c r="F68" s="11"/>
    </row>
    <row r="69" spans="1:6" x14ac:dyDescent="0.25">
      <c r="A69" s="4">
        <v>49</v>
      </c>
      <c r="B69" s="4">
        <v>7</v>
      </c>
      <c r="F69" s="11"/>
    </row>
    <row r="70" spans="1:6" x14ac:dyDescent="0.25">
      <c r="A70" s="4">
        <v>50</v>
      </c>
      <c r="B70" s="4">
        <v>11</v>
      </c>
      <c r="F70" s="11"/>
    </row>
    <row r="71" spans="1:6" x14ac:dyDescent="0.25">
      <c r="A71" s="4">
        <v>51</v>
      </c>
      <c r="B71" s="4">
        <v>11</v>
      </c>
      <c r="F71" s="11"/>
    </row>
    <row r="72" spans="1:6" x14ac:dyDescent="0.25">
      <c r="A72" s="4">
        <v>52</v>
      </c>
      <c r="B72" s="4">
        <v>10</v>
      </c>
      <c r="F72" s="11"/>
    </row>
    <row r="73" spans="1:6" x14ac:dyDescent="0.25">
      <c r="A73" s="4">
        <v>53</v>
      </c>
      <c r="B73" s="4">
        <v>12</v>
      </c>
      <c r="F73" s="11"/>
    </row>
    <row r="74" spans="1:6" x14ac:dyDescent="0.25">
      <c r="A74" s="4">
        <v>54</v>
      </c>
      <c r="B74" s="4">
        <v>7</v>
      </c>
      <c r="F74" s="11"/>
    </row>
    <row r="75" spans="1:6" x14ac:dyDescent="0.25">
      <c r="A75" s="4">
        <v>55</v>
      </c>
      <c r="B75" s="4">
        <v>4</v>
      </c>
      <c r="F75" s="11"/>
    </row>
    <row r="76" spans="1:6" x14ac:dyDescent="0.25">
      <c r="A76" s="4">
        <v>56</v>
      </c>
      <c r="B76" s="4">
        <v>7</v>
      </c>
      <c r="F76" s="11"/>
    </row>
    <row r="77" spans="1:6" x14ac:dyDescent="0.25">
      <c r="A77" s="4">
        <v>57</v>
      </c>
      <c r="B77" s="4">
        <v>18</v>
      </c>
      <c r="F77" s="11"/>
    </row>
    <row r="78" spans="1:6" x14ac:dyDescent="0.25">
      <c r="A78" s="4">
        <v>58</v>
      </c>
      <c r="B78" s="4">
        <v>3</v>
      </c>
      <c r="F78" s="11"/>
    </row>
    <row r="79" spans="1:6" x14ac:dyDescent="0.25">
      <c r="A79" s="4">
        <v>59</v>
      </c>
      <c r="B79" s="4">
        <v>3</v>
      </c>
      <c r="F79" s="11"/>
    </row>
    <row r="80" spans="1:6" x14ac:dyDescent="0.25">
      <c r="A80" s="4">
        <v>60</v>
      </c>
      <c r="B80" s="4">
        <v>9</v>
      </c>
      <c r="F80" s="11"/>
    </row>
    <row r="81" spans="1:6" x14ac:dyDescent="0.25">
      <c r="A81" s="4">
        <v>61</v>
      </c>
      <c r="B81" s="4">
        <v>11</v>
      </c>
      <c r="F81" s="11"/>
    </row>
    <row r="82" spans="1:6" x14ac:dyDescent="0.25">
      <c r="A82" s="4">
        <v>62</v>
      </c>
      <c r="B82" s="4">
        <v>12</v>
      </c>
      <c r="F82" s="11"/>
    </row>
    <row r="83" spans="1:6" x14ac:dyDescent="0.25">
      <c r="A83" s="4">
        <v>63</v>
      </c>
      <c r="B83" s="4">
        <v>9</v>
      </c>
      <c r="F83" s="11"/>
    </row>
    <row r="84" spans="1:6" x14ac:dyDescent="0.25">
      <c r="A84" s="4">
        <v>64</v>
      </c>
      <c r="B84" s="4">
        <v>18</v>
      </c>
      <c r="F84" s="11"/>
    </row>
    <row r="85" spans="1:6" x14ac:dyDescent="0.25">
      <c r="A85" s="4">
        <v>65</v>
      </c>
      <c r="B85" s="4">
        <v>4</v>
      </c>
      <c r="F85" s="11"/>
    </row>
    <row r="86" spans="1:6" x14ac:dyDescent="0.25">
      <c r="A86" s="4">
        <v>66</v>
      </c>
      <c r="B86" s="4">
        <v>1</v>
      </c>
      <c r="F86" s="11"/>
    </row>
    <row r="87" spans="1:6" x14ac:dyDescent="0.25">
      <c r="A87" s="4">
        <v>67</v>
      </c>
      <c r="B87" s="4">
        <v>15</v>
      </c>
      <c r="F87" s="11"/>
    </row>
    <row r="88" spans="1:6" x14ac:dyDescent="0.25">
      <c r="A88" s="4">
        <v>68</v>
      </c>
      <c r="B88" s="4">
        <v>8</v>
      </c>
      <c r="F88" s="11"/>
    </row>
    <row r="89" spans="1:6" x14ac:dyDescent="0.25">
      <c r="A89" s="4">
        <v>69</v>
      </c>
      <c r="B89" s="4">
        <v>9</v>
      </c>
      <c r="F89" s="11"/>
    </row>
    <row r="90" spans="1:6" x14ac:dyDescent="0.25">
      <c r="A90" s="4">
        <v>70</v>
      </c>
      <c r="B90" s="4">
        <v>17</v>
      </c>
      <c r="F90" s="11"/>
    </row>
    <row r="91" spans="1:6" x14ac:dyDescent="0.25">
      <c r="A91" s="4">
        <v>71</v>
      </c>
      <c r="B91" s="4">
        <v>8</v>
      </c>
      <c r="F91" s="11"/>
    </row>
    <row r="92" spans="1:6" x14ac:dyDescent="0.25">
      <c r="A92" s="4">
        <v>72</v>
      </c>
      <c r="B92" s="4">
        <v>10</v>
      </c>
      <c r="F92" s="11"/>
    </row>
    <row r="93" spans="1:6" x14ac:dyDescent="0.25">
      <c r="A93" s="4">
        <v>73</v>
      </c>
      <c r="B93" s="4">
        <v>15</v>
      </c>
      <c r="F93" s="11"/>
    </row>
    <row r="94" spans="1:6" x14ac:dyDescent="0.25">
      <c r="A94" s="4">
        <v>74</v>
      </c>
      <c r="B94" s="4">
        <v>19</v>
      </c>
      <c r="F94" s="11"/>
    </row>
    <row r="95" spans="1:6" x14ac:dyDescent="0.25">
      <c r="A95" s="4">
        <v>75</v>
      </c>
      <c r="B95" s="4">
        <v>7</v>
      </c>
      <c r="F95" s="11"/>
    </row>
    <row r="96" spans="1:6" x14ac:dyDescent="0.25">
      <c r="A96" s="4">
        <v>76</v>
      </c>
      <c r="B96" s="4">
        <v>12</v>
      </c>
      <c r="F96" s="11"/>
    </row>
    <row r="97" spans="1:6" x14ac:dyDescent="0.25">
      <c r="A97" s="4">
        <v>77</v>
      </c>
      <c r="B97" s="4">
        <v>7</v>
      </c>
      <c r="F97" s="11"/>
    </row>
    <row r="98" spans="1:6" x14ac:dyDescent="0.25">
      <c r="A98" s="4">
        <v>78</v>
      </c>
      <c r="B98" s="4">
        <v>18</v>
      </c>
      <c r="F98" s="11"/>
    </row>
    <row r="99" spans="1:6" x14ac:dyDescent="0.25">
      <c r="A99" s="4">
        <v>79</v>
      </c>
      <c r="B99" s="4">
        <v>8</v>
      </c>
      <c r="F99" s="11"/>
    </row>
    <row r="100" spans="1:6" x14ac:dyDescent="0.25">
      <c r="A100" s="4">
        <v>80</v>
      </c>
      <c r="B100" s="4">
        <v>17</v>
      </c>
      <c r="F100" s="11"/>
    </row>
    <row r="101" spans="1:6" x14ac:dyDescent="0.25">
      <c r="A101" s="4">
        <v>81</v>
      </c>
      <c r="B101" s="4">
        <v>17</v>
      </c>
      <c r="F101" s="11"/>
    </row>
    <row r="102" spans="1:6" x14ac:dyDescent="0.25">
      <c r="A102" s="4">
        <v>82</v>
      </c>
      <c r="B102" s="4">
        <v>7</v>
      </c>
      <c r="F102" s="11"/>
    </row>
    <row r="103" spans="1:6" x14ac:dyDescent="0.25">
      <c r="A103" s="4">
        <v>83</v>
      </c>
      <c r="B103" s="4">
        <v>20</v>
      </c>
      <c r="F103" s="11"/>
    </row>
    <row r="104" spans="1:6" x14ac:dyDescent="0.25">
      <c r="A104" s="4">
        <v>84</v>
      </c>
      <c r="B104" s="4">
        <v>7</v>
      </c>
      <c r="F104" s="11"/>
    </row>
    <row r="105" spans="1:6" x14ac:dyDescent="0.25">
      <c r="A105" s="4">
        <v>85</v>
      </c>
      <c r="B105" s="4">
        <v>1</v>
      </c>
      <c r="F105" s="11"/>
    </row>
    <row r="106" spans="1:6" x14ac:dyDescent="0.25">
      <c r="A106" s="4">
        <v>86</v>
      </c>
      <c r="B106" s="4">
        <v>3</v>
      </c>
      <c r="F106" s="11"/>
    </row>
    <row r="107" spans="1:6" x14ac:dyDescent="0.25">
      <c r="A107" s="4">
        <v>87</v>
      </c>
      <c r="B107" s="4">
        <v>13</v>
      </c>
      <c r="F107" s="11"/>
    </row>
    <row r="108" spans="1:6" x14ac:dyDescent="0.25">
      <c r="A108" s="4">
        <v>88</v>
      </c>
      <c r="B108" s="4">
        <v>3</v>
      </c>
      <c r="F108" s="11"/>
    </row>
    <row r="109" spans="1:6" x14ac:dyDescent="0.25">
      <c r="A109" s="4">
        <v>89</v>
      </c>
      <c r="B109" s="4">
        <v>7</v>
      </c>
      <c r="F109" s="11"/>
    </row>
    <row r="110" spans="1:6" x14ac:dyDescent="0.25">
      <c r="A110" s="4">
        <v>90</v>
      </c>
      <c r="B110" s="4">
        <v>5</v>
      </c>
      <c r="F110" s="11"/>
    </row>
    <row r="111" spans="1:6" x14ac:dyDescent="0.25">
      <c r="A111" s="4">
        <v>91</v>
      </c>
      <c r="B111" s="4">
        <v>12</v>
      </c>
      <c r="F111" s="11"/>
    </row>
    <row r="112" spans="1:6" x14ac:dyDescent="0.25">
      <c r="A112" s="4">
        <v>92</v>
      </c>
      <c r="B112" s="4">
        <v>11</v>
      </c>
      <c r="F112" s="11"/>
    </row>
    <row r="113" spans="1:6" x14ac:dyDescent="0.25">
      <c r="A113" s="4">
        <v>93</v>
      </c>
      <c r="B113" s="4">
        <v>20</v>
      </c>
      <c r="F113" s="11"/>
    </row>
    <row r="114" spans="1:6" x14ac:dyDescent="0.25">
      <c r="A114" s="4">
        <v>94</v>
      </c>
      <c r="B114" s="4">
        <v>8</v>
      </c>
      <c r="F114" s="11"/>
    </row>
    <row r="115" spans="1:6" x14ac:dyDescent="0.25">
      <c r="A115" s="4">
        <v>95</v>
      </c>
      <c r="B115" s="4">
        <v>18</v>
      </c>
      <c r="F115" s="11"/>
    </row>
    <row r="116" spans="1:6" x14ac:dyDescent="0.25">
      <c r="A116" s="4">
        <v>96</v>
      </c>
      <c r="B116" s="4">
        <v>15</v>
      </c>
      <c r="F116" s="11"/>
    </row>
    <row r="117" spans="1:6" x14ac:dyDescent="0.25">
      <c r="A117" s="4">
        <v>97</v>
      </c>
      <c r="B117" s="4">
        <v>13</v>
      </c>
      <c r="F117" s="11"/>
    </row>
    <row r="118" spans="1:6" x14ac:dyDescent="0.25">
      <c r="A118" s="4">
        <v>98</v>
      </c>
      <c r="B118" s="4">
        <v>18</v>
      </c>
      <c r="F118" s="11"/>
    </row>
    <row r="119" spans="1:6" x14ac:dyDescent="0.25">
      <c r="A119" s="4">
        <v>99</v>
      </c>
      <c r="B119" s="4">
        <v>4</v>
      </c>
      <c r="F119" s="11"/>
    </row>
    <row r="120" spans="1:6" x14ac:dyDescent="0.25">
      <c r="A120" s="4">
        <v>100</v>
      </c>
      <c r="B120" s="4">
        <v>10</v>
      </c>
      <c r="F120" s="11"/>
    </row>
    <row r="121" spans="1:6" x14ac:dyDescent="0.25">
      <c r="A121" s="4">
        <v>101</v>
      </c>
      <c r="B121" s="4">
        <v>18</v>
      </c>
    </row>
    <row r="122" spans="1:6" x14ac:dyDescent="0.25">
      <c r="A122" s="4">
        <v>102</v>
      </c>
      <c r="B122" s="4">
        <v>13</v>
      </c>
    </row>
    <row r="123" spans="1:6" x14ac:dyDescent="0.25">
      <c r="A123" s="4">
        <v>103</v>
      </c>
      <c r="B123" s="4">
        <v>17</v>
      </c>
    </row>
    <row r="124" spans="1:6" x14ac:dyDescent="0.25">
      <c r="A124" s="4">
        <v>104</v>
      </c>
      <c r="B124" s="4">
        <v>6</v>
      </c>
    </row>
    <row r="125" spans="1:6" x14ac:dyDescent="0.25">
      <c r="A125" s="4">
        <v>105</v>
      </c>
      <c r="B125" s="4">
        <v>4</v>
      </c>
    </row>
    <row r="126" spans="1:6" x14ac:dyDescent="0.25">
      <c r="A126" s="4">
        <v>106</v>
      </c>
      <c r="B126" s="4">
        <v>15</v>
      </c>
    </row>
    <row r="127" spans="1:6" x14ac:dyDescent="0.25">
      <c r="A127" s="4">
        <v>107</v>
      </c>
      <c r="B127" s="4">
        <v>16</v>
      </c>
    </row>
    <row r="128" spans="1:6" x14ac:dyDescent="0.25">
      <c r="A128" s="4">
        <v>108</v>
      </c>
      <c r="B128" s="4">
        <v>9</v>
      </c>
    </row>
    <row r="129" spans="1:2" x14ac:dyDescent="0.25">
      <c r="A129" s="4">
        <v>109</v>
      </c>
      <c r="B129" s="4">
        <v>16</v>
      </c>
    </row>
    <row r="130" spans="1:2" x14ac:dyDescent="0.25">
      <c r="A130" s="4">
        <v>110</v>
      </c>
      <c r="B130" s="4">
        <v>18</v>
      </c>
    </row>
    <row r="131" spans="1:2" x14ac:dyDescent="0.25">
      <c r="A131" s="4">
        <v>111</v>
      </c>
      <c r="B131" s="4">
        <v>2</v>
      </c>
    </row>
    <row r="132" spans="1:2" x14ac:dyDescent="0.25">
      <c r="A132" s="4">
        <v>112</v>
      </c>
      <c r="B132" s="4">
        <v>18</v>
      </c>
    </row>
    <row r="133" spans="1:2" x14ac:dyDescent="0.25">
      <c r="A133" s="4">
        <v>113</v>
      </c>
      <c r="B133" s="4">
        <v>10</v>
      </c>
    </row>
    <row r="134" spans="1:2" x14ac:dyDescent="0.25">
      <c r="A134" s="4">
        <v>114</v>
      </c>
      <c r="B134" s="4">
        <v>13</v>
      </c>
    </row>
    <row r="135" spans="1:2" x14ac:dyDescent="0.25">
      <c r="A135" s="4">
        <v>115</v>
      </c>
      <c r="B135" s="4">
        <v>13</v>
      </c>
    </row>
    <row r="136" spans="1:2" x14ac:dyDescent="0.25">
      <c r="A136" s="4">
        <v>116</v>
      </c>
      <c r="B136" s="4">
        <v>13</v>
      </c>
    </row>
    <row r="137" spans="1:2" x14ac:dyDescent="0.25">
      <c r="A137" s="4">
        <v>117</v>
      </c>
      <c r="B137" s="4">
        <v>15</v>
      </c>
    </row>
    <row r="138" spans="1:2" x14ac:dyDescent="0.25">
      <c r="A138" s="4">
        <v>118</v>
      </c>
      <c r="B138" s="4">
        <v>11</v>
      </c>
    </row>
    <row r="139" spans="1:2" x14ac:dyDescent="0.25">
      <c r="A139" s="4">
        <v>119</v>
      </c>
      <c r="B139" s="4">
        <v>13</v>
      </c>
    </row>
    <row r="140" spans="1:2" x14ac:dyDescent="0.25">
      <c r="A140" s="4">
        <v>120</v>
      </c>
      <c r="B140" s="4">
        <v>16</v>
      </c>
    </row>
    <row r="141" spans="1:2" x14ac:dyDescent="0.25">
      <c r="A141" s="4">
        <v>121</v>
      </c>
      <c r="B141" s="4">
        <v>8</v>
      </c>
    </row>
    <row r="142" spans="1:2" x14ac:dyDescent="0.25">
      <c r="A142" s="4">
        <v>122</v>
      </c>
      <c r="B142" s="4">
        <v>13</v>
      </c>
    </row>
    <row r="143" spans="1:2" x14ac:dyDescent="0.25">
      <c r="A143" s="4">
        <v>123</v>
      </c>
      <c r="B143" s="4">
        <v>12</v>
      </c>
    </row>
    <row r="144" spans="1:2" x14ac:dyDescent="0.25">
      <c r="A144" s="4">
        <v>124</v>
      </c>
      <c r="B144" s="4">
        <v>19</v>
      </c>
    </row>
    <row r="145" spans="1:2" x14ac:dyDescent="0.25">
      <c r="A145" s="4">
        <v>125</v>
      </c>
      <c r="B145" s="4">
        <v>20</v>
      </c>
    </row>
    <row r="146" spans="1:2" x14ac:dyDescent="0.25">
      <c r="A146" s="4">
        <v>126</v>
      </c>
      <c r="B146" s="4">
        <v>1</v>
      </c>
    </row>
    <row r="147" spans="1:2" x14ac:dyDescent="0.25">
      <c r="A147" s="4">
        <v>127</v>
      </c>
      <c r="B147" s="4">
        <v>18</v>
      </c>
    </row>
    <row r="148" spans="1:2" x14ac:dyDescent="0.25">
      <c r="A148" s="4">
        <v>128</v>
      </c>
      <c r="B148" s="4">
        <v>8</v>
      </c>
    </row>
    <row r="149" spans="1:2" x14ac:dyDescent="0.25">
      <c r="A149" s="4">
        <v>129</v>
      </c>
      <c r="B149" s="4">
        <v>13</v>
      </c>
    </row>
    <row r="150" spans="1:2" x14ac:dyDescent="0.25">
      <c r="A150" s="4">
        <v>130</v>
      </c>
      <c r="B150" s="4">
        <v>11</v>
      </c>
    </row>
    <row r="151" spans="1:2" x14ac:dyDescent="0.25">
      <c r="A151" s="4">
        <v>131</v>
      </c>
      <c r="B151" s="4">
        <v>4</v>
      </c>
    </row>
    <row r="152" spans="1:2" x14ac:dyDescent="0.25">
      <c r="A152" s="4">
        <v>132</v>
      </c>
      <c r="B152" s="4">
        <v>17</v>
      </c>
    </row>
    <row r="153" spans="1:2" x14ac:dyDescent="0.25">
      <c r="A153" s="4">
        <v>133</v>
      </c>
      <c r="B153" s="4">
        <v>18</v>
      </c>
    </row>
    <row r="154" spans="1:2" x14ac:dyDescent="0.25">
      <c r="A154" s="4">
        <v>134</v>
      </c>
      <c r="B154" s="4">
        <v>6</v>
      </c>
    </row>
    <row r="155" spans="1:2" x14ac:dyDescent="0.25">
      <c r="A155" s="4">
        <v>135</v>
      </c>
      <c r="B155" s="4">
        <v>17</v>
      </c>
    </row>
    <row r="156" spans="1:2" x14ac:dyDescent="0.25">
      <c r="A156" s="4">
        <v>136</v>
      </c>
      <c r="B156" s="4">
        <v>19</v>
      </c>
    </row>
    <row r="157" spans="1:2" x14ac:dyDescent="0.25">
      <c r="A157" s="4">
        <v>137</v>
      </c>
      <c r="B157" s="4">
        <v>4</v>
      </c>
    </row>
    <row r="158" spans="1:2" x14ac:dyDescent="0.25">
      <c r="A158" s="4">
        <v>138</v>
      </c>
      <c r="B158" s="4">
        <v>3</v>
      </c>
    </row>
    <row r="159" spans="1:2" x14ac:dyDescent="0.25">
      <c r="A159" s="4">
        <v>139</v>
      </c>
      <c r="B159" s="4">
        <v>16</v>
      </c>
    </row>
    <row r="160" spans="1:2" x14ac:dyDescent="0.25">
      <c r="A160" s="4">
        <v>140</v>
      </c>
      <c r="B160" s="4">
        <v>2</v>
      </c>
    </row>
    <row r="161" spans="1:2" x14ac:dyDescent="0.25">
      <c r="A161" s="4">
        <v>141</v>
      </c>
      <c r="B161" s="4">
        <v>11</v>
      </c>
    </row>
    <row r="162" spans="1:2" x14ac:dyDescent="0.25">
      <c r="A162" s="4">
        <v>142</v>
      </c>
      <c r="B162" s="4">
        <v>11</v>
      </c>
    </row>
    <row r="163" spans="1:2" x14ac:dyDescent="0.25">
      <c r="A163" s="4">
        <v>143</v>
      </c>
      <c r="B163" s="4">
        <v>2</v>
      </c>
    </row>
    <row r="164" spans="1:2" x14ac:dyDescent="0.25">
      <c r="A164" s="4">
        <v>144</v>
      </c>
      <c r="B164" s="4">
        <v>5</v>
      </c>
    </row>
    <row r="165" spans="1:2" x14ac:dyDescent="0.25">
      <c r="A165" s="4">
        <v>145</v>
      </c>
      <c r="B165" s="4">
        <v>10</v>
      </c>
    </row>
    <row r="166" spans="1:2" x14ac:dyDescent="0.25">
      <c r="A166" s="4">
        <v>146</v>
      </c>
      <c r="B166" s="4">
        <v>1</v>
      </c>
    </row>
    <row r="167" spans="1:2" x14ac:dyDescent="0.25">
      <c r="A167" s="4">
        <v>147</v>
      </c>
      <c r="B167" s="4">
        <v>8</v>
      </c>
    </row>
    <row r="168" spans="1:2" x14ac:dyDescent="0.25">
      <c r="A168" s="4">
        <v>148</v>
      </c>
      <c r="B168" s="4">
        <v>20</v>
      </c>
    </row>
    <row r="169" spans="1:2" x14ac:dyDescent="0.25">
      <c r="A169" s="4">
        <v>149</v>
      </c>
      <c r="B169" s="4">
        <v>10</v>
      </c>
    </row>
    <row r="170" spans="1:2" x14ac:dyDescent="0.25">
      <c r="A170" s="4">
        <v>150</v>
      </c>
      <c r="B170" s="4">
        <v>17</v>
      </c>
    </row>
    <row r="171" spans="1:2" x14ac:dyDescent="0.25">
      <c r="A171" s="4">
        <v>151</v>
      </c>
      <c r="B171" s="4">
        <v>7</v>
      </c>
    </row>
    <row r="172" spans="1:2" x14ac:dyDescent="0.25">
      <c r="A172" s="4">
        <v>152</v>
      </c>
      <c r="B172" s="4">
        <v>17</v>
      </c>
    </row>
    <row r="173" spans="1:2" x14ac:dyDescent="0.25">
      <c r="A173" s="4">
        <v>153</v>
      </c>
      <c r="B173" s="4">
        <v>1</v>
      </c>
    </row>
    <row r="174" spans="1:2" x14ac:dyDescent="0.25">
      <c r="A174" s="4">
        <v>154</v>
      </c>
      <c r="B174" s="4">
        <v>19</v>
      </c>
    </row>
    <row r="175" spans="1:2" x14ac:dyDescent="0.25">
      <c r="A175" s="4">
        <v>155</v>
      </c>
      <c r="B175" s="4">
        <v>15</v>
      </c>
    </row>
    <row r="176" spans="1:2" x14ac:dyDescent="0.25">
      <c r="A176" s="4">
        <v>156</v>
      </c>
      <c r="B176" s="4">
        <v>9</v>
      </c>
    </row>
    <row r="177" spans="1:2" x14ac:dyDescent="0.25">
      <c r="A177" s="4">
        <v>157</v>
      </c>
      <c r="B177" s="4">
        <v>17</v>
      </c>
    </row>
    <row r="178" spans="1:2" x14ac:dyDescent="0.25">
      <c r="A178" s="4">
        <v>158</v>
      </c>
      <c r="B178" s="4">
        <v>11</v>
      </c>
    </row>
    <row r="179" spans="1:2" x14ac:dyDescent="0.25">
      <c r="A179" s="4">
        <v>159</v>
      </c>
      <c r="B179" s="4">
        <v>15</v>
      </c>
    </row>
    <row r="180" spans="1:2" x14ac:dyDescent="0.25">
      <c r="A180" s="4">
        <v>160</v>
      </c>
      <c r="B180" s="4">
        <v>17</v>
      </c>
    </row>
    <row r="181" spans="1:2" x14ac:dyDescent="0.25">
      <c r="A181" s="4">
        <v>161</v>
      </c>
      <c r="B181" s="4">
        <v>16</v>
      </c>
    </row>
    <row r="182" spans="1:2" x14ac:dyDescent="0.25">
      <c r="A182" s="4">
        <v>162</v>
      </c>
      <c r="B182" s="4">
        <v>20</v>
      </c>
    </row>
    <row r="183" spans="1:2" x14ac:dyDescent="0.25">
      <c r="A183" s="4">
        <v>163</v>
      </c>
      <c r="B183" s="4">
        <v>7</v>
      </c>
    </row>
    <row r="184" spans="1:2" x14ac:dyDescent="0.25">
      <c r="A184" s="4">
        <v>164</v>
      </c>
      <c r="B184" s="4">
        <v>13</v>
      </c>
    </row>
    <row r="185" spans="1:2" x14ac:dyDescent="0.25">
      <c r="A185" s="4">
        <v>165</v>
      </c>
      <c r="B185" s="4">
        <v>16</v>
      </c>
    </row>
    <row r="186" spans="1:2" x14ac:dyDescent="0.25">
      <c r="A186" s="4">
        <v>166</v>
      </c>
      <c r="B186" s="4">
        <v>16</v>
      </c>
    </row>
    <row r="187" spans="1:2" x14ac:dyDescent="0.25">
      <c r="A187" s="4">
        <v>167</v>
      </c>
      <c r="B187" s="4">
        <v>20</v>
      </c>
    </row>
    <row r="188" spans="1:2" x14ac:dyDescent="0.25">
      <c r="A188" s="4">
        <v>168</v>
      </c>
      <c r="B188" s="4">
        <v>9</v>
      </c>
    </row>
    <row r="189" spans="1:2" x14ac:dyDescent="0.25">
      <c r="A189" s="4">
        <v>169</v>
      </c>
      <c r="B189" s="4">
        <v>7</v>
      </c>
    </row>
    <row r="190" spans="1:2" x14ac:dyDescent="0.25">
      <c r="A190" s="4">
        <v>170</v>
      </c>
      <c r="B190" s="4">
        <v>18</v>
      </c>
    </row>
    <row r="191" spans="1:2" x14ac:dyDescent="0.25">
      <c r="A191" s="4">
        <v>171</v>
      </c>
      <c r="B191" s="4">
        <v>19</v>
      </c>
    </row>
    <row r="192" spans="1:2" x14ac:dyDescent="0.25">
      <c r="A192" s="4">
        <v>172</v>
      </c>
      <c r="B192" s="4">
        <v>11</v>
      </c>
    </row>
    <row r="193" spans="1:2" x14ac:dyDescent="0.25">
      <c r="A193" s="4">
        <v>173</v>
      </c>
      <c r="B193" s="4">
        <v>14</v>
      </c>
    </row>
    <row r="194" spans="1:2" x14ac:dyDescent="0.25">
      <c r="A194" s="4">
        <v>174</v>
      </c>
      <c r="B194" s="4">
        <v>1</v>
      </c>
    </row>
    <row r="195" spans="1:2" x14ac:dyDescent="0.25">
      <c r="A195" s="4">
        <v>175</v>
      </c>
      <c r="B195" s="4">
        <v>4</v>
      </c>
    </row>
    <row r="196" spans="1:2" x14ac:dyDescent="0.25">
      <c r="A196" s="4">
        <v>176</v>
      </c>
      <c r="B196" s="4">
        <v>20</v>
      </c>
    </row>
    <row r="197" spans="1:2" x14ac:dyDescent="0.25">
      <c r="A197" s="4">
        <v>177</v>
      </c>
      <c r="B197" s="4">
        <v>13</v>
      </c>
    </row>
    <row r="198" spans="1:2" x14ac:dyDescent="0.25">
      <c r="A198" s="4">
        <v>178</v>
      </c>
      <c r="B198" s="4">
        <v>11</v>
      </c>
    </row>
    <row r="199" spans="1:2" x14ac:dyDescent="0.25">
      <c r="A199" s="4">
        <v>179</v>
      </c>
      <c r="B199" s="4">
        <v>11</v>
      </c>
    </row>
    <row r="200" spans="1:2" x14ac:dyDescent="0.25">
      <c r="A200" s="4">
        <v>180</v>
      </c>
      <c r="B200" s="4">
        <v>10</v>
      </c>
    </row>
    <row r="201" spans="1:2" x14ac:dyDescent="0.25">
      <c r="A201" s="4">
        <v>181</v>
      </c>
      <c r="B201" s="4">
        <v>12</v>
      </c>
    </row>
    <row r="202" spans="1:2" x14ac:dyDescent="0.25">
      <c r="A202" s="4">
        <v>182</v>
      </c>
      <c r="B202" s="4">
        <v>6</v>
      </c>
    </row>
    <row r="203" spans="1:2" x14ac:dyDescent="0.25">
      <c r="A203" s="4">
        <v>183</v>
      </c>
      <c r="B203" s="4">
        <v>9</v>
      </c>
    </row>
    <row r="204" spans="1:2" x14ac:dyDescent="0.25">
      <c r="A204" s="4">
        <v>184</v>
      </c>
      <c r="B204" s="4">
        <v>12</v>
      </c>
    </row>
    <row r="205" spans="1:2" x14ac:dyDescent="0.25">
      <c r="A205" s="4">
        <v>185</v>
      </c>
      <c r="B205" s="4">
        <v>18</v>
      </c>
    </row>
    <row r="206" spans="1:2" x14ac:dyDescent="0.25">
      <c r="A206" s="4">
        <v>186</v>
      </c>
      <c r="B206" s="4">
        <v>8</v>
      </c>
    </row>
    <row r="207" spans="1:2" x14ac:dyDescent="0.25">
      <c r="A207" s="4">
        <v>187</v>
      </c>
      <c r="B207" s="4">
        <v>8</v>
      </c>
    </row>
    <row r="208" spans="1:2" x14ac:dyDescent="0.25">
      <c r="A208" s="4">
        <v>188</v>
      </c>
      <c r="B208" s="4">
        <v>10</v>
      </c>
    </row>
    <row r="209" spans="1:2" x14ac:dyDescent="0.25">
      <c r="A209" s="4">
        <v>189</v>
      </c>
      <c r="B209" s="4">
        <v>6</v>
      </c>
    </row>
    <row r="210" spans="1:2" x14ac:dyDescent="0.25">
      <c r="A210" s="4">
        <v>190</v>
      </c>
      <c r="B210" s="4">
        <v>7</v>
      </c>
    </row>
    <row r="211" spans="1:2" x14ac:dyDescent="0.25">
      <c r="A211" s="4">
        <v>191</v>
      </c>
      <c r="B211" s="4">
        <v>4</v>
      </c>
    </row>
    <row r="212" spans="1:2" x14ac:dyDescent="0.25">
      <c r="A212" s="4">
        <v>192</v>
      </c>
      <c r="B212" s="4">
        <v>14</v>
      </c>
    </row>
    <row r="213" spans="1:2" x14ac:dyDescent="0.25">
      <c r="A213" s="4">
        <v>193</v>
      </c>
      <c r="B213" s="4">
        <v>5</v>
      </c>
    </row>
    <row r="214" spans="1:2" x14ac:dyDescent="0.25">
      <c r="A214" s="4">
        <v>194</v>
      </c>
      <c r="B214" s="4">
        <v>17</v>
      </c>
    </row>
    <row r="215" spans="1:2" x14ac:dyDescent="0.25">
      <c r="A215" s="4">
        <v>195</v>
      </c>
      <c r="B215" s="4">
        <v>16</v>
      </c>
    </row>
    <row r="216" spans="1:2" x14ac:dyDescent="0.25">
      <c r="A216" s="4">
        <v>196</v>
      </c>
      <c r="B216" s="4">
        <v>9</v>
      </c>
    </row>
    <row r="217" spans="1:2" x14ac:dyDescent="0.25">
      <c r="A217" s="4">
        <v>197</v>
      </c>
      <c r="B217" s="4">
        <v>5</v>
      </c>
    </row>
    <row r="218" spans="1:2" x14ac:dyDescent="0.25">
      <c r="A218" s="4">
        <v>198</v>
      </c>
      <c r="B218" s="4">
        <v>13</v>
      </c>
    </row>
    <row r="219" spans="1:2" x14ac:dyDescent="0.25">
      <c r="A219" s="4">
        <v>199</v>
      </c>
      <c r="B219" s="4">
        <v>9</v>
      </c>
    </row>
    <row r="220" spans="1:2" x14ac:dyDescent="0.25">
      <c r="A220" s="4">
        <v>200</v>
      </c>
      <c r="B220" s="4">
        <v>5</v>
      </c>
    </row>
    <row r="221" spans="1:2" x14ac:dyDescent="0.25">
      <c r="A221" s="4">
        <v>201</v>
      </c>
      <c r="B221" s="4">
        <v>11</v>
      </c>
    </row>
    <row r="222" spans="1:2" x14ac:dyDescent="0.25">
      <c r="A222" s="4">
        <v>202</v>
      </c>
      <c r="B222" s="4">
        <v>15</v>
      </c>
    </row>
    <row r="223" spans="1:2" x14ac:dyDescent="0.25">
      <c r="A223" s="4">
        <v>203</v>
      </c>
      <c r="B223" s="4">
        <v>8</v>
      </c>
    </row>
    <row r="224" spans="1:2" x14ac:dyDescent="0.25">
      <c r="A224" s="4">
        <v>204</v>
      </c>
      <c r="B224" s="4">
        <v>8</v>
      </c>
    </row>
    <row r="225" spans="1:2" x14ac:dyDescent="0.25">
      <c r="A225" s="4">
        <v>205</v>
      </c>
      <c r="B225" s="4">
        <v>3</v>
      </c>
    </row>
    <row r="226" spans="1:2" x14ac:dyDescent="0.25">
      <c r="A226" s="4">
        <v>206</v>
      </c>
      <c r="B226" s="4">
        <v>3</v>
      </c>
    </row>
    <row r="227" spans="1:2" x14ac:dyDescent="0.25">
      <c r="A227" s="4">
        <v>207</v>
      </c>
      <c r="B227" s="4">
        <v>14</v>
      </c>
    </row>
    <row r="228" spans="1:2" x14ac:dyDescent="0.25">
      <c r="A228" s="4">
        <v>208</v>
      </c>
      <c r="B228" s="4">
        <v>17</v>
      </c>
    </row>
    <row r="229" spans="1:2" x14ac:dyDescent="0.25">
      <c r="A229" s="4">
        <v>209</v>
      </c>
      <c r="B229" s="4">
        <v>2</v>
      </c>
    </row>
    <row r="230" spans="1:2" x14ac:dyDescent="0.25">
      <c r="A230" s="4">
        <v>210</v>
      </c>
      <c r="B230" s="4">
        <v>12</v>
      </c>
    </row>
    <row r="231" spans="1:2" x14ac:dyDescent="0.25">
      <c r="A231" s="4">
        <v>211</v>
      </c>
      <c r="B231" s="4">
        <v>20</v>
      </c>
    </row>
    <row r="232" spans="1:2" x14ac:dyDescent="0.25">
      <c r="A232" s="4">
        <v>212</v>
      </c>
      <c r="B232" s="4">
        <v>12</v>
      </c>
    </row>
    <row r="233" spans="1:2" x14ac:dyDescent="0.25">
      <c r="A233" s="4">
        <v>213</v>
      </c>
      <c r="B233" s="4">
        <v>1</v>
      </c>
    </row>
    <row r="234" spans="1:2" x14ac:dyDescent="0.25">
      <c r="A234" s="4">
        <v>214</v>
      </c>
      <c r="B234" s="4">
        <v>8</v>
      </c>
    </row>
    <row r="235" spans="1:2" x14ac:dyDescent="0.25">
      <c r="A235" s="4">
        <v>215</v>
      </c>
      <c r="B235" s="4">
        <v>13</v>
      </c>
    </row>
    <row r="236" spans="1:2" x14ac:dyDescent="0.25">
      <c r="A236" s="4">
        <v>216</v>
      </c>
      <c r="B236" s="4">
        <v>8</v>
      </c>
    </row>
    <row r="237" spans="1:2" x14ac:dyDescent="0.25">
      <c r="A237" s="4">
        <v>217</v>
      </c>
      <c r="B237" s="4">
        <v>7</v>
      </c>
    </row>
    <row r="238" spans="1:2" x14ac:dyDescent="0.25">
      <c r="A238" s="4">
        <v>218</v>
      </c>
      <c r="B238" s="4">
        <v>5</v>
      </c>
    </row>
    <row r="239" spans="1:2" x14ac:dyDescent="0.25">
      <c r="A239" s="4">
        <v>219</v>
      </c>
      <c r="B239" s="4">
        <v>12</v>
      </c>
    </row>
    <row r="240" spans="1:2" x14ac:dyDescent="0.25">
      <c r="A240" s="4">
        <v>220</v>
      </c>
      <c r="B240" s="4">
        <v>11</v>
      </c>
    </row>
    <row r="241" spans="1:2" x14ac:dyDescent="0.25">
      <c r="A241" s="4">
        <v>221</v>
      </c>
      <c r="B241" s="4">
        <v>11</v>
      </c>
    </row>
    <row r="242" spans="1:2" x14ac:dyDescent="0.25">
      <c r="A242" s="4">
        <v>222</v>
      </c>
      <c r="B242" s="4">
        <v>5</v>
      </c>
    </row>
    <row r="243" spans="1:2" x14ac:dyDescent="0.25">
      <c r="A243" s="4">
        <v>223</v>
      </c>
      <c r="B243" s="4">
        <v>9</v>
      </c>
    </row>
    <row r="244" spans="1:2" x14ac:dyDescent="0.25">
      <c r="A244" s="4">
        <v>224</v>
      </c>
      <c r="B244" s="4">
        <v>12</v>
      </c>
    </row>
    <row r="245" spans="1:2" x14ac:dyDescent="0.25">
      <c r="A245" s="4">
        <v>225</v>
      </c>
      <c r="B245" s="4">
        <v>10</v>
      </c>
    </row>
    <row r="246" spans="1:2" x14ac:dyDescent="0.25">
      <c r="A246" s="4">
        <v>226</v>
      </c>
      <c r="B246" s="4">
        <v>15</v>
      </c>
    </row>
    <row r="247" spans="1:2" x14ac:dyDescent="0.25">
      <c r="A247" s="4">
        <v>227</v>
      </c>
      <c r="B247" s="4">
        <v>1</v>
      </c>
    </row>
    <row r="248" spans="1:2" x14ac:dyDescent="0.25">
      <c r="A248" s="4">
        <v>228</v>
      </c>
      <c r="B248" s="4">
        <v>1</v>
      </c>
    </row>
    <row r="249" spans="1:2" x14ac:dyDescent="0.25">
      <c r="A249" s="4">
        <v>229</v>
      </c>
      <c r="B249" s="4">
        <v>10</v>
      </c>
    </row>
    <row r="250" spans="1:2" x14ac:dyDescent="0.25">
      <c r="A250" s="4">
        <v>230</v>
      </c>
      <c r="B250" s="4">
        <v>10</v>
      </c>
    </row>
    <row r="251" spans="1:2" x14ac:dyDescent="0.25">
      <c r="A251" s="4">
        <v>231</v>
      </c>
      <c r="B251" s="4">
        <v>14</v>
      </c>
    </row>
    <row r="252" spans="1:2" x14ac:dyDescent="0.25">
      <c r="A252" s="4">
        <v>232</v>
      </c>
      <c r="B252" s="4">
        <v>3</v>
      </c>
    </row>
    <row r="253" spans="1:2" x14ac:dyDescent="0.25">
      <c r="A253" s="4">
        <v>233</v>
      </c>
      <c r="B253" s="4">
        <v>16</v>
      </c>
    </row>
    <row r="254" spans="1:2" x14ac:dyDescent="0.25">
      <c r="A254" s="4">
        <v>234</v>
      </c>
      <c r="B254" s="4">
        <v>7</v>
      </c>
    </row>
    <row r="255" spans="1:2" x14ac:dyDescent="0.25">
      <c r="A255" s="4">
        <v>235</v>
      </c>
      <c r="B255" s="4">
        <v>13</v>
      </c>
    </row>
    <row r="256" spans="1:2" x14ac:dyDescent="0.25">
      <c r="A256" s="4">
        <v>236</v>
      </c>
      <c r="B256" s="4">
        <v>6</v>
      </c>
    </row>
    <row r="257" spans="1:2" x14ac:dyDescent="0.25">
      <c r="A257" s="4">
        <v>237</v>
      </c>
      <c r="B257" s="4">
        <v>8</v>
      </c>
    </row>
    <row r="258" spans="1:2" x14ac:dyDescent="0.25">
      <c r="A258" s="4">
        <v>238</v>
      </c>
      <c r="B258" s="4">
        <v>15</v>
      </c>
    </row>
    <row r="259" spans="1:2" x14ac:dyDescent="0.25">
      <c r="A259" s="4">
        <v>239</v>
      </c>
      <c r="B259" s="4">
        <v>19</v>
      </c>
    </row>
    <row r="260" spans="1:2" x14ac:dyDescent="0.25">
      <c r="A260" s="4">
        <v>240</v>
      </c>
      <c r="B260" s="4">
        <v>14</v>
      </c>
    </row>
    <row r="261" spans="1:2" x14ac:dyDescent="0.25">
      <c r="A261" s="4">
        <v>241</v>
      </c>
      <c r="B261" s="4">
        <v>7</v>
      </c>
    </row>
    <row r="262" spans="1:2" x14ac:dyDescent="0.25">
      <c r="A262" s="4">
        <v>242</v>
      </c>
      <c r="B262" s="4">
        <v>5</v>
      </c>
    </row>
    <row r="263" spans="1:2" x14ac:dyDescent="0.25">
      <c r="A263" s="4">
        <v>243</v>
      </c>
      <c r="B263" s="4">
        <v>5</v>
      </c>
    </row>
    <row r="264" spans="1:2" x14ac:dyDescent="0.25">
      <c r="A264" s="4">
        <v>244</v>
      </c>
      <c r="B264" s="4">
        <v>4</v>
      </c>
    </row>
    <row r="265" spans="1:2" x14ac:dyDescent="0.25">
      <c r="A265" s="4">
        <v>245</v>
      </c>
      <c r="B265" s="4">
        <v>6</v>
      </c>
    </row>
    <row r="266" spans="1:2" x14ac:dyDescent="0.25">
      <c r="A266" s="4">
        <v>246</v>
      </c>
      <c r="B266" s="4">
        <v>1</v>
      </c>
    </row>
    <row r="267" spans="1:2" x14ac:dyDescent="0.25">
      <c r="A267" s="4">
        <v>247</v>
      </c>
      <c r="B267" s="4">
        <v>18</v>
      </c>
    </row>
    <row r="268" spans="1:2" x14ac:dyDescent="0.25">
      <c r="A268" s="4">
        <v>248</v>
      </c>
      <c r="B268" s="4">
        <v>1</v>
      </c>
    </row>
    <row r="269" spans="1:2" x14ac:dyDescent="0.25">
      <c r="A269" s="4">
        <v>249</v>
      </c>
      <c r="B269" s="4">
        <v>12</v>
      </c>
    </row>
    <row r="270" spans="1:2" x14ac:dyDescent="0.25">
      <c r="A270" s="4">
        <v>250</v>
      </c>
      <c r="B270" s="4">
        <v>3</v>
      </c>
    </row>
    <row r="271" spans="1:2" x14ac:dyDescent="0.25">
      <c r="A271" s="4">
        <v>251</v>
      </c>
      <c r="B271" s="4">
        <v>12</v>
      </c>
    </row>
    <row r="272" spans="1:2" x14ac:dyDescent="0.25">
      <c r="A272" s="4">
        <v>252</v>
      </c>
      <c r="B272" s="4">
        <v>18</v>
      </c>
    </row>
    <row r="273" spans="1:2" x14ac:dyDescent="0.25">
      <c r="A273" s="4">
        <v>253</v>
      </c>
      <c r="B273" s="4">
        <v>19</v>
      </c>
    </row>
    <row r="274" spans="1:2" x14ac:dyDescent="0.25">
      <c r="A274" s="4">
        <v>254</v>
      </c>
      <c r="B274" s="4">
        <v>20</v>
      </c>
    </row>
    <row r="275" spans="1:2" x14ac:dyDescent="0.25">
      <c r="A275" s="4">
        <v>255</v>
      </c>
      <c r="B275" s="4">
        <v>17</v>
      </c>
    </row>
    <row r="276" spans="1:2" x14ac:dyDescent="0.25">
      <c r="A276" s="4">
        <v>256</v>
      </c>
      <c r="B276" s="4">
        <v>7</v>
      </c>
    </row>
    <row r="277" spans="1:2" x14ac:dyDescent="0.25">
      <c r="A277" s="4">
        <v>257</v>
      </c>
      <c r="B277" s="4">
        <v>18</v>
      </c>
    </row>
    <row r="278" spans="1:2" x14ac:dyDescent="0.25">
      <c r="A278" s="4">
        <v>258</v>
      </c>
      <c r="B278" s="4">
        <v>10</v>
      </c>
    </row>
    <row r="279" spans="1:2" x14ac:dyDescent="0.25">
      <c r="A279" s="4">
        <v>259</v>
      </c>
      <c r="B279" s="4">
        <v>4</v>
      </c>
    </row>
    <row r="280" spans="1:2" x14ac:dyDescent="0.25">
      <c r="A280" s="4">
        <v>260</v>
      </c>
      <c r="B280" s="4">
        <v>2</v>
      </c>
    </row>
    <row r="281" spans="1:2" x14ac:dyDescent="0.25">
      <c r="A281" s="4">
        <v>261</v>
      </c>
      <c r="B281" s="4">
        <v>18</v>
      </c>
    </row>
    <row r="282" spans="1:2" x14ac:dyDescent="0.25">
      <c r="A282" s="4">
        <v>262</v>
      </c>
      <c r="B282" s="4">
        <v>6</v>
      </c>
    </row>
    <row r="283" spans="1:2" x14ac:dyDescent="0.25">
      <c r="A283" s="4">
        <v>263</v>
      </c>
      <c r="B283" s="4">
        <v>2</v>
      </c>
    </row>
    <row r="284" spans="1:2" x14ac:dyDescent="0.25">
      <c r="A284" s="4">
        <v>264</v>
      </c>
      <c r="B284" s="4">
        <v>18</v>
      </c>
    </row>
    <row r="285" spans="1:2" x14ac:dyDescent="0.25">
      <c r="A285" s="4">
        <v>265</v>
      </c>
      <c r="B285" s="4">
        <v>4</v>
      </c>
    </row>
    <row r="286" spans="1:2" x14ac:dyDescent="0.25">
      <c r="A286" s="4">
        <v>266</v>
      </c>
      <c r="B286" s="4">
        <v>8</v>
      </c>
    </row>
    <row r="287" spans="1:2" x14ac:dyDescent="0.25">
      <c r="A287" s="4">
        <v>267</v>
      </c>
      <c r="B287" s="4">
        <v>1</v>
      </c>
    </row>
    <row r="288" spans="1:2" x14ac:dyDescent="0.25">
      <c r="A288" s="4">
        <v>268</v>
      </c>
      <c r="B288" s="4">
        <v>1</v>
      </c>
    </row>
    <row r="289" spans="1:2" x14ac:dyDescent="0.25">
      <c r="A289" s="4">
        <v>269</v>
      </c>
      <c r="B289" s="4">
        <v>16</v>
      </c>
    </row>
    <row r="290" spans="1:2" x14ac:dyDescent="0.25">
      <c r="A290" s="4">
        <v>270</v>
      </c>
      <c r="B290" s="4">
        <v>11</v>
      </c>
    </row>
    <row r="291" spans="1:2" x14ac:dyDescent="0.25">
      <c r="A291" s="4">
        <v>271</v>
      </c>
      <c r="B291" s="4">
        <v>1</v>
      </c>
    </row>
    <row r="292" spans="1:2" x14ac:dyDescent="0.25">
      <c r="A292" s="4">
        <v>272</v>
      </c>
      <c r="B292" s="4">
        <v>10</v>
      </c>
    </row>
    <row r="293" spans="1:2" x14ac:dyDescent="0.25">
      <c r="A293" s="4">
        <v>273</v>
      </c>
      <c r="B293" s="4">
        <v>15</v>
      </c>
    </row>
    <row r="294" spans="1:2" x14ac:dyDescent="0.25">
      <c r="A294" s="4">
        <v>274</v>
      </c>
      <c r="B294" s="4">
        <v>20</v>
      </c>
    </row>
    <row r="295" spans="1:2" x14ac:dyDescent="0.25">
      <c r="A295" s="4">
        <v>275</v>
      </c>
      <c r="B295" s="4">
        <v>13</v>
      </c>
    </row>
    <row r="296" spans="1:2" x14ac:dyDescent="0.25">
      <c r="A296" s="4">
        <v>276</v>
      </c>
      <c r="B296" s="4">
        <v>20</v>
      </c>
    </row>
    <row r="297" spans="1:2" x14ac:dyDescent="0.25">
      <c r="A297" s="4">
        <v>277</v>
      </c>
      <c r="B297" s="4">
        <v>14</v>
      </c>
    </row>
    <row r="298" spans="1:2" x14ac:dyDescent="0.25">
      <c r="A298" s="4">
        <v>278</v>
      </c>
      <c r="B298" s="4">
        <v>16</v>
      </c>
    </row>
    <row r="299" spans="1:2" x14ac:dyDescent="0.25">
      <c r="A299" s="4">
        <v>279</v>
      </c>
      <c r="B299" s="4">
        <v>6</v>
      </c>
    </row>
    <row r="300" spans="1:2" x14ac:dyDescent="0.25">
      <c r="A300" s="4">
        <v>280</v>
      </c>
      <c r="B300" s="4">
        <v>13</v>
      </c>
    </row>
    <row r="301" spans="1:2" x14ac:dyDescent="0.25">
      <c r="A301" s="4">
        <v>281</v>
      </c>
      <c r="B301" s="4">
        <v>12</v>
      </c>
    </row>
    <row r="302" spans="1:2" x14ac:dyDescent="0.25">
      <c r="A302" s="4">
        <v>282</v>
      </c>
      <c r="B302" s="4">
        <v>10</v>
      </c>
    </row>
    <row r="303" spans="1:2" x14ac:dyDescent="0.25">
      <c r="A303" s="4">
        <v>283</v>
      </c>
      <c r="B303" s="4">
        <v>17</v>
      </c>
    </row>
    <row r="304" spans="1:2" x14ac:dyDescent="0.25">
      <c r="A304" s="4">
        <v>284</v>
      </c>
      <c r="B304" s="4">
        <v>16</v>
      </c>
    </row>
    <row r="305" spans="1:2" x14ac:dyDescent="0.25">
      <c r="A305" s="4">
        <v>285</v>
      </c>
      <c r="B305" s="4">
        <v>4</v>
      </c>
    </row>
    <row r="306" spans="1:2" x14ac:dyDescent="0.25">
      <c r="A306" s="4">
        <v>286</v>
      </c>
      <c r="B306" s="4">
        <v>13</v>
      </c>
    </row>
    <row r="307" spans="1:2" x14ac:dyDescent="0.25">
      <c r="A307" s="4">
        <v>287</v>
      </c>
      <c r="B307" s="4">
        <v>2</v>
      </c>
    </row>
    <row r="308" spans="1:2" x14ac:dyDescent="0.25">
      <c r="A308" s="4">
        <v>288</v>
      </c>
      <c r="B308" s="4">
        <v>4</v>
      </c>
    </row>
    <row r="309" spans="1:2" x14ac:dyDescent="0.25">
      <c r="A309" s="4">
        <v>289</v>
      </c>
      <c r="B309" s="4">
        <v>3</v>
      </c>
    </row>
    <row r="310" spans="1:2" x14ac:dyDescent="0.25">
      <c r="A310" s="4">
        <v>290</v>
      </c>
      <c r="B310" s="4">
        <v>7</v>
      </c>
    </row>
    <row r="311" spans="1:2" x14ac:dyDescent="0.25">
      <c r="A311" s="4">
        <v>291</v>
      </c>
      <c r="B311" s="4">
        <v>9</v>
      </c>
    </row>
    <row r="312" spans="1:2" x14ac:dyDescent="0.25">
      <c r="A312" s="4">
        <v>292</v>
      </c>
      <c r="B312" s="4">
        <v>14</v>
      </c>
    </row>
    <row r="313" spans="1:2" x14ac:dyDescent="0.25">
      <c r="A313" s="4">
        <v>293</v>
      </c>
      <c r="B313" s="4">
        <v>3</v>
      </c>
    </row>
    <row r="314" spans="1:2" x14ac:dyDescent="0.25">
      <c r="A314" s="4">
        <v>294</v>
      </c>
      <c r="B314" s="4">
        <v>3</v>
      </c>
    </row>
    <row r="315" spans="1:2" x14ac:dyDescent="0.25">
      <c r="A315" s="4">
        <v>295</v>
      </c>
      <c r="B315" s="4">
        <v>7</v>
      </c>
    </row>
    <row r="316" spans="1:2" x14ac:dyDescent="0.25">
      <c r="A316" s="4">
        <v>296</v>
      </c>
      <c r="B316" s="4">
        <v>11</v>
      </c>
    </row>
    <row r="317" spans="1:2" x14ac:dyDescent="0.25">
      <c r="A317" s="4">
        <v>297</v>
      </c>
      <c r="B317" s="4">
        <v>9</v>
      </c>
    </row>
    <row r="318" spans="1:2" x14ac:dyDescent="0.25">
      <c r="A318" s="4">
        <v>298</v>
      </c>
      <c r="B318" s="4">
        <v>20</v>
      </c>
    </row>
    <row r="319" spans="1:2" x14ac:dyDescent="0.25">
      <c r="A319" s="4">
        <v>299</v>
      </c>
      <c r="B319" s="4">
        <v>6</v>
      </c>
    </row>
    <row r="320" spans="1:2" x14ac:dyDescent="0.25">
      <c r="A320" s="4">
        <v>300</v>
      </c>
      <c r="B320" s="4">
        <v>13</v>
      </c>
    </row>
    <row r="321" spans="1:2" x14ac:dyDescent="0.25">
      <c r="A321" s="4">
        <v>301</v>
      </c>
      <c r="B321" s="4">
        <v>1</v>
      </c>
    </row>
    <row r="322" spans="1:2" x14ac:dyDescent="0.25">
      <c r="A322" s="4">
        <v>302</v>
      </c>
      <c r="B322" s="4">
        <v>8</v>
      </c>
    </row>
    <row r="323" spans="1:2" x14ac:dyDescent="0.25">
      <c r="A323" s="4">
        <v>303</v>
      </c>
      <c r="B323" s="4">
        <v>6</v>
      </c>
    </row>
    <row r="324" spans="1:2" x14ac:dyDescent="0.25">
      <c r="A324" s="4">
        <v>304</v>
      </c>
      <c r="B324" s="4">
        <v>2</v>
      </c>
    </row>
    <row r="325" spans="1:2" x14ac:dyDescent="0.25">
      <c r="A325" s="4">
        <v>305</v>
      </c>
      <c r="B325" s="4">
        <v>14</v>
      </c>
    </row>
    <row r="326" spans="1:2" x14ac:dyDescent="0.25">
      <c r="A326" s="4">
        <v>306</v>
      </c>
      <c r="B326" s="4">
        <v>18</v>
      </c>
    </row>
    <row r="327" spans="1:2" x14ac:dyDescent="0.25">
      <c r="A327" s="4">
        <v>307</v>
      </c>
      <c r="B327" s="4">
        <v>18</v>
      </c>
    </row>
    <row r="328" spans="1:2" x14ac:dyDescent="0.25">
      <c r="A328" s="4">
        <v>308</v>
      </c>
      <c r="B328" s="4">
        <v>3</v>
      </c>
    </row>
    <row r="329" spans="1:2" x14ac:dyDescent="0.25">
      <c r="A329" s="4">
        <v>309</v>
      </c>
      <c r="B329" s="4">
        <v>5</v>
      </c>
    </row>
    <row r="330" spans="1:2" x14ac:dyDescent="0.25">
      <c r="A330" s="4">
        <v>310</v>
      </c>
      <c r="B330" s="4">
        <v>19</v>
      </c>
    </row>
    <row r="331" spans="1:2" x14ac:dyDescent="0.25">
      <c r="A331" s="4">
        <v>311</v>
      </c>
      <c r="B331" s="4">
        <v>17</v>
      </c>
    </row>
    <row r="332" spans="1:2" x14ac:dyDescent="0.25">
      <c r="A332" s="4">
        <v>312</v>
      </c>
      <c r="B332" s="4">
        <v>19</v>
      </c>
    </row>
    <row r="333" spans="1:2" x14ac:dyDescent="0.25">
      <c r="A333" s="4">
        <v>313</v>
      </c>
      <c r="B333" s="4">
        <v>11</v>
      </c>
    </row>
    <row r="334" spans="1:2" x14ac:dyDescent="0.25">
      <c r="A334" s="4">
        <v>314</v>
      </c>
      <c r="B334" s="4">
        <v>16</v>
      </c>
    </row>
    <row r="335" spans="1:2" x14ac:dyDescent="0.25">
      <c r="A335" s="4">
        <v>315</v>
      </c>
      <c r="B335" s="4">
        <v>16</v>
      </c>
    </row>
    <row r="336" spans="1:2" x14ac:dyDescent="0.25">
      <c r="A336" s="4">
        <v>316</v>
      </c>
      <c r="B336" s="4">
        <v>2</v>
      </c>
    </row>
    <row r="337" spans="1:2" x14ac:dyDescent="0.25">
      <c r="A337" s="4">
        <v>317</v>
      </c>
      <c r="B337" s="4">
        <v>3</v>
      </c>
    </row>
    <row r="338" spans="1:2" x14ac:dyDescent="0.25">
      <c r="A338" s="4">
        <v>318</v>
      </c>
      <c r="B338" s="4">
        <v>5</v>
      </c>
    </row>
    <row r="339" spans="1:2" x14ac:dyDescent="0.25">
      <c r="A339" s="4">
        <v>319</v>
      </c>
      <c r="B339" s="4">
        <v>1</v>
      </c>
    </row>
    <row r="340" spans="1:2" x14ac:dyDescent="0.25">
      <c r="A340" s="4">
        <v>320</v>
      </c>
      <c r="B340" s="4">
        <v>11</v>
      </c>
    </row>
    <row r="341" spans="1:2" x14ac:dyDescent="0.25">
      <c r="A341" s="4">
        <v>321</v>
      </c>
      <c r="B341" s="4">
        <v>17</v>
      </c>
    </row>
    <row r="342" spans="1:2" x14ac:dyDescent="0.25">
      <c r="A342" s="4">
        <v>322</v>
      </c>
      <c r="B342" s="4">
        <v>14</v>
      </c>
    </row>
    <row r="343" spans="1:2" x14ac:dyDescent="0.25">
      <c r="A343" s="4">
        <v>323</v>
      </c>
      <c r="B343" s="4">
        <v>8</v>
      </c>
    </row>
    <row r="344" spans="1:2" x14ac:dyDescent="0.25">
      <c r="A344" s="4">
        <v>324</v>
      </c>
      <c r="B344" s="4">
        <v>1</v>
      </c>
    </row>
    <row r="345" spans="1:2" x14ac:dyDescent="0.25">
      <c r="A345" s="4">
        <v>325</v>
      </c>
      <c r="B345" s="4">
        <v>2</v>
      </c>
    </row>
    <row r="346" spans="1:2" x14ac:dyDescent="0.25">
      <c r="A346" s="4">
        <v>326</v>
      </c>
      <c r="B346" s="4">
        <v>10</v>
      </c>
    </row>
    <row r="347" spans="1:2" x14ac:dyDescent="0.25">
      <c r="A347" s="4">
        <v>327</v>
      </c>
      <c r="B347" s="4">
        <v>1</v>
      </c>
    </row>
    <row r="348" spans="1:2" x14ac:dyDescent="0.25">
      <c r="A348" s="4">
        <v>328</v>
      </c>
      <c r="B348" s="4">
        <v>2</v>
      </c>
    </row>
    <row r="349" spans="1:2" x14ac:dyDescent="0.25">
      <c r="A349" s="4">
        <v>329</v>
      </c>
      <c r="B349" s="4">
        <v>8</v>
      </c>
    </row>
    <row r="350" spans="1:2" x14ac:dyDescent="0.25">
      <c r="A350" s="4">
        <v>330</v>
      </c>
      <c r="B350" s="4">
        <v>12</v>
      </c>
    </row>
    <row r="351" spans="1:2" x14ac:dyDescent="0.25">
      <c r="A351" s="4">
        <v>331</v>
      </c>
      <c r="B351" s="4">
        <v>20</v>
      </c>
    </row>
    <row r="352" spans="1:2" x14ac:dyDescent="0.25">
      <c r="A352" s="4">
        <v>332</v>
      </c>
      <c r="B352" s="4">
        <v>5</v>
      </c>
    </row>
    <row r="353" spans="1:2" x14ac:dyDescent="0.25">
      <c r="A353" s="4">
        <v>333</v>
      </c>
      <c r="B353" s="4">
        <v>20</v>
      </c>
    </row>
    <row r="354" spans="1:2" x14ac:dyDescent="0.25">
      <c r="A354" s="4">
        <v>334</v>
      </c>
      <c r="B354" s="4">
        <v>4</v>
      </c>
    </row>
    <row r="355" spans="1:2" x14ac:dyDescent="0.25">
      <c r="A355" s="4">
        <v>335</v>
      </c>
      <c r="B355" s="4">
        <v>15</v>
      </c>
    </row>
    <row r="356" spans="1:2" x14ac:dyDescent="0.25">
      <c r="A356" s="4">
        <v>336</v>
      </c>
      <c r="B356" s="4">
        <v>3</v>
      </c>
    </row>
    <row r="357" spans="1:2" x14ac:dyDescent="0.25">
      <c r="A357" s="4">
        <v>337</v>
      </c>
      <c r="B357" s="4">
        <v>3</v>
      </c>
    </row>
    <row r="358" spans="1:2" x14ac:dyDescent="0.25">
      <c r="A358" s="4">
        <v>338</v>
      </c>
      <c r="B358" s="4">
        <v>14</v>
      </c>
    </row>
    <row r="359" spans="1:2" x14ac:dyDescent="0.25">
      <c r="A359" s="4">
        <v>339</v>
      </c>
      <c r="B359" s="4">
        <v>6</v>
      </c>
    </row>
    <row r="360" spans="1:2" x14ac:dyDescent="0.25">
      <c r="A360" s="4">
        <v>340</v>
      </c>
      <c r="B360" s="4">
        <v>13</v>
      </c>
    </row>
    <row r="361" spans="1:2" x14ac:dyDescent="0.25">
      <c r="A361" s="4">
        <v>341</v>
      </c>
      <c r="B361" s="4">
        <v>8</v>
      </c>
    </row>
    <row r="362" spans="1:2" x14ac:dyDescent="0.25">
      <c r="A362" s="4">
        <v>342</v>
      </c>
      <c r="B362" s="4">
        <v>9</v>
      </c>
    </row>
    <row r="363" spans="1:2" x14ac:dyDescent="0.25">
      <c r="A363" s="4">
        <v>343</v>
      </c>
      <c r="B363" s="4">
        <v>19</v>
      </c>
    </row>
    <row r="364" spans="1:2" x14ac:dyDescent="0.25">
      <c r="A364" s="4">
        <v>344</v>
      </c>
      <c r="B364" s="4">
        <v>9</v>
      </c>
    </row>
    <row r="365" spans="1:2" x14ac:dyDescent="0.25">
      <c r="A365" s="4">
        <v>345</v>
      </c>
      <c r="B365" s="4">
        <v>14</v>
      </c>
    </row>
    <row r="366" spans="1:2" x14ac:dyDescent="0.25">
      <c r="A366" s="4">
        <v>346</v>
      </c>
      <c r="B366" s="4">
        <v>11</v>
      </c>
    </row>
    <row r="367" spans="1:2" x14ac:dyDescent="0.25">
      <c r="A367" s="4">
        <v>347</v>
      </c>
      <c r="B367" s="4">
        <v>18</v>
      </c>
    </row>
    <row r="368" spans="1:2" x14ac:dyDescent="0.25">
      <c r="A368" s="4">
        <v>348</v>
      </c>
      <c r="B368" s="4">
        <v>17</v>
      </c>
    </row>
    <row r="369" spans="1:2" x14ac:dyDescent="0.25">
      <c r="A369" s="4">
        <v>349</v>
      </c>
      <c r="B369" s="4">
        <v>6</v>
      </c>
    </row>
    <row r="370" spans="1:2" x14ac:dyDescent="0.25">
      <c r="A370" s="4">
        <v>350</v>
      </c>
      <c r="B370" s="4">
        <v>14</v>
      </c>
    </row>
    <row r="371" spans="1:2" x14ac:dyDescent="0.25">
      <c r="A371" s="4">
        <v>351</v>
      </c>
      <c r="B371" s="4">
        <v>4</v>
      </c>
    </row>
    <row r="372" spans="1:2" x14ac:dyDescent="0.25">
      <c r="A372" s="4">
        <v>352</v>
      </c>
      <c r="B372" s="4">
        <v>1</v>
      </c>
    </row>
    <row r="373" spans="1:2" x14ac:dyDescent="0.25">
      <c r="A373" s="4">
        <v>353</v>
      </c>
      <c r="B373" s="4">
        <v>19</v>
      </c>
    </row>
    <row r="374" spans="1:2" x14ac:dyDescent="0.25">
      <c r="A374" s="4">
        <v>354</v>
      </c>
      <c r="B374" s="4">
        <v>4</v>
      </c>
    </row>
    <row r="375" spans="1:2" x14ac:dyDescent="0.25">
      <c r="A375" s="4">
        <v>355</v>
      </c>
      <c r="B375" s="4">
        <v>10</v>
      </c>
    </row>
    <row r="376" spans="1:2" x14ac:dyDescent="0.25">
      <c r="A376" s="4">
        <v>356</v>
      </c>
      <c r="B376" s="4">
        <v>13</v>
      </c>
    </row>
    <row r="377" spans="1:2" x14ac:dyDescent="0.25">
      <c r="A377" s="4">
        <v>357</v>
      </c>
      <c r="B377" s="4">
        <v>1</v>
      </c>
    </row>
    <row r="378" spans="1:2" x14ac:dyDescent="0.25">
      <c r="A378" s="4">
        <v>358</v>
      </c>
      <c r="B378" s="4">
        <v>17</v>
      </c>
    </row>
    <row r="379" spans="1:2" x14ac:dyDescent="0.25">
      <c r="A379" s="4">
        <v>359</v>
      </c>
      <c r="B379" s="4">
        <v>20</v>
      </c>
    </row>
    <row r="380" spans="1:2" x14ac:dyDescent="0.25">
      <c r="A380" s="4">
        <v>360</v>
      </c>
      <c r="B380" s="4">
        <v>9</v>
      </c>
    </row>
    <row r="381" spans="1:2" x14ac:dyDescent="0.25">
      <c r="A381" s="4">
        <v>361</v>
      </c>
      <c r="B381" s="4">
        <v>7</v>
      </c>
    </row>
    <row r="382" spans="1:2" x14ac:dyDescent="0.25">
      <c r="A382" s="4">
        <v>362</v>
      </c>
      <c r="B382" s="4">
        <v>19</v>
      </c>
    </row>
    <row r="383" spans="1:2" x14ac:dyDescent="0.25">
      <c r="A383" s="4">
        <v>363</v>
      </c>
      <c r="B383" s="4">
        <v>20</v>
      </c>
    </row>
    <row r="384" spans="1:2" x14ac:dyDescent="0.25">
      <c r="A384" s="4">
        <v>364</v>
      </c>
      <c r="B384" s="4">
        <v>12</v>
      </c>
    </row>
    <row r="385" spans="1:2" x14ac:dyDescent="0.25">
      <c r="A385" s="4">
        <v>365</v>
      </c>
      <c r="B385" s="4">
        <v>20</v>
      </c>
    </row>
    <row r="386" spans="1:2" x14ac:dyDescent="0.25">
      <c r="A386" s="4">
        <v>366</v>
      </c>
      <c r="B386" s="4">
        <v>2</v>
      </c>
    </row>
    <row r="387" spans="1:2" x14ac:dyDescent="0.25">
      <c r="A387" s="4">
        <v>367</v>
      </c>
      <c r="B387" s="4">
        <v>5</v>
      </c>
    </row>
    <row r="388" spans="1:2" x14ac:dyDescent="0.25">
      <c r="A388" s="4">
        <v>368</v>
      </c>
      <c r="B388" s="4">
        <v>1</v>
      </c>
    </row>
    <row r="389" spans="1:2" x14ac:dyDescent="0.25">
      <c r="A389" s="4">
        <v>369</v>
      </c>
      <c r="B389" s="4">
        <v>13</v>
      </c>
    </row>
    <row r="390" spans="1:2" x14ac:dyDescent="0.25">
      <c r="A390" s="4">
        <v>370</v>
      </c>
      <c r="B390" s="4">
        <v>17</v>
      </c>
    </row>
    <row r="391" spans="1:2" x14ac:dyDescent="0.25">
      <c r="A391" s="4">
        <v>371</v>
      </c>
      <c r="B391" s="4">
        <v>17</v>
      </c>
    </row>
    <row r="392" spans="1:2" x14ac:dyDescent="0.25">
      <c r="A392" s="4">
        <v>372</v>
      </c>
      <c r="B392" s="4">
        <v>16</v>
      </c>
    </row>
    <row r="393" spans="1:2" x14ac:dyDescent="0.25">
      <c r="A393" s="4">
        <v>373</v>
      </c>
      <c r="B393" s="4">
        <v>18</v>
      </c>
    </row>
    <row r="394" spans="1:2" x14ac:dyDescent="0.25">
      <c r="A394" s="4">
        <v>374</v>
      </c>
      <c r="B394" s="4">
        <v>7</v>
      </c>
    </row>
    <row r="395" spans="1:2" x14ac:dyDescent="0.25">
      <c r="A395" s="4">
        <v>375</v>
      </c>
      <c r="B395" s="4">
        <v>10</v>
      </c>
    </row>
    <row r="396" spans="1:2" x14ac:dyDescent="0.25">
      <c r="A396" s="4">
        <v>376</v>
      </c>
      <c r="B396" s="4">
        <v>12</v>
      </c>
    </row>
    <row r="397" spans="1:2" x14ac:dyDescent="0.25">
      <c r="A397" s="4">
        <v>377</v>
      </c>
      <c r="B397" s="4">
        <v>4</v>
      </c>
    </row>
    <row r="398" spans="1:2" x14ac:dyDescent="0.25">
      <c r="A398" s="4">
        <v>378</v>
      </c>
      <c r="B398" s="4">
        <v>9</v>
      </c>
    </row>
    <row r="399" spans="1:2" x14ac:dyDescent="0.25">
      <c r="A399" s="4">
        <v>379</v>
      </c>
      <c r="B399" s="4">
        <v>9</v>
      </c>
    </row>
    <row r="400" spans="1:2" x14ac:dyDescent="0.25">
      <c r="A400" s="4">
        <v>380</v>
      </c>
      <c r="B400" s="4">
        <v>15</v>
      </c>
    </row>
    <row r="401" spans="1:2" x14ac:dyDescent="0.25">
      <c r="A401" s="4">
        <v>381</v>
      </c>
      <c r="B401" s="4">
        <v>12</v>
      </c>
    </row>
    <row r="402" spans="1:2" x14ac:dyDescent="0.25">
      <c r="A402" s="4">
        <v>382</v>
      </c>
      <c r="B402" s="4">
        <v>13</v>
      </c>
    </row>
    <row r="403" spans="1:2" x14ac:dyDescent="0.25">
      <c r="A403" s="4">
        <v>383</v>
      </c>
      <c r="B403" s="4">
        <v>10</v>
      </c>
    </row>
    <row r="404" spans="1:2" x14ac:dyDescent="0.25">
      <c r="A404" s="4">
        <v>384</v>
      </c>
      <c r="B404" s="4">
        <v>20</v>
      </c>
    </row>
    <row r="405" spans="1:2" x14ac:dyDescent="0.25">
      <c r="A405" s="4">
        <v>385</v>
      </c>
      <c r="B405" s="4">
        <v>6</v>
      </c>
    </row>
    <row r="406" spans="1:2" x14ac:dyDescent="0.25">
      <c r="A406" s="4">
        <v>386</v>
      </c>
      <c r="B406" s="4">
        <v>3</v>
      </c>
    </row>
    <row r="407" spans="1:2" x14ac:dyDescent="0.25">
      <c r="A407" s="4">
        <v>387</v>
      </c>
      <c r="B407" s="4">
        <v>17</v>
      </c>
    </row>
    <row r="408" spans="1:2" x14ac:dyDescent="0.25">
      <c r="A408" s="4">
        <v>388</v>
      </c>
      <c r="B408" s="4">
        <v>10</v>
      </c>
    </row>
    <row r="409" spans="1:2" x14ac:dyDescent="0.25">
      <c r="A409" s="4">
        <v>389</v>
      </c>
      <c r="B409" s="4">
        <v>11</v>
      </c>
    </row>
    <row r="410" spans="1:2" x14ac:dyDescent="0.25">
      <c r="A410" s="4">
        <v>390</v>
      </c>
      <c r="B410" s="4">
        <v>18</v>
      </c>
    </row>
    <row r="411" spans="1:2" x14ac:dyDescent="0.25">
      <c r="A411" s="4">
        <v>391</v>
      </c>
      <c r="B411" s="4">
        <v>9</v>
      </c>
    </row>
    <row r="412" spans="1:2" x14ac:dyDescent="0.25">
      <c r="A412" s="4">
        <v>392</v>
      </c>
      <c r="B412" s="4">
        <v>11</v>
      </c>
    </row>
    <row r="413" spans="1:2" x14ac:dyDescent="0.25">
      <c r="A413" s="4">
        <v>393</v>
      </c>
      <c r="B413" s="4">
        <v>17</v>
      </c>
    </row>
    <row r="414" spans="1:2" x14ac:dyDescent="0.25">
      <c r="A414" s="4">
        <v>394</v>
      </c>
      <c r="B414" s="4">
        <v>15</v>
      </c>
    </row>
    <row r="415" spans="1:2" x14ac:dyDescent="0.25">
      <c r="A415" s="4">
        <v>395</v>
      </c>
      <c r="B415" s="4">
        <v>9</v>
      </c>
    </row>
    <row r="416" spans="1:2" x14ac:dyDescent="0.25">
      <c r="A416" s="4">
        <v>396</v>
      </c>
      <c r="B416" s="4">
        <v>14</v>
      </c>
    </row>
    <row r="417" spans="1:2" x14ac:dyDescent="0.25">
      <c r="A417" s="4">
        <v>397</v>
      </c>
      <c r="B417" s="4">
        <v>4</v>
      </c>
    </row>
    <row r="418" spans="1:2" x14ac:dyDescent="0.25">
      <c r="A418" s="4">
        <v>398</v>
      </c>
      <c r="B418" s="4">
        <v>4</v>
      </c>
    </row>
    <row r="419" spans="1:2" x14ac:dyDescent="0.25">
      <c r="A419" s="4">
        <v>399</v>
      </c>
      <c r="B419" s="4">
        <v>14</v>
      </c>
    </row>
    <row r="420" spans="1:2" x14ac:dyDescent="0.25">
      <c r="A420" s="4">
        <v>400</v>
      </c>
      <c r="B420" s="4">
        <v>17</v>
      </c>
    </row>
    <row r="421" spans="1:2" x14ac:dyDescent="0.25">
      <c r="A421" s="4">
        <v>401</v>
      </c>
      <c r="B421" s="4">
        <v>2</v>
      </c>
    </row>
    <row r="422" spans="1:2" x14ac:dyDescent="0.25">
      <c r="A422" s="4">
        <v>402</v>
      </c>
      <c r="B422" s="4">
        <v>13</v>
      </c>
    </row>
    <row r="423" spans="1:2" x14ac:dyDescent="0.25">
      <c r="A423" s="4">
        <v>403</v>
      </c>
      <c r="B423" s="4">
        <v>1</v>
      </c>
    </row>
    <row r="424" spans="1:2" x14ac:dyDescent="0.25">
      <c r="A424" s="4">
        <v>404</v>
      </c>
      <c r="B424" s="4">
        <v>2</v>
      </c>
    </row>
    <row r="425" spans="1:2" x14ac:dyDescent="0.25">
      <c r="A425" s="4">
        <v>405</v>
      </c>
      <c r="B425" s="4">
        <v>11</v>
      </c>
    </row>
    <row r="426" spans="1:2" x14ac:dyDescent="0.25">
      <c r="A426" s="4">
        <v>406</v>
      </c>
      <c r="B426" s="4">
        <v>18</v>
      </c>
    </row>
    <row r="427" spans="1:2" x14ac:dyDescent="0.25">
      <c r="A427" s="4">
        <v>407</v>
      </c>
      <c r="B427" s="4">
        <v>8</v>
      </c>
    </row>
    <row r="428" spans="1:2" x14ac:dyDescent="0.25">
      <c r="A428" s="4">
        <v>408</v>
      </c>
      <c r="B428" s="4">
        <v>18</v>
      </c>
    </row>
    <row r="429" spans="1:2" x14ac:dyDescent="0.25">
      <c r="A429" s="4">
        <v>409</v>
      </c>
      <c r="B429" s="4">
        <v>3</v>
      </c>
    </row>
    <row r="430" spans="1:2" x14ac:dyDescent="0.25">
      <c r="A430" s="4">
        <v>410</v>
      </c>
      <c r="B430" s="4">
        <v>20</v>
      </c>
    </row>
    <row r="431" spans="1:2" x14ac:dyDescent="0.25">
      <c r="A431" s="4">
        <v>411</v>
      </c>
      <c r="B431" s="4">
        <v>7</v>
      </c>
    </row>
    <row r="432" spans="1:2" x14ac:dyDescent="0.25">
      <c r="A432" s="4">
        <v>412</v>
      </c>
      <c r="B432" s="4">
        <v>1</v>
      </c>
    </row>
    <row r="433" spans="1:2" x14ac:dyDescent="0.25">
      <c r="A433" s="4">
        <v>413</v>
      </c>
      <c r="B433" s="4">
        <v>10</v>
      </c>
    </row>
    <row r="434" spans="1:2" x14ac:dyDescent="0.25">
      <c r="A434" s="4">
        <v>414</v>
      </c>
      <c r="B434" s="4">
        <v>3</v>
      </c>
    </row>
    <row r="435" spans="1:2" x14ac:dyDescent="0.25">
      <c r="A435" s="4">
        <v>415</v>
      </c>
      <c r="B435" s="4">
        <v>7</v>
      </c>
    </row>
    <row r="436" spans="1:2" x14ac:dyDescent="0.25">
      <c r="A436" s="4">
        <v>416</v>
      </c>
      <c r="B436" s="4">
        <v>10</v>
      </c>
    </row>
    <row r="437" spans="1:2" x14ac:dyDescent="0.25">
      <c r="A437" s="4">
        <v>417</v>
      </c>
      <c r="B437" s="4">
        <v>8</v>
      </c>
    </row>
    <row r="438" spans="1:2" x14ac:dyDescent="0.25">
      <c r="A438" s="4">
        <v>418</v>
      </c>
      <c r="B438" s="4">
        <v>13</v>
      </c>
    </row>
    <row r="439" spans="1:2" x14ac:dyDescent="0.25">
      <c r="A439" s="4">
        <v>419</v>
      </c>
      <c r="B439" s="4">
        <v>19</v>
      </c>
    </row>
    <row r="440" spans="1:2" x14ac:dyDescent="0.25">
      <c r="A440" s="4">
        <v>420</v>
      </c>
      <c r="B440" s="4">
        <v>5</v>
      </c>
    </row>
    <row r="441" spans="1:2" x14ac:dyDescent="0.25">
      <c r="A441" s="4">
        <v>421</v>
      </c>
      <c r="B441" s="4">
        <v>8</v>
      </c>
    </row>
    <row r="442" spans="1:2" x14ac:dyDescent="0.25">
      <c r="A442" s="4">
        <v>422</v>
      </c>
      <c r="B442" s="4">
        <v>8</v>
      </c>
    </row>
    <row r="443" spans="1:2" x14ac:dyDescent="0.25">
      <c r="A443" s="4">
        <v>423</v>
      </c>
      <c r="B443" s="4">
        <v>12</v>
      </c>
    </row>
    <row r="444" spans="1:2" x14ac:dyDescent="0.25">
      <c r="A444" s="4">
        <v>424</v>
      </c>
      <c r="B444" s="4">
        <v>1</v>
      </c>
    </row>
    <row r="445" spans="1:2" x14ac:dyDescent="0.25">
      <c r="A445" s="4">
        <v>425</v>
      </c>
      <c r="B445" s="4">
        <v>19</v>
      </c>
    </row>
    <row r="446" spans="1:2" x14ac:dyDescent="0.25">
      <c r="A446" s="4">
        <v>426</v>
      </c>
      <c r="B446" s="4">
        <v>8</v>
      </c>
    </row>
    <row r="447" spans="1:2" x14ac:dyDescent="0.25">
      <c r="A447" s="4">
        <v>427</v>
      </c>
      <c r="B447" s="4">
        <v>8</v>
      </c>
    </row>
    <row r="448" spans="1:2" x14ac:dyDescent="0.25">
      <c r="A448" s="4">
        <v>428</v>
      </c>
      <c r="B448" s="4">
        <v>1</v>
      </c>
    </row>
    <row r="449" spans="1:2" x14ac:dyDescent="0.25">
      <c r="A449" s="4">
        <v>429</v>
      </c>
      <c r="B449" s="4">
        <v>3</v>
      </c>
    </row>
    <row r="450" spans="1:2" x14ac:dyDescent="0.25">
      <c r="A450" s="4">
        <v>430</v>
      </c>
      <c r="B450" s="4">
        <v>11</v>
      </c>
    </row>
    <row r="451" spans="1:2" x14ac:dyDescent="0.25">
      <c r="A451" s="4">
        <v>431</v>
      </c>
      <c r="B451" s="4">
        <v>14</v>
      </c>
    </row>
    <row r="452" spans="1:2" x14ac:dyDescent="0.25">
      <c r="A452" s="4">
        <v>432</v>
      </c>
      <c r="B452" s="4">
        <v>10</v>
      </c>
    </row>
    <row r="453" spans="1:2" x14ac:dyDescent="0.25">
      <c r="A453" s="4">
        <v>433</v>
      </c>
      <c r="B453" s="4">
        <v>2</v>
      </c>
    </row>
    <row r="454" spans="1:2" x14ac:dyDescent="0.25">
      <c r="A454" s="4">
        <v>434</v>
      </c>
      <c r="B454" s="4">
        <v>20</v>
      </c>
    </row>
    <row r="455" spans="1:2" x14ac:dyDescent="0.25">
      <c r="A455" s="4">
        <v>435</v>
      </c>
      <c r="B455" s="4">
        <v>20</v>
      </c>
    </row>
    <row r="456" spans="1:2" x14ac:dyDescent="0.25">
      <c r="A456" s="4">
        <v>436</v>
      </c>
      <c r="B456" s="4">
        <v>20</v>
      </c>
    </row>
    <row r="457" spans="1:2" x14ac:dyDescent="0.25">
      <c r="A457" s="4">
        <v>437</v>
      </c>
      <c r="B457" s="4">
        <v>2</v>
      </c>
    </row>
    <row r="458" spans="1:2" x14ac:dyDescent="0.25">
      <c r="A458" s="4">
        <v>438</v>
      </c>
      <c r="B458" s="4">
        <v>16</v>
      </c>
    </row>
    <row r="459" spans="1:2" x14ac:dyDescent="0.25">
      <c r="A459" s="4">
        <v>439</v>
      </c>
      <c r="B459" s="4">
        <v>18</v>
      </c>
    </row>
    <row r="460" spans="1:2" x14ac:dyDescent="0.25">
      <c r="A460" s="4">
        <v>440</v>
      </c>
      <c r="B460" s="4">
        <v>1</v>
      </c>
    </row>
    <row r="461" spans="1:2" x14ac:dyDescent="0.25">
      <c r="A461" s="4">
        <v>441</v>
      </c>
      <c r="B461" s="4">
        <v>8</v>
      </c>
    </row>
    <row r="462" spans="1:2" x14ac:dyDescent="0.25">
      <c r="A462" s="4">
        <v>442</v>
      </c>
      <c r="B462" s="4">
        <v>18</v>
      </c>
    </row>
    <row r="463" spans="1:2" x14ac:dyDescent="0.25">
      <c r="A463" s="4">
        <v>443</v>
      </c>
      <c r="B463" s="4">
        <v>18</v>
      </c>
    </row>
    <row r="464" spans="1:2" x14ac:dyDescent="0.25">
      <c r="A464" s="4">
        <v>444</v>
      </c>
      <c r="B464" s="4">
        <v>4</v>
      </c>
    </row>
    <row r="465" spans="1:2" x14ac:dyDescent="0.25">
      <c r="A465" s="4">
        <v>445</v>
      </c>
      <c r="B465" s="4">
        <v>20</v>
      </c>
    </row>
    <row r="466" spans="1:2" x14ac:dyDescent="0.25">
      <c r="A466" s="4">
        <v>446</v>
      </c>
      <c r="B466" s="4">
        <v>1</v>
      </c>
    </row>
    <row r="467" spans="1:2" x14ac:dyDescent="0.25">
      <c r="A467" s="4">
        <v>447</v>
      </c>
      <c r="B467" s="4">
        <v>18</v>
      </c>
    </row>
    <row r="468" spans="1:2" x14ac:dyDescent="0.25">
      <c r="A468" s="4">
        <v>448</v>
      </c>
      <c r="B468" s="4">
        <v>7</v>
      </c>
    </row>
    <row r="469" spans="1:2" x14ac:dyDescent="0.25">
      <c r="A469" s="4">
        <v>449</v>
      </c>
      <c r="B469" s="4">
        <v>8</v>
      </c>
    </row>
    <row r="470" spans="1:2" x14ac:dyDescent="0.25">
      <c r="A470" s="4">
        <v>450</v>
      </c>
      <c r="B470" s="4">
        <v>20</v>
      </c>
    </row>
    <row r="471" spans="1:2" x14ac:dyDescent="0.25">
      <c r="A471" s="4">
        <v>451</v>
      </c>
      <c r="B471" s="4">
        <v>19</v>
      </c>
    </row>
    <row r="472" spans="1:2" x14ac:dyDescent="0.25">
      <c r="A472" s="4">
        <v>452</v>
      </c>
      <c r="B472" s="4">
        <v>12</v>
      </c>
    </row>
    <row r="473" spans="1:2" x14ac:dyDescent="0.25">
      <c r="A473" s="4">
        <v>453</v>
      </c>
      <c r="B473" s="4">
        <v>8</v>
      </c>
    </row>
    <row r="474" spans="1:2" x14ac:dyDescent="0.25">
      <c r="A474" s="4">
        <v>454</v>
      </c>
      <c r="B474" s="4">
        <v>15</v>
      </c>
    </row>
    <row r="475" spans="1:2" x14ac:dyDescent="0.25">
      <c r="A475" s="4">
        <v>455</v>
      </c>
      <c r="B475" s="4">
        <v>12</v>
      </c>
    </row>
    <row r="476" spans="1:2" x14ac:dyDescent="0.25">
      <c r="A476" s="4">
        <v>456</v>
      </c>
      <c r="B476" s="4">
        <v>8</v>
      </c>
    </row>
    <row r="477" spans="1:2" x14ac:dyDescent="0.25">
      <c r="A477" s="4">
        <v>457</v>
      </c>
      <c r="B477" s="4">
        <v>14</v>
      </c>
    </row>
    <row r="478" spans="1:2" x14ac:dyDescent="0.25">
      <c r="A478" s="4">
        <v>458</v>
      </c>
      <c r="B478" s="4">
        <v>17</v>
      </c>
    </row>
    <row r="479" spans="1:2" x14ac:dyDescent="0.25">
      <c r="A479" s="4">
        <v>459</v>
      </c>
      <c r="B479" s="4">
        <v>11</v>
      </c>
    </row>
    <row r="480" spans="1:2" x14ac:dyDescent="0.25">
      <c r="A480" s="4">
        <v>460</v>
      </c>
      <c r="B480" s="4">
        <v>11</v>
      </c>
    </row>
    <row r="481" spans="1:2" x14ac:dyDescent="0.25">
      <c r="A481" s="4">
        <v>461</v>
      </c>
      <c r="B481" s="4">
        <v>6</v>
      </c>
    </row>
    <row r="482" spans="1:2" x14ac:dyDescent="0.25">
      <c r="A482" s="4">
        <v>462</v>
      </c>
      <c r="B482" s="4">
        <v>6</v>
      </c>
    </row>
    <row r="483" spans="1:2" x14ac:dyDescent="0.25">
      <c r="A483" s="4">
        <v>463</v>
      </c>
      <c r="B483" s="4">
        <v>16</v>
      </c>
    </row>
    <row r="484" spans="1:2" x14ac:dyDescent="0.25">
      <c r="A484" s="4">
        <v>464</v>
      </c>
      <c r="B484" s="4">
        <v>20</v>
      </c>
    </row>
    <row r="485" spans="1:2" x14ac:dyDescent="0.25">
      <c r="A485" s="4">
        <v>465</v>
      </c>
      <c r="B485" s="4">
        <v>4</v>
      </c>
    </row>
    <row r="486" spans="1:2" x14ac:dyDescent="0.25">
      <c r="A486" s="4">
        <v>466</v>
      </c>
      <c r="B486" s="4">
        <v>15</v>
      </c>
    </row>
    <row r="487" spans="1:2" x14ac:dyDescent="0.25">
      <c r="A487" s="4">
        <v>467</v>
      </c>
      <c r="B487" s="4">
        <v>3</v>
      </c>
    </row>
    <row r="488" spans="1:2" x14ac:dyDescent="0.25">
      <c r="A488" s="4">
        <v>468</v>
      </c>
      <c r="B488" s="4">
        <v>15</v>
      </c>
    </row>
    <row r="489" spans="1:2" x14ac:dyDescent="0.25">
      <c r="A489" s="4">
        <v>469</v>
      </c>
      <c r="B489" s="4">
        <v>4</v>
      </c>
    </row>
    <row r="490" spans="1:2" x14ac:dyDescent="0.25">
      <c r="A490" s="4">
        <v>470</v>
      </c>
      <c r="B490" s="4">
        <v>11</v>
      </c>
    </row>
    <row r="491" spans="1:2" x14ac:dyDescent="0.25">
      <c r="A491" s="4">
        <v>471</v>
      </c>
      <c r="B491" s="4">
        <v>2</v>
      </c>
    </row>
    <row r="492" spans="1:2" x14ac:dyDescent="0.25">
      <c r="A492" s="4">
        <v>472</v>
      </c>
      <c r="B492" s="4">
        <v>17</v>
      </c>
    </row>
    <row r="493" spans="1:2" x14ac:dyDescent="0.25">
      <c r="A493" s="4">
        <v>473</v>
      </c>
      <c r="B493" s="4">
        <v>16</v>
      </c>
    </row>
    <row r="494" spans="1:2" x14ac:dyDescent="0.25">
      <c r="A494" s="4">
        <v>474</v>
      </c>
      <c r="B494" s="4">
        <v>14</v>
      </c>
    </row>
    <row r="495" spans="1:2" x14ac:dyDescent="0.25">
      <c r="A495" s="4">
        <v>475</v>
      </c>
      <c r="B495" s="4">
        <v>1</v>
      </c>
    </row>
    <row r="496" spans="1:2" x14ac:dyDescent="0.25">
      <c r="A496" s="4">
        <v>476</v>
      </c>
      <c r="B496" s="4">
        <v>20</v>
      </c>
    </row>
    <row r="497" spans="1:2" x14ac:dyDescent="0.25">
      <c r="A497" s="4">
        <v>477</v>
      </c>
      <c r="B497" s="4">
        <v>9</v>
      </c>
    </row>
    <row r="498" spans="1:2" x14ac:dyDescent="0.25">
      <c r="A498" s="4">
        <v>478</v>
      </c>
      <c r="B498" s="4">
        <v>2</v>
      </c>
    </row>
    <row r="499" spans="1:2" x14ac:dyDescent="0.25">
      <c r="A499" s="4">
        <v>479</v>
      </c>
      <c r="B499" s="4">
        <v>7</v>
      </c>
    </row>
    <row r="500" spans="1:2" x14ac:dyDescent="0.25">
      <c r="A500" s="4">
        <v>480</v>
      </c>
      <c r="B500" s="4">
        <v>9</v>
      </c>
    </row>
    <row r="501" spans="1:2" x14ac:dyDescent="0.25">
      <c r="A501" s="4">
        <v>481</v>
      </c>
      <c r="B501" s="4">
        <v>7</v>
      </c>
    </row>
    <row r="502" spans="1:2" x14ac:dyDescent="0.25">
      <c r="A502" s="4">
        <v>482</v>
      </c>
      <c r="B502" s="4">
        <v>12</v>
      </c>
    </row>
    <row r="503" spans="1:2" x14ac:dyDescent="0.25">
      <c r="A503" s="4">
        <v>483</v>
      </c>
      <c r="B503" s="4">
        <v>18</v>
      </c>
    </row>
    <row r="504" spans="1:2" x14ac:dyDescent="0.25">
      <c r="A504" s="4">
        <v>484</v>
      </c>
      <c r="B504" s="4">
        <v>19</v>
      </c>
    </row>
    <row r="505" spans="1:2" x14ac:dyDescent="0.25">
      <c r="A505" s="4">
        <v>485</v>
      </c>
      <c r="B505" s="4">
        <v>7</v>
      </c>
    </row>
    <row r="506" spans="1:2" x14ac:dyDescent="0.25">
      <c r="A506" s="4">
        <v>486</v>
      </c>
      <c r="B506" s="4">
        <v>8</v>
      </c>
    </row>
    <row r="507" spans="1:2" x14ac:dyDescent="0.25">
      <c r="A507" s="4">
        <v>487</v>
      </c>
      <c r="B507" s="4">
        <v>11</v>
      </c>
    </row>
    <row r="508" spans="1:2" x14ac:dyDescent="0.25">
      <c r="A508" s="4">
        <v>488</v>
      </c>
      <c r="B508" s="4">
        <v>20</v>
      </c>
    </row>
    <row r="509" spans="1:2" x14ac:dyDescent="0.25">
      <c r="A509" s="4">
        <v>489</v>
      </c>
      <c r="B509" s="4">
        <v>13</v>
      </c>
    </row>
    <row r="510" spans="1:2" x14ac:dyDescent="0.25">
      <c r="A510" s="4">
        <v>490</v>
      </c>
      <c r="B510" s="4">
        <v>4</v>
      </c>
    </row>
    <row r="511" spans="1:2" x14ac:dyDescent="0.25">
      <c r="A511" s="4">
        <v>491</v>
      </c>
      <c r="B511" s="4">
        <v>10</v>
      </c>
    </row>
    <row r="512" spans="1:2" x14ac:dyDescent="0.25">
      <c r="A512" s="4">
        <v>492</v>
      </c>
      <c r="B512" s="4">
        <v>3</v>
      </c>
    </row>
    <row r="513" spans="1:2" x14ac:dyDescent="0.25">
      <c r="A513" s="4">
        <v>493</v>
      </c>
      <c r="B513" s="4">
        <v>17</v>
      </c>
    </row>
    <row r="514" spans="1:2" x14ac:dyDescent="0.25">
      <c r="A514" s="4">
        <v>494</v>
      </c>
      <c r="B514" s="4">
        <v>5</v>
      </c>
    </row>
    <row r="515" spans="1:2" x14ac:dyDescent="0.25">
      <c r="A515" s="4">
        <v>495</v>
      </c>
      <c r="B515" s="4">
        <v>8</v>
      </c>
    </row>
    <row r="516" spans="1:2" x14ac:dyDescent="0.25">
      <c r="A516" s="4">
        <v>496</v>
      </c>
      <c r="B516" s="4">
        <v>4</v>
      </c>
    </row>
    <row r="517" spans="1:2" x14ac:dyDescent="0.25">
      <c r="A517" s="4">
        <v>497</v>
      </c>
      <c r="B517" s="4">
        <v>16</v>
      </c>
    </row>
    <row r="518" spans="1:2" x14ac:dyDescent="0.25">
      <c r="A518" s="4">
        <v>498</v>
      </c>
      <c r="B518" s="4">
        <v>14</v>
      </c>
    </row>
    <row r="519" spans="1:2" x14ac:dyDescent="0.25">
      <c r="A519" s="4">
        <v>499</v>
      </c>
      <c r="B519" s="4">
        <v>14</v>
      </c>
    </row>
    <row r="520" spans="1:2" x14ac:dyDescent="0.25">
      <c r="A520" s="4">
        <v>500</v>
      </c>
      <c r="B520" s="4">
        <v>13</v>
      </c>
    </row>
  </sheetData>
  <printOptions headings="1" gridLines="1"/>
  <pageMargins left="0.75" right="0.75" top="1" bottom="1" header="0.5" footer="0.5"/>
  <pageSetup scale="10" orientation="portrait" horizontalDpi="1200" verticalDpi="1200" r:id="rId1"/>
  <headerFooter alignWithMargins="0"/>
  <ignoredErrors>
    <ignoredError sqref="E21:E4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520"/>
  <sheetViews>
    <sheetView workbookViewId="0"/>
  </sheetViews>
  <sheetFormatPr defaultRowHeight="15" x14ac:dyDescent="0.25"/>
  <cols>
    <col min="1" max="1" width="12.5703125"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12.5703125" style="4" customWidth="1"/>
    <col min="258" max="258" width="17.7109375" style="4" bestFit="1"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12.5703125" style="4" customWidth="1"/>
    <col min="514" max="514" width="17.7109375" style="4" bestFit="1"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12.5703125" style="4" customWidth="1"/>
    <col min="770" max="770" width="17.7109375" style="4" bestFit="1"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12.5703125" style="4" customWidth="1"/>
    <col min="1026" max="1026" width="17.7109375" style="4" bestFit="1"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12.5703125" style="4" customWidth="1"/>
    <col min="1282" max="1282" width="17.7109375" style="4" bestFit="1"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12.5703125" style="4" customWidth="1"/>
    <col min="1538" max="1538" width="17.7109375" style="4" bestFit="1"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12.5703125" style="4" customWidth="1"/>
    <col min="1794" max="1794" width="17.7109375" style="4" bestFit="1"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12.5703125" style="4" customWidth="1"/>
    <col min="2050" max="2050" width="17.7109375" style="4" bestFit="1"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12.5703125" style="4" customWidth="1"/>
    <col min="2306" max="2306" width="17.7109375" style="4" bestFit="1"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12.5703125" style="4" customWidth="1"/>
    <col min="2562" max="2562" width="17.7109375" style="4" bestFit="1"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12.5703125" style="4" customWidth="1"/>
    <col min="2818" max="2818" width="17.7109375" style="4" bestFit="1"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12.5703125" style="4" customWidth="1"/>
    <col min="3074" max="3074" width="17.7109375" style="4" bestFit="1"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12.5703125" style="4" customWidth="1"/>
    <col min="3330" max="3330" width="17.7109375" style="4" bestFit="1"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12.5703125" style="4" customWidth="1"/>
    <col min="3586" max="3586" width="17.7109375" style="4" bestFit="1"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12.5703125" style="4" customWidth="1"/>
    <col min="3842" max="3842" width="17.7109375" style="4" bestFit="1"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12.5703125" style="4" customWidth="1"/>
    <col min="4098" max="4098" width="17.7109375" style="4" bestFit="1"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12.5703125" style="4" customWidth="1"/>
    <col min="4354" max="4354" width="17.7109375" style="4" bestFit="1"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12.5703125" style="4" customWidth="1"/>
    <col min="4610" max="4610" width="17.7109375" style="4" bestFit="1"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12.5703125" style="4" customWidth="1"/>
    <col min="4866" max="4866" width="17.7109375" style="4" bestFit="1"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12.5703125" style="4" customWidth="1"/>
    <col min="5122" max="5122" width="17.7109375" style="4" bestFit="1"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12.5703125" style="4" customWidth="1"/>
    <col min="5378" max="5378" width="17.7109375" style="4" bestFit="1"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12.5703125" style="4" customWidth="1"/>
    <col min="5634" max="5634" width="17.7109375" style="4" bestFit="1"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12.5703125" style="4" customWidth="1"/>
    <col min="5890" max="5890" width="17.7109375" style="4" bestFit="1"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12.5703125" style="4" customWidth="1"/>
    <col min="6146" max="6146" width="17.7109375" style="4" bestFit="1"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12.5703125" style="4" customWidth="1"/>
    <col min="6402" max="6402" width="17.7109375" style="4" bestFit="1"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12.5703125" style="4" customWidth="1"/>
    <col min="6658" max="6658" width="17.7109375" style="4" bestFit="1"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12.5703125" style="4" customWidth="1"/>
    <col min="6914" max="6914" width="17.7109375" style="4" bestFit="1"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12.5703125" style="4" customWidth="1"/>
    <col min="7170" max="7170" width="17.7109375" style="4" bestFit="1"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12.5703125" style="4" customWidth="1"/>
    <col min="7426" max="7426" width="17.7109375" style="4" bestFit="1"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12.5703125" style="4" customWidth="1"/>
    <col min="7682" max="7682" width="17.7109375" style="4" bestFit="1"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12.5703125" style="4" customWidth="1"/>
    <col min="7938" max="7938" width="17.7109375" style="4" bestFit="1"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12.5703125" style="4" customWidth="1"/>
    <col min="8194" max="8194" width="17.7109375" style="4" bestFit="1"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12.5703125" style="4" customWidth="1"/>
    <col min="8450" max="8450" width="17.7109375" style="4" bestFit="1"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12.5703125" style="4" customWidth="1"/>
    <col min="8706" max="8706" width="17.7109375" style="4" bestFit="1"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12.5703125" style="4" customWidth="1"/>
    <col min="8962" max="8962" width="17.7109375" style="4" bestFit="1"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12.5703125" style="4" customWidth="1"/>
    <col min="9218" max="9218" width="17.7109375" style="4" bestFit="1"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12.5703125" style="4" customWidth="1"/>
    <col min="9474" max="9474" width="17.7109375" style="4" bestFit="1"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12.5703125" style="4" customWidth="1"/>
    <col min="9730" max="9730" width="17.7109375" style="4" bestFit="1"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12.5703125" style="4" customWidth="1"/>
    <col min="9986" max="9986" width="17.7109375" style="4" bestFit="1"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12.5703125"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12.5703125"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12.5703125"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12.5703125"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12.5703125"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12.5703125"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12.5703125"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12.5703125"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12.5703125"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12.5703125"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12.5703125"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12.5703125"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12.5703125"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12.5703125"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12.5703125"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12.5703125"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12.5703125"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12.5703125"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12.5703125"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12.5703125"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12.5703125"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12.5703125"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12.5703125"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12.5703125"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3" x14ac:dyDescent="0.25">
      <c r="A1" s="3" t="s">
        <v>58</v>
      </c>
    </row>
    <row r="3" spans="1:3" x14ac:dyDescent="0.25">
      <c r="A3" s="3" t="s">
        <v>1</v>
      </c>
    </row>
    <row r="4" spans="1:3" x14ac:dyDescent="0.25">
      <c r="A4" s="5" t="s">
        <v>2</v>
      </c>
    </row>
    <row r="5" spans="1:3" x14ac:dyDescent="0.25">
      <c r="A5" s="5" t="s">
        <v>59</v>
      </c>
    </row>
    <row r="6" spans="1:3" x14ac:dyDescent="0.25">
      <c r="A6" s="5" t="s">
        <v>60</v>
      </c>
    </row>
    <row r="7" spans="1:3" x14ac:dyDescent="0.25">
      <c r="A7" s="5" t="s">
        <v>61</v>
      </c>
    </row>
    <row r="9" spans="1:3" x14ac:dyDescent="0.25">
      <c r="A9" s="3" t="s">
        <v>6</v>
      </c>
    </row>
    <row r="10" spans="1:3" x14ac:dyDescent="0.25">
      <c r="A10" s="4" t="s">
        <v>62</v>
      </c>
      <c r="B10" s="6">
        <v>100</v>
      </c>
    </row>
    <row r="11" spans="1:3" x14ac:dyDescent="0.25">
      <c r="A11" s="4" t="s">
        <v>63</v>
      </c>
      <c r="B11" s="6">
        <v>10</v>
      </c>
    </row>
    <row r="13" spans="1:3" x14ac:dyDescent="0.25">
      <c r="A13" s="3" t="s">
        <v>9</v>
      </c>
      <c r="C13" s="7" t="s">
        <v>10</v>
      </c>
    </row>
    <row r="14" spans="1:3" x14ac:dyDescent="0.25">
      <c r="A14" s="8" t="s">
        <v>64</v>
      </c>
      <c r="C14" s="4">
        <f ca="1">NORMINV(RAND(),B10,B11)</f>
        <v>101.13502503431684</v>
      </c>
    </row>
    <row r="16" spans="1:3" x14ac:dyDescent="0.25">
      <c r="A16" s="9" t="s">
        <v>124</v>
      </c>
    </row>
    <row r="17" spans="1:6" x14ac:dyDescent="0.25">
      <c r="A17" s="8" t="s">
        <v>65</v>
      </c>
      <c r="C17" s="4">
        <f ca="1">_xll.RiskNormal(B10,B11)</f>
        <v>99.33510253200599</v>
      </c>
    </row>
    <row r="19" spans="1:6" x14ac:dyDescent="0.25">
      <c r="A19" s="3" t="s">
        <v>129</v>
      </c>
    </row>
    <row r="20" spans="1:6" x14ac:dyDescent="0.25">
      <c r="A20" s="10" t="s">
        <v>12</v>
      </c>
      <c r="B20" s="10" t="s">
        <v>128</v>
      </c>
      <c r="C20" s="10"/>
      <c r="D20" s="10" t="s">
        <v>13</v>
      </c>
      <c r="E20" s="10" t="s">
        <v>14</v>
      </c>
      <c r="F20" s="10" t="s">
        <v>15</v>
      </c>
    </row>
    <row r="21" spans="1:6" x14ac:dyDescent="0.25">
      <c r="A21" s="4">
        <v>1</v>
      </c>
      <c r="B21" s="4">
        <v>96.205312462433128</v>
      </c>
      <c r="D21" s="4">
        <f>70</f>
        <v>70</v>
      </c>
      <c r="E21" s="11" t="s">
        <v>66</v>
      </c>
      <c r="F21" s="4">
        <f t="array" ref="F21:F34">FREQUENCY(B21:B520,D21:D33)</f>
        <v>0</v>
      </c>
    </row>
    <row r="22" spans="1:6" x14ac:dyDescent="0.25">
      <c r="A22" s="4">
        <v>2</v>
      </c>
      <c r="B22" s="4">
        <v>94.832638790515972</v>
      </c>
      <c r="D22" s="4">
        <f>75</f>
        <v>75</v>
      </c>
      <c r="E22" s="11" t="s">
        <v>20</v>
      </c>
      <c r="F22" s="4">
        <v>2</v>
      </c>
    </row>
    <row r="23" spans="1:6" x14ac:dyDescent="0.25">
      <c r="A23" s="4">
        <v>3</v>
      </c>
      <c r="B23" s="4">
        <v>106.28320115585369</v>
      </c>
      <c r="D23" s="4">
        <f>80</f>
        <v>80</v>
      </c>
      <c r="E23" s="11" t="s">
        <v>21</v>
      </c>
      <c r="F23" s="4">
        <v>14</v>
      </c>
    </row>
    <row r="24" spans="1:6" x14ac:dyDescent="0.25">
      <c r="A24" s="4">
        <v>4</v>
      </c>
      <c r="B24" s="4">
        <v>104.04933518227622</v>
      </c>
      <c r="D24" s="4">
        <f>85</f>
        <v>85</v>
      </c>
      <c r="E24" s="11" t="s">
        <v>22</v>
      </c>
      <c r="F24" s="4">
        <v>19</v>
      </c>
    </row>
    <row r="25" spans="1:6" x14ac:dyDescent="0.25">
      <c r="A25" s="4">
        <v>5</v>
      </c>
      <c r="B25" s="4">
        <v>115.03292947219984</v>
      </c>
      <c r="D25" s="4">
        <f>90</f>
        <v>90</v>
      </c>
      <c r="E25" s="11" t="s">
        <v>23</v>
      </c>
      <c r="F25" s="4">
        <v>45</v>
      </c>
    </row>
    <row r="26" spans="1:6" x14ac:dyDescent="0.25">
      <c r="A26" s="4">
        <v>6</v>
      </c>
      <c r="B26" s="4">
        <v>94.046674264904453</v>
      </c>
      <c r="D26" s="4">
        <f>95</f>
        <v>95</v>
      </c>
      <c r="E26" s="11" t="s">
        <v>24</v>
      </c>
      <c r="F26" s="4">
        <v>72</v>
      </c>
    </row>
    <row r="27" spans="1:6" x14ac:dyDescent="0.25">
      <c r="A27" s="4">
        <v>7</v>
      </c>
      <c r="B27" s="4">
        <v>116.13308809936095</v>
      </c>
      <c r="D27" s="4">
        <f>100</f>
        <v>100</v>
      </c>
      <c r="E27" s="11" t="s">
        <v>67</v>
      </c>
      <c r="F27" s="4">
        <v>103</v>
      </c>
    </row>
    <row r="28" spans="1:6" x14ac:dyDescent="0.25">
      <c r="A28" s="4">
        <v>8</v>
      </c>
      <c r="B28" s="4">
        <v>96.73045825031393</v>
      </c>
      <c r="D28" s="4">
        <f>105</f>
        <v>105</v>
      </c>
      <c r="E28" s="11" t="s">
        <v>68</v>
      </c>
      <c r="F28" s="4">
        <v>85</v>
      </c>
    </row>
    <row r="29" spans="1:6" x14ac:dyDescent="0.25">
      <c r="A29" s="4">
        <v>9</v>
      </c>
      <c r="B29" s="4">
        <v>90.190544805501588</v>
      </c>
      <c r="D29" s="4">
        <f>110</f>
        <v>110</v>
      </c>
      <c r="E29" s="11" t="s">
        <v>69</v>
      </c>
      <c r="F29" s="4">
        <v>92</v>
      </c>
    </row>
    <row r="30" spans="1:6" x14ac:dyDescent="0.25">
      <c r="A30" s="4">
        <v>10</v>
      </c>
      <c r="B30" s="4">
        <v>85.737505036605413</v>
      </c>
      <c r="D30" s="4">
        <f>115</f>
        <v>115</v>
      </c>
      <c r="E30" s="11" t="s">
        <v>70</v>
      </c>
      <c r="F30" s="4">
        <v>41</v>
      </c>
    </row>
    <row r="31" spans="1:6" x14ac:dyDescent="0.25">
      <c r="A31" s="4">
        <v>11</v>
      </c>
      <c r="B31" s="4">
        <v>98.203049903095163</v>
      </c>
      <c r="D31" s="4">
        <f>120</f>
        <v>120</v>
      </c>
      <c r="E31" s="11" t="s">
        <v>71</v>
      </c>
      <c r="F31" s="4">
        <v>19</v>
      </c>
    </row>
    <row r="32" spans="1:6" x14ac:dyDescent="0.25">
      <c r="A32" s="4">
        <v>12</v>
      </c>
      <c r="B32" s="4">
        <v>98.359883303948735</v>
      </c>
      <c r="C32" s="14"/>
      <c r="D32" s="4">
        <f>125</f>
        <v>125</v>
      </c>
      <c r="E32" s="11" t="s">
        <v>72</v>
      </c>
      <c r="F32" s="4">
        <v>5</v>
      </c>
    </row>
    <row r="33" spans="1:6" x14ac:dyDescent="0.25">
      <c r="A33" s="4">
        <v>13</v>
      </c>
      <c r="B33" s="4">
        <v>120.73337040948569</v>
      </c>
      <c r="D33" s="4">
        <f>130</f>
        <v>130</v>
      </c>
      <c r="E33" s="11" t="s">
        <v>73</v>
      </c>
      <c r="F33" s="4">
        <v>2</v>
      </c>
    </row>
    <row r="34" spans="1:6" x14ac:dyDescent="0.25">
      <c r="A34" s="4">
        <v>14</v>
      </c>
      <c r="B34" s="4">
        <v>114.11607294001678</v>
      </c>
      <c r="E34" s="11" t="s">
        <v>74</v>
      </c>
      <c r="F34" s="4">
        <v>1</v>
      </c>
    </row>
    <row r="35" spans="1:6" x14ac:dyDescent="0.25">
      <c r="A35" s="4">
        <v>15</v>
      </c>
      <c r="B35" s="4">
        <v>81.132207707466506</v>
      </c>
    </row>
    <row r="36" spans="1:6" x14ac:dyDescent="0.25">
      <c r="A36" s="4">
        <v>16</v>
      </c>
      <c r="B36" s="4">
        <v>110.95282169012887</v>
      </c>
    </row>
    <row r="37" spans="1:6" x14ac:dyDescent="0.25">
      <c r="A37" s="4">
        <v>17</v>
      </c>
      <c r="B37" s="4">
        <v>105.66387772300502</v>
      </c>
    </row>
    <row r="38" spans="1:6" x14ac:dyDescent="0.25">
      <c r="A38" s="4">
        <v>18</v>
      </c>
      <c r="B38" s="4">
        <v>104.58881523192179</v>
      </c>
    </row>
    <row r="39" spans="1:6" x14ac:dyDescent="0.25">
      <c r="A39" s="4">
        <v>19</v>
      </c>
      <c r="B39" s="4">
        <v>99.008292137287242</v>
      </c>
    </row>
    <row r="40" spans="1:6" x14ac:dyDescent="0.25">
      <c r="A40" s="4">
        <v>20</v>
      </c>
      <c r="B40" s="4">
        <v>108.21640862381938</v>
      </c>
    </row>
    <row r="41" spans="1:6" x14ac:dyDescent="0.25">
      <c r="A41" s="4">
        <v>21</v>
      </c>
      <c r="B41" s="4">
        <v>102.92270385036919</v>
      </c>
    </row>
    <row r="42" spans="1:6" x14ac:dyDescent="0.25">
      <c r="A42" s="4">
        <v>22</v>
      </c>
      <c r="B42" s="4">
        <v>106.22978144404057</v>
      </c>
    </row>
    <row r="43" spans="1:6" x14ac:dyDescent="0.25">
      <c r="A43" s="4">
        <v>23</v>
      </c>
      <c r="B43" s="4">
        <v>98.686486739208647</v>
      </c>
    </row>
    <row r="44" spans="1:6" x14ac:dyDescent="0.25">
      <c r="A44" s="4">
        <v>24</v>
      </c>
      <c r="B44" s="4">
        <v>101.27989081740718</v>
      </c>
    </row>
    <row r="45" spans="1:6" x14ac:dyDescent="0.25">
      <c r="A45" s="4">
        <v>25</v>
      </c>
      <c r="B45" s="4">
        <v>108.73255650429827</v>
      </c>
    </row>
    <row r="46" spans="1:6" x14ac:dyDescent="0.25">
      <c r="A46" s="4">
        <v>26</v>
      </c>
      <c r="B46" s="4">
        <v>109.49780929787751</v>
      </c>
    </row>
    <row r="47" spans="1:6" x14ac:dyDescent="0.25">
      <c r="A47" s="4">
        <v>27</v>
      </c>
      <c r="B47" s="4">
        <v>105.90545190357263</v>
      </c>
    </row>
    <row r="48" spans="1:6" x14ac:dyDescent="0.25">
      <c r="A48" s="4">
        <v>28</v>
      </c>
      <c r="B48" s="4">
        <v>106.51613927598402</v>
      </c>
    </row>
    <row r="49" spans="1:2" x14ac:dyDescent="0.25">
      <c r="A49" s="4">
        <v>29</v>
      </c>
      <c r="B49" s="4">
        <v>79.837045501414508</v>
      </c>
    </row>
    <row r="50" spans="1:2" x14ac:dyDescent="0.25">
      <c r="A50" s="4">
        <v>30</v>
      </c>
      <c r="B50" s="4">
        <v>89.141092289304652</v>
      </c>
    </row>
    <row r="51" spans="1:2" x14ac:dyDescent="0.25">
      <c r="A51" s="4">
        <v>31</v>
      </c>
      <c r="B51" s="4">
        <v>76.580309547710499</v>
      </c>
    </row>
    <row r="52" spans="1:2" x14ac:dyDescent="0.25">
      <c r="A52" s="4">
        <v>32</v>
      </c>
      <c r="B52" s="4">
        <v>97.617518962140366</v>
      </c>
    </row>
    <row r="53" spans="1:2" x14ac:dyDescent="0.25">
      <c r="A53" s="4">
        <v>33</v>
      </c>
      <c r="B53" s="4">
        <v>76.341631498357202</v>
      </c>
    </row>
    <row r="54" spans="1:2" x14ac:dyDescent="0.25">
      <c r="A54" s="4">
        <v>34</v>
      </c>
      <c r="B54" s="4">
        <v>101.2057099905453</v>
      </c>
    </row>
    <row r="55" spans="1:2" x14ac:dyDescent="0.25">
      <c r="A55" s="4">
        <v>35</v>
      </c>
      <c r="B55" s="4">
        <v>118.56580407359235</v>
      </c>
    </row>
    <row r="56" spans="1:2" x14ac:dyDescent="0.25">
      <c r="A56" s="4">
        <v>36</v>
      </c>
      <c r="B56" s="4">
        <v>81.082990899497887</v>
      </c>
    </row>
    <row r="57" spans="1:2" x14ac:dyDescent="0.25">
      <c r="A57" s="4">
        <v>37</v>
      </c>
      <c r="B57" s="4">
        <v>103.22271077633756</v>
      </c>
    </row>
    <row r="58" spans="1:2" x14ac:dyDescent="0.25">
      <c r="A58" s="4">
        <v>38</v>
      </c>
      <c r="B58" s="4">
        <v>110.47718369802679</v>
      </c>
    </row>
    <row r="59" spans="1:2" x14ac:dyDescent="0.25">
      <c r="A59" s="4">
        <v>39</v>
      </c>
      <c r="B59" s="4">
        <v>106.77505137977344</v>
      </c>
    </row>
    <row r="60" spans="1:2" x14ac:dyDescent="0.25">
      <c r="A60" s="4">
        <v>40</v>
      </c>
      <c r="B60" s="4">
        <v>96.49890941220167</v>
      </c>
    </row>
    <row r="61" spans="1:2" x14ac:dyDescent="0.25">
      <c r="A61" s="4">
        <v>41</v>
      </c>
      <c r="B61" s="4">
        <v>99.904830655741506</v>
      </c>
    </row>
    <row r="62" spans="1:2" x14ac:dyDescent="0.25">
      <c r="A62" s="4">
        <v>42</v>
      </c>
      <c r="B62" s="4">
        <v>98.088732576119241</v>
      </c>
    </row>
    <row r="63" spans="1:2" x14ac:dyDescent="0.25">
      <c r="A63" s="4">
        <v>43</v>
      </c>
      <c r="B63" s="4">
        <v>97.693877009935804</v>
      </c>
    </row>
    <row r="64" spans="1:2" x14ac:dyDescent="0.25">
      <c r="A64" s="4">
        <v>44</v>
      </c>
      <c r="B64" s="4">
        <v>88.005100826647237</v>
      </c>
    </row>
    <row r="65" spans="1:2" x14ac:dyDescent="0.25">
      <c r="A65" s="4">
        <v>45</v>
      </c>
      <c r="B65" s="4">
        <v>94.297044890976508</v>
      </c>
    </row>
    <row r="66" spans="1:2" x14ac:dyDescent="0.25">
      <c r="A66" s="4">
        <v>46</v>
      </c>
      <c r="B66" s="4">
        <v>105.78784593370226</v>
      </c>
    </row>
    <row r="67" spans="1:2" x14ac:dyDescent="0.25">
      <c r="A67" s="4">
        <v>47</v>
      </c>
      <c r="B67" s="4">
        <v>113.03894680050934</v>
      </c>
    </row>
    <row r="68" spans="1:2" x14ac:dyDescent="0.25">
      <c r="A68" s="4">
        <v>48</v>
      </c>
      <c r="B68" s="4">
        <v>85.341119365746792</v>
      </c>
    </row>
    <row r="69" spans="1:2" x14ac:dyDescent="0.25">
      <c r="A69" s="4">
        <v>49</v>
      </c>
      <c r="B69" s="4">
        <v>109.77580701718789</v>
      </c>
    </row>
    <row r="70" spans="1:2" x14ac:dyDescent="0.25">
      <c r="A70" s="4">
        <v>50</v>
      </c>
      <c r="B70" s="4">
        <v>90.991865918352971</v>
      </c>
    </row>
    <row r="71" spans="1:2" x14ac:dyDescent="0.25">
      <c r="A71" s="4">
        <v>51</v>
      </c>
      <c r="B71" s="4">
        <v>106.45356212390938</v>
      </c>
    </row>
    <row r="72" spans="1:2" x14ac:dyDescent="0.25">
      <c r="A72" s="4">
        <v>52</v>
      </c>
      <c r="B72" s="4">
        <v>89.782040768921888</v>
      </c>
    </row>
    <row r="73" spans="1:2" x14ac:dyDescent="0.25">
      <c r="A73" s="4">
        <v>53</v>
      </c>
      <c r="B73" s="4">
        <v>88.896628863353996</v>
      </c>
    </row>
    <row r="74" spans="1:2" x14ac:dyDescent="0.25">
      <c r="A74" s="4">
        <v>54</v>
      </c>
      <c r="B74" s="4">
        <v>102.46285991584196</v>
      </c>
    </row>
    <row r="75" spans="1:2" x14ac:dyDescent="0.25">
      <c r="A75" s="4">
        <v>55</v>
      </c>
      <c r="B75" s="4">
        <v>125.98188012962979</v>
      </c>
    </row>
    <row r="76" spans="1:2" x14ac:dyDescent="0.25">
      <c r="A76" s="4">
        <v>56</v>
      </c>
      <c r="B76" s="4">
        <v>91.26461561867356</v>
      </c>
    </row>
    <row r="77" spans="1:2" x14ac:dyDescent="0.25">
      <c r="A77" s="4">
        <v>57</v>
      </c>
      <c r="B77" s="4">
        <v>109.82772519514559</v>
      </c>
    </row>
    <row r="78" spans="1:2" x14ac:dyDescent="0.25">
      <c r="A78" s="4">
        <v>58</v>
      </c>
      <c r="B78" s="4">
        <v>107.26307833850255</v>
      </c>
    </row>
    <row r="79" spans="1:2" x14ac:dyDescent="0.25">
      <c r="A79" s="4">
        <v>59</v>
      </c>
      <c r="B79" s="4">
        <v>109.01529864519682</v>
      </c>
    </row>
    <row r="80" spans="1:2" x14ac:dyDescent="0.25">
      <c r="A80" s="4">
        <v>60</v>
      </c>
      <c r="B80" s="4">
        <v>101.31437354805342</v>
      </c>
    </row>
    <row r="81" spans="1:2" x14ac:dyDescent="0.25">
      <c r="A81" s="4">
        <v>61</v>
      </c>
      <c r="B81" s="4">
        <v>91.792580825402851</v>
      </c>
    </row>
    <row r="82" spans="1:2" x14ac:dyDescent="0.25">
      <c r="A82" s="4">
        <v>62</v>
      </c>
      <c r="B82" s="4">
        <v>95.3701334566301</v>
      </c>
    </row>
    <row r="83" spans="1:2" x14ac:dyDescent="0.25">
      <c r="A83" s="4">
        <v>63</v>
      </c>
      <c r="B83" s="4">
        <v>99.979026583089492</v>
      </c>
    </row>
    <row r="84" spans="1:2" x14ac:dyDescent="0.25">
      <c r="A84" s="4">
        <v>64</v>
      </c>
      <c r="B84" s="4">
        <v>99.846424608550052</v>
      </c>
    </row>
    <row r="85" spans="1:2" x14ac:dyDescent="0.25">
      <c r="A85" s="4">
        <v>65</v>
      </c>
      <c r="B85" s="4">
        <v>101.06349094968613</v>
      </c>
    </row>
    <row r="86" spans="1:2" x14ac:dyDescent="0.25">
      <c r="A86" s="4">
        <v>66</v>
      </c>
      <c r="B86" s="4">
        <v>102.65764295255832</v>
      </c>
    </row>
    <row r="87" spans="1:2" x14ac:dyDescent="0.25">
      <c r="A87" s="4">
        <v>67</v>
      </c>
      <c r="B87" s="4">
        <v>110.35153987838454</v>
      </c>
    </row>
    <row r="88" spans="1:2" x14ac:dyDescent="0.25">
      <c r="A88" s="4">
        <v>68</v>
      </c>
      <c r="B88" s="4">
        <v>88.715056063106829</v>
      </c>
    </row>
    <row r="89" spans="1:2" x14ac:dyDescent="0.25">
      <c r="A89" s="4">
        <v>69</v>
      </c>
      <c r="B89" s="4">
        <v>101.94902994361527</v>
      </c>
    </row>
    <row r="90" spans="1:2" x14ac:dyDescent="0.25">
      <c r="A90" s="4">
        <v>70</v>
      </c>
      <c r="B90" s="4">
        <v>100.90768073963615</v>
      </c>
    </row>
    <row r="91" spans="1:2" x14ac:dyDescent="0.25">
      <c r="A91" s="4">
        <v>71</v>
      </c>
      <c r="B91" s="4">
        <v>110.56528023734346</v>
      </c>
    </row>
    <row r="92" spans="1:2" x14ac:dyDescent="0.25">
      <c r="A92" s="4">
        <v>72</v>
      </c>
      <c r="B92" s="4">
        <v>102.42779193868066</v>
      </c>
    </row>
    <row r="93" spans="1:2" x14ac:dyDescent="0.25">
      <c r="A93" s="4">
        <v>73</v>
      </c>
      <c r="B93" s="4">
        <v>104.1347483375485</v>
      </c>
    </row>
    <row r="94" spans="1:2" x14ac:dyDescent="0.25">
      <c r="A94" s="4">
        <v>74</v>
      </c>
      <c r="B94" s="4">
        <v>105.55772791543156</v>
      </c>
    </row>
    <row r="95" spans="1:2" x14ac:dyDescent="0.25">
      <c r="A95" s="4">
        <v>75</v>
      </c>
      <c r="B95" s="4">
        <v>89.396827726451619</v>
      </c>
    </row>
    <row r="96" spans="1:2" x14ac:dyDescent="0.25">
      <c r="A96" s="4">
        <v>76</v>
      </c>
      <c r="B96" s="4">
        <v>96.081841220411548</v>
      </c>
    </row>
    <row r="97" spans="1:2" x14ac:dyDescent="0.25">
      <c r="A97" s="4">
        <v>77</v>
      </c>
      <c r="B97" s="4">
        <v>117.89426177457113</v>
      </c>
    </row>
    <row r="98" spans="1:2" x14ac:dyDescent="0.25">
      <c r="A98" s="4">
        <v>78</v>
      </c>
      <c r="B98" s="4">
        <v>84.714353364936898</v>
      </c>
    </row>
    <row r="99" spans="1:2" x14ac:dyDescent="0.25">
      <c r="A99" s="4">
        <v>79</v>
      </c>
      <c r="B99" s="4">
        <v>107.16616828608007</v>
      </c>
    </row>
    <row r="100" spans="1:2" x14ac:dyDescent="0.25">
      <c r="A100" s="4">
        <v>80</v>
      </c>
      <c r="B100" s="4">
        <v>101.19124523358994</v>
      </c>
    </row>
    <row r="101" spans="1:2" x14ac:dyDescent="0.25">
      <c r="A101" s="4">
        <v>81</v>
      </c>
      <c r="B101" s="4">
        <v>95.918236776486708</v>
      </c>
    </row>
    <row r="102" spans="1:2" x14ac:dyDescent="0.25">
      <c r="A102" s="4">
        <v>82</v>
      </c>
      <c r="B102" s="4">
        <v>108.11554398087509</v>
      </c>
    </row>
    <row r="103" spans="1:2" x14ac:dyDescent="0.25">
      <c r="A103" s="4">
        <v>83</v>
      </c>
      <c r="B103" s="4">
        <v>94.780139430926837</v>
      </c>
    </row>
    <row r="104" spans="1:2" x14ac:dyDescent="0.25">
      <c r="A104" s="4">
        <v>84</v>
      </c>
      <c r="B104" s="4">
        <v>107.09465337079321</v>
      </c>
    </row>
    <row r="105" spans="1:2" x14ac:dyDescent="0.25">
      <c r="A105" s="4">
        <v>85</v>
      </c>
      <c r="B105" s="4">
        <v>109.05810533402997</v>
      </c>
    </row>
    <row r="106" spans="1:2" x14ac:dyDescent="0.25">
      <c r="A106" s="4">
        <v>86</v>
      </c>
      <c r="B106" s="4">
        <v>105.29142270731252</v>
      </c>
    </row>
    <row r="107" spans="1:2" x14ac:dyDescent="0.25">
      <c r="A107" s="4">
        <v>87</v>
      </c>
      <c r="B107" s="4">
        <v>86.147799933377456</v>
      </c>
    </row>
    <row r="108" spans="1:2" x14ac:dyDescent="0.25">
      <c r="A108" s="4">
        <v>88</v>
      </c>
      <c r="B108" s="4">
        <v>94.237234240261742</v>
      </c>
    </row>
    <row r="109" spans="1:2" x14ac:dyDescent="0.25">
      <c r="A109" s="4">
        <v>89</v>
      </c>
      <c r="B109" s="4">
        <v>109.77485890174512</v>
      </c>
    </row>
    <row r="110" spans="1:2" x14ac:dyDescent="0.25">
      <c r="A110" s="4">
        <v>90</v>
      </c>
      <c r="B110" s="4">
        <v>116.79506789677698</v>
      </c>
    </row>
    <row r="111" spans="1:2" x14ac:dyDescent="0.25">
      <c r="A111" s="4">
        <v>91</v>
      </c>
      <c r="B111" s="4">
        <v>93.970324901948587</v>
      </c>
    </row>
    <row r="112" spans="1:2" x14ac:dyDescent="0.25">
      <c r="A112" s="4">
        <v>92</v>
      </c>
      <c r="B112" s="4">
        <v>116.24384219041262</v>
      </c>
    </row>
    <row r="113" spans="1:2" x14ac:dyDescent="0.25">
      <c r="A113" s="4">
        <v>93</v>
      </c>
      <c r="B113" s="4">
        <v>85.713620300532085</v>
      </c>
    </row>
    <row r="114" spans="1:2" x14ac:dyDescent="0.25">
      <c r="A114" s="4">
        <v>94</v>
      </c>
      <c r="B114" s="4">
        <v>83.56681115510348</v>
      </c>
    </row>
    <row r="115" spans="1:2" x14ac:dyDescent="0.25">
      <c r="A115" s="4">
        <v>95</v>
      </c>
      <c r="B115" s="4">
        <v>109.0653823685778</v>
      </c>
    </row>
    <row r="116" spans="1:2" x14ac:dyDescent="0.25">
      <c r="A116" s="4">
        <v>96</v>
      </c>
      <c r="B116" s="4">
        <v>102.34551103700903</v>
      </c>
    </row>
    <row r="117" spans="1:2" x14ac:dyDescent="0.25">
      <c r="A117" s="4">
        <v>97</v>
      </c>
      <c r="B117" s="4">
        <v>95.543765780386835</v>
      </c>
    </row>
    <row r="118" spans="1:2" x14ac:dyDescent="0.25">
      <c r="A118" s="4">
        <v>98</v>
      </c>
      <c r="B118" s="4">
        <v>110.70034631419729</v>
      </c>
    </row>
    <row r="119" spans="1:2" x14ac:dyDescent="0.25">
      <c r="A119" s="4">
        <v>99</v>
      </c>
      <c r="B119" s="4">
        <v>104.24636623596689</v>
      </c>
    </row>
    <row r="120" spans="1:2" x14ac:dyDescent="0.25">
      <c r="A120" s="4">
        <v>100</v>
      </c>
      <c r="B120" s="4">
        <v>107.27805606423745</v>
      </c>
    </row>
    <row r="121" spans="1:2" x14ac:dyDescent="0.25">
      <c r="A121" s="4">
        <v>101</v>
      </c>
      <c r="B121" s="4">
        <v>95.369401072083306</v>
      </c>
    </row>
    <row r="122" spans="1:2" x14ac:dyDescent="0.25">
      <c r="A122" s="4">
        <v>102</v>
      </c>
      <c r="B122" s="4">
        <v>92.981364306173901</v>
      </c>
    </row>
    <row r="123" spans="1:2" x14ac:dyDescent="0.25">
      <c r="A123" s="4">
        <v>103</v>
      </c>
      <c r="B123" s="4">
        <v>109.32466321481144</v>
      </c>
    </row>
    <row r="124" spans="1:2" x14ac:dyDescent="0.25">
      <c r="A124" s="4">
        <v>104</v>
      </c>
      <c r="B124" s="4">
        <v>89.917584566966553</v>
      </c>
    </row>
    <row r="125" spans="1:2" x14ac:dyDescent="0.25">
      <c r="A125" s="4">
        <v>105</v>
      </c>
      <c r="B125" s="4">
        <v>110.81270173198509</v>
      </c>
    </row>
    <row r="126" spans="1:2" x14ac:dyDescent="0.25">
      <c r="A126" s="4">
        <v>106</v>
      </c>
      <c r="B126" s="4">
        <v>96.102638470315213</v>
      </c>
    </row>
    <row r="127" spans="1:2" x14ac:dyDescent="0.25">
      <c r="A127" s="4">
        <v>107</v>
      </c>
      <c r="B127" s="4">
        <v>100.31655241904726</v>
      </c>
    </row>
    <row r="128" spans="1:2" x14ac:dyDescent="0.25">
      <c r="A128" s="4">
        <v>108</v>
      </c>
      <c r="B128" s="4">
        <v>105.73293880298198</v>
      </c>
    </row>
    <row r="129" spans="1:2" x14ac:dyDescent="0.25">
      <c r="A129" s="4">
        <v>109</v>
      </c>
      <c r="B129" s="4">
        <v>104.67681331010269</v>
      </c>
    </row>
    <row r="130" spans="1:2" x14ac:dyDescent="0.25">
      <c r="A130" s="4">
        <v>110</v>
      </c>
      <c r="B130" s="4">
        <v>98.232805118996737</v>
      </c>
    </row>
    <row r="131" spans="1:2" x14ac:dyDescent="0.25">
      <c r="A131" s="4">
        <v>111</v>
      </c>
      <c r="B131" s="4">
        <v>113.36493365699425</v>
      </c>
    </row>
    <row r="132" spans="1:2" x14ac:dyDescent="0.25">
      <c r="A132" s="4">
        <v>112</v>
      </c>
      <c r="B132" s="4">
        <v>100.11564504469673</v>
      </c>
    </row>
    <row r="133" spans="1:2" x14ac:dyDescent="0.25">
      <c r="A133" s="4">
        <v>113</v>
      </c>
      <c r="B133" s="4">
        <v>79.55212566948893</v>
      </c>
    </row>
    <row r="134" spans="1:2" x14ac:dyDescent="0.25">
      <c r="A134" s="4">
        <v>114</v>
      </c>
      <c r="B134" s="4">
        <v>114.86070201035734</v>
      </c>
    </row>
    <row r="135" spans="1:2" x14ac:dyDescent="0.25">
      <c r="A135" s="4">
        <v>115</v>
      </c>
      <c r="B135" s="4">
        <v>91.333666829620213</v>
      </c>
    </row>
    <row r="136" spans="1:2" x14ac:dyDescent="0.25">
      <c r="A136" s="4">
        <v>116</v>
      </c>
      <c r="B136" s="4">
        <v>96.571286256341693</v>
      </c>
    </row>
    <row r="137" spans="1:2" x14ac:dyDescent="0.25">
      <c r="A137" s="4">
        <v>117</v>
      </c>
      <c r="B137" s="4">
        <v>91.63219186683267</v>
      </c>
    </row>
    <row r="138" spans="1:2" x14ac:dyDescent="0.25">
      <c r="A138" s="4">
        <v>118</v>
      </c>
      <c r="B138" s="4">
        <v>106.63964957998763</v>
      </c>
    </row>
    <row r="139" spans="1:2" x14ac:dyDescent="0.25">
      <c r="A139" s="4">
        <v>119</v>
      </c>
      <c r="B139" s="4">
        <v>131.233332929917</v>
      </c>
    </row>
    <row r="140" spans="1:2" x14ac:dyDescent="0.25">
      <c r="A140" s="4">
        <v>120</v>
      </c>
      <c r="B140" s="4">
        <v>98.234953397365743</v>
      </c>
    </row>
    <row r="141" spans="1:2" x14ac:dyDescent="0.25">
      <c r="A141" s="4">
        <v>121</v>
      </c>
      <c r="B141" s="4">
        <v>106.37120845712224</v>
      </c>
    </row>
    <row r="142" spans="1:2" x14ac:dyDescent="0.25">
      <c r="A142" s="4">
        <v>122</v>
      </c>
      <c r="B142" s="4">
        <v>111.92307956705568</v>
      </c>
    </row>
    <row r="143" spans="1:2" x14ac:dyDescent="0.25">
      <c r="A143" s="4">
        <v>123</v>
      </c>
      <c r="B143" s="4">
        <v>96.793294175413266</v>
      </c>
    </row>
    <row r="144" spans="1:2" x14ac:dyDescent="0.25">
      <c r="A144" s="4">
        <v>124</v>
      </c>
      <c r="B144" s="4">
        <v>100.62721412440035</v>
      </c>
    </row>
    <row r="145" spans="1:2" x14ac:dyDescent="0.25">
      <c r="A145" s="4">
        <v>125</v>
      </c>
      <c r="B145" s="4">
        <v>94.58964889863438</v>
      </c>
    </row>
    <row r="146" spans="1:2" x14ac:dyDescent="0.25">
      <c r="A146" s="4">
        <v>126</v>
      </c>
      <c r="B146" s="4">
        <v>117.35896750105205</v>
      </c>
    </row>
    <row r="147" spans="1:2" x14ac:dyDescent="0.25">
      <c r="A147" s="4">
        <v>127</v>
      </c>
      <c r="B147" s="4">
        <v>105.02535242357877</v>
      </c>
    </row>
    <row r="148" spans="1:2" x14ac:dyDescent="0.25">
      <c r="A148" s="4">
        <v>128</v>
      </c>
      <c r="B148" s="4">
        <v>109.33071602756976</v>
      </c>
    </row>
    <row r="149" spans="1:2" x14ac:dyDescent="0.25">
      <c r="A149" s="4">
        <v>129</v>
      </c>
      <c r="B149" s="4">
        <v>105.00419678782916</v>
      </c>
    </row>
    <row r="150" spans="1:2" x14ac:dyDescent="0.25">
      <c r="A150" s="4">
        <v>130</v>
      </c>
      <c r="B150" s="4">
        <v>100.38020466771827</v>
      </c>
    </row>
    <row r="151" spans="1:2" x14ac:dyDescent="0.25">
      <c r="A151" s="4">
        <v>131</v>
      </c>
      <c r="B151" s="4">
        <v>103.60304610809189</v>
      </c>
    </row>
    <row r="152" spans="1:2" x14ac:dyDescent="0.25">
      <c r="A152" s="4">
        <v>132</v>
      </c>
      <c r="B152" s="4">
        <v>98.247039265905357</v>
      </c>
    </row>
    <row r="153" spans="1:2" x14ac:dyDescent="0.25">
      <c r="A153" s="4">
        <v>133</v>
      </c>
      <c r="B153" s="4">
        <v>97.480291102422186</v>
      </c>
    </row>
    <row r="154" spans="1:2" x14ac:dyDescent="0.25">
      <c r="A154" s="4">
        <v>134</v>
      </c>
      <c r="B154" s="4">
        <v>109.72016604111778</v>
      </c>
    </row>
    <row r="155" spans="1:2" x14ac:dyDescent="0.25">
      <c r="A155" s="4">
        <v>135</v>
      </c>
      <c r="B155" s="4">
        <v>103.27147960724736</v>
      </c>
    </row>
    <row r="156" spans="1:2" x14ac:dyDescent="0.25">
      <c r="A156" s="4">
        <v>136</v>
      </c>
      <c r="B156" s="4">
        <v>120.34712441190385</v>
      </c>
    </row>
    <row r="157" spans="1:2" x14ac:dyDescent="0.25">
      <c r="A157" s="4">
        <v>137</v>
      </c>
      <c r="B157" s="4">
        <v>101.53925974312997</v>
      </c>
    </row>
    <row r="158" spans="1:2" x14ac:dyDescent="0.25">
      <c r="A158" s="4">
        <v>138</v>
      </c>
      <c r="B158" s="4">
        <v>98.038807135645214</v>
      </c>
    </row>
    <row r="159" spans="1:2" x14ac:dyDescent="0.25">
      <c r="A159" s="4">
        <v>139</v>
      </c>
      <c r="B159" s="4">
        <v>91.979725182479669</v>
      </c>
    </row>
    <row r="160" spans="1:2" x14ac:dyDescent="0.25">
      <c r="A160" s="4">
        <v>140</v>
      </c>
      <c r="B160" s="4">
        <v>85.877402293607133</v>
      </c>
    </row>
    <row r="161" spans="1:2" x14ac:dyDescent="0.25">
      <c r="A161" s="4">
        <v>141</v>
      </c>
      <c r="B161" s="4">
        <v>98.732563710922051</v>
      </c>
    </row>
    <row r="162" spans="1:2" x14ac:dyDescent="0.25">
      <c r="A162" s="4">
        <v>142</v>
      </c>
      <c r="B162" s="4">
        <v>98.849059361192587</v>
      </c>
    </row>
    <row r="163" spans="1:2" x14ac:dyDescent="0.25">
      <c r="A163" s="4">
        <v>143</v>
      </c>
      <c r="B163" s="4">
        <v>107.20900698410742</v>
      </c>
    </row>
    <row r="164" spans="1:2" x14ac:dyDescent="0.25">
      <c r="A164" s="4">
        <v>144</v>
      </c>
      <c r="B164" s="4">
        <v>100.27224800096432</v>
      </c>
    </row>
    <row r="165" spans="1:2" x14ac:dyDescent="0.25">
      <c r="A165" s="4">
        <v>145</v>
      </c>
      <c r="B165" s="4">
        <v>96.568401257763142</v>
      </c>
    </row>
    <row r="166" spans="1:2" x14ac:dyDescent="0.25">
      <c r="A166" s="4">
        <v>146</v>
      </c>
      <c r="B166" s="4">
        <v>88.996563726964268</v>
      </c>
    </row>
    <row r="167" spans="1:2" x14ac:dyDescent="0.25">
      <c r="A167" s="4">
        <v>147</v>
      </c>
      <c r="B167" s="4">
        <v>110.4960543760656</v>
      </c>
    </row>
    <row r="168" spans="1:2" x14ac:dyDescent="0.25">
      <c r="A168" s="4">
        <v>148</v>
      </c>
      <c r="B168" s="4">
        <v>78.874167806425206</v>
      </c>
    </row>
    <row r="169" spans="1:2" x14ac:dyDescent="0.25">
      <c r="A169" s="4">
        <v>149</v>
      </c>
      <c r="B169" s="4">
        <v>94.554732184256395</v>
      </c>
    </row>
    <row r="170" spans="1:2" x14ac:dyDescent="0.25">
      <c r="A170" s="4">
        <v>150</v>
      </c>
      <c r="B170" s="4">
        <v>89.724821136549508</v>
      </c>
    </row>
    <row r="171" spans="1:2" x14ac:dyDescent="0.25">
      <c r="A171" s="4">
        <v>151</v>
      </c>
      <c r="B171" s="4">
        <v>111.31194915327329</v>
      </c>
    </row>
    <row r="172" spans="1:2" x14ac:dyDescent="0.25">
      <c r="A172" s="4">
        <v>152</v>
      </c>
      <c r="B172" s="4">
        <v>98.341265729570608</v>
      </c>
    </row>
    <row r="173" spans="1:2" x14ac:dyDescent="0.25">
      <c r="A173" s="4">
        <v>153</v>
      </c>
      <c r="B173" s="4">
        <v>107.89574891775223</v>
      </c>
    </row>
    <row r="174" spans="1:2" x14ac:dyDescent="0.25">
      <c r="A174" s="4">
        <v>154</v>
      </c>
      <c r="B174" s="4">
        <v>108.29396337254973</v>
      </c>
    </row>
    <row r="175" spans="1:2" x14ac:dyDescent="0.25">
      <c r="A175" s="4">
        <v>155</v>
      </c>
      <c r="B175" s="4">
        <v>92.505655831370987</v>
      </c>
    </row>
    <row r="176" spans="1:2" x14ac:dyDescent="0.25">
      <c r="A176" s="4">
        <v>156</v>
      </c>
      <c r="B176" s="4">
        <v>102.29837670459324</v>
      </c>
    </row>
    <row r="177" spans="1:2" x14ac:dyDescent="0.25">
      <c r="A177" s="4">
        <v>157</v>
      </c>
      <c r="B177" s="4">
        <v>96.197016213360214</v>
      </c>
    </row>
    <row r="178" spans="1:2" x14ac:dyDescent="0.25">
      <c r="A178" s="4">
        <v>158</v>
      </c>
      <c r="B178" s="4">
        <v>110.28939511961758</v>
      </c>
    </row>
    <row r="179" spans="1:2" x14ac:dyDescent="0.25">
      <c r="A179" s="4">
        <v>159</v>
      </c>
      <c r="B179" s="4">
        <v>109.72654973668365</v>
      </c>
    </row>
    <row r="180" spans="1:2" x14ac:dyDescent="0.25">
      <c r="A180" s="4">
        <v>160</v>
      </c>
      <c r="B180" s="4">
        <v>91.117148618888351</v>
      </c>
    </row>
    <row r="181" spans="1:2" x14ac:dyDescent="0.25">
      <c r="A181" s="4">
        <v>161</v>
      </c>
      <c r="B181" s="4">
        <v>103.59107320567273</v>
      </c>
    </row>
    <row r="182" spans="1:2" x14ac:dyDescent="0.25">
      <c r="A182" s="4">
        <v>162</v>
      </c>
      <c r="B182" s="4">
        <v>81.655679549755746</v>
      </c>
    </row>
    <row r="183" spans="1:2" x14ac:dyDescent="0.25">
      <c r="A183" s="4">
        <v>163</v>
      </c>
      <c r="B183" s="4">
        <v>91.597415528910062</v>
      </c>
    </row>
    <row r="184" spans="1:2" x14ac:dyDescent="0.25">
      <c r="A184" s="4">
        <v>164</v>
      </c>
      <c r="B184" s="4">
        <v>90.052705087615109</v>
      </c>
    </row>
    <row r="185" spans="1:2" x14ac:dyDescent="0.25">
      <c r="A185" s="4">
        <v>165</v>
      </c>
      <c r="B185" s="4">
        <v>114.21585804439883</v>
      </c>
    </row>
    <row r="186" spans="1:2" x14ac:dyDescent="0.25">
      <c r="A186" s="4">
        <v>166</v>
      </c>
      <c r="B186" s="4">
        <v>96.517699521451121</v>
      </c>
    </row>
    <row r="187" spans="1:2" x14ac:dyDescent="0.25">
      <c r="A187" s="4">
        <v>167</v>
      </c>
      <c r="B187" s="4">
        <v>98.053015058140076</v>
      </c>
    </row>
    <row r="188" spans="1:2" x14ac:dyDescent="0.25">
      <c r="A188" s="4">
        <v>168</v>
      </c>
      <c r="B188" s="4">
        <v>104.47286785467806</v>
      </c>
    </row>
    <row r="189" spans="1:2" x14ac:dyDescent="0.25">
      <c r="A189" s="4">
        <v>169</v>
      </c>
      <c r="B189" s="4">
        <v>99.092843299902341</v>
      </c>
    </row>
    <row r="190" spans="1:2" x14ac:dyDescent="0.25">
      <c r="A190" s="4">
        <v>170</v>
      </c>
      <c r="B190" s="4">
        <v>107.47082047965831</v>
      </c>
    </row>
    <row r="191" spans="1:2" x14ac:dyDescent="0.25">
      <c r="A191" s="4">
        <v>171</v>
      </c>
      <c r="B191" s="4">
        <v>111.0592321167577</v>
      </c>
    </row>
    <row r="192" spans="1:2" x14ac:dyDescent="0.25">
      <c r="A192" s="4">
        <v>172</v>
      </c>
      <c r="B192" s="4">
        <v>99.149853612059687</v>
      </c>
    </row>
    <row r="193" spans="1:2" x14ac:dyDescent="0.25">
      <c r="A193" s="4">
        <v>173</v>
      </c>
      <c r="B193" s="4">
        <v>80.062771303034012</v>
      </c>
    </row>
    <row r="194" spans="1:2" x14ac:dyDescent="0.25">
      <c r="A194" s="4">
        <v>174</v>
      </c>
      <c r="B194" s="4">
        <v>122.92527443733755</v>
      </c>
    </row>
    <row r="195" spans="1:2" x14ac:dyDescent="0.25">
      <c r="A195" s="4">
        <v>175</v>
      </c>
      <c r="B195" s="4">
        <v>108.18032393130692</v>
      </c>
    </row>
    <row r="196" spans="1:2" x14ac:dyDescent="0.25">
      <c r="A196" s="4">
        <v>176</v>
      </c>
      <c r="B196" s="4">
        <v>100.30781363795947</v>
      </c>
    </row>
    <row r="197" spans="1:2" x14ac:dyDescent="0.25">
      <c r="A197" s="4">
        <v>177</v>
      </c>
      <c r="B197" s="4">
        <v>94.599213276342681</v>
      </c>
    </row>
    <row r="198" spans="1:2" x14ac:dyDescent="0.25">
      <c r="A198" s="4">
        <v>178</v>
      </c>
      <c r="B198" s="4">
        <v>91.46442708446375</v>
      </c>
    </row>
    <row r="199" spans="1:2" x14ac:dyDescent="0.25">
      <c r="A199" s="4">
        <v>179</v>
      </c>
      <c r="B199" s="4">
        <v>106.98719121192252</v>
      </c>
    </row>
    <row r="200" spans="1:2" x14ac:dyDescent="0.25">
      <c r="A200" s="4">
        <v>180</v>
      </c>
      <c r="B200" s="4">
        <v>117.19736683217809</v>
      </c>
    </row>
    <row r="201" spans="1:2" x14ac:dyDescent="0.25">
      <c r="A201" s="4">
        <v>181</v>
      </c>
      <c r="B201" s="4">
        <v>99.010442381315372</v>
      </c>
    </row>
    <row r="202" spans="1:2" x14ac:dyDescent="0.25">
      <c r="A202" s="4">
        <v>182</v>
      </c>
      <c r="B202" s="4">
        <v>103.39020234285978</v>
      </c>
    </row>
    <row r="203" spans="1:2" x14ac:dyDescent="0.25">
      <c r="A203" s="4">
        <v>183</v>
      </c>
      <c r="B203" s="4">
        <v>121.56478558566157</v>
      </c>
    </row>
    <row r="204" spans="1:2" x14ac:dyDescent="0.25">
      <c r="A204" s="4">
        <v>184</v>
      </c>
      <c r="B204" s="4">
        <v>107.02891217380052</v>
      </c>
    </row>
    <row r="205" spans="1:2" x14ac:dyDescent="0.25">
      <c r="A205" s="4">
        <v>185</v>
      </c>
      <c r="B205" s="4">
        <v>106.56925317389403</v>
      </c>
    </row>
    <row r="206" spans="1:2" x14ac:dyDescent="0.25">
      <c r="A206" s="4">
        <v>186</v>
      </c>
      <c r="B206" s="4">
        <v>109.24159276284517</v>
      </c>
    </row>
    <row r="207" spans="1:2" x14ac:dyDescent="0.25">
      <c r="A207" s="4">
        <v>187</v>
      </c>
      <c r="B207" s="4">
        <v>72.729550628006024</v>
      </c>
    </row>
    <row r="208" spans="1:2" x14ac:dyDescent="0.25">
      <c r="A208" s="4">
        <v>188</v>
      </c>
      <c r="B208" s="4">
        <v>102.32869139190301</v>
      </c>
    </row>
    <row r="209" spans="1:2" x14ac:dyDescent="0.25">
      <c r="A209" s="4">
        <v>189</v>
      </c>
      <c r="B209" s="4">
        <v>113.7558413642837</v>
      </c>
    </row>
    <row r="210" spans="1:2" x14ac:dyDescent="0.25">
      <c r="A210" s="4">
        <v>190</v>
      </c>
      <c r="B210" s="4">
        <v>102.01205828463755</v>
      </c>
    </row>
    <row r="211" spans="1:2" x14ac:dyDescent="0.25">
      <c r="A211" s="4">
        <v>191</v>
      </c>
      <c r="B211" s="4">
        <v>106.77786777626855</v>
      </c>
    </row>
    <row r="212" spans="1:2" x14ac:dyDescent="0.25">
      <c r="A212" s="4">
        <v>192</v>
      </c>
      <c r="B212" s="4">
        <v>92.944048007712212</v>
      </c>
    </row>
    <row r="213" spans="1:2" x14ac:dyDescent="0.25">
      <c r="A213" s="4">
        <v>193</v>
      </c>
      <c r="B213" s="4">
        <v>97.744645687244329</v>
      </c>
    </row>
    <row r="214" spans="1:2" x14ac:dyDescent="0.25">
      <c r="A214" s="4">
        <v>194</v>
      </c>
      <c r="B214" s="4">
        <v>99.891503503456889</v>
      </c>
    </row>
    <row r="215" spans="1:2" x14ac:dyDescent="0.25">
      <c r="A215" s="4">
        <v>195</v>
      </c>
      <c r="B215" s="4">
        <v>91.685642719687053</v>
      </c>
    </row>
    <row r="216" spans="1:2" x14ac:dyDescent="0.25">
      <c r="A216" s="4">
        <v>196</v>
      </c>
      <c r="B216" s="4">
        <v>100.89783242751365</v>
      </c>
    </row>
    <row r="217" spans="1:2" x14ac:dyDescent="0.25">
      <c r="A217" s="4">
        <v>197</v>
      </c>
      <c r="B217" s="4">
        <v>77.348511833946446</v>
      </c>
    </row>
    <row r="218" spans="1:2" x14ac:dyDescent="0.25">
      <c r="A218" s="4">
        <v>198</v>
      </c>
      <c r="B218" s="4">
        <v>103.19029498580413</v>
      </c>
    </row>
    <row r="219" spans="1:2" x14ac:dyDescent="0.25">
      <c r="A219" s="4">
        <v>199</v>
      </c>
      <c r="B219" s="4">
        <v>108.01185189070151</v>
      </c>
    </row>
    <row r="220" spans="1:2" x14ac:dyDescent="0.25">
      <c r="A220" s="4">
        <v>200</v>
      </c>
      <c r="B220" s="4">
        <v>116.48996710260212</v>
      </c>
    </row>
    <row r="221" spans="1:2" x14ac:dyDescent="0.25">
      <c r="A221" s="4">
        <v>201</v>
      </c>
      <c r="B221" s="4">
        <v>95.976745570474876</v>
      </c>
    </row>
    <row r="222" spans="1:2" x14ac:dyDescent="0.25">
      <c r="A222" s="4">
        <v>202</v>
      </c>
      <c r="B222" s="4">
        <v>113.29359218236191</v>
      </c>
    </row>
    <row r="223" spans="1:2" x14ac:dyDescent="0.25">
      <c r="A223" s="4">
        <v>203</v>
      </c>
      <c r="B223" s="4">
        <v>75.464233553848459</v>
      </c>
    </row>
    <row r="224" spans="1:2" x14ac:dyDescent="0.25">
      <c r="A224" s="4">
        <v>204</v>
      </c>
      <c r="B224" s="4">
        <v>104.32061239787214</v>
      </c>
    </row>
    <row r="225" spans="1:2" x14ac:dyDescent="0.25">
      <c r="A225" s="4">
        <v>205</v>
      </c>
      <c r="B225" s="4">
        <v>94.93863612290869</v>
      </c>
    </row>
    <row r="226" spans="1:2" x14ac:dyDescent="0.25">
      <c r="A226" s="4">
        <v>206</v>
      </c>
      <c r="B226" s="4">
        <v>90.602447523364788</v>
      </c>
    </row>
    <row r="227" spans="1:2" x14ac:dyDescent="0.25">
      <c r="A227" s="4">
        <v>207</v>
      </c>
      <c r="B227" s="4">
        <v>109.92547228461248</v>
      </c>
    </row>
    <row r="228" spans="1:2" x14ac:dyDescent="0.25">
      <c r="A228" s="4">
        <v>208</v>
      </c>
      <c r="B228" s="4">
        <v>94.210992519994889</v>
      </c>
    </row>
    <row r="229" spans="1:2" x14ac:dyDescent="0.25">
      <c r="A229" s="4">
        <v>209</v>
      </c>
      <c r="B229" s="4">
        <v>88.91813772660926</v>
      </c>
    </row>
    <row r="230" spans="1:2" x14ac:dyDescent="0.25">
      <c r="A230" s="4">
        <v>210</v>
      </c>
      <c r="B230" s="4">
        <v>89.733857081121201</v>
      </c>
    </row>
    <row r="231" spans="1:2" x14ac:dyDescent="0.25">
      <c r="A231" s="4">
        <v>211</v>
      </c>
      <c r="B231" s="4">
        <v>117.53036476617078</v>
      </c>
    </row>
    <row r="232" spans="1:2" x14ac:dyDescent="0.25">
      <c r="A232" s="4">
        <v>212</v>
      </c>
      <c r="B232" s="4">
        <v>96.33102926075739</v>
      </c>
    </row>
    <row r="233" spans="1:2" x14ac:dyDescent="0.25">
      <c r="A233" s="4">
        <v>213</v>
      </c>
      <c r="B233" s="4">
        <v>108.96786066977771</v>
      </c>
    </row>
    <row r="234" spans="1:2" x14ac:dyDescent="0.25">
      <c r="A234" s="4">
        <v>214</v>
      </c>
      <c r="B234" s="4">
        <v>89.476059173090647</v>
      </c>
    </row>
    <row r="235" spans="1:2" x14ac:dyDescent="0.25">
      <c r="A235" s="4">
        <v>215</v>
      </c>
      <c r="B235" s="4">
        <v>88.053226066588124</v>
      </c>
    </row>
    <row r="236" spans="1:2" x14ac:dyDescent="0.25">
      <c r="A236" s="4">
        <v>216</v>
      </c>
      <c r="B236" s="4">
        <v>99.858204211266923</v>
      </c>
    </row>
    <row r="237" spans="1:2" x14ac:dyDescent="0.25">
      <c r="A237" s="4">
        <v>217</v>
      </c>
      <c r="B237" s="4">
        <v>89.936634520614604</v>
      </c>
    </row>
    <row r="238" spans="1:2" x14ac:dyDescent="0.25">
      <c r="A238" s="4">
        <v>218</v>
      </c>
      <c r="B238" s="4">
        <v>96.260684566427727</v>
      </c>
    </row>
    <row r="239" spans="1:2" x14ac:dyDescent="0.25">
      <c r="A239" s="4">
        <v>219</v>
      </c>
      <c r="B239" s="4">
        <v>86.040134115381221</v>
      </c>
    </row>
    <row r="240" spans="1:2" x14ac:dyDescent="0.25">
      <c r="A240" s="4">
        <v>220</v>
      </c>
      <c r="B240" s="4">
        <v>92.975720720649036</v>
      </c>
    </row>
    <row r="241" spans="1:2" x14ac:dyDescent="0.25">
      <c r="A241" s="4">
        <v>221</v>
      </c>
      <c r="B241" s="4">
        <v>86.974583646439484</v>
      </c>
    </row>
    <row r="242" spans="1:2" x14ac:dyDescent="0.25">
      <c r="A242" s="4">
        <v>222</v>
      </c>
      <c r="B242" s="4">
        <v>103.028183632355</v>
      </c>
    </row>
    <row r="243" spans="1:2" x14ac:dyDescent="0.25">
      <c r="A243" s="4">
        <v>223</v>
      </c>
      <c r="B243" s="4">
        <v>93.895442079978537</v>
      </c>
    </row>
    <row r="244" spans="1:2" x14ac:dyDescent="0.25">
      <c r="A244" s="4">
        <v>224</v>
      </c>
      <c r="B244" s="4">
        <v>101.02343132530046</v>
      </c>
    </row>
    <row r="245" spans="1:2" x14ac:dyDescent="0.25">
      <c r="A245" s="4">
        <v>225</v>
      </c>
      <c r="B245" s="4">
        <v>125.51082746592797</v>
      </c>
    </row>
    <row r="246" spans="1:2" x14ac:dyDescent="0.25">
      <c r="A246" s="4">
        <v>226</v>
      </c>
      <c r="B246" s="4">
        <v>99.443265253092278</v>
      </c>
    </row>
    <row r="247" spans="1:2" x14ac:dyDescent="0.25">
      <c r="A247" s="4">
        <v>227</v>
      </c>
      <c r="B247" s="4">
        <v>105.07016875474362</v>
      </c>
    </row>
    <row r="248" spans="1:2" x14ac:dyDescent="0.25">
      <c r="A248" s="4">
        <v>228</v>
      </c>
      <c r="B248" s="4">
        <v>94.27025481860862</v>
      </c>
    </row>
    <row r="249" spans="1:2" x14ac:dyDescent="0.25">
      <c r="A249" s="4">
        <v>229</v>
      </c>
      <c r="B249" s="4">
        <v>108.57465754681489</v>
      </c>
    </row>
    <row r="250" spans="1:2" x14ac:dyDescent="0.25">
      <c r="A250" s="4">
        <v>230</v>
      </c>
      <c r="B250" s="4">
        <v>94.331987377836839</v>
      </c>
    </row>
    <row r="251" spans="1:2" x14ac:dyDescent="0.25">
      <c r="A251" s="4">
        <v>231</v>
      </c>
      <c r="B251" s="4">
        <v>96.575319157747472</v>
      </c>
    </row>
    <row r="252" spans="1:2" x14ac:dyDescent="0.25">
      <c r="A252" s="4">
        <v>232</v>
      </c>
      <c r="B252" s="4">
        <v>104.99696298230093</v>
      </c>
    </row>
    <row r="253" spans="1:2" x14ac:dyDescent="0.25">
      <c r="A253" s="4">
        <v>233</v>
      </c>
      <c r="B253" s="4">
        <v>78.040642504191354</v>
      </c>
    </row>
    <row r="254" spans="1:2" x14ac:dyDescent="0.25">
      <c r="A254" s="4">
        <v>234</v>
      </c>
      <c r="B254" s="4">
        <v>90.804904187535413</v>
      </c>
    </row>
    <row r="255" spans="1:2" x14ac:dyDescent="0.25">
      <c r="A255" s="4">
        <v>235</v>
      </c>
      <c r="B255" s="4">
        <v>95.624283234226297</v>
      </c>
    </row>
    <row r="256" spans="1:2" x14ac:dyDescent="0.25">
      <c r="A256" s="4">
        <v>236</v>
      </c>
      <c r="B256" s="4">
        <v>99.341924743891667</v>
      </c>
    </row>
    <row r="257" spans="1:2" x14ac:dyDescent="0.25">
      <c r="A257" s="4">
        <v>237</v>
      </c>
      <c r="B257" s="4">
        <v>84.612327178500635</v>
      </c>
    </row>
    <row r="258" spans="1:2" x14ac:dyDescent="0.25">
      <c r="A258" s="4">
        <v>238</v>
      </c>
      <c r="B258" s="4">
        <v>98.27484627410945</v>
      </c>
    </row>
    <row r="259" spans="1:2" x14ac:dyDescent="0.25">
      <c r="A259" s="4">
        <v>239</v>
      </c>
      <c r="B259" s="4">
        <v>88.821580570019265</v>
      </c>
    </row>
    <row r="260" spans="1:2" x14ac:dyDescent="0.25">
      <c r="A260" s="4">
        <v>240</v>
      </c>
      <c r="B260" s="4">
        <v>108.02981946855348</v>
      </c>
    </row>
    <row r="261" spans="1:2" x14ac:dyDescent="0.25">
      <c r="A261" s="4">
        <v>241</v>
      </c>
      <c r="B261" s="4">
        <v>83.907599281851304</v>
      </c>
    </row>
    <row r="262" spans="1:2" x14ac:dyDescent="0.25">
      <c r="A262" s="4">
        <v>242</v>
      </c>
      <c r="B262" s="4">
        <v>97.559580426084622</v>
      </c>
    </row>
    <row r="263" spans="1:2" x14ac:dyDescent="0.25">
      <c r="A263" s="4">
        <v>243</v>
      </c>
      <c r="B263" s="4">
        <v>117.41296951088151</v>
      </c>
    </row>
    <row r="264" spans="1:2" x14ac:dyDescent="0.25">
      <c r="A264" s="4">
        <v>244</v>
      </c>
      <c r="B264" s="4">
        <v>96.41683973186079</v>
      </c>
    </row>
    <row r="265" spans="1:2" x14ac:dyDescent="0.25">
      <c r="A265" s="4">
        <v>245</v>
      </c>
      <c r="B265" s="4">
        <v>94.654386852722666</v>
      </c>
    </row>
    <row r="266" spans="1:2" x14ac:dyDescent="0.25">
      <c r="A266" s="4">
        <v>246</v>
      </c>
      <c r="B266" s="4">
        <v>113.28389828016017</v>
      </c>
    </row>
    <row r="267" spans="1:2" x14ac:dyDescent="0.25">
      <c r="A267" s="4">
        <v>247</v>
      </c>
      <c r="B267" s="4">
        <v>98.397392156246127</v>
      </c>
    </row>
    <row r="268" spans="1:2" x14ac:dyDescent="0.25">
      <c r="A268" s="4">
        <v>248</v>
      </c>
      <c r="B268" s="4">
        <v>99.623960524237106</v>
      </c>
    </row>
    <row r="269" spans="1:2" x14ac:dyDescent="0.25">
      <c r="A269" s="4">
        <v>249</v>
      </c>
      <c r="B269" s="4">
        <v>97.79466798408194</v>
      </c>
    </row>
    <row r="270" spans="1:2" x14ac:dyDescent="0.25">
      <c r="A270" s="4">
        <v>250</v>
      </c>
      <c r="B270" s="4">
        <v>102.87061597507289</v>
      </c>
    </row>
    <row r="271" spans="1:2" x14ac:dyDescent="0.25">
      <c r="A271" s="4">
        <v>251</v>
      </c>
      <c r="B271" s="4">
        <v>90.208761697311928</v>
      </c>
    </row>
    <row r="272" spans="1:2" x14ac:dyDescent="0.25">
      <c r="A272" s="4">
        <v>252</v>
      </c>
      <c r="B272" s="4">
        <v>99.808547751447321</v>
      </c>
    </row>
    <row r="273" spans="1:2" x14ac:dyDescent="0.25">
      <c r="A273" s="4">
        <v>253</v>
      </c>
      <c r="B273" s="4">
        <v>105.36821606293607</v>
      </c>
    </row>
    <row r="274" spans="1:2" x14ac:dyDescent="0.25">
      <c r="A274" s="4">
        <v>254</v>
      </c>
      <c r="B274" s="4">
        <v>91.103560915278635</v>
      </c>
    </row>
    <row r="275" spans="1:2" x14ac:dyDescent="0.25">
      <c r="A275" s="4">
        <v>255</v>
      </c>
      <c r="B275" s="4">
        <v>83.950631582773241</v>
      </c>
    </row>
    <row r="276" spans="1:2" x14ac:dyDescent="0.25">
      <c r="A276" s="4">
        <v>256</v>
      </c>
      <c r="B276" s="4">
        <v>82.301284647394212</v>
      </c>
    </row>
    <row r="277" spans="1:2" x14ac:dyDescent="0.25">
      <c r="A277" s="4">
        <v>257</v>
      </c>
      <c r="B277" s="4">
        <v>86.251078392223889</v>
      </c>
    </row>
    <row r="278" spans="1:2" x14ac:dyDescent="0.25">
      <c r="A278" s="4">
        <v>258</v>
      </c>
      <c r="B278" s="4">
        <v>112.59227263932105</v>
      </c>
    </row>
    <row r="279" spans="1:2" x14ac:dyDescent="0.25">
      <c r="A279" s="4">
        <v>259</v>
      </c>
      <c r="B279" s="4">
        <v>86.000775708248412</v>
      </c>
    </row>
    <row r="280" spans="1:2" x14ac:dyDescent="0.25">
      <c r="A280" s="4">
        <v>260</v>
      </c>
      <c r="B280" s="4">
        <v>98.415736890905336</v>
      </c>
    </row>
    <row r="281" spans="1:2" x14ac:dyDescent="0.25">
      <c r="A281" s="4">
        <v>261</v>
      </c>
      <c r="B281" s="4">
        <v>102.06512326797339</v>
      </c>
    </row>
    <row r="282" spans="1:2" x14ac:dyDescent="0.25">
      <c r="A282" s="4">
        <v>262</v>
      </c>
      <c r="B282" s="4">
        <v>87.962781767066147</v>
      </c>
    </row>
    <row r="283" spans="1:2" x14ac:dyDescent="0.25">
      <c r="A283" s="4">
        <v>263</v>
      </c>
      <c r="B283" s="4">
        <v>92.582382470673494</v>
      </c>
    </row>
    <row r="284" spans="1:2" x14ac:dyDescent="0.25">
      <c r="A284" s="4">
        <v>264</v>
      </c>
      <c r="B284" s="4">
        <v>96.344681895772879</v>
      </c>
    </row>
    <row r="285" spans="1:2" x14ac:dyDescent="0.25">
      <c r="A285" s="4">
        <v>265</v>
      </c>
      <c r="B285" s="4">
        <v>109.0502802412619</v>
      </c>
    </row>
    <row r="286" spans="1:2" x14ac:dyDescent="0.25">
      <c r="A286" s="4">
        <v>266</v>
      </c>
      <c r="B286" s="4">
        <v>104.30976668570621</v>
      </c>
    </row>
    <row r="287" spans="1:2" x14ac:dyDescent="0.25">
      <c r="A287" s="4">
        <v>267</v>
      </c>
      <c r="B287" s="4">
        <v>98.358004196573134</v>
      </c>
    </row>
    <row r="288" spans="1:2" x14ac:dyDescent="0.25">
      <c r="A288" s="4">
        <v>268</v>
      </c>
      <c r="B288" s="4">
        <v>93.397351361793866</v>
      </c>
    </row>
    <row r="289" spans="1:2" x14ac:dyDescent="0.25">
      <c r="A289" s="4">
        <v>269</v>
      </c>
      <c r="B289" s="4">
        <v>85.015657824179854</v>
      </c>
    </row>
    <row r="290" spans="1:2" x14ac:dyDescent="0.25">
      <c r="A290" s="4">
        <v>270</v>
      </c>
      <c r="B290" s="4">
        <v>95.298625135687701</v>
      </c>
    </row>
    <row r="291" spans="1:2" x14ac:dyDescent="0.25">
      <c r="A291" s="4">
        <v>271</v>
      </c>
      <c r="B291" s="4">
        <v>96.718811196898926</v>
      </c>
    </row>
    <row r="292" spans="1:2" x14ac:dyDescent="0.25">
      <c r="A292" s="4">
        <v>272</v>
      </c>
      <c r="B292" s="4">
        <v>109.87526267514052</v>
      </c>
    </row>
    <row r="293" spans="1:2" x14ac:dyDescent="0.25">
      <c r="A293" s="4">
        <v>273</v>
      </c>
      <c r="B293" s="4">
        <v>92.634186154664846</v>
      </c>
    </row>
    <row r="294" spans="1:2" x14ac:dyDescent="0.25">
      <c r="A294" s="4">
        <v>274</v>
      </c>
      <c r="B294" s="4">
        <v>108.49362488523995</v>
      </c>
    </row>
    <row r="295" spans="1:2" x14ac:dyDescent="0.25">
      <c r="A295" s="4">
        <v>275</v>
      </c>
      <c r="B295" s="4">
        <v>92.514349467081701</v>
      </c>
    </row>
    <row r="296" spans="1:2" x14ac:dyDescent="0.25">
      <c r="A296" s="4">
        <v>276</v>
      </c>
      <c r="B296" s="4">
        <v>90.215899434213469</v>
      </c>
    </row>
    <row r="297" spans="1:2" x14ac:dyDescent="0.25">
      <c r="A297" s="4">
        <v>277</v>
      </c>
      <c r="B297" s="4">
        <v>92.431770295735262</v>
      </c>
    </row>
    <row r="298" spans="1:2" x14ac:dyDescent="0.25">
      <c r="A298" s="4">
        <v>278</v>
      </c>
      <c r="B298" s="4">
        <v>108.09236610868052</v>
      </c>
    </row>
    <row r="299" spans="1:2" x14ac:dyDescent="0.25">
      <c r="A299" s="4">
        <v>279</v>
      </c>
      <c r="B299" s="4">
        <v>107.1135189070375</v>
      </c>
    </row>
    <row r="300" spans="1:2" x14ac:dyDescent="0.25">
      <c r="A300" s="4">
        <v>280</v>
      </c>
      <c r="B300" s="4">
        <v>101.52397695948135</v>
      </c>
    </row>
    <row r="301" spans="1:2" x14ac:dyDescent="0.25">
      <c r="A301" s="4">
        <v>281</v>
      </c>
      <c r="B301" s="4">
        <v>100.10731789428388</v>
      </c>
    </row>
    <row r="302" spans="1:2" x14ac:dyDescent="0.25">
      <c r="A302" s="4">
        <v>282</v>
      </c>
      <c r="B302" s="4">
        <v>107.00002201742699</v>
      </c>
    </row>
    <row r="303" spans="1:2" x14ac:dyDescent="0.25">
      <c r="A303" s="4">
        <v>283</v>
      </c>
      <c r="B303" s="4">
        <v>112.46855338646037</v>
      </c>
    </row>
    <row r="304" spans="1:2" x14ac:dyDescent="0.25">
      <c r="A304" s="4">
        <v>284</v>
      </c>
      <c r="B304" s="4">
        <v>119.15466067590243</v>
      </c>
    </row>
    <row r="305" spans="1:2" x14ac:dyDescent="0.25">
      <c r="A305" s="4">
        <v>285</v>
      </c>
      <c r="B305" s="4">
        <v>75.816153411851928</v>
      </c>
    </row>
    <row r="306" spans="1:2" x14ac:dyDescent="0.25">
      <c r="A306" s="4">
        <v>286</v>
      </c>
      <c r="B306" s="4">
        <v>107.19114659833032</v>
      </c>
    </row>
    <row r="307" spans="1:2" x14ac:dyDescent="0.25">
      <c r="A307" s="4">
        <v>287</v>
      </c>
      <c r="B307" s="4">
        <v>87.78604502152632</v>
      </c>
    </row>
    <row r="308" spans="1:2" x14ac:dyDescent="0.25">
      <c r="A308" s="4">
        <v>288</v>
      </c>
      <c r="B308" s="4">
        <v>81.222556592871015</v>
      </c>
    </row>
    <row r="309" spans="1:2" x14ac:dyDescent="0.25">
      <c r="A309" s="4">
        <v>289</v>
      </c>
      <c r="B309" s="4">
        <v>111.96162674414327</v>
      </c>
    </row>
    <row r="310" spans="1:2" x14ac:dyDescent="0.25">
      <c r="A310" s="4">
        <v>290</v>
      </c>
      <c r="B310" s="4">
        <v>107.60328646147617</v>
      </c>
    </row>
    <row r="311" spans="1:2" x14ac:dyDescent="0.25">
      <c r="A311" s="4">
        <v>291</v>
      </c>
      <c r="B311" s="4">
        <v>114.97901894343117</v>
      </c>
    </row>
    <row r="312" spans="1:2" x14ac:dyDescent="0.25">
      <c r="A312" s="4">
        <v>292</v>
      </c>
      <c r="B312" s="4">
        <v>98.097355852088882</v>
      </c>
    </row>
    <row r="313" spans="1:2" x14ac:dyDescent="0.25">
      <c r="A313" s="4">
        <v>293</v>
      </c>
      <c r="B313" s="4">
        <v>106.02367180831436</v>
      </c>
    </row>
    <row r="314" spans="1:2" x14ac:dyDescent="0.25">
      <c r="A314" s="4">
        <v>294</v>
      </c>
      <c r="B314" s="4">
        <v>100.33373386473873</v>
      </c>
    </row>
    <row r="315" spans="1:2" x14ac:dyDescent="0.25">
      <c r="A315" s="4">
        <v>295</v>
      </c>
      <c r="B315" s="4">
        <v>98.615614736731644</v>
      </c>
    </row>
    <row r="316" spans="1:2" x14ac:dyDescent="0.25">
      <c r="A316" s="4">
        <v>296</v>
      </c>
      <c r="B316" s="4">
        <v>81.854167900069697</v>
      </c>
    </row>
    <row r="317" spans="1:2" x14ac:dyDescent="0.25">
      <c r="A317" s="4">
        <v>297</v>
      </c>
      <c r="B317" s="4">
        <v>114.22600655068645</v>
      </c>
    </row>
    <row r="318" spans="1:2" x14ac:dyDescent="0.25">
      <c r="A318" s="4">
        <v>298</v>
      </c>
      <c r="B318" s="4">
        <v>108.79158805241541</v>
      </c>
    </row>
    <row r="319" spans="1:2" x14ac:dyDescent="0.25">
      <c r="A319" s="4">
        <v>299</v>
      </c>
      <c r="B319" s="4">
        <v>102.13562631572371</v>
      </c>
    </row>
    <row r="320" spans="1:2" x14ac:dyDescent="0.25">
      <c r="A320" s="4">
        <v>300</v>
      </c>
      <c r="B320" s="4">
        <v>88.959678616679554</v>
      </c>
    </row>
    <row r="321" spans="1:2" x14ac:dyDescent="0.25">
      <c r="A321" s="4">
        <v>301</v>
      </c>
      <c r="B321" s="4">
        <v>120.61705013501556</v>
      </c>
    </row>
    <row r="322" spans="1:2" x14ac:dyDescent="0.25">
      <c r="A322" s="4">
        <v>302</v>
      </c>
      <c r="B322" s="4">
        <v>101.11637685677026</v>
      </c>
    </row>
    <row r="323" spans="1:2" x14ac:dyDescent="0.25">
      <c r="A323" s="4">
        <v>303</v>
      </c>
      <c r="B323" s="4">
        <v>91.682692956883301</v>
      </c>
    </row>
    <row r="324" spans="1:2" x14ac:dyDescent="0.25">
      <c r="A324" s="4">
        <v>304</v>
      </c>
      <c r="B324" s="4">
        <v>105.76591890246895</v>
      </c>
    </row>
    <row r="325" spans="1:2" x14ac:dyDescent="0.25">
      <c r="A325" s="4">
        <v>305</v>
      </c>
      <c r="B325" s="4">
        <v>103.40129090391362</v>
      </c>
    </row>
    <row r="326" spans="1:2" x14ac:dyDescent="0.25">
      <c r="A326" s="4">
        <v>306</v>
      </c>
      <c r="B326" s="4">
        <v>86.315732244876386</v>
      </c>
    </row>
    <row r="327" spans="1:2" x14ac:dyDescent="0.25">
      <c r="A327" s="4">
        <v>307</v>
      </c>
      <c r="B327" s="4">
        <v>107.85957567950319</v>
      </c>
    </row>
    <row r="328" spans="1:2" x14ac:dyDescent="0.25">
      <c r="A328" s="4">
        <v>308</v>
      </c>
      <c r="B328" s="4">
        <v>97.586010563757426</v>
      </c>
    </row>
    <row r="329" spans="1:2" x14ac:dyDescent="0.25">
      <c r="A329" s="4">
        <v>309</v>
      </c>
      <c r="B329" s="4">
        <v>78.01146712377448</v>
      </c>
    </row>
    <row r="330" spans="1:2" x14ac:dyDescent="0.25">
      <c r="A330" s="4">
        <v>310</v>
      </c>
      <c r="B330" s="4">
        <v>89.915529365568403</v>
      </c>
    </row>
    <row r="331" spans="1:2" x14ac:dyDescent="0.25">
      <c r="A331" s="4">
        <v>311</v>
      </c>
      <c r="B331" s="4">
        <v>96.837081895722633</v>
      </c>
    </row>
    <row r="332" spans="1:2" x14ac:dyDescent="0.25">
      <c r="A332" s="4">
        <v>312</v>
      </c>
      <c r="B332" s="4">
        <v>109.64886537462696</v>
      </c>
    </row>
    <row r="333" spans="1:2" x14ac:dyDescent="0.25">
      <c r="A333" s="4">
        <v>313</v>
      </c>
      <c r="B333" s="4">
        <v>89.636867386689516</v>
      </c>
    </row>
    <row r="334" spans="1:2" x14ac:dyDescent="0.25">
      <c r="A334" s="4">
        <v>314</v>
      </c>
      <c r="B334" s="4">
        <v>103.49417785441737</v>
      </c>
    </row>
    <row r="335" spans="1:2" x14ac:dyDescent="0.25">
      <c r="A335" s="4">
        <v>315</v>
      </c>
      <c r="B335" s="4">
        <v>96.911907989955552</v>
      </c>
    </row>
    <row r="336" spans="1:2" x14ac:dyDescent="0.25">
      <c r="A336" s="4">
        <v>316</v>
      </c>
      <c r="B336" s="4">
        <v>106.80950401829547</v>
      </c>
    </row>
    <row r="337" spans="1:2" x14ac:dyDescent="0.25">
      <c r="A337" s="4">
        <v>317</v>
      </c>
      <c r="B337" s="4">
        <v>86.014267713471284</v>
      </c>
    </row>
    <row r="338" spans="1:2" x14ac:dyDescent="0.25">
      <c r="A338" s="4">
        <v>318</v>
      </c>
      <c r="B338" s="4">
        <v>98.060727290368305</v>
      </c>
    </row>
    <row r="339" spans="1:2" x14ac:dyDescent="0.25">
      <c r="A339" s="4">
        <v>319</v>
      </c>
      <c r="B339" s="4">
        <v>103.52616469682141</v>
      </c>
    </row>
    <row r="340" spans="1:2" x14ac:dyDescent="0.25">
      <c r="A340" s="4">
        <v>320</v>
      </c>
      <c r="B340" s="4">
        <v>90.155151292602341</v>
      </c>
    </row>
    <row r="341" spans="1:2" x14ac:dyDescent="0.25">
      <c r="A341" s="4">
        <v>321</v>
      </c>
      <c r="B341" s="4">
        <v>100.51787722072206</v>
      </c>
    </row>
    <row r="342" spans="1:2" x14ac:dyDescent="0.25">
      <c r="A342" s="4">
        <v>322</v>
      </c>
      <c r="B342" s="4">
        <v>100.65868534040789</v>
      </c>
    </row>
    <row r="343" spans="1:2" x14ac:dyDescent="0.25">
      <c r="A343" s="4">
        <v>323</v>
      </c>
      <c r="B343" s="4">
        <v>102.51374552312744</v>
      </c>
    </row>
    <row r="344" spans="1:2" x14ac:dyDescent="0.25">
      <c r="A344" s="4">
        <v>324</v>
      </c>
      <c r="B344" s="4">
        <v>95.450023355006053</v>
      </c>
    </row>
    <row r="345" spans="1:2" x14ac:dyDescent="0.25">
      <c r="A345" s="4">
        <v>325</v>
      </c>
      <c r="B345" s="4">
        <v>104.41776879524895</v>
      </c>
    </row>
    <row r="346" spans="1:2" x14ac:dyDescent="0.25">
      <c r="A346" s="4">
        <v>326</v>
      </c>
      <c r="B346" s="4">
        <v>113.22265838955448</v>
      </c>
    </row>
    <row r="347" spans="1:2" x14ac:dyDescent="0.25">
      <c r="A347" s="4">
        <v>327</v>
      </c>
      <c r="B347" s="4">
        <v>99.162149267610872</v>
      </c>
    </row>
    <row r="348" spans="1:2" x14ac:dyDescent="0.25">
      <c r="A348" s="4">
        <v>328</v>
      </c>
      <c r="B348" s="4">
        <v>109.28443377947779</v>
      </c>
    </row>
    <row r="349" spans="1:2" x14ac:dyDescent="0.25">
      <c r="A349" s="4">
        <v>329</v>
      </c>
      <c r="B349" s="4">
        <v>114.97097477709187</v>
      </c>
    </row>
    <row r="350" spans="1:2" x14ac:dyDescent="0.25">
      <c r="A350" s="4">
        <v>330</v>
      </c>
      <c r="B350" s="4">
        <v>97.401646268259199</v>
      </c>
    </row>
    <row r="351" spans="1:2" x14ac:dyDescent="0.25">
      <c r="A351" s="4">
        <v>331</v>
      </c>
      <c r="B351" s="4">
        <v>78.03316160340097</v>
      </c>
    </row>
    <row r="352" spans="1:2" x14ac:dyDescent="0.25">
      <c r="A352" s="4">
        <v>332</v>
      </c>
      <c r="B352" s="4">
        <v>113.79706661255679</v>
      </c>
    </row>
    <row r="353" spans="1:2" x14ac:dyDescent="0.25">
      <c r="A353" s="4">
        <v>333</v>
      </c>
      <c r="B353" s="4">
        <v>109.65942825824087</v>
      </c>
    </row>
    <row r="354" spans="1:2" x14ac:dyDescent="0.25">
      <c r="A354" s="4">
        <v>334</v>
      </c>
      <c r="B354" s="4">
        <v>106.64958044566418</v>
      </c>
    </row>
    <row r="355" spans="1:2" x14ac:dyDescent="0.25">
      <c r="A355" s="4">
        <v>335</v>
      </c>
      <c r="B355" s="4">
        <v>88.214704041096439</v>
      </c>
    </row>
    <row r="356" spans="1:2" x14ac:dyDescent="0.25">
      <c r="A356" s="4">
        <v>336</v>
      </c>
      <c r="B356" s="4">
        <v>107.93298829022393</v>
      </c>
    </row>
    <row r="357" spans="1:2" x14ac:dyDescent="0.25">
      <c r="A357" s="4">
        <v>337</v>
      </c>
      <c r="B357" s="4">
        <v>99.091756608797255</v>
      </c>
    </row>
    <row r="358" spans="1:2" x14ac:dyDescent="0.25">
      <c r="A358" s="4">
        <v>338</v>
      </c>
      <c r="B358" s="4">
        <v>96.105645104963031</v>
      </c>
    </row>
    <row r="359" spans="1:2" x14ac:dyDescent="0.25">
      <c r="A359" s="4">
        <v>339</v>
      </c>
      <c r="B359" s="4">
        <v>102.65120803991613</v>
      </c>
    </row>
    <row r="360" spans="1:2" x14ac:dyDescent="0.25">
      <c r="A360" s="4">
        <v>340</v>
      </c>
      <c r="B360" s="4">
        <v>97.872791555972952</v>
      </c>
    </row>
    <row r="361" spans="1:2" x14ac:dyDescent="0.25">
      <c r="A361" s="4">
        <v>341</v>
      </c>
      <c r="B361" s="4">
        <v>100.29881930908826</v>
      </c>
    </row>
    <row r="362" spans="1:2" x14ac:dyDescent="0.25">
      <c r="A362" s="4">
        <v>342</v>
      </c>
      <c r="B362" s="4">
        <v>107.46090562115684</v>
      </c>
    </row>
    <row r="363" spans="1:2" x14ac:dyDescent="0.25">
      <c r="A363" s="4">
        <v>343</v>
      </c>
      <c r="B363" s="4">
        <v>114.45424681000566</v>
      </c>
    </row>
    <row r="364" spans="1:2" x14ac:dyDescent="0.25">
      <c r="A364" s="4">
        <v>344</v>
      </c>
      <c r="B364" s="4">
        <v>108.20546406778593</v>
      </c>
    </row>
    <row r="365" spans="1:2" x14ac:dyDescent="0.25">
      <c r="A365" s="4">
        <v>345</v>
      </c>
      <c r="B365" s="4">
        <v>101.35660970846939</v>
      </c>
    </row>
    <row r="366" spans="1:2" x14ac:dyDescent="0.25">
      <c r="A366" s="4">
        <v>346</v>
      </c>
      <c r="B366" s="4">
        <v>102.71802955357262</v>
      </c>
    </row>
    <row r="367" spans="1:2" x14ac:dyDescent="0.25">
      <c r="A367" s="4">
        <v>347</v>
      </c>
      <c r="B367" s="4">
        <v>104.39386232131473</v>
      </c>
    </row>
    <row r="368" spans="1:2" x14ac:dyDescent="0.25">
      <c r="A368" s="4">
        <v>348</v>
      </c>
      <c r="B368" s="4">
        <v>97.640227977887164</v>
      </c>
    </row>
    <row r="369" spans="1:2" x14ac:dyDescent="0.25">
      <c r="A369" s="4">
        <v>349</v>
      </c>
      <c r="B369" s="4">
        <v>104.1182725301162</v>
      </c>
    </row>
    <row r="370" spans="1:2" x14ac:dyDescent="0.25">
      <c r="A370" s="4">
        <v>350</v>
      </c>
      <c r="B370" s="4">
        <v>107.80406635221607</v>
      </c>
    </row>
    <row r="371" spans="1:2" x14ac:dyDescent="0.25">
      <c r="A371" s="4">
        <v>351</v>
      </c>
      <c r="B371" s="4">
        <v>97.472925603588862</v>
      </c>
    </row>
    <row r="372" spans="1:2" x14ac:dyDescent="0.25">
      <c r="A372" s="4">
        <v>352</v>
      </c>
      <c r="B372" s="4">
        <v>82.387790275561954</v>
      </c>
    </row>
    <row r="373" spans="1:2" x14ac:dyDescent="0.25">
      <c r="A373" s="4">
        <v>353</v>
      </c>
      <c r="B373" s="4">
        <v>92.174149109135982</v>
      </c>
    </row>
    <row r="374" spans="1:2" x14ac:dyDescent="0.25">
      <c r="A374" s="4">
        <v>354</v>
      </c>
      <c r="B374" s="4">
        <v>106.22591061622317</v>
      </c>
    </row>
    <row r="375" spans="1:2" x14ac:dyDescent="0.25">
      <c r="A375" s="4">
        <v>355</v>
      </c>
      <c r="B375" s="4">
        <v>91.530269826484428</v>
      </c>
    </row>
    <row r="376" spans="1:2" x14ac:dyDescent="0.25">
      <c r="A376" s="4">
        <v>356</v>
      </c>
      <c r="B376" s="4">
        <v>106.10436071755034</v>
      </c>
    </row>
    <row r="377" spans="1:2" x14ac:dyDescent="0.25">
      <c r="A377" s="4">
        <v>357</v>
      </c>
      <c r="B377" s="4">
        <v>109.0688529529067</v>
      </c>
    </row>
    <row r="378" spans="1:2" x14ac:dyDescent="0.25">
      <c r="A378" s="4">
        <v>358</v>
      </c>
      <c r="B378" s="4">
        <v>99.854084372979585</v>
      </c>
    </row>
    <row r="379" spans="1:2" x14ac:dyDescent="0.25">
      <c r="A379" s="4">
        <v>359</v>
      </c>
      <c r="B379" s="4">
        <v>101.08319757211459</v>
      </c>
    </row>
    <row r="380" spans="1:2" x14ac:dyDescent="0.25">
      <c r="A380" s="4">
        <v>360</v>
      </c>
      <c r="B380" s="4">
        <v>94.216254786337572</v>
      </c>
    </row>
    <row r="381" spans="1:2" x14ac:dyDescent="0.25">
      <c r="A381" s="4">
        <v>361</v>
      </c>
      <c r="B381" s="4">
        <v>111.64251415223028</v>
      </c>
    </row>
    <row r="382" spans="1:2" x14ac:dyDescent="0.25">
      <c r="A382" s="4">
        <v>362</v>
      </c>
      <c r="B382" s="4">
        <v>99.169648200215065</v>
      </c>
    </row>
    <row r="383" spans="1:2" x14ac:dyDescent="0.25">
      <c r="A383" s="4">
        <v>363</v>
      </c>
      <c r="B383" s="4">
        <v>106.78575135057864</v>
      </c>
    </row>
    <row r="384" spans="1:2" x14ac:dyDescent="0.25">
      <c r="A384" s="4">
        <v>364</v>
      </c>
      <c r="B384" s="4">
        <v>105.08526765023542</v>
      </c>
    </row>
    <row r="385" spans="1:2" x14ac:dyDescent="0.25">
      <c r="A385" s="4">
        <v>365</v>
      </c>
      <c r="B385" s="4">
        <v>99.588262915973303</v>
      </c>
    </row>
    <row r="386" spans="1:2" x14ac:dyDescent="0.25">
      <c r="A386" s="4">
        <v>366</v>
      </c>
      <c r="B386" s="4">
        <v>98.419001173492916</v>
      </c>
    </row>
    <row r="387" spans="1:2" x14ac:dyDescent="0.25">
      <c r="A387" s="4">
        <v>367</v>
      </c>
      <c r="B387" s="4">
        <v>110.14527812328126</v>
      </c>
    </row>
    <row r="388" spans="1:2" x14ac:dyDescent="0.25">
      <c r="A388" s="4">
        <v>368</v>
      </c>
      <c r="B388" s="4">
        <v>95.628739019665389</v>
      </c>
    </row>
    <row r="389" spans="1:2" x14ac:dyDescent="0.25">
      <c r="A389" s="4">
        <v>369</v>
      </c>
      <c r="B389" s="4">
        <v>84.479380464385201</v>
      </c>
    </row>
    <row r="390" spans="1:2" x14ac:dyDescent="0.25">
      <c r="A390" s="4">
        <v>370</v>
      </c>
      <c r="B390" s="4">
        <v>103.86690201650784</v>
      </c>
    </row>
    <row r="391" spans="1:2" x14ac:dyDescent="0.25">
      <c r="A391" s="4">
        <v>371</v>
      </c>
      <c r="B391" s="4">
        <v>110.03486625887334</v>
      </c>
    </row>
    <row r="392" spans="1:2" x14ac:dyDescent="0.25">
      <c r="A392" s="4">
        <v>372</v>
      </c>
      <c r="B392" s="4">
        <v>95.577709178924906</v>
      </c>
    </row>
    <row r="393" spans="1:2" x14ac:dyDescent="0.25">
      <c r="A393" s="4">
        <v>373</v>
      </c>
      <c r="B393" s="4">
        <v>113.3365241295829</v>
      </c>
    </row>
    <row r="394" spans="1:2" x14ac:dyDescent="0.25">
      <c r="A394" s="4">
        <v>374</v>
      </c>
      <c r="B394" s="4">
        <v>115.4786844236308</v>
      </c>
    </row>
    <row r="395" spans="1:2" x14ac:dyDescent="0.25">
      <c r="A395" s="4">
        <v>375</v>
      </c>
      <c r="B395" s="4">
        <v>109.5162045146712</v>
      </c>
    </row>
    <row r="396" spans="1:2" x14ac:dyDescent="0.25">
      <c r="A396" s="4">
        <v>376</v>
      </c>
      <c r="B396" s="4">
        <v>95.022811186834247</v>
      </c>
    </row>
    <row r="397" spans="1:2" x14ac:dyDescent="0.25">
      <c r="A397" s="4">
        <v>377</v>
      </c>
      <c r="B397" s="4">
        <v>93.261789818340134</v>
      </c>
    </row>
    <row r="398" spans="1:2" x14ac:dyDescent="0.25">
      <c r="A398" s="4">
        <v>378</v>
      </c>
      <c r="B398" s="4">
        <v>101.20944792160358</v>
      </c>
    </row>
    <row r="399" spans="1:2" x14ac:dyDescent="0.25">
      <c r="A399" s="4">
        <v>379</v>
      </c>
      <c r="B399" s="4">
        <v>98.037271008866611</v>
      </c>
    </row>
    <row r="400" spans="1:2" x14ac:dyDescent="0.25">
      <c r="A400" s="4">
        <v>380</v>
      </c>
      <c r="B400" s="4">
        <v>103.07809042900547</v>
      </c>
    </row>
    <row r="401" spans="1:2" x14ac:dyDescent="0.25">
      <c r="A401" s="4">
        <v>381</v>
      </c>
      <c r="B401" s="4">
        <v>115.05168090127704</v>
      </c>
    </row>
    <row r="402" spans="1:2" x14ac:dyDescent="0.25">
      <c r="A402" s="4">
        <v>382</v>
      </c>
      <c r="B402" s="4">
        <v>103.74206349401642</v>
      </c>
    </row>
    <row r="403" spans="1:2" x14ac:dyDescent="0.25">
      <c r="A403" s="4">
        <v>383</v>
      </c>
      <c r="B403" s="4">
        <v>96.017803708014227</v>
      </c>
    </row>
    <row r="404" spans="1:2" x14ac:dyDescent="0.25">
      <c r="A404" s="4">
        <v>384</v>
      </c>
      <c r="B404" s="4">
        <v>106.9462040509887</v>
      </c>
    </row>
    <row r="405" spans="1:2" x14ac:dyDescent="0.25">
      <c r="A405" s="4">
        <v>385</v>
      </c>
      <c r="B405" s="4">
        <v>96.380253711793699</v>
      </c>
    </row>
    <row r="406" spans="1:2" x14ac:dyDescent="0.25">
      <c r="A406" s="4">
        <v>386</v>
      </c>
      <c r="B406" s="4">
        <v>110.90012002454255</v>
      </c>
    </row>
    <row r="407" spans="1:2" x14ac:dyDescent="0.25">
      <c r="A407" s="4">
        <v>387</v>
      </c>
      <c r="B407" s="4">
        <v>96.07991195210117</v>
      </c>
    </row>
    <row r="408" spans="1:2" x14ac:dyDescent="0.25">
      <c r="A408" s="4">
        <v>388</v>
      </c>
      <c r="B408" s="4">
        <v>93.665320658920876</v>
      </c>
    </row>
    <row r="409" spans="1:2" x14ac:dyDescent="0.25">
      <c r="A409" s="4">
        <v>389</v>
      </c>
      <c r="B409" s="4">
        <v>92.806468890216465</v>
      </c>
    </row>
    <row r="410" spans="1:2" x14ac:dyDescent="0.25">
      <c r="A410" s="4">
        <v>390</v>
      </c>
      <c r="B410" s="4">
        <v>102.28454019183691</v>
      </c>
    </row>
    <row r="411" spans="1:2" x14ac:dyDescent="0.25">
      <c r="A411" s="4">
        <v>391</v>
      </c>
      <c r="B411" s="4">
        <v>85.329577111245484</v>
      </c>
    </row>
    <row r="412" spans="1:2" x14ac:dyDescent="0.25">
      <c r="A412" s="4">
        <v>392</v>
      </c>
      <c r="B412" s="4">
        <v>94.548264021687388</v>
      </c>
    </row>
    <row r="413" spans="1:2" x14ac:dyDescent="0.25">
      <c r="A413" s="4">
        <v>393</v>
      </c>
      <c r="B413" s="4">
        <v>118.44220869976631</v>
      </c>
    </row>
    <row r="414" spans="1:2" x14ac:dyDescent="0.25">
      <c r="A414" s="4">
        <v>394</v>
      </c>
      <c r="B414" s="4">
        <v>94.411856926560617</v>
      </c>
    </row>
    <row r="415" spans="1:2" x14ac:dyDescent="0.25">
      <c r="A415" s="4">
        <v>395</v>
      </c>
      <c r="B415" s="4">
        <v>85.635898884373816</v>
      </c>
    </row>
    <row r="416" spans="1:2" x14ac:dyDescent="0.25">
      <c r="A416" s="4">
        <v>396</v>
      </c>
      <c r="B416" s="4">
        <v>89.009817855446627</v>
      </c>
    </row>
    <row r="417" spans="1:2" x14ac:dyDescent="0.25">
      <c r="A417" s="4">
        <v>397</v>
      </c>
      <c r="B417" s="4">
        <v>104.95276062380546</v>
      </c>
    </row>
    <row r="418" spans="1:2" x14ac:dyDescent="0.25">
      <c r="A418" s="4">
        <v>398</v>
      </c>
      <c r="B418" s="4">
        <v>105.57199441155183</v>
      </c>
    </row>
    <row r="419" spans="1:2" x14ac:dyDescent="0.25">
      <c r="A419" s="4">
        <v>399</v>
      </c>
      <c r="B419" s="4">
        <v>114.93329099589899</v>
      </c>
    </row>
    <row r="420" spans="1:2" x14ac:dyDescent="0.25">
      <c r="A420" s="4">
        <v>400</v>
      </c>
      <c r="B420" s="4">
        <v>101.75479281788708</v>
      </c>
    </row>
    <row r="421" spans="1:2" x14ac:dyDescent="0.25">
      <c r="A421" s="4">
        <v>401</v>
      </c>
      <c r="B421" s="4">
        <v>106.09723362086122</v>
      </c>
    </row>
    <row r="422" spans="1:2" x14ac:dyDescent="0.25">
      <c r="A422" s="4">
        <v>402</v>
      </c>
      <c r="B422" s="4">
        <v>99.988279837228276</v>
      </c>
    </row>
    <row r="423" spans="1:2" x14ac:dyDescent="0.25">
      <c r="A423" s="4">
        <v>403</v>
      </c>
      <c r="B423" s="4">
        <v>88.21642370863195</v>
      </c>
    </row>
    <row r="424" spans="1:2" x14ac:dyDescent="0.25">
      <c r="A424" s="4">
        <v>404</v>
      </c>
      <c r="B424" s="4">
        <v>88.382665518619461</v>
      </c>
    </row>
    <row r="425" spans="1:2" x14ac:dyDescent="0.25">
      <c r="A425" s="4">
        <v>405</v>
      </c>
      <c r="B425" s="4">
        <v>119.16967914085259</v>
      </c>
    </row>
    <row r="426" spans="1:2" x14ac:dyDescent="0.25">
      <c r="A426" s="4">
        <v>406</v>
      </c>
      <c r="B426" s="4">
        <v>116.08308504566956</v>
      </c>
    </row>
    <row r="427" spans="1:2" x14ac:dyDescent="0.25">
      <c r="A427" s="4">
        <v>407</v>
      </c>
      <c r="B427" s="4">
        <v>79.127259654327673</v>
      </c>
    </row>
    <row r="428" spans="1:2" x14ac:dyDescent="0.25">
      <c r="A428" s="4">
        <v>408</v>
      </c>
      <c r="B428" s="4">
        <v>92.554590196870009</v>
      </c>
    </row>
    <row r="429" spans="1:2" x14ac:dyDescent="0.25">
      <c r="A429" s="4">
        <v>409</v>
      </c>
      <c r="B429" s="4">
        <v>86.938032821346283</v>
      </c>
    </row>
    <row r="430" spans="1:2" x14ac:dyDescent="0.25">
      <c r="A430" s="4">
        <v>410</v>
      </c>
      <c r="B430" s="4">
        <v>100.05858148478414</v>
      </c>
    </row>
    <row r="431" spans="1:2" x14ac:dyDescent="0.25">
      <c r="A431" s="4">
        <v>411</v>
      </c>
      <c r="B431" s="4">
        <v>104.22385540316907</v>
      </c>
    </row>
    <row r="432" spans="1:2" x14ac:dyDescent="0.25">
      <c r="A432" s="4">
        <v>412</v>
      </c>
      <c r="B432" s="4">
        <v>105.34166802128964</v>
      </c>
    </row>
    <row r="433" spans="1:2" x14ac:dyDescent="0.25">
      <c r="A433" s="4">
        <v>413</v>
      </c>
      <c r="B433" s="4">
        <v>90.639577931012965</v>
      </c>
    </row>
    <row r="434" spans="1:2" x14ac:dyDescent="0.25">
      <c r="A434" s="4">
        <v>414</v>
      </c>
      <c r="B434" s="4">
        <v>91.950148572844427</v>
      </c>
    </row>
    <row r="435" spans="1:2" x14ac:dyDescent="0.25">
      <c r="A435" s="4">
        <v>415</v>
      </c>
      <c r="B435" s="4">
        <v>104.89741712417664</v>
      </c>
    </row>
    <row r="436" spans="1:2" x14ac:dyDescent="0.25">
      <c r="A436" s="4">
        <v>416</v>
      </c>
      <c r="B436" s="4">
        <v>100.10702777359782</v>
      </c>
    </row>
    <row r="437" spans="1:2" x14ac:dyDescent="0.25">
      <c r="A437" s="4">
        <v>417</v>
      </c>
      <c r="B437" s="4">
        <v>103.70173781955894</v>
      </c>
    </row>
    <row r="438" spans="1:2" x14ac:dyDescent="0.25">
      <c r="A438" s="4">
        <v>418</v>
      </c>
      <c r="B438" s="4">
        <v>102.60784861110442</v>
      </c>
    </row>
    <row r="439" spans="1:2" x14ac:dyDescent="0.25">
      <c r="A439" s="4">
        <v>419</v>
      </c>
      <c r="B439" s="4">
        <v>74.105052914294049</v>
      </c>
    </row>
    <row r="440" spans="1:2" x14ac:dyDescent="0.25">
      <c r="A440" s="4">
        <v>420</v>
      </c>
      <c r="B440" s="4">
        <v>97.720536438099444</v>
      </c>
    </row>
    <row r="441" spans="1:2" x14ac:dyDescent="0.25">
      <c r="A441" s="4">
        <v>421</v>
      </c>
      <c r="B441" s="4">
        <v>94.447953379609885</v>
      </c>
    </row>
    <row r="442" spans="1:2" x14ac:dyDescent="0.25">
      <c r="A442" s="4">
        <v>422</v>
      </c>
      <c r="B442" s="4">
        <v>91.067044257726508</v>
      </c>
    </row>
    <row r="443" spans="1:2" x14ac:dyDescent="0.25">
      <c r="A443" s="4">
        <v>423</v>
      </c>
      <c r="B443" s="4">
        <v>98.451185227214481</v>
      </c>
    </row>
    <row r="444" spans="1:2" x14ac:dyDescent="0.25">
      <c r="A444" s="4">
        <v>424</v>
      </c>
      <c r="B444" s="4">
        <v>94.787385032024076</v>
      </c>
    </row>
    <row r="445" spans="1:2" x14ac:dyDescent="0.25">
      <c r="A445" s="4">
        <v>425</v>
      </c>
      <c r="B445" s="4">
        <v>92.896037440255029</v>
      </c>
    </row>
    <row r="446" spans="1:2" x14ac:dyDescent="0.25">
      <c r="A446" s="4">
        <v>426</v>
      </c>
      <c r="B446" s="4">
        <v>107.39800540058846</v>
      </c>
    </row>
    <row r="447" spans="1:2" x14ac:dyDescent="0.25">
      <c r="A447" s="4">
        <v>427</v>
      </c>
      <c r="B447" s="4">
        <v>92.448333210562737</v>
      </c>
    </row>
    <row r="448" spans="1:2" x14ac:dyDescent="0.25">
      <c r="A448" s="4">
        <v>428</v>
      </c>
      <c r="B448" s="4">
        <v>104.32139418797087</v>
      </c>
    </row>
    <row r="449" spans="1:2" x14ac:dyDescent="0.25">
      <c r="A449" s="4">
        <v>429</v>
      </c>
      <c r="B449" s="4">
        <v>102.15691838858172</v>
      </c>
    </row>
    <row r="450" spans="1:2" x14ac:dyDescent="0.25">
      <c r="A450" s="4">
        <v>430</v>
      </c>
      <c r="B450" s="4">
        <v>94.380873965721776</v>
      </c>
    </row>
    <row r="451" spans="1:2" x14ac:dyDescent="0.25">
      <c r="A451" s="4">
        <v>431</v>
      </c>
      <c r="B451" s="4">
        <v>105.24626226469043</v>
      </c>
    </row>
    <row r="452" spans="1:2" x14ac:dyDescent="0.25">
      <c r="A452" s="4">
        <v>432</v>
      </c>
      <c r="B452" s="4">
        <v>104.73892281398601</v>
      </c>
    </row>
    <row r="453" spans="1:2" x14ac:dyDescent="0.25">
      <c r="A453" s="4">
        <v>433</v>
      </c>
      <c r="B453" s="4">
        <v>91.996222969613271</v>
      </c>
    </row>
    <row r="454" spans="1:2" x14ac:dyDescent="0.25">
      <c r="A454" s="4">
        <v>434</v>
      </c>
      <c r="B454" s="4">
        <v>107.32724062311502</v>
      </c>
    </row>
    <row r="455" spans="1:2" x14ac:dyDescent="0.25">
      <c r="A455" s="4">
        <v>435</v>
      </c>
      <c r="B455" s="4">
        <v>86.074066171953206</v>
      </c>
    </row>
    <row r="456" spans="1:2" x14ac:dyDescent="0.25">
      <c r="A456" s="4">
        <v>436</v>
      </c>
      <c r="B456" s="4">
        <v>93.896002777834553</v>
      </c>
    </row>
    <row r="457" spans="1:2" x14ac:dyDescent="0.25">
      <c r="A457" s="4">
        <v>437</v>
      </c>
      <c r="B457" s="4">
        <v>105.92068245019483</v>
      </c>
    </row>
    <row r="458" spans="1:2" x14ac:dyDescent="0.25">
      <c r="A458" s="4">
        <v>438</v>
      </c>
      <c r="B458" s="4">
        <v>106.83656530177026</v>
      </c>
    </row>
    <row r="459" spans="1:2" x14ac:dyDescent="0.25">
      <c r="A459" s="4">
        <v>439</v>
      </c>
      <c r="B459" s="4">
        <v>99.54450199853828</v>
      </c>
    </row>
    <row r="460" spans="1:2" x14ac:dyDescent="0.25">
      <c r="A460" s="4">
        <v>440</v>
      </c>
      <c r="B460" s="4">
        <v>94.976417563384985</v>
      </c>
    </row>
    <row r="461" spans="1:2" x14ac:dyDescent="0.25">
      <c r="A461" s="4">
        <v>441</v>
      </c>
      <c r="B461" s="4">
        <v>91.911233164149564</v>
      </c>
    </row>
    <row r="462" spans="1:2" x14ac:dyDescent="0.25">
      <c r="A462" s="4">
        <v>442</v>
      </c>
      <c r="B462" s="4">
        <v>104.61184776795658</v>
      </c>
    </row>
    <row r="463" spans="1:2" x14ac:dyDescent="0.25">
      <c r="A463" s="4">
        <v>443</v>
      </c>
      <c r="B463" s="4">
        <v>101.98256054400154</v>
      </c>
    </row>
    <row r="464" spans="1:2" x14ac:dyDescent="0.25">
      <c r="A464" s="4">
        <v>444</v>
      </c>
      <c r="B464" s="4">
        <v>98.03376573864864</v>
      </c>
    </row>
    <row r="465" spans="1:2" x14ac:dyDescent="0.25">
      <c r="A465" s="4">
        <v>445</v>
      </c>
      <c r="B465" s="4">
        <v>93.985377220466447</v>
      </c>
    </row>
    <row r="466" spans="1:2" x14ac:dyDescent="0.25">
      <c r="A466" s="4">
        <v>446</v>
      </c>
      <c r="B466" s="4">
        <v>111.13830095707861</v>
      </c>
    </row>
    <row r="467" spans="1:2" x14ac:dyDescent="0.25">
      <c r="A467" s="4">
        <v>447</v>
      </c>
      <c r="B467" s="4">
        <v>91.565431632497834</v>
      </c>
    </row>
    <row r="468" spans="1:2" x14ac:dyDescent="0.25">
      <c r="A468" s="4">
        <v>448</v>
      </c>
      <c r="B468" s="4">
        <v>96.620559608088698</v>
      </c>
    </row>
    <row r="469" spans="1:2" x14ac:dyDescent="0.25">
      <c r="A469" s="4">
        <v>449</v>
      </c>
      <c r="B469" s="4">
        <v>97.980221822531007</v>
      </c>
    </row>
    <row r="470" spans="1:2" x14ac:dyDescent="0.25">
      <c r="A470" s="4">
        <v>450</v>
      </c>
      <c r="B470" s="4">
        <v>105.46938224234931</v>
      </c>
    </row>
    <row r="471" spans="1:2" x14ac:dyDescent="0.25">
      <c r="A471" s="4">
        <v>451</v>
      </c>
      <c r="B471" s="4">
        <v>97.761840962907996</v>
      </c>
    </row>
    <row r="472" spans="1:2" x14ac:dyDescent="0.25">
      <c r="A472" s="4">
        <v>452</v>
      </c>
      <c r="B472" s="4">
        <v>84.849217462269195</v>
      </c>
    </row>
    <row r="473" spans="1:2" x14ac:dyDescent="0.25">
      <c r="A473" s="4">
        <v>453</v>
      </c>
      <c r="B473" s="4">
        <v>96.459172301025433</v>
      </c>
    </row>
    <row r="474" spans="1:2" x14ac:dyDescent="0.25">
      <c r="A474" s="4">
        <v>454</v>
      </c>
      <c r="B474" s="4">
        <v>110.93499353876723</v>
      </c>
    </row>
    <row r="475" spans="1:2" x14ac:dyDescent="0.25">
      <c r="A475" s="4">
        <v>455</v>
      </c>
      <c r="B475" s="4">
        <v>111.57728722363042</v>
      </c>
    </row>
    <row r="476" spans="1:2" x14ac:dyDescent="0.25">
      <c r="A476" s="4">
        <v>456</v>
      </c>
      <c r="B476" s="4">
        <v>98.521651288428629</v>
      </c>
    </row>
    <row r="477" spans="1:2" x14ac:dyDescent="0.25">
      <c r="A477" s="4">
        <v>457</v>
      </c>
      <c r="B477" s="4">
        <v>102.40998071359446</v>
      </c>
    </row>
    <row r="478" spans="1:2" x14ac:dyDescent="0.25">
      <c r="A478" s="4">
        <v>458</v>
      </c>
      <c r="B478" s="4">
        <v>111.90719912435054</v>
      </c>
    </row>
    <row r="479" spans="1:2" x14ac:dyDescent="0.25">
      <c r="A479" s="4">
        <v>459</v>
      </c>
      <c r="B479" s="4">
        <v>95.176616935078769</v>
      </c>
    </row>
    <row r="480" spans="1:2" x14ac:dyDescent="0.25">
      <c r="A480" s="4">
        <v>460</v>
      </c>
      <c r="B480" s="4">
        <v>105.0560476689587</v>
      </c>
    </row>
    <row r="481" spans="1:2" x14ac:dyDescent="0.25">
      <c r="A481" s="4">
        <v>461</v>
      </c>
      <c r="B481" s="4">
        <v>97.885007156107818</v>
      </c>
    </row>
    <row r="482" spans="1:2" x14ac:dyDescent="0.25">
      <c r="A482" s="4">
        <v>462</v>
      </c>
      <c r="B482" s="4">
        <v>91.277476862983889</v>
      </c>
    </row>
    <row r="483" spans="1:2" x14ac:dyDescent="0.25">
      <c r="A483" s="4">
        <v>463</v>
      </c>
      <c r="B483" s="4">
        <v>94.16554073171433</v>
      </c>
    </row>
    <row r="484" spans="1:2" x14ac:dyDescent="0.25">
      <c r="A484" s="4">
        <v>464</v>
      </c>
      <c r="B484" s="4">
        <v>86.776423235036049</v>
      </c>
    </row>
    <row r="485" spans="1:2" x14ac:dyDescent="0.25">
      <c r="A485" s="4">
        <v>465</v>
      </c>
      <c r="B485" s="4">
        <v>108.63005685729566</v>
      </c>
    </row>
    <row r="486" spans="1:2" x14ac:dyDescent="0.25">
      <c r="A486" s="4">
        <v>466</v>
      </c>
      <c r="B486" s="4">
        <v>94.115234092375786</v>
      </c>
    </row>
    <row r="487" spans="1:2" x14ac:dyDescent="0.25">
      <c r="A487" s="4">
        <v>467</v>
      </c>
      <c r="B487" s="4">
        <v>99.800640254260173</v>
      </c>
    </row>
    <row r="488" spans="1:2" x14ac:dyDescent="0.25">
      <c r="A488" s="4">
        <v>468</v>
      </c>
      <c r="B488" s="4">
        <v>102.70773166629549</v>
      </c>
    </row>
    <row r="489" spans="1:2" x14ac:dyDescent="0.25">
      <c r="A489" s="4">
        <v>469</v>
      </c>
      <c r="B489" s="4">
        <v>107.75104317868332</v>
      </c>
    </row>
    <row r="490" spans="1:2" x14ac:dyDescent="0.25">
      <c r="A490" s="4">
        <v>470</v>
      </c>
      <c r="B490" s="4">
        <v>83.333276624639126</v>
      </c>
    </row>
    <row r="491" spans="1:2" x14ac:dyDescent="0.25">
      <c r="A491" s="4">
        <v>471</v>
      </c>
      <c r="B491" s="4">
        <v>101.37346889853411</v>
      </c>
    </row>
    <row r="492" spans="1:2" x14ac:dyDescent="0.25">
      <c r="A492" s="4">
        <v>472</v>
      </c>
      <c r="B492" s="4">
        <v>89.691026887597431</v>
      </c>
    </row>
    <row r="493" spans="1:2" x14ac:dyDescent="0.25">
      <c r="A493" s="4">
        <v>473</v>
      </c>
      <c r="B493" s="4">
        <v>85.58163947093287</v>
      </c>
    </row>
    <row r="494" spans="1:2" x14ac:dyDescent="0.25">
      <c r="A494" s="4">
        <v>474</v>
      </c>
      <c r="B494" s="4">
        <v>102.22898857735821</v>
      </c>
    </row>
    <row r="495" spans="1:2" x14ac:dyDescent="0.25">
      <c r="A495" s="4">
        <v>475</v>
      </c>
      <c r="B495" s="4">
        <v>110.50701382902213</v>
      </c>
    </row>
    <row r="496" spans="1:2" x14ac:dyDescent="0.25">
      <c r="A496" s="4">
        <v>476</v>
      </c>
      <c r="B496" s="4">
        <v>99.779435095871662</v>
      </c>
    </row>
    <row r="497" spans="1:2" x14ac:dyDescent="0.25">
      <c r="A497" s="4">
        <v>477</v>
      </c>
      <c r="B497" s="4">
        <v>94.764979253174545</v>
      </c>
    </row>
    <row r="498" spans="1:2" x14ac:dyDescent="0.25">
      <c r="A498" s="4">
        <v>478</v>
      </c>
      <c r="B498" s="4">
        <v>102.01263719532226</v>
      </c>
    </row>
    <row r="499" spans="1:2" x14ac:dyDescent="0.25">
      <c r="A499" s="4">
        <v>479</v>
      </c>
      <c r="B499" s="4">
        <v>119.31958468395277</v>
      </c>
    </row>
    <row r="500" spans="1:2" x14ac:dyDescent="0.25">
      <c r="A500" s="4">
        <v>480</v>
      </c>
      <c r="B500" s="4">
        <v>90.257992209845511</v>
      </c>
    </row>
    <row r="501" spans="1:2" x14ac:dyDescent="0.25">
      <c r="A501" s="4">
        <v>481</v>
      </c>
      <c r="B501" s="4">
        <v>99.107336569895566</v>
      </c>
    </row>
    <row r="502" spans="1:2" x14ac:dyDescent="0.25">
      <c r="A502" s="4">
        <v>482</v>
      </c>
      <c r="B502" s="4">
        <v>98.185821321883779</v>
      </c>
    </row>
    <row r="503" spans="1:2" x14ac:dyDescent="0.25">
      <c r="A503" s="4">
        <v>483</v>
      </c>
      <c r="B503" s="4">
        <v>108.19799234241759</v>
      </c>
    </row>
    <row r="504" spans="1:2" x14ac:dyDescent="0.25">
      <c r="A504" s="4">
        <v>484</v>
      </c>
      <c r="B504" s="4">
        <v>99.062711728672042</v>
      </c>
    </row>
    <row r="505" spans="1:2" x14ac:dyDescent="0.25">
      <c r="A505" s="4">
        <v>485</v>
      </c>
      <c r="B505" s="4">
        <v>78.804657285950384</v>
      </c>
    </row>
    <row r="506" spans="1:2" x14ac:dyDescent="0.25">
      <c r="A506" s="4">
        <v>486</v>
      </c>
      <c r="B506" s="4">
        <v>97.216569768295727</v>
      </c>
    </row>
    <row r="507" spans="1:2" x14ac:dyDescent="0.25">
      <c r="A507" s="4">
        <v>487</v>
      </c>
      <c r="B507" s="4">
        <v>85.959523149670346</v>
      </c>
    </row>
    <row r="508" spans="1:2" x14ac:dyDescent="0.25">
      <c r="A508" s="4">
        <v>488</v>
      </c>
      <c r="B508" s="4">
        <v>97.14983166863739</v>
      </c>
    </row>
    <row r="509" spans="1:2" x14ac:dyDescent="0.25">
      <c r="A509" s="4">
        <v>489</v>
      </c>
      <c r="B509" s="4">
        <v>116.3689817834243</v>
      </c>
    </row>
    <row r="510" spans="1:2" x14ac:dyDescent="0.25">
      <c r="A510" s="4">
        <v>490</v>
      </c>
      <c r="B510" s="4">
        <v>83.605085557153998</v>
      </c>
    </row>
    <row r="511" spans="1:2" x14ac:dyDescent="0.25">
      <c r="A511" s="4">
        <v>491</v>
      </c>
      <c r="B511" s="4">
        <v>105.72517692353523</v>
      </c>
    </row>
    <row r="512" spans="1:2" x14ac:dyDescent="0.25">
      <c r="A512" s="4">
        <v>492</v>
      </c>
      <c r="B512" s="4">
        <v>87.136166051564871</v>
      </c>
    </row>
    <row r="513" spans="1:2" x14ac:dyDescent="0.25">
      <c r="A513" s="4">
        <v>493</v>
      </c>
      <c r="B513" s="4">
        <v>76.638556536766657</v>
      </c>
    </row>
    <row r="514" spans="1:2" x14ac:dyDescent="0.25">
      <c r="A514" s="4">
        <v>494</v>
      </c>
      <c r="B514" s="4">
        <v>112.05137705940416</v>
      </c>
    </row>
    <row r="515" spans="1:2" x14ac:dyDescent="0.25">
      <c r="A515" s="4">
        <v>495</v>
      </c>
      <c r="B515" s="4">
        <v>111.72124183342584</v>
      </c>
    </row>
    <row r="516" spans="1:2" x14ac:dyDescent="0.25">
      <c r="A516" s="4">
        <v>496</v>
      </c>
      <c r="B516" s="4">
        <v>84.232671047027637</v>
      </c>
    </row>
    <row r="517" spans="1:2" x14ac:dyDescent="0.25">
      <c r="A517" s="4">
        <v>497</v>
      </c>
      <c r="B517" s="4">
        <v>92.16485606793286</v>
      </c>
    </row>
    <row r="518" spans="1:2" x14ac:dyDescent="0.25">
      <c r="A518" s="4">
        <v>498</v>
      </c>
      <c r="B518" s="4">
        <v>83.889741233200184</v>
      </c>
    </row>
    <row r="519" spans="1:2" x14ac:dyDescent="0.25">
      <c r="A519" s="4">
        <v>499</v>
      </c>
      <c r="B519" s="4">
        <v>99.7393963195358</v>
      </c>
    </row>
    <row r="520" spans="1:2" x14ac:dyDescent="0.25">
      <c r="A520" s="4">
        <v>500</v>
      </c>
      <c r="B520" s="4">
        <v>102.99101308880984</v>
      </c>
    </row>
  </sheetData>
  <printOptions headings="1" gridLines="1"/>
  <pageMargins left="0.75" right="0.75" top="1" bottom="1" header="0.5" footer="0.5"/>
  <pageSetup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F521"/>
  <sheetViews>
    <sheetView workbookViewId="0"/>
  </sheetViews>
  <sheetFormatPr defaultRowHeight="15" x14ac:dyDescent="0.25"/>
  <cols>
    <col min="1" max="1" width="17.42578125"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17.42578125" style="4" customWidth="1"/>
    <col min="258" max="258" width="17.7109375" style="4" bestFit="1"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17.42578125" style="4" customWidth="1"/>
    <col min="514" max="514" width="17.7109375" style="4" bestFit="1"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17.42578125" style="4" customWidth="1"/>
    <col min="770" max="770" width="17.7109375" style="4" bestFit="1"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17.42578125" style="4" customWidth="1"/>
    <col min="1026" max="1026" width="17.7109375" style="4" bestFit="1"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17.42578125" style="4" customWidth="1"/>
    <col min="1282" max="1282" width="17.7109375" style="4" bestFit="1"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17.42578125" style="4" customWidth="1"/>
    <col min="1538" max="1538" width="17.7109375" style="4" bestFit="1"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17.42578125" style="4" customWidth="1"/>
    <col min="1794" max="1794" width="17.7109375" style="4" bestFit="1"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17.42578125" style="4" customWidth="1"/>
    <col min="2050" max="2050" width="17.7109375" style="4" bestFit="1"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17.42578125" style="4" customWidth="1"/>
    <col min="2306" max="2306" width="17.7109375" style="4" bestFit="1"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17.42578125" style="4" customWidth="1"/>
    <col min="2562" max="2562" width="17.7109375" style="4" bestFit="1"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17.42578125" style="4" customWidth="1"/>
    <col min="2818" max="2818" width="17.7109375" style="4" bestFit="1"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17.42578125" style="4" customWidth="1"/>
    <col min="3074" max="3074" width="17.7109375" style="4" bestFit="1"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17.42578125" style="4" customWidth="1"/>
    <col min="3330" max="3330" width="17.7109375" style="4" bestFit="1"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17.42578125" style="4" customWidth="1"/>
    <col min="3586" max="3586" width="17.7109375" style="4" bestFit="1"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17.42578125" style="4" customWidth="1"/>
    <col min="3842" max="3842" width="17.7109375" style="4" bestFit="1"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17.42578125" style="4" customWidth="1"/>
    <col min="4098" max="4098" width="17.7109375" style="4" bestFit="1"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17.42578125" style="4" customWidth="1"/>
    <col min="4354" max="4354" width="17.7109375" style="4" bestFit="1"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17.42578125" style="4" customWidth="1"/>
    <col min="4610" max="4610" width="17.7109375" style="4" bestFit="1"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17.42578125" style="4" customWidth="1"/>
    <col min="4866" max="4866" width="17.7109375" style="4" bestFit="1"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17.42578125" style="4" customWidth="1"/>
    <col min="5122" max="5122" width="17.7109375" style="4" bestFit="1"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17.42578125" style="4" customWidth="1"/>
    <col min="5378" max="5378" width="17.7109375" style="4" bestFit="1"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17.42578125" style="4" customWidth="1"/>
    <col min="5634" max="5634" width="17.7109375" style="4" bestFit="1"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17.42578125" style="4" customWidth="1"/>
    <col min="5890" max="5890" width="17.7109375" style="4" bestFit="1"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17.42578125" style="4" customWidth="1"/>
    <col min="6146" max="6146" width="17.7109375" style="4" bestFit="1"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17.42578125" style="4" customWidth="1"/>
    <col min="6402" max="6402" width="17.7109375" style="4" bestFit="1"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17.42578125" style="4" customWidth="1"/>
    <col min="6658" max="6658" width="17.7109375" style="4" bestFit="1"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17.42578125" style="4" customWidth="1"/>
    <col min="6914" max="6914" width="17.7109375" style="4" bestFit="1"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17.42578125" style="4" customWidth="1"/>
    <col min="7170" max="7170" width="17.7109375" style="4" bestFit="1"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17.42578125" style="4" customWidth="1"/>
    <col min="7426" max="7426" width="17.7109375" style="4" bestFit="1"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17.42578125" style="4" customWidth="1"/>
    <col min="7682" max="7682" width="17.7109375" style="4" bestFit="1"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17.42578125" style="4" customWidth="1"/>
    <col min="7938" max="7938" width="17.7109375" style="4" bestFit="1"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17.42578125" style="4" customWidth="1"/>
    <col min="8194" max="8194" width="17.7109375" style="4" bestFit="1"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17.42578125" style="4" customWidth="1"/>
    <col min="8450" max="8450" width="17.7109375" style="4" bestFit="1"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17.42578125" style="4" customWidth="1"/>
    <col min="8706" max="8706" width="17.7109375" style="4" bestFit="1"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17.42578125" style="4" customWidth="1"/>
    <col min="8962" max="8962" width="17.7109375" style="4" bestFit="1"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17.42578125" style="4" customWidth="1"/>
    <col min="9218" max="9218" width="17.7109375" style="4" bestFit="1"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17.42578125" style="4" customWidth="1"/>
    <col min="9474" max="9474" width="17.7109375" style="4" bestFit="1"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17.42578125" style="4" customWidth="1"/>
    <col min="9730" max="9730" width="17.7109375" style="4" bestFit="1"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17.42578125" style="4" customWidth="1"/>
    <col min="9986" max="9986" width="17.7109375" style="4" bestFit="1"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17.42578125"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17.42578125"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17.42578125"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17.42578125"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17.42578125"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17.42578125"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17.42578125"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17.42578125"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17.42578125"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17.42578125"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17.42578125"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17.42578125"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17.42578125"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17.42578125"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17.42578125"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17.42578125"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17.42578125"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17.42578125"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17.42578125"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17.42578125"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17.42578125"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17.42578125"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17.42578125"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17.42578125"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2" x14ac:dyDescent="0.25">
      <c r="A1" s="3" t="s">
        <v>75</v>
      </c>
    </row>
    <row r="3" spans="1:2" x14ac:dyDescent="0.25">
      <c r="A3" s="3" t="s">
        <v>1</v>
      </c>
    </row>
    <row r="4" spans="1:2" x14ac:dyDescent="0.25">
      <c r="A4" s="5" t="s">
        <v>2</v>
      </c>
    </row>
    <row r="5" spans="1:2" x14ac:dyDescent="0.25">
      <c r="A5" s="5" t="s">
        <v>76</v>
      </c>
    </row>
    <row r="6" spans="1:2" x14ac:dyDescent="0.25">
      <c r="A6" s="5" t="s">
        <v>4</v>
      </c>
    </row>
    <row r="7" spans="1:2" x14ac:dyDescent="0.25">
      <c r="A7" s="5" t="s">
        <v>5</v>
      </c>
    </row>
    <row r="9" spans="1:2" x14ac:dyDescent="0.25">
      <c r="A9" s="3" t="s">
        <v>6</v>
      </c>
    </row>
    <row r="10" spans="1:2" x14ac:dyDescent="0.25">
      <c r="A10" s="4" t="s">
        <v>77</v>
      </c>
      <c r="B10" s="6">
        <v>50</v>
      </c>
    </row>
    <row r="11" spans="1:2" x14ac:dyDescent="0.25">
      <c r="A11" s="4" t="s">
        <v>78</v>
      </c>
      <c r="B11" s="6">
        <v>85</v>
      </c>
    </row>
    <row r="12" spans="1:2" x14ac:dyDescent="0.25">
      <c r="A12" s="4" t="s">
        <v>79</v>
      </c>
      <c r="B12" s="6">
        <v>100</v>
      </c>
    </row>
    <row r="14" spans="1:2" x14ac:dyDescent="0.25">
      <c r="A14" s="3" t="s">
        <v>9</v>
      </c>
    </row>
    <row r="15" spans="1:2" x14ac:dyDescent="0.25">
      <c r="A15" s="4" t="s">
        <v>132</v>
      </c>
    </row>
    <row r="17" spans="1:6" x14ac:dyDescent="0.25">
      <c r="A17" s="9" t="s">
        <v>124</v>
      </c>
      <c r="C17" s="7" t="s">
        <v>10</v>
      </c>
    </row>
    <row r="18" spans="1:6" x14ac:dyDescent="0.25">
      <c r="A18" s="8" t="s">
        <v>125</v>
      </c>
      <c r="C18" s="4">
        <f ca="1">_xll.RiskTriang(B10,B11,B12)</f>
        <v>91.916708907024258</v>
      </c>
    </row>
    <row r="20" spans="1:6" x14ac:dyDescent="0.25">
      <c r="A20" s="3" t="s">
        <v>129</v>
      </c>
    </row>
    <row r="21" spans="1:6" x14ac:dyDescent="0.25">
      <c r="A21" s="10" t="s">
        <v>12</v>
      </c>
      <c r="B21" s="10" t="s">
        <v>128</v>
      </c>
      <c r="C21" s="10"/>
      <c r="D21" s="10" t="s">
        <v>13</v>
      </c>
      <c r="E21" s="10" t="s">
        <v>14</v>
      </c>
      <c r="F21" s="10" t="s">
        <v>15</v>
      </c>
    </row>
    <row r="22" spans="1:6" x14ac:dyDescent="0.25">
      <c r="A22" s="4">
        <v>1</v>
      </c>
      <c r="B22" s="4">
        <v>83.066238403320313</v>
      </c>
      <c r="C22" s="10"/>
      <c r="D22" s="4">
        <f>55</f>
        <v>55</v>
      </c>
      <c r="E22" s="11" t="s">
        <v>16</v>
      </c>
      <c r="F22" s="4">
        <f t="array" ref="F22:F31">FREQUENCY(B22:B521,D22:D30)</f>
        <v>7</v>
      </c>
    </row>
    <row r="23" spans="1:6" x14ac:dyDescent="0.25">
      <c r="A23" s="4">
        <v>2</v>
      </c>
      <c r="B23" s="4">
        <v>93.312110900878906</v>
      </c>
      <c r="C23" s="10"/>
      <c r="D23" s="4">
        <f>60</f>
        <v>60</v>
      </c>
      <c r="E23" s="11" t="s">
        <v>17</v>
      </c>
      <c r="F23" s="4">
        <v>15</v>
      </c>
    </row>
    <row r="24" spans="1:6" x14ac:dyDescent="0.25">
      <c r="A24" s="4">
        <v>3</v>
      </c>
      <c r="B24" s="4">
        <v>75.453147888183594</v>
      </c>
      <c r="C24" s="10"/>
      <c r="D24" s="4">
        <f>65</f>
        <v>65</v>
      </c>
      <c r="E24" s="11" t="s">
        <v>18</v>
      </c>
      <c r="F24" s="4">
        <v>29</v>
      </c>
    </row>
    <row r="25" spans="1:6" x14ac:dyDescent="0.25">
      <c r="A25" s="4">
        <v>4</v>
      </c>
      <c r="B25" s="4">
        <v>82.721664428710938</v>
      </c>
      <c r="C25" s="10"/>
      <c r="D25" s="4">
        <f>70</f>
        <v>70</v>
      </c>
      <c r="E25" s="11" t="s">
        <v>19</v>
      </c>
      <c r="F25" s="4">
        <v>42</v>
      </c>
    </row>
    <row r="26" spans="1:6" x14ac:dyDescent="0.25">
      <c r="A26" s="4">
        <v>5</v>
      </c>
      <c r="B26" s="4">
        <v>90.792236328125</v>
      </c>
      <c r="C26" s="10"/>
      <c r="D26" s="4">
        <f>75</f>
        <v>75</v>
      </c>
      <c r="E26" s="11" t="s">
        <v>20</v>
      </c>
      <c r="F26" s="4">
        <v>54</v>
      </c>
    </row>
    <row r="27" spans="1:6" x14ac:dyDescent="0.25">
      <c r="A27" s="4">
        <v>6</v>
      </c>
      <c r="B27" s="4">
        <v>80.467155456542969</v>
      </c>
      <c r="C27" s="10"/>
      <c r="D27" s="4">
        <f>80</f>
        <v>80</v>
      </c>
      <c r="E27" s="11" t="s">
        <v>21</v>
      </c>
      <c r="F27" s="4">
        <v>91</v>
      </c>
    </row>
    <row r="28" spans="1:6" x14ac:dyDescent="0.25">
      <c r="A28" s="4">
        <v>7</v>
      </c>
      <c r="B28" s="4">
        <v>76.349876403808594</v>
      </c>
      <c r="C28" s="10"/>
      <c r="D28" s="4">
        <f>85</f>
        <v>85</v>
      </c>
      <c r="E28" s="11" t="s">
        <v>22</v>
      </c>
      <c r="F28" s="4">
        <v>106</v>
      </c>
    </row>
    <row r="29" spans="1:6" x14ac:dyDescent="0.25">
      <c r="A29" s="4">
        <v>8</v>
      </c>
      <c r="B29" s="4">
        <v>64.829994201660156</v>
      </c>
      <c r="C29" s="10"/>
      <c r="D29" s="4">
        <f>90</f>
        <v>90</v>
      </c>
      <c r="E29" s="11" t="s">
        <v>23</v>
      </c>
      <c r="F29" s="4">
        <v>75</v>
      </c>
    </row>
    <row r="30" spans="1:6" x14ac:dyDescent="0.25">
      <c r="A30" s="4">
        <v>9</v>
      </c>
      <c r="B30" s="4">
        <v>68.917030334472656</v>
      </c>
      <c r="C30" s="10"/>
      <c r="D30" s="4">
        <f>95</f>
        <v>95</v>
      </c>
      <c r="E30" s="11" t="s">
        <v>24</v>
      </c>
      <c r="F30" s="4">
        <v>61</v>
      </c>
    </row>
    <row r="31" spans="1:6" x14ac:dyDescent="0.25">
      <c r="A31" s="4">
        <v>10</v>
      </c>
      <c r="B31" s="4">
        <v>85.061759948730469</v>
      </c>
      <c r="C31" s="10"/>
      <c r="E31" s="11" t="s">
        <v>25</v>
      </c>
      <c r="F31" s="4">
        <v>20</v>
      </c>
    </row>
    <row r="32" spans="1:6" x14ac:dyDescent="0.25">
      <c r="A32" s="4">
        <v>11</v>
      </c>
      <c r="B32" s="4">
        <v>78.804458618164063</v>
      </c>
      <c r="C32" s="10"/>
    </row>
    <row r="33" spans="1:3" x14ac:dyDescent="0.25">
      <c r="A33" s="4">
        <v>12</v>
      </c>
      <c r="B33" s="4">
        <v>77.263786315917969</v>
      </c>
      <c r="C33" s="10"/>
    </row>
    <row r="34" spans="1:3" x14ac:dyDescent="0.25">
      <c r="A34" s="4">
        <v>13</v>
      </c>
      <c r="B34" s="4">
        <v>73.188323974609375</v>
      </c>
      <c r="C34" s="10"/>
    </row>
    <row r="35" spans="1:3" x14ac:dyDescent="0.25">
      <c r="A35" s="4">
        <v>14</v>
      </c>
      <c r="B35" s="4">
        <v>83.978599548339844</v>
      </c>
      <c r="C35" s="10"/>
    </row>
    <row r="36" spans="1:3" x14ac:dyDescent="0.25">
      <c r="A36" s="4">
        <v>15</v>
      </c>
      <c r="B36" s="4">
        <v>82.465438842773438</v>
      </c>
      <c r="C36" s="10"/>
    </row>
    <row r="37" spans="1:3" x14ac:dyDescent="0.25">
      <c r="A37" s="4">
        <v>16</v>
      </c>
      <c r="B37" s="4">
        <v>58.389884948730469</v>
      </c>
      <c r="C37" s="10"/>
    </row>
    <row r="38" spans="1:3" x14ac:dyDescent="0.25">
      <c r="A38" s="4">
        <v>17</v>
      </c>
      <c r="B38" s="4">
        <v>78.398414611816406</v>
      </c>
      <c r="C38" s="10"/>
    </row>
    <row r="39" spans="1:3" x14ac:dyDescent="0.25">
      <c r="A39" s="4">
        <v>18</v>
      </c>
      <c r="B39" s="4">
        <v>92.932975769042969</v>
      </c>
      <c r="C39" s="10"/>
    </row>
    <row r="40" spans="1:3" x14ac:dyDescent="0.25">
      <c r="A40" s="4">
        <v>19</v>
      </c>
      <c r="B40" s="4">
        <v>59.055580139160156</v>
      </c>
      <c r="C40" s="10"/>
    </row>
    <row r="41" spans="1:3" x14ac:dyDescent="0.25">
      <c r="A41" s="4">
        <v>20</v>
      </c>
      <c r="B41" s="4">
        <v>95.424781799316406</v>
      </c>
      <c r="C41" s="10"/>
    </row>
    <row r="42" spans="1:3" x14ac:dyDescent="0.25">
      <c r="A42" s="4">
        <v>21</v>
      </c>
      <c r="B42" s="4">
        <v>68.539039611816406</v>
      </c>
      <c r="C42" s="10"/>
    </row>
    <row r="43" spans="1:3" x14ac:dyDescent="0.25">
      <c r="A43" s="4">
        <v>22</v>
      </c>
      <c r="B43" s="4">
        <v>71.244194030761719</v>
      </c>
      <c r="C43" s="10"/>
    </row>
    <row r="44" spans="1:3" x14ac:dyDescent="0.25">
      <c r="A44" s="4">
        <v>23</v>
      </c>
      <c r="B44" s="4">
        <v>80.804702758789063</v>
      </c>
      <c r="C44" s="10"/>
    </row>
    <row r="45" spans="1:3" x14ac:dyDescent="0.25">
      <c r="A45" s="4">
        <v>24</v>
      </c>
      <c r="B45" s="4">
        <v>94.17584228515625</v>
      </c>
      <c r="C45" s="10"/>
    </row>
    <row r="46" spans="1:3" x14ac:dyDescent="0.25">
      <c r="A46" s="4">
        <v>25</v>
      </c>
      <c r="B46" s="4">
        <v>96.40533447265625</v>
      </c>
      <c r="C46" s="10"/>
    </row>
    <row r="47" spans="1:3" x14ac:dyDescent="0.25">
      <c r="A47" s="4">
        <v>26</v>
      </c>
      <c r="B47" s="4">
        <v>66.959335327148438</v>
      </c>
      <c r="C47" s="10"/>
    </row>
    <row r="48" spans="1:3" x14ac:dyDescent="0.25">
      <c r="A48" s="4">
        <v>27</v>
      </c>
      <c r="B48" s="4">
        <v>74.890693664550781</v>
      </c>
      <c r="C48" s="10"/>
    </row>
    <row r="49" spans="1:3" x14ac:dyDescent="0.25">
      <c r="A49" s="4">
        <v>28</v>
      </c>
      <c r="B49" s="4">
        <v>71.076927185058594</v>
      </c>
      <c r="C49" s="10"/>
    </row>
    <row r="50" spans="1:3" x14ac:dyDescent="0.25">
      <c r="A50" s="4">
        <v>29</v>
      </c>
      <c r="B50" s="4">
        <v>88.3797607421875</v>
      </c>
      <c r="C50" s="10"/>
    </row>
    <row r="51" spans="1:3" x14ac:dyDescent="0.25">
      <c r="A51" s="4">
        <v>30</v>
      </c>
      <c r="B51" s="4">
        <v>64.589370727539063</v>
      </c>
      <c r="C51" s="10"/>
    </row>
    <row r="52" spans="1:3" x14ac:dyDescent="0.25">
      <c r="A52" s="4">
        <v>31</v>
      </c>
      <c r="B52" s="4">
        <v>79.049179077148438</v>
      </c>
      <c r="C52" s="10"/>
    </row>
    <row r="53" spans="1:3" x14ac:dyDescent="0.25">
      <c r="A53" s="4">
        <v>32</v>
      </c>
      <c r="B53" s="4">
        <v>90.100059509277344</v>
      </c>
      <c r="C53" s="10"/>
    </row>
    <row r="54" spans="1:3" x14ac:dyDescent="0.25">
      <c r="A54" s="4">
        <v>33</v>
      </c>
      <c r="B54" s="4">
        <v>70.456428527832031</v>
      </c>
      <c r="C54" s="10"/>
    </row>
    <row r="55" spans="1:3" x14ac:dyDescent="0.25">
      <c r="A55" s="4">
        <v>34</v>
      </c>
      <c r="B55" s="4">
        <v>65.066780090332031</v>
      </c>
      <c r="C55" s="10"/>
    </row>
    <row r="56" spans="1:3" x14ac:dyDescent="0.25">
      <c r="A56" s="4">
        <v>35</v>
      </c>
      <c r="B56" s="4">
        <v>92.589202880859375</v>
      </c>
      <c r="C56" s="10"/>
    </row>
    <row r="57" spans="1:3" x14ac:dyDescent="0.25">
      <c r="A57" s="4">
        <v>36</v>
      </c>
      <c r="B57" s="4">
        <v>80.615623474121094</v>
      </c>
      <c r="C57" s="10"/>
    </row>
    <row r="58" spans="1:3" x14ac:dyDescent="0.25">
      <c r="A58" s="4">
        <v>37</v>
      </c>
      <c r="B58" s="4">
        <v>85.229293823242188</v>
      </c>
      <c r="C58" s="10"/>
    </row>
    <row r="59" spans="1:3" x14ac:dyDescent="0.25">
      <c r="A59" s="4">
        <v>38</v>
      </c>
      <c r="B59" s="4">
        <v>85.503005981445313</v>
      </c>
      <c r="C59" s="10"/>
    </row>
    <row r="60" spans="1:3" x14ac:dyDescent="0.25">
      <c r="A60" s="4">
        <v>39</v>
      </c>
      <c r="B60" s="4">
        <v>84.692123413085938</v>
      </c>
      <c r="C60" s="10"/>
    </row>
    <row r="61" spans="1:3" x14ac:dyDescent="0.25">
      <c r="A61" s="4">
        <v>40</v>
      </c>
      <c r="B61" s="4">
        <v>87.268280029296875</v>
      </c>
      <c r="C61" s="10"/>
    </row>
    <row r="62" spans="1:3" x14ac:dyDescent="0.25">
      <c r="A62" s="4">
        <v>41</v>
      </c>
      <c r="B62" s="4">
        <v>79.446243286132813</v>
      </c>
      <c r="C62" s="10"/>
    </row>
    <row r="63" spans="1:3" x14ac:dyDescent="0.25">
      <c r="A63" s="4">
        <v>42</v>
      </c>
      <c r="B63" s="4">
        <v>75.122901916503906</v>
      </c>
      <c r="C63" s="10"/>
    </row>
    <row r="64" spans="1:3" x14ac:dyDescent="0.25">
      <c r="A64" s="4">
        <v>43</v>
      </c>
      <c r="B64" s="4">
        <v>79.566200256347656</v>
      </c>
      <c r="C64" s="10"/>
    </row>
    <row r="65" spans="1:3" x14ac:dyDescent="0.25">
      <c r="A65" s="4">
        <v>44</v>
      </c>
      <c r="B65" s="4">
        <v>62.048213958740234</v>
      </c>
      <c r="C65" s="10"/>
    </row>
    <row r="66" spans="1:3" x14ac:dyDescent="0.25">
      <c r="A66" s="4">
        <v>45</v>
      </c>
      <c r="B66" s="4">
        <v>74.128036499023438</v>
      </c>
      <c r="C66" s="10"/>
    </row>
    <row r="67" spans="1:3" x14ac:dyDescent="0.25">
      <c r="A67" s="4">
        <v>46</v>
      </c>
      <c r="B67" s="4">
        <v>73.587936401367188</v>
      </c>
      <c r="C67" s="10"/>
    </row>
    <row r="68" spans="1:3" x14ac:dyDescent="0.25">
      <c r="A68" s="4">
        <v>47</v>
      </c>
      <c r="B68" s="4">
        <v>83.143150329589844</v>
      </c>
      <c r="C68" s="10"/>
    </row>
    <row r="69" spans="1:3" x14ac:dyDescent="0.25">
      <c r="A69" s="4">
        <v>48</v>
      </c>
      <c r="B69" s="4">
        <v>84.960487365722656</v>
      </c>
      <c r="C69" s="10"/>
    </row>
    <row r="70" spans="1:3" x14ac:dyDescent="0.25">
      <c r="A70" s="4">
        <v>49</v>
      </c>
      <c r="B70" s="4">
        <v>76.749763488769531</v>
      </c>
      <c r="C70" s="10"/>
    </row>
    <row r="71" spans="1:3" x14ac:dyDescent="0.25">
      <c r="A71" s="4">
        <v>50</v>
      </c>
      <c r="B71" s="4">
        <v>70.860610961914063</v>
      </c>
      <c r="C71" s="10"/>
    </row>
    <row r="72" spans="1:3" x14ac:dyDescent="0.25">
      <c r="A72" s="4">
        <v>51</v>
      </c>
      <c r="B72" s="4">
        <v>85.751991271972656</v>
      </c>
      <c r="C72" s="10"/>
    </row>
    <row r="73" spans="1:3" x14ac:dyDescent="0.25">
      <c r="A73" s="4">
        <v>52</v>
      </c>
      <c r="B73" s="4">
        <v>56.171852111816406</v>
      </c>
      <c r="C73" s="10"/>
    </row>
    <row r="74" spans="1:3" x14ac:dyDescent="0.25">
      <c r="A74" s="4">
        <v>53</v>
      </c>
      <c r="B74" s="4">
        <v>90.468376159667969</v>
      </c>
      <c r="C74" s="10"/>
    </row>
    <row r="75" spans="1:3" x14ac:dyDescent="0.25">
      <c r="A75" s="4">
        <v>54</v>
      </c>
      <c r="B75" s="4">
        <v>81.670394897460938</v>
      </c>
      <c r="C75" s="10"/>
    </row>
    <row r="76" spans="1:3" x14ac:dyDescent="0.25">
      <c r="A76" s="4">
        <v>55</v>
      </c>
      <c r="B76" s="4">
        <v>69.830429077148438</v>
      </c>
      <c r="C76" s="10"/>
    </row>
    <row r="77" spans="1:3" x14ac:dyDescent="0.25">
      <c r="A77" s="4">
        <v>56</v>
      </c>
      <c r="B77" s="4">
        <v>71.738204956054688</v>
      </c>
      <c r="C77" s="10"/>
    </row>
    <row r="78" spans="1:3" x14ac:dyDescent="0.25">
      <c r="A78" s="4">
        <v>57</v>
      </c>
      <c r="B78" s="4">
        <v>84.119873046875</v>
      </c>
      <c r="C78" s="10"/>
    </row>
    <row r="79" spans="1:3" x14ac:dyDescent="0.25">
      <c r="A79" s="4">
        <v>58</v>
      </c>
      <c r="B79" s="4">
        <v>69.353385925292969</v>
      </c>
      <c r="C79" s="10"/>
    </row>
    <row r="80" spans="1:3" x14ac:dyDescent="0.25">
      <c r="A80" s="4">
        <v>59</v>
      </c>
      <c r="B80" s="4">
        <v>72.99188232421875</v>
      </c>
      <c r="C80" s="10"/>
    </row>
    <row r="81" spans="1:3" x14ac:dyDescent="0.25">
      <c r="A81" s="4">
        <v>60</v>
      </c>
      <c r="B81" s="4">
        <v>81.558433532714844</v>
      </c>
      <c r="C81" s="10"/>
    </row>
    <row r="82" spans="1:3" x14ac:dyDescent="0.25">
      <c r="A82" s="4">
        <v>61</v>
      </c>
      <c r="B82" s="4">
        <v>86.809257507324219</v>
      </c>
      <c r="C82" s="10"/>
    </row>
    <row r="83" spans="1:3" x14ac:dyDescent="0.25">
      <c r="A83" s="4">
        <v>62</v>
      </c>
      <c r="B83" s="4">
        <v>67.314285278320313</v>
      </c>
      <c r="C83" s="10"/>
    </row>
    <row r="84" spans="1:3" x14ac:dyDescent="0.25">
      <c r="A84" s="4">
        <v>63</v>
      </c>
      <c r="B84" s="4">
        <v>77.439651489257813</v>
      </c>
      <c r="C84" s="10"/>
    </row>
    <row r="85" spans="1:3" x14ac:dyDescent="0.25">
      <c r="A85" s="4">
        <v>64</v>
      </c>
      <c r="B85" s="4">
        <v>67.972511291503906</v>
      </c>
      <c r="C85" s="10"/>
    </row>
    <row r="86" spans="1:3" x14ac:dyDescent="0.25">
      <c r="A86" s="4">
        <v>65</v>
      </c>
      <c r="B86" s="4">
        <v>92.331375122070313</v>
      </c>
      <c r="C86" s="10"/>
    </row>
    <row r="87" spans="1:3" x14ac:dyDescent="0.25">
      <c r="A87" s="4">
        <v>66</v>
      </c>
      <c r="B87" s="4">
        <v>77.905303955078125</v>
      </c>
      <c r="C87" s="10"/>
    </row>
    <row r="88" spans="1:3" x14ac:dyDescent="0.25">
      <c r="A88" s="4">
        <v>67</v>
      </c>
      <c r="B88" s="4">
        <v>90.310539245605469</v>
      </c>
      <c r="C88" s="10"/>
    </row>
    <row r="89" spans="1:3" x14ac:dyDescent="0.25">
      <c r="A89" s="4">
        <v>68</v>
      </c>
      <c r="B89" s="4">
        <v>89.424041748046875</v>
      </c>
      <c r="C89" s="10"/>
    </row>
    <row r="90" spans="1:3" x14ac:dyDescent="0.25">
      <c r="A90" s="4">
        <v>69</v>
      </c>
      <c r="B90" s="4">
        <v>76.177169799804688</v>
      </c>
      <c r="C90" s="10"/>
    </row>
    <row r="91" spans="1:3" x14ac:dyDescent="0.25">
      <c r="A91" s="4">
        <v>70</v>
      </c>
      <c r="B91" s="4">
        <v>57.830612182617188</v>
      </c>
      <c r="C91" s="10"/>
    </row>
    <row r="92" spans="1:3" x14ac:dyDescent="0.25">
      <c r="A92" s="4">
        <v>71</v>
      </c>
      <c r="B92" s="4">
        <v>75.453086853027344</v>
      </c>
      <c r="C92" s="10"/>
    </row>
    <row r="93" spans="1:3" x14ac:dyDescent="0.25">
      <c r="A93" s="4">
        <v>72</v>
      </c>
      <c r="B93" s="4">
        <v>63.170894622802734</v>
      </c>
      <c r="C93" s="10"/>
    </row>
    <row r="94" spans="1:3" x14ac:dyDescent="0.25">
      <c r="A94" s="4">
        <v>73</v>
      </c>
      <c r="B94" s="4">
        <v>67.646461486816406</v>
      </c>
      <c r="C94" s="10"/>
    </row>
    <row r="95" spans="1:3" x14ac:dyDescent="0.25">
      <c r="A95" s="4">
        <v>74</v>
      </c>
      <c r="B95" s="4">
        <v>84.392707824707031</v>
      </c>
      <c r="C95" s="10"/>
    </row>
    <row r="96" spans="1:3" x14ac:dyDescent="0.25">
      <c r="A96" s="4">
        <v>75</v>
      </c>
      <c r="B96" s="4">
        <v>67.845916748046875</v>
      </c>
      <c r="C96" s="10"/>
    </row>
    <row r="97" spans="1:3" x14ac:dyDescent="0.25">
      <c r="A97" s="4">
        <v>76</v>
      </c>
      <c r="B97" s="4">
        <v>76.398063659667969</v>
      </c>
      <c r="C97" s="10"/>
    </row>
    <row r="98" spans="1:3" x14ac:dyDescent="0.25">
      <c r="A98" s="4">
        <v>77</v>
      </c>
      <c r="B98" s="4">
        <v>72.163978576660156</v>
      </c>
      <c r="C98" s="10"/>
    </row>
    <row r="99" spans="1:3" x14ac:dyDescent="0.25">
      <c r="A99" s="4">
        <v>78</v>
      </c>
      <c r="B99" s="4">
        <v>83.287971496582031</v>
      </c>
      <c r="C99" s="10"/>
    </row>
    <row r="100" spans="1:3" x14ac:dyDescent="0.25">
      <c r="A100" s="4">
        <v>79</v>
      </c>
      <c r="B100" s="4">
        <v>81.741897583007813</v>
      </c>
      <c r="C100" s="10"/>
    </row>
    <row r="101" spans="1:3" x14ac:dyDescent="0.25">
      <c r="A101" s="4">
        <v>80</v>
      </c>
      <c r="B101" s="4">
        <v>54.892219543457031</v>
      </c>
      <c r="C101" s="10"/>
    </row>
    <row r="102" spans="1:3" x14ac:dyDescent="0.25">
      <c r="A102" s="4">
        <v>81</v>
      </c>
      <c r="B102" s="4">
        <v>77.568344116210938</v>
      </c>
      <c r="C102" s="10"/>
    </row>
    <row r="103" spans="1:3" x14ac:dyDescent="0.25">
      <c r="A103" s="4">
        <v>82</v>
      </c>
      <c r="B103" s="4">
        <v>91.6422119140625</v>
      </c>
      <c r="C103" s="10"/>
    </row>
    <row r="104" spans="1:3" x14ac:dyDescent="0.25">
      <c r="A104" s="4">
        <v>83</v>
      </c>
      <c r="B104" s="4">
        <v>86.437187194824219</v>
      </c>
      <c r="C104" s="10"/>
    </row>
    <row r="105" spans="1:3" x14ac:dyDescent="0.25">
      <c r="A105" s="4">
        <v>84</v>
      </c>
      <c r="B105" s="4">
        <v>84.495468139648438</v>
      </c>
      <c r="C105" s="10"/>
    </row>
    <row r="106" spans="1:3" x14ac:dyDescent="0.25">
      <c r="A106" s="4">
        <v>85</v>
      </c>
      <c r="B106" s="4">
        <v>91.526748657226563</v>
      </c>
      <c r="C106" s="10"/>
    </row>
    <row r="107" spans="1:3" x14ac:dyDescent="0.25">
      <c r="A107" s="4">
        <v>86</v>
      </c>
      <c r="B107" s="4">
        <v>70.121116638183594</v>
      </c>
      <c r="C107" s="10"/>
    </row>
    <row r="108" spans="1:3" x14ac:dyDescent="0.25">
      <c r="A108" s="4">
        <v>87</v>
      </c>
      <c r="B108" s="4">
        <v>80.041191101074219</v>
      </c>
      <c r="C108" s="10"/>
    </row>
    <row r="109" spans="1:3" x14ac:dyDescent="0.25">
      <c r="A109" s="4">
        <v>88</v>
      </c>
      <c r="B109" s="4">
        <v>92.663063049316406</v>
      </c>
      <c r="C109" s="10"/>
    </row>
    <row r="110" spans="1:3" x14ac:dyDescent="0.25">
      <c r="A110" s="4">
        <v>89</v>
      </c>
      <c r="B110" s="4">
        <v>84.765350341796875</v>
      </c>
      <c r="C110" s="10"/>
    </row>
    <row r="111" spans="1:3" x14ac:dyDescent="0.25">
      <c r="A111" s="4">
        <v>90</v>
      </c>
      <c r="B111" s="4">
        <v>90.210777282714844</v>
      </c>
      <c r="C111" s="10"/>
    </row>
    <row r="112" spans="1:3" x14ac:dyDescent="0.25">
      <c r="A112" s="4">
        <v>91</v>
      </c>
      <c r="B112" s="4">
        <v>80.476211547851563</v>
      </c>
      <c r="C112" s="10"/>
    </row>
    <row r="113" spans="1:3" x14ac:dyDescent="0.25">
      <c r="A113" s="4">
        <v>92</v>
      </c>
      <c r="B113" s="4">
        <v>77.449760437011719</v>
      </c>
      <c r="C113" s="10"/>
    </row>
    <row r="114" spans="1:3" x14ac:dyDescent="0.25">
      <c r="A114" s="4">
        <v>93</v>
      </c>
      <c r="B114" s="4">
        <v>98.421066284179688</v>
      </c>
      <c r="C114" s="10"/>
    </row>
    <row r="115" spans="1:3" x14ac:dyDescent="0.25">
      <c r="A115" s="4">
        <v>94</v>
      </c>
      <c r="B115" s="4">
        <v>57.572246551513672</v>
      </c>
      <c r="C115" s="10"/>
    </row>
    <row r="116" spans="1:3" x14ac:dyDescent="0.25">
      <c r="A116" s="4">
        <v>95</v>
      </c>
      <c r="B116" s="4">
        <v>83.957435607910156</v>
      </c>
      <c r="C116" s="10"/>
    </row>
    <row r="117" spans="1:3" x14ac:dyDescent="0.25">
      <c r="A117" s="4">
        <v>96</v>
      </c>
      <c r="B117" s="4">
        <v>58.975833892822266</v>
      </c>
      <c r="C117" s="10"/>
    </row>
    <row r="118" spans="1:3" x14ac:dyDescent="0.25">
      <c r="A118" s="4">
        <v>97</v>
      </c>
      <c r="B118" s="4">
        <v>66.215873718261719</v>
      </c>
      <c r="C118" s="10"/>
    </row>
    <row r="119" spans="1:3" x14ac:dyDescent="0.25">
      <c r="A119" s="4">
        <v>98</v>
      </c>
      <c r="B119" s="4">
        <v>73.157295227050781</v>
      </c>
      <c r="C119" s="10"/>
    </row>
    <row r="120" spans="1:3" x14ac:dyDescent="0.25">
      <c r="A120" s="4">
        <v>99</v>
      </c>
      <c r="B120" s="4">
        <v>63.457572937011719</v>
      </c>
      <c r="C120" s="10"/>
    </row>
    <row r="121" spans="1:3" x14ac:dyDescent="0.25">
      <c r="A121" s="4">
        <v>100</v>
      </c>
      <c r="B121" s="4">
        <v>85.311363220214844</v>
      </c>
      <c r="C121" s="10"/>
    </row>
    <row r="122" spans="1:3" x14ac:dyDescent="0.25">
      <c r="A122" s="4">
        <v>101</v>
      </c>
      <c r="B122" s="4">
        <v>90.745979309082031</v>
      </c>
      <c r="C122" s="10"/>
    </row>
    <row r="123" spans="1:3" x14ac:dyDescent="0.25">
      <c r="A123" s="4">
        <v>102</v>
      </c>
      <c r="B123" s="4">
        <v>91.189445495605469</v>
      </c>
      <c r="C123" s="10"/>
    </row>
    <row r="124" spans="1:3" x14ac:dyDescent="0.25">
      <c r="A124" s="4">
        <v>103</v>
      </c>
      <c r="B124" s="4">
        <v>89.917396545410156</v>
      </c>
      <c r="C124" s="10"/>
    </row>
    <row r="125" spans="1:3" x14ac:dyDescent="0.25">
      <c r="A125" s="4">
        <v>104</v>
      </c>
      <c r="B125" s="4">
        <v>94.563102722167969</v>
      </c>
      <c r="C125" s="10"/>
    </row>
    <row r="126" spans="1:3" x14ac:dyDescent="0.25">
      <c r="A126" s="4">
        <v>105</v>
      </c>
      <c r="B126" s="4">
        <v>76.675277709960938</v>
      </c>
      <c r="C126" s="10"/>
    </row>
    <row r="127" spans="1:3" x14ac:dyDescent="0.25">
      <c r="A127" s="4">
        <v>106</v>
      </c>
      <c r="B127" s="4">
        <v>80.666152954101563</v>
      </c>
      <c r="C127" s="10"/>
    </row>
    <row r="128" spans="1:3" x14ac:dyDescent="0.25">
      <c r="A128" s="4">
        <v>107</v>
      </c>
      <c r="B128" s="4">
        <v>84.400772094726563</v>
      </c>
      <c r="C128" s="10"/>
    </row>
    <row r="129" spans="1:3" x14ac:dyDescent="0.25">
      <c r="A129" s="4">
        <v>108</v>
      </c>
      <c r="B129" s="4">
        <v>71.316947937011719</v>
      </c>
      <c r="C129" s="10"/>
    </row>
    <row r="130" spans="1:3" x14ac:dyDescent="0.25">
      <c r="A130" s="4">
        <v>109</v>
      </c>
      <c r="B130" s="4">
        <v>79.8565673828125</v>
      </c>
      <c r="C130" s="10"/>
    </row>
    <row r="131" spans="1:3" x14ac:dyDescent="0.25">
      <c r="A131" s="4">
        <v>110</v>
      </c>
      <c r="B131" s="4">
        <v>79.421821594238281</v>
      </c>
      <c r="C131" s="10"/>
    </row>
    <row r="132" spans="1:3" x14ac:dyDescent="0.25">
      <c r="A132" s="4">
        <v>111</v>
      </c>
      <c r="B132" s="4">
        <v>87.888397216796875</v>
      </c>
      <c r="C132" s="10"/>
    </row>
    <row r="133" spans="1:3" x14ac:dyDescent="0.25">
      <c r="A133" s="4">
        <v>112</v>
      </c>
      <c r="B133" s="4">
        <v>90.32281494140625</v>
      </c>
      <c r="C133" s="10"/>
    </row>
    <row r="134" spans="1:3" x14ac:dyDescent="0.25">
      <c r="A134" s="4">
        <v>113</v>
      </c>
      <c r="B134" s="4">
        <v>92.679283142089844</v>
      </c>
      <c r="C134" s="10"/>
    </row>
    <row r="135" spans="1:3" x14ac:dyDescent="0.25">
      <c r="A135" s="4">
        <v>114</v>
      </c>
      <c r="B135" s="4">
        <v>86.818275451660156</v>
      </c>
      <c r="C135" s="10"/>
    </row>
    <row r="136" spans="1:3" x14ac:dyDescent="0.25">
      <c r="A136" s="4">
        <v>115</v>
      </c>
      <c r="B136" s="4">
        <v>70.8739013671875</v>
      </c>
      <c r="C136" s="10"/>
    </row>
    <row r="137" spans="1:3" x14ac:dyDescent="0.25">
      <c r="A137" s="4">
        <v>116</v>
      </c>
      <c r="B137" s="4">
        <v>80.781356811523438</v>
      </c>
      <c r="C137" s="10"/>
    </row>
    <row r="138" spans="1:3" x14ac:dyDescent="0.25">
      <c r="A138" s="4">
        <v>117</v>
      </c>
      <c r="B138" s="4">
        <v>76.4085693359375</v>
      </c>
      <c r="C138" s="10"/>
    </row>
    <row r="139" spans="1:3" x14ac:dyDescent="0.25">
      <c r="A139" s="4">
        <v>118</v>
      </c>
      <c r="B139" s="4">
        <v>62.744171142578125</v>
      </c>
      <c r="C139" s="10"/>
    </row>
    <row r="140" spans="1:3" x14ac:dyDescent="0.25">
      <c r="A140" s="4">
        <v>119</v>
      </c>
      <c r="B140" s="4">
        <v>86.153587341308594</v>
      </c>
      <c r="C140" s="10"/>
    </row>
    <row r="141" spans="1:3" x14ac:dyDescent="0.25">
      <c r="A141" s="4">
        <v>120</v>
      </c>
      <c r="B141" s="4">
        <v>87.440704345703125</v>
      </c>
      <c r="C141" s="10"/>
    </row>
    <row r="142" spans="1:3" x14ac:dyDescent="0.25">
      <c r="A142" s="4">
        <v>121</v>
      </c>
      <c r="B142" s="4">
        <v>67.987937927246094</v>
      </c>
      <c r="C142" s="10"/>
    </row>
    <row r="143" spans="1:3" x14ac:dyDescent="0.25">
      <c r="A143" s="4">
        <v>122</v>
      </c>
      <c r="B143" s="4">
        <v>85.867263793945313</v>
      </c>
      <c r="C143" s="10"/>
    </row>
    <row r="144" spans="1:3" x14ac:dyDescent="0.25">
      <c r="A144" s="4">
        <v>123</v>
      </c>
      <c r="B144" s="4">
        <v>88.437004089355469</v>
      </c>
      <c r="C144" s="10"/>
    </row>
    <row r="145" spans="1:3" x14ac:dyDescent="0.25">
      <c r="A145" s="4">
        <v>124</v>
      </c>
      <c r="B145" s="4">
        <v>62.463344573974609</v>
      </c>
      <c r="C145" s="10"/>
    </row>
    <row r="146" spans="1:3" x14ac:dyDescent="0.25">
      <c r="A146" s="4">
        <v>125</v>
      </c>
      <c r="B146" s="4">
        <v>56.216636657714844</v>
      </c>
      <c r="C146" s="10"/>
    </row>
    <row r="147" spans="1:3" x14ac:dyDescent="0.25">
      <c r="A147" s="4">
        <v>126</v>
      </c>
      <c r="B147" s="4">
        <v>84.773330688476563</v>
      </c>
      <c r="C147" s="10"/>
    </row>
    <row r="148" spans="1:3" x14ac:dyDescent="0.25">
      <c r="A148" s="4">
        <v>127</v>
      </c>
      <c r="B148" s="4">
        <v>93.870491027832031</v>
      </c>
      <c r="C148" s="10"/>
    </row>
    <row r="149" spans="1:3" x14ac:dyDescent="0.25">
      <c r="A149" s="4">
        <v>128</v>
      </c>
      <c r="B149" s="4">
        <v>77.706451416015625</v>
      </c>
      <c r="C149" s="10"/>
    </row>
    <row r="150" spans="1:3" x14ac:dyDescent="0.25">
      <c r="A150" s="4">
        <v>129</v>
      </c>
      <c r="B150" s="4">
        <v>95.450706481933594</v>
      </c>
      <c r="C150" s="10"/>
    </row>
    <row r="151" spans="1:3" x14ac:dyDescent="0.25">
      <c r="A151" s="4">
        <v>130</v>
      </c>
      <c r="B151" s="4">
        <v>79.455612182617188</v>
      </c>
      <c r="C151" s="10"/>
    </row>
    <row r="152" spans="1:3" x14ac:dyDescent="0.25">
      <c r="A152" s="4">
        <v>131</v>
      </c>
      <c r="B152" s="4">
        <v>83.986717224121094</v>
      </c>
      <c r="C152" s="10"/>
    </row>
    <row r="153" spans="1:3" x14ac:dyDescent="0.25">
      <c r="A153" s="4">
        <v>132</v>
      </c>
      <c r="B153" s="4">
        <v>91.412841796875</v>
      </c>
      <c r="C153" s="10"/>
    </row>
    <row r="154" spans="1:3" x14ac:dyDescent="0.25">
      <c r="A154" s="4">
        <v>133</v>
      </c>
      <c r="B154" s="4">
        <v>77.823936462402344</v>
      </c>
      <c r="C154" s="10"/>
    </row>
    <row r="155" spans="1:3" x14ac:dyDescent="0.25">
      <c r="A155" s="4">
        <v>134</v>
      </c>
      <c r="B155" s="4">
        <v>88.389945983886719</v>
      </c>
      <c r="C155" s="10"/>
    </row>
    <row r="156" spans="1:3" x14ac:dyDescent="0.25">
      <c r="A156" s="4">
        <v>135</v>
      </c>
      <c r="B156" s="4">
        <v>77.143821716308594</v>
      </c>
      <c r="C156" s="10"/>
    </row>
    <row r="157" spans="1:3" x14ac:dyDescent="0.25">
      <c r="A157" s="4">
        <v>136</v>
      </c>
      <c r="B157" s="4">
        <v>90.687248229980469</v>
      </c>
      <c r="C157" s="10"/>
    </row>
    <row r="158" spans="1:3" x14ac:dyDescent="0.25">
      <c r="A158" s="4">
        <v>137</v>
      </c>
      <c r="B158" s="4">
        <v>70.008125305175781</v>
      </c>
      <c r="C158" s="10"/>
    </row>
    <row r="159" spans="1:3" x14ac:dyDescent="0.25">
      <c r="A159" s="4">
        <v>138</v>
      </c>
      <c r="B159" s="4">
        <v>85.6839599609375</v>
      </c>
      <c r="C159" s="10"/>
    </row>
    <row r="160" spans="1:3" x14ac:dyDescent="0.25">
      <c r="A160" s="4">
        <v>139</v>
      </c>
      <c r="B160" s="4">
        <v>70.184249877929688</v>
      </c>
      <c r="C160" s="10"/>
    </row>
    <row r="161" spans="1:3" x14ac:dyDescent="0.25">
      <c r="A161" s="4">
        <v>140</v>
      </c>
      <c r="B161" s="4">
        <v>78.031852722167969</v>
      </c>
      <c r="C161" s="10"/>
    </row>
    <row r="162" spans="1:3" x14ac:dyDescent="0.25">
      <c r="A162" s="4">
        <v>141</v>
      </c>
      <c r="B162" s="4">
        <v>74.086700439453125</v>
      </c>
      <c r="C162" s="10"/>
    </row>
    <row r="163" spans="1:3" x14ac:dyDescent="0.25">
      <c r="A163" s="4">
        <v>142</v>
      </c>
      <c r="B163" s="4">
        <v>84.597923278808594</v>
      </c>
      <c r="C163" s="10"/>
    </row>
    <row r="164" spans="1:3" x14ac:dyDescent="0.25">
      <c r="A164" s="4">
        <v>143</v>
      </c>
      <c r="B164" s="4">
        <v>75.133880615234375</v>
      </c>
      <c r="C164" s="10"/>
    </row>
    <row r="165" spans="1:3" x14ac:dyDescent="0.25">
      <c r="A165" s="4">
        <v>144</v>
      </c>
      <c r="B165" s="4">
        <v>87.719306945800781</v>
      </c>
      <c r="C165" s="10"/>
    </row>
    <row r="166" spans="1:3" x14ac:dyDescent="0.25">
      <c r="A166" s="4">
        <v>145</v>
      </c>
      <c r="B166" s="4">
        <v>79.136589050292969</v>
      </c>
      <c r="C166" s="10"/>
    </row>
    <row r="167" spans="1:3" x14ac:dyDescent="0.25">
      <c r="A167" s="4">
        <v>146</v>
      </c>
      <c r="B167" s="4">
        <v>84.801925659179688</v>
      </c>
      <c r="C167" s="10"/>
    </row>
    <row r="168" spans="1:3" x14ac:dyDescent="0.25">
      <c r="A168" s="4">
        <v>147</v>
      </c>
      <c r="B168" s="4">
        <v>87.923652648925781</v>
      </c>
      <c r="C168" s="10"/>
    </row>
    <row r="169" spans="1:3" x14ac:dyDescent="0.25">
      <c r="A169" s="4">
        <v>148</v>
      </c>
      <c r="B169" s="4">
        <v>85.790313720703125</v>
      </c>
      <c r="C169" s="10"/>
    </row>
    <row r="170" spans="1:3" x14ac:dyDescent="0.25">
      <c r="A170" s="4">
        <v>149</v>
      </c>
      <c r="B170" s="4">
        <v>94.196189880371094</v>
      </c>
      <c r="C170" s="10"/>
    </row>
    <row r="171" spans="1:3" x14ac:dyDescent="0.25">
      <c r="A171" s="4">
        <v>150</v>
      </c>
      <c r="B171" s="4">
        <v>72.2213134765625</v>
      </c>
      <c r="C171" s="10"/>
    </row>
    <row r="172" spans="1:3" x14ac:dyDescent="0.25">
      <c r="A172" s="4">
        <v>151</v>
      </c>
      <c r="B172" s="4">
        <v>81.48651123046875</v>
      </c>
      <c r="C172" s="10"/>
    </row>
    <row r="173" spans="1:3" x14ac:dyDescent="0.25">
      <c r="A173" s="4">
        <v>152</v>
      </c>
      <c r="B173" s="4">
        <v>85.340415954589844</v>
      </c>
      <c r="C173" s="10"/>
    </row>
    <row r="174" spans="1:3" x14ac:dyDescent="0.25">
      <c r="A174" s="4">
        <v>153</v>
      </c>
      <c r="B174" s="4">
        <v>86.075050354003906</v>
      </c>
      <c r="C174" s="10"/>
    </row>
    <row r="175" spans="1:3" x14ac:dyDescent="0.25">
      <c r="A175" s="4">
        <v>154</v>
      </c>
      <c r="B175" s="4">
        <v>92.402809143066406</v>
      </c>
      <c r="C175" s="10"/>
    </row>
    <row r="176" spans="1:3" x14ac:dyDescent="0.25">
      <c r="A176" s="4">
        <v>155</v>
      </c>
      <c r="B176" s="4">
        <v>75.729705810546875</v>
      </c>
      <c r="C176" s="10"/>
    </row>
    <row r="177" spans="1:3" x14ac:dyDescent="0.25">
      <c r="A177" s="4">
        <v>156</v>
      </c>
      <c r="B177" s="4">
        <v>72.061454772949219</v>
      </c>
      <c r="C177" s="10"/>
    </row>
    <row r="178" spans="1:3" x14ac:dyDescent="0.25">
      <c r="A178" s="4">
        <v>157</v>
      </c>
      <c r="B178" s="4">
        <v>89.191299438476563</v>
      </c>
      <c r="C178" s="10"/>
    </row>
    <row r="179" spans="1:3" x14ac:dyDescent="0.25">
      <c r="A179" s="4">
        <v>158</v>
      </c>
      <c r="B179" s="4">
        <v>90.5257568359375</v>
      </c>
      <c r="C179" s="10"/>
    </row>
    <row r="180" spans="1:3" x14ac:dyDescent="0.25">
      <c r="A180" s="4">
        <v>159</v>
      </c>
      <c r="B180" s="4">
        <v>79.771217346191406</v>
      </c>
      <c r="C180" s="10"/>
    </row>
    <row r="181" spans="1:3" x14ac:dyDescent="0.25">
      <c r="A181" s="4">
        <v>160</v>
      </c>
      <c r="B181" s="4">
        <v>83.151473999023438</v>
      </c>
      <c r="C181" s="10"/>
    </row>
    <row r="182" spans="1:3" x14ac:dyDescent="0.25">
      <c r="A182" s="4">
        <v>161</v>
      </c>
      <c r="B182" s="4">
        <v>98.719276428222656</v>
      </c>
      <c r="C182" s="10"/>
    </row>
    <row r="183" spans="1:3" x14ac:dyDescent="0.25">
      <c r="A183" s="4">
        <v>162</v>
      </c>
      <c r="B183" s="4">
        <v>66.415809631347656</v>
      </c>
      <c r="C183" s="10"/>
    </row>
    <row r="184" spans="1:3" x14ac:dyDescent="0.25">
      <c r="A184" s="4">
        <v>163</v>
      </c>
      <c r="B184" s="4">
        <v>93.940452575683594</v>
      </c>
      <c r="C184" s="10"/>
    </row>
    <row r="185" spans="1:3" x14ac:dyDescent="0.25">
      <c r="A185" s="4">
        <v>164</v>
      </c>
      <c r="B185" s="4">
        <v>81.301551818847656</v>
      </c>
      <c r="C185" s="10"/>
    </row>
    <row r="186" spans="1:3" x14ac:dyDescent="0.25">
      <c r="A186" s="4">
        <v>165</v>
      </c>
      <c r="B186" s="4">
        <v>78.611801147460938</v>
      </c>
      <c r="C186" s="10"/>
    </row>
    <row r="187" spans="1:3" x14ac:dyDescent="0.25">
      <c r="A187" s="4">
        <v>166</v>
      </c>
      <c r="B187" s="4">
        <v>78.936614990234375</v>
      </c>
      <c r="C187" s="10"/>
    </row>
    <row r="188" spans="1:3" x14ac:dyDescent="0.25">
      <c r="A188" s="4">
        <v>167</v>
      </c>
      <c r="B188" s="4">
        <v>77.950859069824219</v>
      </c>
      <c r="C188" s="10"/>
    </row>
    <row r="189" spans="1:3" x14ac:dyDescent="0.25">
      <c r="A189" s="4">
        <v>168</v>
      </c>
      <c r="B189" s="4">
        <v>80.81365966796875</v>
      </c>
      <c r="C189" s="10"/>
    </row>
    <row r="190" spans="1:3" x14ac:dyDescent="0.25">
      <c r="A190" s="4">
        <v>169</v>
      </c>
      <c r="B190" s="4">
        <v>71.090011596679688</v>
      </c>
      <c r="C190" s="10"/>
    </row>
    <row r="191" spans="1:3" x14ac:dyDescent="0.25">
      <c r="A191" s="4">
        <v>170</v>
      </c>
      <c r="B191" s="4">
        <v>80.336204528808594</v>
      </c>
      <c r="C191" s="10"/>
    </row>
    <row r="192" spans="1:3" x14ac:dyDescent="0.25">
      <c r="A192" s="4">
        <v>171</v>
      </c>
      <c r="B192" s="4">
        <v>84.106971740722656</v>
      </c>
      <c r="C192" s="10"/>
    </row>
    <row r="193" spans="1:3" x14ac:dyDescent="0.25">
      <c r="A193" s="4">
        <v>172</v>
      </c>
      <c r="B193" s="4">
        <v>96.385818481445313</v>
      </c>
      <c r="C193" s="10"/>
    </row>
    <row r="194" spans="1:3" x14ac:dyDescent="0.25">
      <c r="A194" s="4">
        <v>173</v>
      </c>
      <c r="B194" s="4">
        <v>79.517578125</v>
      </c>
      <c r="C194" s="10"/>
    </row>
    <row r="195" spans="1:3" x14ac:dyDescent="0.25">
      <c r="A195" s="4">
        <v>174</v>
      </c>
      <c r="B195" s="4">
        <v>79.0777587890625</v>
      </c>
      <c r="C195" s="10"/>
    </row>
    <row r="196" spans="1:3" x14ac:dyDescent="0.25">
      <c r="A196" s="4">
        <v>175</v>
      </c>
      <c r="B196" s="4">
        <v>87.537376403808594</v>
      </c>
      <c r="C196" s="10"/>
    </row>
    <row r="197" spans="1:3" x14ac:dyDescent="0.25">
      <c r="A197" s="4">
        <v>176</v>
      </c>
      <c r="B197" s="4">
        <v>82.351158142089844</v>
      </c>
      <c r="C197" s="10"/>
    </row>
    <row r="198" spans="1:3" x14ac:dyDescent="0.25">
      <c r="A198" s="4">
        <v>177</v>
      </c>
      <c r="B198" s="4">
        <v>83.764762878417969</v>
      </c>
      <c r="C198" s="10"/>
    </row>
    <row r="199" spans="1:3" x14ac:dyDescent="0.25">
      <c r="A199" s="4">
        <v>178</v>
      </c>
      <c r="B199" s="4">
        <v>79.320198059082031</v>
      </c>
      <c r="C199" s="10"/>
    </row>
    <row r="200" spans="1:3" x14ac:dyDescent="0.25">
      <c r="A200" s="4">
        <v>179</v>
      </c>
      <c r="B200" s="4">
        <v>95.409431457519531</v>
      </c>
      <c r="C200" s="10"/>
    </row>
    <row r="201" spans="1:3" x14ac:dyDescent="0.25">
      <c r="A201" s="4">
        <v>180</v>
      </c>
      <c r="B201" s="4">
        <v>80.452659606933594</v>
      </c>
      <c r="C201" s="10"/>
    </row>
    <row r="202" spans="1:3" x14ac:dyDescent="0.25">
      <c r="A202" s="4">
        <v>181</v>
      </c>
      <c r="B202" s="4">
        <v>64.578117370605469</v>
      </c>
      <c r="C202" s="10"/>
    </row>
    <row r="203" spans="1:3" x14ac:dyDescent="0.25">
      <c r="A203" s="4">
        <v>182</v>
      </c>
      <c r="B203" s="4">
        <v>61.928394317626953</v>
      </c>
      <c r="C203" s="10"/>
    </row>
    <row r="204" spans="1:3" x14ac:dyDescent="0.25">
      <c r="A204" s="4">
        <v>183</v>
      </c>
      <c r="B204" s="4">
        <v>85.845527648925781</v>
      </c>
      <c r="C204" s="10"/>
    </row>
    <row r="205" spans="1:3" x14ac:dyDescent="0.25">
      <c r="A205" s="4">
        <v>184</v>
      </c>
      <c r="B205" s="4">
        <v>79.950935363769531</v>
      </c>
      <c r="C205" s="10"/>
    </row>
    <row r="206" spans="1:3" x14ac:dyDescent="0.25">
      <c r="A206" s="4">
        <v>185</v>
      </c>
      <c r="B206" s="4">
        <v>91.68499755859375</v>
      </c>
      <c r="C206" s="10"/>
    </row>
    <row r="207" spans="1:3" x14ac:dyDescent="0.25">
      <c r="A207" s="4">
        <v>186</v>
      </c>
      <c r="B207" s="4">
        <v>85.565315246582031</v>
      </c>
      <c r="C207" s="10"/>
    </row>
    <row r="208" spans="1:3" x14ac:dyDescent="0.25">
      <c r="A208" s="4">
        <v>187</v>
      </c>
      <c r="B208" s="4">
        <v>80.872894287109375</v>
      </c>
      <c r="C208" s="10"/>
    </row>
    <row r="209" spans="1:3" x14ac:dyDescent="0.25">
      <c r="A209" s="4">
        <v>188</v>
      </c>
      <c r="B209" s="4">
        <v>88.115631103515625</v>
      </c>
      <c r="C209" s="10"/>
    </row>
    <row r="210" spans="1:3" x14ac:dyDescent="0.25">
      <c r="A210" s="4">
        <v>189</v>
      </c>
      <c r="B210" s="4">
        <v>54.303401947021484</v>
      </c>
      <c r="C210" s="10"/>
    </row>
    <row r="211" spans="1:3" x14ac:dyDescent="0.25">
      <c r="A211" s="4">
        <v>190</v>
      </c>
      <c r="B211" s="4">
        <v>84.482704162597656</v>
      </c>
      <c r="C211" s="10"/>
    </row>
    <row r="212" spans="1:3" x14ac:dyDescent="0.25">
      <c r="A212" s="4">
        <v>191</v>
      </c>
      <c r="B212" s="4">
        <v>84.313896179199219</v>
      </c>
      <c r="C212" s="10"/>
    </row>
    <row r="213" spans="1:3" x14ac:dyDescent="0.25">
      <c r="A213" s="4">
        <v>192</v>
      </c>
      <c r="B213" s="4">
        <v>77.340812683105469</v>
      </c>
      <c r="C213" s="10"/>
    </row>
    <row r="214" spans="1:3" x14ac:dyDescent="0.25">
      <c r="A214" s="4">
        <v>193</v>
      </c>
      <c r="B214" s="4">
        <v>77.423614501953125</v>
      </c>
      <c r="C214" s="10"/>
    </row>
    <row r="215" spans="1:3" x14ac:dyDescent="0.25">
      <c r="A215" s="4">
        <v>194</v>
      </c>
      <c r="B215" s="4">
        <v>94.071090698242188</v>
      </c>
      <c r="C215" s="10"/>
    </row>
    <row r="216" spans="1:3" x14ac:dyDescent="0.25">
      <c r="A216" s="4">
        <v>195</v>
      </c>
      <c r="B216" s="4">
        <v>64.333267211914063</v>
      </c>
      <c r="C216" s="10"/>
    </row>
    <row r="217" spans="1:3" x14ac:dyDescent="0.25">
      <c r="A217" s="4">
        <v>196</v>
      </c>
      <c r="B217" s="4">
        <v>75.065658569335938</v>
      </c>
      <c r="C217" s="10"/>
    </row>
    <row r="218" spans="1:3" x14ac:dyDescent="0.25">
      <c r="A218" s="4">
        <v>197</v>
      </c>
      <c r="B218" s="4">
        <v>91.327804565429688</v>
      </c>
      <c r="C218" s="10"/>
    </row>
    <row r="219" spans="1:3" x14ac:dyDescent="0.25">
      <c r="A219" s="4">
        <v>198</v>
      </c>
      <c r="B219" s="4">
        <v>72.041496276855469</v>
      </c>
      <c r="C219" s="10"/>
    </row>
    <row r="220" spans="1:3" x14ac:dyDescent="0.25">
      <c r="A220" s="4">
        <v>199</v>
      </c>
      <c r="B220" s="4">
        <v>90.448616027832031</v>
      </c>
      <c r="C220" s="10"/>
    </row>
    <row r="221" spans="1:3" x14ac:dyDescent="0.25">
      <c r="A221" s="4">
        <v>200</v>
      </c>
      <c r="B221" s="4">
        <v>74.453659057617188</v>
      </c>
      <c r="C221" s="10"/>
    </row>
    <row r="222" spans="1:3" x14ac:dyDescent="0.25">
      <c r="A222" s="4">
        <v>201</v>
      </c>
      <c r="B222" s="4">
        <v>84.650688171386719</v>
      </c>
      <c r="C222" s="10"/>
    </row>
    <row r="223" spans="1:3" x14ac:dyDescent="0.25">
      <c r="A223" s="4">
        <v>202</v>
      </c>
      <c r="B223" s="4">
        <v>92.181541442871094</v>
      </c>
      <c r="C223" s="10"/>
    </row>
    <row r="224" spans="1:3" x14ac:dyDescent="0.25">
      <c r="A224" s="4">
        <v>203</v>
      </c>
      <c r="B224" s="4">
        <v>84.752685546875</v>
      </c>
      <c r="C224" s="10"/>
    </row>
    <row r="225" spans="1:3" x14ac:dyDescent="0.25">
      <c r="A225" s="4">
        <v>204</v>
      </c>
      <c r="B225" s="4">
        <v>83.48681640625</v>
      </c>
      <c r="C225" s="10"/>
    </row>
    <row r="226" spans="1:3" x14ac:dyDescent="0.25">
      <c r="A226" s="4">
        <v>205</v>
      </c>
      <c r="B226" s="4">
        <v>80.261383056640625</v>
      </c>
      <c r="C226" s="10"/>
    </row>
    <row r="227" spans="1:3" x14ac:dyDescent="0.25">
      <c r="A227" s="4">
        <v>206</v>
      </c>
      <c r="B227" s="4">
        <v>90.347419738769531</v>
      </c>
      <c r="C227" s="10"/>
    </row>
    <row r="228" spans="1:3" x14ac:dyDescent="0.25">
      <c r="A228" s="4">
        <v>207</v>
      </c>
      <c r="B228" s="4">
        <v>88.326904296875</v>
      </c>
      <c r="C228" s="10"/>
    </row>
    <row r="229" spans="1:3" x14ac:dyDescent="0.25">
      <c r="A229" s="4">
        <v>208</v>
      </c>
      <c r="B229" s="4">
        <v>71.176467895507813</v>
      </c>
      <c r="C229" s="10"/>
    </row>
    <row r="230" spans="1:3" x14ac:dyDescent="0.25">
      <c r="A230" s="4">
        <v>209</v>
      </c>
      <c r="B230" s="4">
        <v>93.430145263671875</v>
      </c>
      <c r="C230" s="10"/>
    </row>
    <row r="231" spans="1:3" x14ac:dyDescent="0.25">
      <c r="A231" s="4">
        <v>210</v>
      </c>
      <c r="B231" s="4">
        <v>66.17156982421875</v>
      </c>
      <c r="C231" s="10"/>
    </row>
    <row r="232" spans="1:3" x14ac:dyDescent="0.25">
      <c r="A232" s="4">
        <v>211</v>
      </c>
      <c r="B232" s="4">
        <v>71.448921203613281</v>
      </c>
      <c r="C232" s="10"/>
    </row>
    <row r="233" spans="1:3" x14ac:dyDescent="0.25">
      <c r="A233" s="4">
        <v>212</v>
      </c>
      <c r="B233" s="4">
        <v>85.489959716796875</v>
      </c>
      <c r="C233" s="10"/>
    </row>
    <row r="234" spans="1:3" x14ac:dyDescent="0.25">
      <c r="A234" s="4">
        <v>213</v>
      </c>
      <c r="B234" s="4">
        <v>93.495368957519531</v>
      </c>
      <c r="C234" s="10"/>
    </row>
    <row r="235" spans="1:3" x14ac:dyDescent="0.25">
      <c r="A235" s="4">
        <v>214</v>
      </c>
      <c r="B235" s="4">
        <v>71.763717651367188</v>
      </c>
      <c r="C235" s="10"/>
    </row>
    <row r="236" spans="1:3" x14ac:dyDescent="0.25">
      <c r="A236" s="4">
        <v>215</v>
      </c>
      <c r="B236" s="4">
        <v>72.505767822265625</v>
      </c>
      <c r="C236" s="10"/>
    </row>
    <row r="237" spans="1:3" x14ac:dyDescent="0.25">
      <c r="A237" s="4">
        <v>216</v>
      </c>
      <c r="B237" s="4">
        <v>85.049102783203125</v>
      </c>
      <c r="C237" s="10"/>
    </row>
    <row r="238" spans="1:3" x14ac:dyDescent="0.25">
      <c r="A238" s="4">
        <v>217</v>
      </c>
      <c r="B238" s="4">
        <v>85.768692016601563</v>
      </c>
      <c r="C238" s="10"/>
    </row>
    <row r="239" spans="1:3" x14ac:dyDescent="0.25">
      <c r="A239" s="4">
        <v>218</v>
      </c>
      <c r="B239" s="4">
        <v>91.854866027832031</v>
      </c>
      <c r="C239" s="10"/>
    </row>
    <row r="240" spans="1:3" x14ac:dyDescent="0.25">
      <c r="A240" s="4">
        <v>219</v>
      </c>
      <c r="B240" s="4">
        <v>75.335556030273438</v>
      </c>
      <c r="C240" s="10"/>
    </row>
    <row r="241" spans="1:3" x14ac:dyDescent="0.25">
      <c r="A241" s="4">
        <v>220</v>
      </c>
      <c r="B241" s="4">
        <v>51.347862243652344</v>
      </c>
      <c r="C241" s="10"/>
    </row>
    <row r="242" spans="1:3" x14ac:dyDescent="0.25">
      <c r="A242" s="4">
        <v>221</v>
      </c>
      <c r="B242" s="4">
        <v>81.504127502441406</v>
      </c>
      <c r="C242" s="10"/>
    </row>
    <row r="243" spans="1:3" x14ac:dyDescent="0.25">
      <c r="A243" s="4">
        <v>222</v>
      </c>
      <c r="B243" s="4">
        <v>90.080963134765625</v>
      </c>
      <c r="C243" s="10"/>
    </row>
    <row r="244" spans="1:3" x14ac:dyDescent="0.25">
      <c r="A244" s="4">
        <v>223</v>
      </c>
      <c r="B244" s="4">
        <v>79.431243896484375</v>
      </c>
      <c r="C244" s="10"/>
    </row>
    <row r="245" spans="1:3" x14ac:dyDescent="0.25">
      <c r="A245" s="4">
        <v>224</v>
      </c>
      <c r="B245" s="4">
        <v>82.846504211425781</v>
      </c>
      <c r="C245" s="10"/>
    </row>
    <row r="246" spans="1:3" x14ac:dyDescent="0.25">
      <c r="A246" s="4">
        <v>225</v>
      </c>
      <c r="B246" s="4">
        <v>96.7958984375</v>
      </c>
      <c r="C246" s="10"/>
    </row>
    <row r="247" spans="1:3" x14ac:dyDescent="0.25">
      <c r="A247" s="4">
        <v>226</v>
      </c>
      <c r="B247" s="4">
        <v>65.790863037109375</v>
      </c>
      <c r="C247" s="10"/>
    </row>
    <row r="248" spans="1:3" x14ac:dyDescent="0.25">
      <c r="A248" s="4">
        <v>227</v>
      </c>
      <c r="B248" s="4">
        <v>93.266197204589844</v>
      </c>
      <c r="C248" s="10"/>
    </row>
    <row r="249" spans="1:3" x14ac:dyDescent="0.25">
      <c r="A249" s="4">
        <v>228</v>
      </c>
      <c r="B249" s="4">
        <v>80.978378295898438</v>
      </c>
      <c r="C249" s="10"/>
    </row>
    <row r="250" spans="1:3" x14ac:dyDescent="0.25">
      <c r="A250" s="4">
        <v>229</v>
      </c>
      <c r="B250" s="4">
        <v>78.257881164550781</v>
      </c>
      <c r="C250" s="10"/>
    </row>
    <row r="251" spans="1:3" x14ac:dyDescent="0.25">
      <c r="A251" s="4">
        <v>230</v>
      </c>
      <c r="B251" s="4">
        <v>78.586715698242188</v>
      </c>
      <c r="C251" s="10"/>
    </row>
    <row r="252" spans="1:3" x14ac:dyDescent="0.25">
      <c r="A252" s="4">
        <v>231</v>
      </c>
      <c r="B252" s="4">
        <v>77.588462829589844</v>
      </c>
      <c r="C252" s="10"/>
    </row>
    <row r="253" spans="1:3" x14ac:dyDescent="0.25">
      <c r="A253" s="4">
        <v>232</v>
      </c>
      <c r="B253" s="4">
        <v>80.485313415527344</v>
      </c>
      <c r="C253" s="10"/>
    </row>
    <row r="254" spans="1:3" x14ac:dyDescent="0.25">
      <c r="A254" s="4">
        <v>233</v>
      </c>
      <c r="B254" s="4">
        <v>70.607315063476563</v>
      </c>
      <c r="C254" s="10"/>
    </row>
    <row r="255" spans="1:3" x14ac:dyDescent="0.25">
      <c r="A255" s="4">
        <v>234</v>
      </c>
      <c r="B255" s="4">
        <v>63.738269805908203</v>
      </c>
      <c r="C255" s="10"/>
    </row>
    <row r="256" spans="1:3" x14ac:dyDescent="0.25">
      <c r="A256" s="4">
        <v>235</v>
      </c>
      <c r="B256" s="4">
        <v>70.778358459472656</v>
      </c>
      <c r="C256" s="10"/>
    </row>
    <row r="257" spans="1:3" x14ac:dyDescent="0.25">
      <c r="A257" s="4">
        <v>236</v>
      </c>
      <c r="B257" s="4">
        <v>88.71295166015625</v>
      </c>
      <c r="C257" s="10"/>
    </row>
    <row r="258" spans="1:3" x14ac:dyDescent="0.25">
      <c r="A258" s="4">
        <v>237</v>
      </c>
      <c r="B258" s="4">
        <v>74.586692810058594</v>
      </c>
      <c r="C258" s="10"/>
    </row>
    <row r="259" spans="1:3" x14ac:dyDescent="0.25">
      <c r="A259" s="4">
        <v>238</v>
      </c>
      <c r="B259" s="4">
        <v>60.675704956054688</v>
      </c>
      <c r="C259" s="10"/>
    </row>
    <row r="260" spans="1:3" x14ac:dyDescent="0.25">
      <c r="A260" s="4">
        <v>239</v>
      </c>
      <c r="B260" s="4">
        <v>75.613441467285156</v>
      </c>
      <c r="C260" s="10"/>
    </row>
    <row r="261" spans="1:3" x14ac:dyDescent="0.25">
      <c r="A261" s="4">
        <v>240</v>
      </c>
      <c r="B261" s="4">
        <v>77.925178527832031</v>
      </c>
      <c r="C261" s="10"/>
    </row>
    <row r="262" spans="1:3" x14ac:dyDescent="0.25">
      <c r="A262" s="4">
        <v>241</v>
      </c>
      <c r="B262" s="4">
        <v>79.551261901855469</v>
      </c>
      <c r="C262" s="10"/>
    </row>
    <row r="263" spans="1:3" x14ac:dyDescent="0.25">
      <c r="A263" s="4">
        <v>242</v>
      </c>
      <c r="B263" s="4">
        <v>74.349380493164063</v>
      </c>
      <c r="C263" s="10"/>
    </row>
    <row r="264" spans="1:3" x14ac:dyDescent="0.25">
      <c r="A264" s="4">
        <v>243</v>
      </c>
      <c r="B264" s="4">
        <v>88.363487243652344</v>
      </c>
      <c r="C264" s="10"/>
    </row>
    <row r="265" spans="1:3" x14ac:dyDescent="0.25">
      <c r="A265" s="4">
        <v>244</v>
      </c>
      <c r="B265" s="4">
        <v>75.701805114746094</v>
      </c>
      <c r="C265" s="10"/>
    </row>
    <row r="266" spans="1:3" x14ac:dyDescent="0.25">
      <c r="A266" s="4">
        <v>245</v>
      </c>
      <c r="B266" s="4">
        <v>95.177719116210938</v>
      </c>
      <c r="C266" s="10"/>
    </row>
    <row r="267" spans="1:3" x14ac:dyDescent="0.25">
      <c r="A267" s="4">
        <v>246</v>
      </c>
      <c r="B267" s="4">
        <v>84.069648742675781</v>
      </c>
      <c r="C267" s="10"/>
    </row>
    <row r="268" spans="1:3" x14ac:dyDescent="0.25">
      <c r="A268" s="4">
        <v>247</v>
      </c>
      <c r="B268" s="4">
        <v>81.870628356933594</v>
      </c>
      <c r="C268" s="10"/>
    </row>
    <row r="269" spans="1:3" x14ac:dyDescent="0.25">
      <c r="A269" s="4">
        <v>248</v>
      </c>
      <c r="B269" s="4">
        <v>75.105316162109375</v>
      </c>
      <c r="C269" s="10"/>
    </row>
    <row r="270" spans="1:3" x14ac:dyDescent="0.25">
      <c r="A270" s="4">
        <v>249</v>
      </c>
      <c r="B270" s="4">
        <v>86.454727172851563</v>
      </c>
      <c r="C270" s="10"/>
    </row>
    <row r="271" spans="1:3" x14ac:dyDescent="0.25">
      <c r="A271" s="4">
        <v>250</v>
      </c>
      <c r="B271" s="4">
        <v>81.576011657714844</v>
      </c>
      <c r="C271" s="10"/>
    </row>
    <row r="272" spans="1:3" x14ac:dyDescent="0.25">
      <c r="A272" s="4">
        <v>251</v>
      </c>
      <c r="B272" s="4">
        <v>76.198356628417969</v>
      </c>
      <c r="C272" s="10"/>
    </row>
    <row r="273" spans="1:3" x14ac:dyDescent="0.25">
      <c r="A273" s="4">
        <v>252</v>
      </c>
      <c r="B273" s="4">
        <v>83.965599060058594</v>
      </c>
      <c r="C273" s="10"/>
    </row>
    <row r="274" spans="1:3" x14ac:dyDescent="0.25">
      <c r="A274" s="4">
        <v>253</v>
      </c>
      <c r="B274" s="4">
        <v>60.365642547607422</v>
      </c>
      <c r="C274" s="10"/>
    </row>
    <row r="275" spans="1:3" x14ac:dyDescent="0.25">
      <c r="A275" s="4">
        <v>254</v>
      </c>
      <c r="B275" s="4">
        <v>85.777046203613281</v>
      </c>
      <c r="C275" s="10"/>
    </row>
    <row r="276" spans="1:3" x14ac:dyDescent="0.25">
      <c r="A276" s="4">
        <v>255</v>
      </c>
      <c r="B276" s="4">
        <v>85.603141784667969</v>
      </c>
      <c r="C276" s="10"/>
    </row>
    <row r="277" spans="1:3" x14ac:dyDescent="0.25">
      <c r="A277" s="4">
        <v>256</v>
      </c>
      <c r="B277" s="4">
        <v>78.921401977539063</v>
      </c>
      <c r="C277" s="10"/>
    </row>
    <row r="278" spans="1:3" x14ac:dyDescent="0.25">
      <c r="A278" s="4">
        <v>257</v>
      </c>
      <c r="B278" s="4">
        <v>69.396347045898438</v>
      </c>
      <c r="C278" s="10"/>
    </row>
    <row r="279" spans="1:3" x14ac:dyDescent="0.25">
      <c r="A279" s="4">
        <v>258</v>
      </c>
      <c r="B279" s="4">
        <v>85.991973876953125</v>
      </c>
      <c r="C279" s="10"/>
    </row>
    <row r="280" spans="1:3" x14ac:dyDescent="0.25">
      <c r="A280" s="4">
        <v>259</v>
      </c>
      <c r="B280" s="4">
        <v>67.157211303710938</v>
      </c>
      <c r="C280" s="10"/>
    </row>
    <row r="281" spans="1:3" x14ac:dyDescent="0.25">
      <c r="A281" s="4">
        <v>260</v>
      </c>
      <c r="B281" s="4">
        <v>76.780860900878906</v>
      </c>
      <c r="C281" s="10"/>
    </row>
    <row r="282" spans="1:3" x14ac:dyDescent="0.25">
      <c r="A282" s="4">
        <v>261</v>
      </c>
      <c r="B282" s="4">
        <v>84.621963500976563</v>
      </c>
      <c r="C282" s="10"/>
    </row>
    <row r="283" spans="1:3" x14ac:dyDescent="0.25">
      <c r="A283" s="4">
        <v>262</v>
      </c>
      <c r="B283" s="4">
        <v>73.974044799804688</v>
      </c>
      <c r="C283" s="10"/>
    </row>
    <row r="284" spans="1:3" x14ac:dyDescent="0.25">
      <c r="A284" s="4">
        <v>263</v>
      </c>
      <c r="B284" s="4">
        <v>84.077789306640625</v>
      </c>
      <c r="C284" s="10"/>
    </row>
    <row r="285" spans="1:3" x14ac:dyDescent="0.25">
      <c r="A285" s="4">
        <v>264</v>
      </c>
      <c r="B285" s="4">
        <v>76.208946228027344</v>
      </c>
      <c r="C285" s="10"/>
    </row>
    <row r="286" spans="1:3" x14ac:dyDescent="0.25">
      <c r="A286" s="4">
        <v>265</v>
      </c>
      <c r="B286" s="4">
        <v>78.719924926757813</v>
      </c>
      <c r="C286" s="10"/>
    </row>
    <row r="287" spans="1:3" x14ac:dyDescent="0.25">
      <c r="A287" s="4">
        <v>266</v>
      </c>
      <c r="B287" s="4">
        <v>95.202438354492188</v>
      </c>
      <c r="C287" s="10"/>
    </row>
    <row r="288" spans="1:3" x14ac:dyDescent="0.25">
      <c r="A288" s="4">
        <v>267</v>
      </c>
      <c r="B288" s="4">
        <v>86.061515808105469</v>
      </c>
      <c r="C288" s="10"/>
    </row>
    <row r="289" spans="1:3" x14ac:dyDescent="0.25">
      <c r="A289" s="4">
        <v>268</v>
      </c>
      <c r="B289" s="4">
        <v>84.789276123046875</v>
      </c>
      <c r="C289" s="10"/>
    </row>
    <row r="290" spans="1:3" x14ac:dyDescent="0.25">
      <c r="A290" s="4">
        <v>269</v>
      </c>
      <c r="B290" s="4">
        <v>81.696662902832031</v>
      </c>
      <c r="C290" s="10"/>
    </row>
    <row r="291" spans="1:3" x14ac:dyDescent="0.25">
      <c r="A291" s="4">
        <v>270</v>
      </c>
      <c r="B291" s="4">
        <v>92.579719543457031</v>
      </c>
      <c r="C291" s="10"/>
    </row>
    <row r="292" spans="1:3" x14ac:dyDescent="0.25">
      <c r="A292" s="4">
        <v>271</v>
      </c>
      <c r="B292" s="4">
        <v>90.09295654296875</v>
      </c>
      <c r="C292" s="10"/>
    </row>
    <row r="293" spans="1:3" x14ac:dyDescent="0.25">
      <c r="A293" s="4">
        <v>272</v>
      </c>
      <c r="B293" s="4">
        <v>73.181243896484375</v>
      </c>
      <c r="C293" s="10"/>
    </row>
    <row r="294" spans="1:3" x14ac:dyDescent="0.25">
      <c r="A294" s="4">
        <v>273</v>
      </c>
      <c r="B294" s="4">
        <v>85.708892822265625</v>
      </c>
      <c r="C294" s="10"/>
    </row>
    <row r="295" spans="1:3" x14ac:dyDescent="0.25">
      <c r="A295" s="4">
        <v>274</v>
      </c>
      <c r="B295" s="4">
        <v>68.720222473144531</v>
      </c>
      <c r="C295" s="10"/>
    </row>
    <row r="296" spans="1:3" x14ac:dyDescent="0.25">
      <c r="A296" s="4">
        <v>275</v>
      </c>
      <c r="B296" s="4">
        <v>73.430397033691406</v>
      </c>
      <c r="C296" s="10"/>
    </row>
    <row r="297" spans="1:3" x14ac:dyDescent="0.25">
      <c r="A297" s="4">
        <v>276</v>
      </c>
      <c r="B297" s="4">
        <v>70.448402404785156</v>
      </c>
      <c r="C297" s="10"/>
    </row>
    <row r="298" spans="1:3" x14ac:dyDescent="0.25">
      <c r="A298" s="4">
        <v>277</v>
      </c>
      <c r="B298" s="4">
        <v>78.472373962402344</v>
      </c>
      <c r="C298" s="10"/>
    </row>
    <row r="299" spans="1:3" x14ac:dyDescent="0.25">
      <c r="A299" s="4">
        <v>278</v>
      </c>
      <c r="B299" s="4">
        <v>80.303390502929688</v>
      </c>
      <c r="C299" s="10"/>
    </row>
    <row r="300" spans="1:3" x14ac:dyDescent="0.25">
      <c r="A300" s="4">
        <v>279</v>
      </c>
      <c r="B300" s="4">
        <v>88.034149169921875</v>
      </c>
      <c r="C300" s="10"/>
    </row>
    <row r="301" spans="1:3" x14ac:dyDescent="0.25">
      <c r="A301" s="4">
        <v>280</v>
      </c>
      <c r="B301" s="4">
        <v>69.693435668945313</v>
      </c>
      <c r="C301" s="10"/>
    </row>
    <row r="302" spans="1:3" x14ac:dyDescent="0.25">
      <c r="A302" s="4">
        <v>281</v>
      </c>
      <c r="B302" s="4">
        <v>70.900466918945313</v>
      </c>
      <c r="C302" s="10"/>
    </row>
    <row r="303" spans="1:3" x14ac:dyDescent="0.25">
      <c r="A303" s="4">
        <v>282</v>
      </c>
      <c r="B303" s="4">
        <v>77.469970703125</v>
      </c>
      <c r="C303" s="10"/>
    </row>
    <row r="304" spans="1:3" x14ac:dyDescent="0.25">
      <c r="A304" s="4">
        <v>283</v>
      </c>
      <c r="B304" s="4">
        <v>82.962501525878906</v>
      </c>
      <c r="C304" s="10"/>
    </row>
    <row r="305" spans="1:3" x14ac:dyDescent="0.25">
      <c r="A305" s="4">
        <v>284</v>
      </c>
      <c r="B305" s="4">
        <v>80.186363220214844</v>
      </c>
      <c r="C305" s="10"/>
    </row>
    <row r="306" spans="1:3" x14ac:dyDescent="0.25">
      <c r="A306" s="4">
        <v>285</v>
      </c>
      <c r="B306" s="4">
        <v>62.325183868408203</v>
      </c>
      <c r="C306" s="10"/>
    </row>
    <row r="307" spans="1:3" x14ac:dyDescent="0.25">
      <c r="A307" s="4">
        <v>286</v>
      </c>
      <c r="B307" s="4">
        <v>76.07354736328125</v>
      </c>
      <c r="C307" s="10"/>
    </row>
    <row r="308" spans="1:3" x14ac:dyDescent="0.25">
      <c r="A308" s="4">
        <v>287</v>
      </c>
      <c r="B308" s="4">
        <v>86.280899047851563</v>
      </c>
      <c r="C308" s="10"/>
    </row>
    <row r="309" spans="1:3" x14ac:dyDescent="0.25">
      <c r="A309" s="4">
        <v>288</v>
      </c>
      <c r="B309" s="4">
        <v>65.436737060546875</v>
      </c>
      <c r="C309" s="10"/>
    </row>
    <row r="310" spans="1:3" x14ac:dyDescent="0.25">
      <c r="A310" s="4">
        <v>289</v>
      </c>
      <c r="B310" s="4">
        <v>79.756431579589844</v>
      </c>
      <c r="C310" s="10"/>
    </row>
    <row r="311" spans="1:3" x14ac:dyDescent="0.25">
      <c r="A311" s="4">
        <v>290</v>
      </c>
      <c r="B311" s="4">
        <v>76.343643188476563</v>
      </c>
      <c r="C311" s="10"/>
    </row>
    <row r="312" spans="1:3" x14ac:dyDescent="0.25">
      <c r="A312" s="4">
        <v>291</v>
      </c>
      <c r="B312" s="4">
        <v>68.407432556152344</v>
      </c>
      <c r="C312" s="10"/>
    </row>
    <row r="313" spans="1:3" x14ac:dyDescent="0.25">
      <c r="A313" s="4">
        <v>292</v>
      </c>
      <c r="B313" s="4">
        <v>87.827949523925781</v>
      </c>
      <c r="C313" s="10"/>
    </row>
    <row r="314" spans="1:3" x14ac:dyDescent="0.25">
      <c r="A314" s="4">
        <v>293</v>
      </c>
      <c r="B314" s="4">
        <v>95.752708435058594</v>
      </c>
      <c r="C314" s="10"/>
    </row>
    <row r="315" spans="1:3" x14ac:dyDescent="0.25">
      <c r="A315" s="4">
        <v>294</v>
      </c>
      <c r="B315" s="4">
        <v>90.987030029296875</v>
      </c>
      <c r="C315" s="10"/>
    </row>
    <row r="316" spans="1:3" x14ac:dyDescent="0.25">
      <c r="A316" s="4">
        <v>295</v>
      </c>
      <c r="B316" s="4">
        <v>89.74005126953125</v>
      </c>
      <c r="C316" s="10"/>
    </row>
    <row r="317" spans="1:3" x14ac:dyDescent="0.25">
      <c r="A317" s="4">
        <v>296</v>
      </c>
      <c r="B317" s="4">
        <v>94.240867614746094</v>
      </c>
      <c r="C317" s="10"/>
    </row>
    <row r="318" spans="1:3" x14ac:dyDescent="0.25">
      <c r="A318" s="4">
        <v>297</v>
      </c>
      <c r="B318" s="4">
        <v>84.174789428710938</v>
      </c>
      <c r="C318" s="10"/>
    </row>
    <row r="319" spans="1:3" x14ac:dyDescent="0.25">
      <c r="A319" s="4">
        <v>298</v>
      </c>
      <c r="B319" s="4">
        <v>80.528587341308594</v>
      </c>
      <c r="C319" s="10"/>
    </row>
    <row r="320" spans="1:3" x14ac:dyDescent="0.25">
      <c r="A320" s="4">
        <v>299</v>
      </c>
      <c r="B320" s="4">
        <v>84.2781982421875</v>
      </c>
      <c r="C320" s="10"/>
    </row>
    <row r="321" spans="1:3" x14ac:dyDescent="0.25">
      <c r="A321" s="4">
        <v>300</v>
      </c>
      <c r="B321" s="4">
        <v>71.118576049804688</v>
      </c>
      <c r="C321" s="10"/>
    </row>
    <row r="322" spans="1:3" x14ac:dyDescent="0.25">
      <c r="A322" s="4">
        <v>301</v>
      </c>
      <c r="B322" s="4">
        <v>79.715263366699219</v>
      </c>
      <c r="C322" s="10"/>
    </row>
    <row r="323" spans="1:3" x14ac:dyDescent="0.25">
      <c r="A323" s="4">
        <v>302</v>
      </c>
      <c r="B323" s="4">
        <v>79.278411865234375</v>
      </c>
      <c r="C323" s="10"/>
    </row>
    <row r="324" spans="1:3" x14ac:dyDescent="0.25">
      <c r="A324" s="4">
        <v>303</v>
      </c>
      <c r="B324" s="4">
        <v>87.740364074707031</v>
      </c>
      <c r="C324" s="10"/>
    </row>
    <row r="325" spans="1:3" x14ac:dyDescent="0.25">
      <c r="A325" s="4">
        <v>304</v>
      </c>
      <c r="B325" s="4">
        <v>90.138175964355469</v>
      </c>
      <c r="C325" s="10"/>
    </row>
    <row r="326" spans="1:3" x14ac:dyDescent="0.25">
      <c r="A326" s="4">
        <v>305</v>
      </c>
      <c r="B326" s="4">
        <v>92.4368896484375</v>
      </c>
      <c r="C326" s="10"/>
    </row>
    <row r="327" spans="1:3" x14ac:dyDescent="0.25">
      <c r="A327" s="4">
        <v>306</v>
      </c>
      <c r="B327" s="4">
        <v>86.68212890625</v>
      </c>
      <c r="C327" s="10"/>
    </row>
    <row r="328" spans="1:3" x14ac:dyDescent="0.25">
      <c r="A328" s="4">
        <v>307</v>
      </c>
      <c r="B328" s="4">
        <v>70.671279907226563</v>
      </c>
      <c r="C328" s="10"/>
    </row>
    <row r="329" spans="1:3" x14ac:dyDescent="0.25">
      <c r="A329" s="4">
        <v>308</v>
      </c>
      <c r="B329" s="4">
        <v>80.644309997558594</v>
      </c>
      <c r="C329" s="10"/>
    </row>
    <row r="330" spans="1:3" x14ac:dyDescent="0.25">
      <c r="A330" s="4">
        <v>309</v>
      </c>
      <c r="B330" s="4">
        <v>76.248703002929688</v>
      </c>
      <c r="C330" s="10"/>
    </row>
    <row r="331" spans="1:3" x14ac:dyDescent="0.25">
      <c r="A331" s="4">
        <v>310</v>
      </c>
      <c r="B331" s="4">
        <v>62.409503936767578</v>
      </c>
      <c r="C331" s="10"/>
    </row>
    <row r="332" spans="1:3" x14ac:dyDescent="0.25">
      <c r="A332" s="4">
        <v>311</v>
      </c>
      <c r="B332" s="4">
        <v>86.023918151855469</v>
      </c>
      <c r="C332" s="10"/>
    </row>
    <row r="333" spans="1:3" x14ac:dyDescent="0.25">
      <c r="A333" s="4">
        <v>312</v>
      </c>
      <c r="B333" s="4">
        <v>87.297889709472656</v>
      </c>
      <c r="C333" s="10"/>
    </row>
    <row r="334" spans="1:3" x14ac:dyDescent="0.25">
      <c r="A334" s="4">
        <v>313</v>
      </c>
      <c r="B334" s="4">
        <v>67.752403259277344</v>
      </c>
      <c r="C334" s="10"/>
    </row>
    <row r="335" spans="1:3" x14ac:dyDescent="0.25">
      <c r="A335" s="4">
        <v>314</v>
      </c>
      <c r="B335" s="4">
        <v>85.740203857421875</v>
      </c>
      <c r="C335" s="10"/>
    </row>
    <row r="336" spans="1:3" x14ac:dyDescent="0.25">
      <c r="A336" s="4">
        <v>315</v>
      </c>
      <c r="B336" s="4">
        <v>88.282035827636719</v>
      </c>
      <c r="C336" s="10"/>
    </row>
    <row r="337" spans="1:3" x14ac:dyDescent="0.25">
      <c r="A337" s="4">
        <v>316</v>
      </c>
      <c r="B337" s="4">
        <v>62.120925903320313</v>
      </c>
      <c r="C337" s="10"/>
    </row>
    <row r="338" spans="1:3" x14ac:dyDescent="0.25">
      <c r="A338" s="4">
        <v>317</v>
      </c>
      <c r="B338" s="4">
        <v>72.248420715332031</v>
      </c>
      <c r="C338" s="10"/>
    </row>
    <row r="339" spans="1:3" x14ac:dyDescent="0.25">
      <c r="A339" s="4">
        <v>318</v>
      </c>
      <c r="B339" s="4">
        <v>84.652076721191406</v>
      </c>
      <c r="C339" s="10"/>
    </row>
    <row r="340" spans="1:3" x14ac:dyDescent="0.25">
      <c r="A340" s="4">
        <v>319</v>
      </c>
      <c r="B340" s="4">
        <v>93.58294677734375</v>
      </c>
      <c r="C340" s="10"/>
    </row>
    <row r="341" spans="1:3" x14ac:dyDescent="0.25">
      <c r="A341" s="4">
        <v>320</v>
      </c>
      <c r="B341" s="4">
        <v>84.985610961914063</v>
      </c>
      <c r="C341" s="10"/>
    </row>
    <row r="342" spans="1:3" x14ac:dyDescent="0.25">
      <c r="A342" s="4">
        <v>321</v>
      </c>
      <c r="B342" s="4">
        <v>77.636276245117188</v>
      </c>
      <c r="C342" s="10"/>
    </row>
    <row r="343" spans="1:3" x14ac:dyDescent="0.25">
      <c r="A343" s="4">
        <v>322</v>
      </c>
      <c r="B343" s="4">
        <v>94.510574340820313</v>
      </c>
      <c r="C343" s="10"/>
    </row>
    <row r="344" spans="1:3" x14ac:dyDescent="0.25">
      <c r="A344" s="4">
        <v>323</v>
      </c>
      <c r="B344" s="4">
        <v>76.113510131835938</v>
      </c>
      <c r="C344" s="10"/>
    </row>
    <row r="345" spans="1:3" x14ac:dyDescent="0.25">
      <c r="A345" s="4">
        <v>324</v>
      </c>
      <c r="B345" s="4">
        <v>75.298149108886719</v>
      </c>
      <c r="C345" s="10"/>
    </row>
    <row r="346" spans="1:3" x14ac:dyDescent="0.25">
      <c r="A346" s="4">
        <v>325</v>
      </c>
      <c r="B346" s="4">
        <v>91.622123718261719</v>
      </c>
      <c r="C346" s="10"/>
    </row>
    <row r="347" spans="1:3" x14ac:dyDescent="0.25">
      <c r="A347" s="4">
        <v>326</v>
      </c>
      <c r="B347" s="4">
        <v>81.020965576171875</v>
      </c>
      <c r="C347" s="10"/>
    </row>
    <row r="348" spans="1:3" x14ac:dyDescent="0.25">
      <c r="A348" s="4">
        <v>327</v>
      </c>
      <c r="B348" s="4">
        <v>90.71502685546875</v>
      </c>
      <c r="C348" s="10"/>
    </row>
    <row r="349" spans="1:3" x14ac:dyDescent="0.25">
      <c r="A349" s="4">
        <v>328</v>
      </c>
      <c r="B349" s="4">
        <v>82.77886962890625</v>
      </c>
      <c r="C349" s="10"/>
    </row>
    <row r="350" spans="1:3" x14ac:dyDescent="0.25">
      <c r="A350" s="4">
        <v>329</v>
      </c>
      <c r="B350" s="4">
        <v>84.819244384765625</v>
      </c>
      <c r="C350" s="10"/>
    </row>
    <row r="351" spans="1:3" x14ac:dyDescent="0.25">
      <c r="A351" s="4">
        <v>330</v>
      </c>
      <c r="B351" s="4">
        <v>68.271293640136719</v>
      </c>
      <c r="C351" s="10"/>
    </row>
    <row r="352" spans="1:3" x14ac:dyDescent="0.25">
      <c r="A352" s="4">
        <v>331</v>
      </c>
      <c r="B352" s="4">
        <v>84.920745849609375</v>
      </c>
      <c r="C352" s="10"/>
    </row>
    <row r="353" spans="1:3" x14ac:dyDescent="0.25">
      <c r="A353" s="4">
        <v>332</v>
      </c>
      <c r="B353" s="4">
        <v>91.924629211425781</v>
      </c>
      <c r="C353" s="10"/>
    </row>
    <row r="354" spans="1:3" x14ac:dyDescent="0.25">
      <c r="A354" s="4">
        <v>333</v>
      </c>
      <c r="B354" s="4">
        <v>87.61724853515625</v>
      </c>
      <c r="C354" s="10"/>
    </row>
    <row r="355" spans="1:3" x14ac:dyDescent="0.25">
      <c r="A355" s="4">
        <v>334</v>
      </c>
      <c r="B355" s="4">
        <v>76.9041748046875</v>
      </c>
      <c r="C355" s="10"/>
    </row>
    <row r="356" spans="1:3" x14ac:dyDescent="0.25">
      <c r="A356" s="4">
        <v>335</v>
      </c>
      <c r="B356" s="4">
        <v>74.965850830078125</v>
      </c>
      <c r="C356" s="10"/>
    </row>
    <row r="357" spans="1:3" x14ac:dyDescent="0.25">
      <c r="A357" s="4">
        <v>336</v>
      </c>
      <c r="B357" s="4">
        <v>87.573287963867188</v>
      </c>
      <c r="C357" s="10"/>
    </row>
    <row r="358" spans="1:3" x14ac:dyDescent="0.25">
      <c r="A358" s="4">
        <v>337</v>
      </c>
      <c r="B358" s="4">
        <v>69.384506225585938</v>
      </c>
      <c r="C358" s="10"/>
    </row>
    <row r="359" spans="1:3" x14ac:dyDescent="0.25">
      <c r="A359" s="4">
        <v>338</v>
      </c>
      <c r="B359" s="4">
        <v>84.680770874023438</v>
      </c>
      <c r="C359" s="10"/>
    </row>
    <row r="360" spans="1:3" x14ac:dyDescent="0.25">
      <c r="A360" s="4">
        <v>339</v>
      </c>
      <c r="B360" s="4">
        <v>80.602760314941406</v>
      </c>
      <c r="C360" s="10"/>
    </row>
    <row r="361" spans="1:3" x14ac:dyDescent="0.25">
      <c r="A361" s="4">
        <v>340</v>
      </c>
      <c r="B361" s="4">
        <v>78.384552001953125</v>
      </c>
      <c r="C361" s="10"/>
    </row>
    <row r="362" spans="1:3" x14ac:dyDescent="0.25">
      <c r="A362" s="4">
        <v>341</v>
      </c>
      <c r="B362" s="4">
        <v>84.615341186523438</v>
      </c>
      <c r="C362" s="10"/>
    </row>
    <row r="363" spans="1:3" x14ac:dyDescent="0.25">
      <c r="A363" s="4">
        <v>342</v>
      </c>
      <c r="B363" s="4">
        <v>54.539264678955078</v>
      </c>
      <c r="C363" s="10"/>
    </row>
    <row r="364" spans="1:3" x14ac:dyDescent="0.25">
      <c r="A364" s="4">
        <v>343</v>
      </c>
      <c r="B364" s="4">
        <v>72.764419555664063</v>
      </c>
      <c r="C364" s="10"/>
    </row>
    <row r="365" spans="1:3" x14ac:dyDescent="0.25">
      <c r="A365" s="4">
        <v>344</v>
      </c>
      <c r="B365" s="4">
        <v>85.217880249023438</v>
      </c>
      <c r="C365" s="10"/>
    </row>
    <row r="366" spans="1:3" x14ac:dyDescent="0.25">
      <c r="A366" s="4">
        <v>345</v>
      </c>
      <c r="B366" s="4">
        <v>78.711929321289063</v>
      </c>
      <c r="C366" s="10"/>
    </row>
    <row r="367" spans="1:3" x14ac:dyDescent="0.25">
      <c r="A367" s="4">
        <v>346</v>
      </c>
      <c r="B367" s="4">
        <v>83.795631408691406</v>
      </c>
      <c r="C367" s="10"/>
    </row>
    <row r="368" spans="1:3" x14ac:dyDescent="0.25">
      <c r="A368" s="4">
        <v>347</v>
      </c>
      <c r="B368" s="4">
        <v>63.741756439208984</v>
      </c>
      <c r="C368" s="10"/>
    </row>
    <row r="369" spans="1:3" x14ac:dyDescent="0.25">
      <c r="A369" s="4">
        <v>348</v>
      </c>
      <c r="B369" s="4">
        <v>53.677764892578125</v>
      </c>
      <c r="C369" s="10"/>
    </row>
    <row r="370" spans="1:3" x14ac:dyDescent="0.25">
      <c r="A370" s="4">
        <v>349</v>
      </c>
      <c r="B370" s="4">
        <v>81.689422607421875</v>
      </c>
      <c r="C370" s="10"/>
    </row>
    <row r="371" spans="1:3" x14ac:dyDescent="0.25">
      <c r="A371" s="4">
        <v>350</v>
      </c>
      <c r="B371" s="4">
        <v>82.670707702636719</v>
      </c>
      <c r="C371" s="10"/>
    </row>
    <row r="372" spans="1:3" x14ac:dyDescent="0.25">
      <c r="A372" s="4">
        <v>351</v>
      </c>
      <c r="B372" s="4">
        <v>70.325942993164063</v>
      </c>
      <c r="C372" s="10"/>
    </row>
    <row r="373" spans="1:3" x14ac:dyDescent="0.25">
      <c r="A373" s="4">
        <v>352</v>
      </c>
      <c r="B373" s="4">
        <v>83.024261474609375</v>
      </c>
      <c r="C373" s="10"/>
    </row>
    <row r="374" spans="1:3" x14ac:dyDescent="0.25">
      <c r="A374" s="4">
        <v>353</v>
      </c>
      <c r="B374" s="4">
        <v>85.702011108398438</v>
      </c>
      <c r="C374" s="10"/>
    </row>
    <row r="375" spans="1:3" x14ac:dyDescent="0.25">
      <c r="A375" s="4">
        <v>354</v>
      </c>
      <c r="B375" s="4">
        <v>90.656486511230469</v>
      </c>
      <c r="C375" s="10"/>
    </row>
    <row r="376" spans="1:3" x14ac:dyDescent="0.25">
      <c r="A376" s="4">
        <v>355</v>
      </c>
      <c r="B376" s="4">
        <v>84.512931823730469</v>
      </c>
      <c r="C376" s="10"/>
    </row>
    <row r="377" spans="1:3" x14ac:dyDescent="0.25">
      <c r="A377" s="4">
        <v>356</v>
      </c>
      <c r="B377" s="4">
        <v>72.507896423339844</v>
      </c>
      <c r="C377" s="10"/>
    </row>
    <row r="378" spans="1:3" x14ac:dyDescent="0.25">
      <c r="A378" s="4">
        <v>357</v>
      </c>
      <c r="B378" s="4">
        <v>78.464309692382813</v>
      </c>
      <c r="C378" s="10"/>
    </row>
    <row r="379" spans="1:3" x14ac:dyDescent="0.25">
      <c r="A379" s="4">
        <v>358</v>
      </c>
      <c r="B379" s="4">
        <v>78.790786743164063</v>
      </c>
      <c r="C379" s="10"/>
    </row>
    <row r="380" spans="1:3" x14ac:dyDescent="0.25">
      <c r="A380" s="4">
        <v>359</v>
      </c>
      <c r="B380" s="4">
        <v>77.79986572265625</v>
      </c>
      <c r="C380" s="10"/>
    </row>
    <row r="381" spans="1:3" x14ac:dyDescent="0.25">
      <c r="A381" s="4">
        <v>360</v>
      </c>
      <c r="B381" s="4">
        <v>80.6767578125</v>
      </c>
      <c r="C381" s="10"/>
    </row>
    <row r="382" spans="1:3" x14ac:dyDescent="0.25">
      <c r="A382" s="4">
        <v>361</v>
      </c>
      <c r="B382" s="4">
        <v>96.511665344238281</v>
      </c>
      <c r="C382" s="10"/>
    </row>
    <row r="383" spans="1:3" x14ac:dyDescent="0.25">
      <c r="A383" s="4">
        <v>362</v>
      </c>
      <c r="B383" s="4">
        <v>64.158012390136719</v>
      </c>
      <c r="C383" s="10"/>
    </row>
    <row r="384" spans="1:3" x14ac:dyDescent="0.25">
      <c r="A384" s="4">
        <v>363</v>
      </c>
      <c r="B384" s="4">
        <v>71.058242797851563</v>
      </c>
      <c r="C384" s="10"/>
    </row>
    <row r="385" spans="1:3" x14ac:dyDescent="0.25">
      <c r="A385" s="4">
        <v>364</v>
      </c>
      <c r="B385" s="4">
        <v>88.937492370605469</v>
      </c>
      <c r="C385" s="10"/>
    </row>
    <row r="386" spans="1:3" x14ac:dyDescent="0.25">
      <c r="A386" s="4">
        <v>365</v>
      </c>
      <c r="B386" s="4">
        <v>62.306552886962891</v>
      </c>
      <c r="C386" s="10"/>
    </row>
    <row r="387" spans="1:3" x14ac:dyDescent="0.25">
      <c r="A387" s="4">
        <v>366</v>
      </c>
      <c r="B387" s="4">
        <v>61.210704803466797</v>
      </c>
      <c r="C387" s="10"/>
    </row>
    <row r="388" spans="1:3" x14ac:dyDescent="0.25">
      <c r="A388" s="4">
        <v>367</v>
      </c>
      <c r="B388" s="4">
        <v>75.84100341796875</v>
      </c>
      <c r="C388" s="10"/>
    </row>
    <row r="389" spans="1:3" x14ac:dyDescent="0.25">
      <c r="A389" s="4">
        <v>368</v>
      </c>
      <c r="B389" s="4">
        <v>78.134048461914063</v>
      </c>
      <c r="C389" s="10"/>
    </row>
    <row r="390" spans="1:3" x14ac:dyDescent="0.25">
      <c r="A390" s="4">
        <v>369</v>
      </c>
      <c r="B390" s="4">
        <v>79.74871826171875</v>
      </c>
      <c r="C390" s="10"/>
    </row>
    <row r="391" spans="1:3" x14ac:dyDescent="0.25">
      <c r="A391" s="4">
        <v>370</v>
      </c>
      <c r="B391" s="4">
        <v>74.588645935058594</v>
      </c>
      <c r="C391" s="10"/>
    </row>
    <row r="392" spans="1:3" x14ac:dyDescent="0.25">
      <c r="A392" s="4">
        <v>371</v>
      </c>
      <c r="B392" s="4">
        <v>88.581146240234375</v>
      </c>
      <c r="C392" s="10"/>
    </row>
    <row r="393" spans="1:3" x14ac:dyDescent="0.25">
      <c r="A393" s="4">
        <v>372</v>
      </c>
      <c r="B393" s="4">
        <v>64.405838012695313</v>
      </c>
      <c r="C393" s="10"/>
    </row>
    <row r="394" spans="1:3" x14ac:dyDescent="0.25">
      <c r="A394" s="4">
        <v>373</v>
      </c>
      <c r="B394" s="4">
        <v>95.729621887207031</v>
      </c>
      <c r="C394" s="10"/>
    </row>
    <row r="395" spans="1:3" x14ac:dyDescent="0.25">
      <c r="A395" s="4">
        <v>374</v>
      </c>
      <c r="B395" s="4">
        <v>84.241065979003906</v>
      </c>
      <c r="C395" s="10"/>
    </row>
    <row r="396" spans="1:3" x14ac:dyDescent="0.25">
      <c r="A396" s="4">
        <v>375</v>
      </c>
      <c r="B396" s="4">
        <v>80.304977416992188</v>
      </c>
      <c r="C396" s="10"/>
    </row>
    <row r="397" spans="1:3" x14ac:dyDescent="0.25">
      <c r="A397" s="4">
        <v>376</v>
      </c>
      <c r="B397" s="4">
        <v>81.586311340332031</v>
      </c>
      <c r="C397" s="10"/>
    </row>
    <row r="398" spans="1:3" x14ac:dyDescent="0.25">
      <c r="A398" s="4">
        <v>377</v>
      </c>
      <c r="B398" s="4">
        <v>94.900062561035156</v>
      </c>
      <c r="C398" s="10"/>
    </row>
    <row r="399" spans="1:3" x14ac:dyDescent="0.25">
      <c r="A399" s="4">
        <v>378</v>
      </c>
      <c r="B399" s="4">
        <v>79.994987487792969</v>
      </c>
      <c r="C399" s="10"/>
    </row>
    <row r="400" spans="1:3" x14ac:dyDescent="0.25">
      <c r="A400" s="4">
        <v>379</v>
      </c>
      <c r="B400" s="4">
        <v>82.461860656738281</v>
      </c>
      <c r="C400" s="10"/>
    </row>
    <row r="401" spans="1:3" x14ac:dyDescent="0.25">
      <c r="A401" s="4">
        <v>380</v>
      </c>
      <c r="B401" s="4">
        <v>90.09503173828125</v>
      </c>
      <c r="C401" s="10"/>
    </row>
    <row r="402" spans="1:3" x14ac:dyDescent="0.25">
      <c r="A402" s="4">
        <v>381</v>
      </c>
      <c r="B402" s="4">
        <v>87.829643249511719</v>
      </c>
      <c r="C402" s="10"/>
    </row>
    <row r="403" spans="1:3" x14ac:dyDescent="0.25">
      <c r="A403" s="4">
        <v>382</v>
      </c>
      <c r="B403" s="4">
        <v>78.721595764160156</v>
      </c>
      <c r="C403" s="10"/>
    </row>
    <row r="404" spans="1:3" x14ac:dyDescent="0.25">
      <c r="A404" s="4">
        <v>383</v>
      </c>
      <c r="B404" s="4">
        <v>85.778488159179688</v>
      </c>
      <c r="C404" s="10"/>
    </row>
    <row r="405" spans="1:3" x14ac:dyDescent="0.25">
      <c r="A405" s="4">
        <v>384</v>
      </c>
      <c r="B405" s="4">
        <v>69.580421447753906</v>
      </c>
      <c r="C405" s="10"/>
    </row>
    <row r="406" spans="1:3" x14ac:dyDescent="0.25">
      <c r="A406" s="4">
        <v>385</v>
      </c>
      <c r="B406" s="4">
        <v>69.695869445800781</v>
      </c>
      <c r="C406" s="10"/>
    </row>
    <row r="407" spans="1:3" x14ac:dyDescent="0.25">
      <c r="A407" s="4">
        <v>386</v>
      </c>
      <c r="B407" s="4">
        <v>86.172256469726563</v>
      </c>
      <c r="C407" s="10"/>
    </row>
    <row r="408" spans="1:3" x14ac:dyDescent="0.25">
      <c r="A408" s="4">
        <v>387</v>
      </c>
      <c r="B408" s="4">
        <v>91.753326416015625</v>
      </c>
      <c r="C408" s="10"/>
    </row>
    <row r="409" spans="1:3" x14ac:dyDescent="0.25">
      <c r="A409" s="4">
        <v>388</v>
      </c>
      <c r="B409" s="4">
        <v>66.252998352050781</v>
      </c>
      <c r="C409" s="10"/>
    </row>
    <row r="410" spans="1:3" x14ac:dyDescent="0.25">
      <c r="A410" s="4">
        <v>389</v>
      </c>
      <c r="B410" s="4">
        <v>84.790657043457031</v>
      </c>
      <c r="C410" s="10"/>
    </row>
    <row r="411" spans="1:3" x14ac:dyDescent="0.25">
      <c r="A411" s="4">
        <v>390</v>
      </c>
      <c r="B411" s="4">
        <v>61.031787872314453</v>
      </c>
      <c r="C411" s="10"/>
    </row>
    <row r="412" spans="1:3" x14ac:dyDescent="0.25">
      <c r="A412" s="4">
        <v>391</v>
      </c>
      <c r="B412" s="4">
        <v>84.249160766601563</v>
      </c>
      <c r="C412" s="10"/>
    </row>
    <row r="413" spans="1:3" x14ac:dyDescent="0.25">
      <c r="A413" s="4">
        <v>392</v>
      </c>
      <c r="B413" s="4">
        <v>65.29229736328125</v>
      </c>
      <c r="C413" s="10"/>
    </row>
    <row r="414" spans="1:3" x14ac:dyDescent="0.25">
      <c r="A414" s="4">
        <v>393</v>
      </c>
      <c r="B414" s="4">
        <v>78.923057556152344</v>
      </c>
      <c r="C414" s="10"/>
    </row>
    <row r="415" spans="1:3" x14ac:dyDescent="0.25">
      <c r="A415" s="4">
        <v>394</v>
      </c>
      <c r="B415" s="4">
        <v>95.757553100585938</v>
      </c>
      <c r="C415" s="10"/>
    </row>
    <row r="416" spans="1:3" x14ac:dyDescent="0.25">
      <c r="A416" s="4">
        <v>395</v>
      </c>
      <c r="B416" s="4">
        <v>79.045173645019531</v>
      </c>
      <c r="C416" s="10"/>
    </row>
    <row r="417" spans="1:3" x14ac:dyDescent="0.25">
      <c r="A417" s="4">
        <v>396</v>
      </c>
      <c r="B417" s="4">
        <v>84.957160949707031</v>
      </c>
      <c r="C417" s="10"/>
    </row>
    <row r="418" spans="1:3" x14ac:dyDescent="0.25">
      <c r="A418" s="4">
        <v>397</v>
      </c>
      <c r="B418" s="4">
        <v>81.880836486816406</v>
      </c>
      <c r="C418" s="10"/>
    </row>
    <row r="419" spans="1:3" x14ac:dyDescent="0.25">
      <c r="A419" s="4">
        <v>398</v>
      </c>
      <c r="B419" s="4">
        <v>92.925933837890625</v>
      </c>
      <c r="C419" s="10"/>
    </row>
    <row r="420" spans="1:3" x14ac:dyDescent="0.25">
      <c r="A420" s="4">
        <v>399</v>
      </c>
      <c r="B420" s="4">
        <v>82.67919921875</v>
      </c>
      <c r="C420" s="10"/>
    </row>
    <row r="421" spans="1:3" x14ac:dyDescent="0.25">
      <c r="A421" s="4">
        <v>400</v>
      </c>
      <c r="B421" s="4">
        <v>59.182357788085938</v>
      </c>
      <c r="C421" s="10"/>
    </row>
    <row r="422" spans="1:3" x14ac:dyDescent="0.25">
      <c r="A422" s="4">
        <v>401</v>
      </c>
      <c r="B422" s="4">
        <v>85.88555908203125</v>
      </c>
      <c r="C422" s="10"/>
    </row>
    <row r="423" spans="1:3" x14ac:dyDescent="0.25">
      <c r="A423" s="4">
        <v>402</v>
      </c>
      <c r="B423" s="4">
        <v>93.368659973144531</v>
      </c>
      <c r="C423" s="10"/>
    </row>
    <row r="424" spans="1:3" x14ac:dyDescent="0.25">
      <c r="A424" s="4">
        <v>403</v>
      </c>
      <c r="B424" s="4">
        <v>59.794338226318359</v>
      </c>
      <c r="C424" s="10"/>
    </row>
    <row r="425" spans="1:3" x14ac:dyDescent="0.25">
      <c r="A425" s="4">
        <v>404</v>
      </c>
      <c r="B425" s="4">
        <v>96.131599426269531</v>
      </c>
      <c r="C425" s="10"/>
    </row>
    <row r="426" spans="1:3" x14ac:dyDescent="0.25">
      <c r="A426" s="4">
        <v>405</v>
      </c>
      <c r="B426" s="4">
        <v>68.910888671875</v>
      </c>
      <c r="C426" s="10"/>
    </row>
    <row r="427" spans="1:3" x14ac:dyDescent="0.25">
      <c r="A427" s="4">
        <v>406</v>
      </c>
      <c r="B427" s="4">
        <v>80.495979309082031</v>
      </c>
      <c r="C427" s="10"/>
    </row>
    <row r="428" spans="1:3" x14ac:dyDescent="0.25">
      <c r="A428" s="4">
        <v>407</v>
      </c>
      <c r="B428" s="4">
        <v>88.245712280273438</v>
      </c>
      <c r="C428" s="10"/>
    </row>
    <row r="429" spans="1:3" x14ac:dyDescent="0.25">
      <c r="A429" s="4">
        <v>408</v>
      </c>
      <c r="B429" s="4">
        <v>94.712966918945313</v>
      </c>
      <c r="C429" s="10"/>
    </row>
    <row r="430" spans="1:3" x14ac:dyDescent="0.25">
      <c r="A430" s="4">
        <v>409</v>
      </c>
      <c r="B430" s="4">
        <v>97.363044738769531</v>
      </c>
      <c r="C430" s="10"/>
    </row>
    <row r="431" spans="1:3" x14ac:dyDescent="0.25">
      <c r="A431" s="4">
        <v>410</v>
      </c>
      <c r="B431" s="4">
        <v>67.365043640136719</v>
      </c>
      <c r="C431" s="10"/>
    </row>
    <row r="432" spans="1:3" x14ac:dyDescent="0.25">
      <c r="A432" s="4">
        <v>411</v>
      </c>
      <c r="B432" s="4">
        <v>83.139640808105469</v>
      </c>
      <c r="C432" s="10"/>
    </row>
    <row r="433" spans="1:3" x14ac:dyDescent="0.25">
      <c r="A433" s="4">
        <v>412</v>
      </c>
      <c r="B433" s="4">
        <v>80.379692077636719</v>
      </c>
      <c r="C433" s="10"/>
    </row>
    <row r="434" spans="1:3" x14ac:dyDescent="0.25">
      <c r="A434" s="4">
        <v>413</v>
      </c>
      <c r="B434" s="4">
        <v>62.791378021240234</v>
      </c>
      <c r="C434" s="10"/>
    </row>
    <row r="435" spans="1:3" x14ac:dyDescent="0.25">
      <c r="A435" s="4">
        <v>414</v>
      </c>
      <c r="B435" s="4">
        <v>65.059059143066406</v>
      </c>
      <c r="C435" s="10"/>
    </row>
    <row r="436" spans="1:3" x14ac:dyDescent="0.25">
      <c r="A436" s="4">
        <v>415</v>
      </c>
      <c r="B436" s="4">
        <v>86.46502685546875</v>
      </c>
      <c r="C436" s="10"/>
    </row>
    <row r="437" spans="1:3" x14ac:dyDescent="0.25">
      <c r="A437" s="4">
        <v>416</v>
      </c>
      <c r="B437" s="4">
        <v>90.406219482421875</v>
      </c>
      <c r="C437" s="10"/>
    </row>
    <row r="438" spans="1:3" x14ac:dyDescent="0.25">
      <c r="A438" s="4">
        <v>417</v>
      </c>
      <c r="B438" s="4">
        <v>83.820243835449219</v>
      </c>
      <c r="C438" s="10"/>
    </row>
    <row r="439" spans="1:3" x14ac:dyDescent="0.25">
      <c r="A439" s="4">
        <v>418</v>
      </c>
      <c r="B439" s="4">
        <v>88.055755615234375</v>
      </c>
      <c r="C439" s="10"/>
    </row>
    <row r="440" spans="1:3" x14ac:dyDescent="0.25">
      <c r="A440" s="4">
        <v>419</v>
      </c>
      <c r="B440" s="4">
        <v>82.587738037109375</v>
      </c>
      <c r="C440" s="10"/>
    </row>
    <row r="441" spans="1:3" x14ac:dyDescent="0.25">
      <c r="A441" s="4">
        <v>420</v>
      </c>
      <c r="B441" s="4">
        <v>69.427391052246094</v>
      </c>
      <c r="C441" s="10"/>
    </row>
    <row r="442" spans="1:3" x14ac:dyDescent="0.25">
      <c r="A442" s="4">
        <v>421</v>
      </c>
      <c r="B442" s="4">
        <v>64.7061767578125</v>
      </c>
      <c r="C442" s="10"/>
    </row>
    <row r="443" spans="1:3" x14ac:dyDescent="0.25">
      <c r="A443" s="4">
        <v>422</v>
      </c>
      <c r="B443" s="4">
        <v>65.328536987304688</v>
      </c>
      <c r="C443" s="10"/>
    </row>
    <row r="444" spans="1:3" x14ac:dyDescent="0.25">
      <c r="A444" s="4">
        <v>423</v>
      </c>
      <c r="B444" s="4">
        <v>63.374862670898438</v>
      </c>
      <c r="C444" s="10"/>
    </row>
    <row r="445" spans="1:3" x14ac:dyDescent="0.25">
      <c r="A445" s="4">
        <v>424</v>
      </c>
      <c r="B445" s="4">
        <v>68.631103515625</v>
      </c>
      <c r="C445" s="10"/>
    </row>
    <row r="446" spans="1:3" x14ac:dyDescent="0.25">
      <c r="A446" s="4">
        <v>425</v>
      </c>
      <c r="B446" s="4">
        <v>91.782203674316406</v>
      </c>
      <c r="C446" s="10"/>
    </row>
    <row r="447" spans="1:3" x14ac:dyDescent="0.25">
      <c r="A447" s="4">
        <v>426</v>
      </c>
      <c r="B447" s="4">
        <v>58.442001342773438</v>
      </c>
      <c r="C447" s="10"/>
    </row>
    <row r="448" spans="1:3" x14ac:dyDescent="0.25">
      <c r="A448" s="4">
        <v>427</v>
      </c>
      <c r="B448" s="4">
        <v>67.727592468261719</v>
      </c>
      <c r="C448" s="10"/>
    </row>
    <row r="449" spans="1:3" x14ac:dyDescent="0.25">
      <c r="A449" s="4">
        <v>428</v>
      </c>
      <c r="B449" s="4">
        <v>79.504287719726563</v>
      </c>
      <c r="C449" s="10"/>
    </row>
    <row r="450" spans="1:3" x14ac:dyDescent="0.25">
      <c r="A450" s="4">
        <v>429</v>
      </c>
      <c r="B450" s="4">
        <v>54.719043731689453</v>
      </c>
      <c r="C450" s="10"/>
    </row>
    <row r="451" spans="1:3" x14ac:dyDescent="0.25">
      <c r="A451" s="4">
        <v>430</v>
      </c>
      <c r="B451" s="4">
        <v>98.774917602539063</v>
      </c>
      <c r="C451" s="10"/>
    </row>
    <row r="452" spans="1:3" x14ac:dyDescent="0.25">
      <c r="A452" s="4">
        <v>431</v>
      </c>
      <c r="B452" s="4">
        <v>73.207229614257813</v>
      </c>
      <c r="C452" s="10"/>
    </row>
    <row r="453" spans="1:3" x14ac:dyDescent="0.25">
      <c r="A453" s="4">
        <v>432</v>
      </c>
      <c r="B453" s="4">
        <v>64.056289672851563</v>
      </c>
      <c r="C453" s="10"/>
    </row>
    <row r="454" spans="1:3" x14ac:dyDescent="0.25">
      <c r="A454" s="4">
        <v>433</v>
      </c>
      <c r="B454" s="4">
        <v>67.059921264648438</v>
      </c>
      <c r="C454" s="10"/>
    </row>
    <row r="455" spans="1:3" x14ac:dyDescent="0.25">
      <c r="A455" s="4">
        <v>434</v>
      </c>
      <c r="B455" s="4">
        <v>53.264354705810547</v>
      </c>
      <c r="C455" s="10"/>
    </row>
    <row r="456" spans="1:3" x14ac:dyDescent="0.25">
      <c r="A456" s="4">
        <v>435</v>
      </c>
      <c r="B456" s="4">
        <v>79.185798645019531</v>
      </c>
      <c r="C456" s="10"/>
    </row>
    <row r="457" spans="1:3" x14ac:dyDescent="0.25">
      <c r="A457" s="4">
        <v>436</v>
      </c>
      <c r="B457" s="4">
        <v>58.851348876953125</v>
      </c>
      <c r="C457" s="10"/>
    </row>
    <row r="458" spans="1:3" x14ac:dyDescent="0.25">
      <c r="A458" s="4">
        <v>437</v>
      </c>
      <c r="B458" s="4">
        <v>83.36920166015625</v>
      </c>
      <c r="C458" s="10"/>
    </row>
    <row r="459" spans="1:3" x14ac:dyDescent="0.25">
      <c r="A459" s="4">
        <v>438</v>
      </c>
      <c r="B459" s="4">
        <v>82.299667358398438</v>
      </c>
      <c r="C459" s="10"/>
    </row>
    <row r="460" spans="1:3" x14ac:dyDescent="0.25">
      <c r="A460" s="4">
        <v>439</v>
      </c>
      <c r="B460" s="4">
        <v>70.8206787109375</v>
      </c>
      <c r="C460" s="10"/>
    </row>
    <row r="461" spans="1:3" x14ac:dyDescent="0.25">
      <c r="A461" s="4">
        <v>440</v>
      </c>
      <c r="B461" s="4">
        <v>56.931137084960938</v>
      </c>
      <c r="C461" s="10"/>
    </row>
    <row r="462" spans="1:3" x14ac:dyDescent="0.25">
      <c r="A462" s="4">
        <v>441</v>
      </c>
      <c r="B462" s="4">
        <v>77.196632385253906</v>
      </c>
      <c r="C462" s="10"/>
    </row>
    <row r="463" spans="1:3" x14ac:dyDescent="0.25">
      <c r="A463" s="4">
        <v>442</v>
      </c>
      <c r="B463" s="4">
        <v>70.366844177246094</v>
      </c>
      <c r="C463" s="10"/>
    </row>
    <row r="464" spans="1:3" x14ac:dyDescent="0.25">
      <c r="A464" s="4">
        <v>443</v>
      </c>
      <c r="B464" s="4">
        <v>60.203807830810547</v>
      </c>
      <c r="C464" s="10"/>
    </row>
    <row r="465" spans="1:3" x14ac:dyDescent="0.25">
      <c r="A465" s="4">
        <v>444</v>
      </c>
      <c r="B465" s="4">
        <v>73.904518127441406</v>
      </c>
      <c r="C465" s="10"/>
    </row>
    <row r="466" spans="1:3" x14ac:dyDescent="0.25">
      <c r="A466" s="4">
        <v>445</v>
      </c>
      <c r="B466" s="4">
        <v>80.323280334472656</v>
      </c>
      <c r="C466" s="10"/>
    </row>
    <row r="467" spans="1:3" x14ac:dyDescent="0.25">
      <c r="A467" s="4">
        <v>446</v>
      </c>
      <c r="B467" s="4">
        <v>68.440147399902344</v>
      </c>
      <c r="C467" s="10"/>
    </row>
    <row r="468" spans="1:3" x14ac:dyDescent="0.25">
      <c r="A468" s="4">
        <v>447</v>
      </c>
      <c r="B468" s="4">
        <v>68.122520446777344</v>
      </c>
      <c r="C468" s="10"/>
    </row>
    <row r="469" spans="1:3" x14ac:dyDescent="0.25">
      <c r="A469" s="4">
        <v>448</v>
      </c>
      <c r="B469" s="4">
        <v>93.404609680175781</v>
      </c>
      <c r="C469" s="10"/>
    </row>
    <row r="470" spans="1:3" x14ac:dyDescent="0.25">
      <c r="A470" s="4">
        <v>449</v>
      </c>
      <c r="B470" s="4">
        <v>93.553619384765625</v>
      </c>
      <c r="C470" s="10"/>
    </row>
    <row r="471" spans="1:3" x14ac:dyDescent="0.25">
      <c r="A471" s="4">
        <v>450</v>
      </c>
      <c r="B471" s="4">
        <v>78.617485046386719</v>
      </c>
      <c r="C471" s="10"/>
    </row>
    <row r="472" spans="1:3" x14ac:dyDescent="0.25">
      <c r="A472" s="4">
        <v>451</v>
      </c>
      <c r="B472" s="4">
        <v>83.262962341308594</v>
      </c>
      <c r="C472" s="10"/>
    </row>
    <row r="473" spans="1:3" x14ac:dyDescent="0.25">
      <c r="A473" s="4">
        <v>452</v>
      </c>
      <c r="B473" s="4">
        <v>90.2738037109375</v>
      </c>
      <c r="C473" s="10"/>
    </row>
    <row r="474" spans="1:3" x14ac:dyDescent="0.25">
      <c r="A474" s="4">
        <v>453</v>
      </c>
      <c r="B474" s="4">
        <v>76.935089111328125</v>
      </c>
      <c r="C474" s="10"/>
    </row>
    <row r="475" spans="1:3" x14ac:dyDescent="0.25">
      <c r="A475" s="4">
        <v>454</v>
      </c>
      <c r="B475" s="4">
        <v>87.523895263671875</v>
      </c>
      <c r="C475" s="10"/>
    </row>
    <row r="476" spans="1:3" x14ac:dyDescent="0.25">
      <c r="A476" s="4">
        <v>455</v>
      </c>
      <c r="B476" s="4">
        <v>76.23193359375</v>
      </c>
      <c r="C476" s="10"/>
    </row>
    <row r="477" spans="1:3" x14ac:dyDescent="0.25">
      <c r="A477" s="4">
        <v>456</v>
      </c>
      <c r="B477" s="4">
        <v>89.627578735351563</v>
      </c>
      <c r="C477" s="10"/>
    </row>
    <row r="478" spans="1:3" x14ac:dyDescent="0.25">
      <c r="A478" s="4">
        <v>457</v>
      </c>
      <c r="B478" s="4">
        <v>68.752395629882813</v>
      </c>
      <c r="C478" s="10"/>
    </row>
    <row r="479" spans="1:3" x14ac:dyDescent="0.25">
      <c r="A479" s="4">
        <v>458</v>
      </c>
      <c r="B479" s="4">
        <v>84.973030090332031</v>
      </c>
      <c r="C479" s="10"/>
    </row>
    <row r="480" spans="1:3" x14ac:dyDescent="0.25">
      <c r="A480" s="4">
        <v>459</v>
      </c>
      <c r="B480" s="4">
        <v>78.696601867675781</v>
      </c>
      <c r="C480" s="10"/>
    </row>
    <row r="481" spans="1:3" x14ac:dyDescent="0.25">
      <c r="A481" s="4">
        <v>460</v>
      </c>
      <c r="B481" s="4">
        <v>77.149810791015625</v>
      </c>
      <c r="C481" s="10"/>
    </row>
    <row r="482" spans="1:3" x14ac:dyDescent="0.25">
      <c r="A482" s="4">
        <v>461</v>
      </c>
      <c r="B482" s="4">
        <v>73.054214477539063</v>
      </c>
      <c r="C482" s="10"/>
    </row>
    <row r="483" spans="1:3" x14ac:dyDescent="0.25">
      <c r="A483" s="4">
        <v>462</v>
      </c>
      <c r="B483" s="4">
        <v>83.887214660644531</v>
      </c>
      <c r="C483" s="10"/>
    </row>
    <row r="484" spans="1:3" x14ac:dyDescent="0.25">
      <c r="A484" s="4">
        <v>463</v>
      </c>
      <c r="B484" s="4">
        <v>82.369781494140625</v>
      </c>
      <c r="C484" s="10"/>
    </row>
    <row r="485" spans="1:3" x14ac:dyDescent="0.25">
      <c r="A485" s="4">
        <v>464</v>
      </c>
      <c r="B485" s="4">
        <v>58.011768341064453</v>
      </c>
      <c r="C485" s="10"/>
    </row>
    <row r="486" spans="1:3" x14ac:dyDescent="0.25">
      <c r="A486" s="4">
        <v>465</v>
      </c>
      <c r="B486" s="4">
        <v>85.583221435546875</v>
      </c>
      <c r="C486" s="10"/>
    </row>
    <row r="487" spans="1:3" x14ac:dyDescent="0.25">
      <c r="A487" s="4">
        <v>466</v>
      </c>
      <c r="B487" s="4">
        <v>92.747367858886719</v>
      </c>
      <c r="C487" s="10"/>
    </row>
    <row r="488" spans="1:3" x14ac:dyDescent="0.25">
      <c r="A488" s="4">
        <v>467</v>
      </c>
      <c r="B488" s="4">
        <v>58.7064208984375</v>
      </c>
      <c r="C488" s="10"/>
    </row>
    <row r="489" spans="1:3" x14ac:dyDescent="0.25">
      <c r="A489" s="4">
        <v>468</v>
      </c>
      <c r="B489" s="4">
        <v>95.142990112304688</v>
      </c>
      <c r="C489" s="10"/>
    </row>
    <row r="490" spans="1:3" x14ac:dyDescent="0.25">
      <c r="A490" s="4">
        <v>469</v>
      </c>
      <c r="B490" s="4">
        <v>68.371017456054688</v>
      </c>
      <c r="C490" s="10"/>
    </row>
    <row r="491" spans="1:3" x14ac:dyDescent="0.25">
      <c r="A491" s="4">
        <v>470</v>
      </c>
      <c r="B491" s="4">
        <v>80.164176940917969</v>
      </c>
      <c r="C491" s="10"/>
    </row>
    <row r="492" spans="1:3" x14ac:dyDescent="0.25">
      <c r="A492" s="4">
        <v>471</v>
      </c>
      <c r="B492" s="4">
        <v>80.703872680664063</v>
      </c>
      <c r="C492" s="10"/>
    </row>
    <row r="493" spans="1:3" x14ac:dyDescent="0.25">
      <c r="A493" s="4">
        <v>472</v>
      </c>
      <c r="B493" s="4">
        <v>93.951972961425781</v>
      </c>
      <c r="C493" s="10"/>
    </row>
    <row r="494" spans="1:3" x14ac:dyDescent="0.25">
      <c r="A494" s="4">
        <v>473</v>
      </c>
      <c r="B494" s="4">
        <v>96.052909851074219</v>
      </c>
      <c r="C494" s="10"/>
    </row>
    <row r="495" spans="1:3" x14ac:dyDescent="0.25">
      <c r="A495" s="4">
        <v>474</v>
      </c>
      <c r="B495" s="4">
        <v>66.775497436523438</v>
      </c>
      <c r="C495" s="10"/>
    </row>
    <row r="496" spans="1:3" x14ac:dyDescent="0.25">
      <c r="A496" s="4">
        <v>475</v>
      </c>
      <c r="B496" s="4">
        <v>82.834564208984375</v>
      </c>
      <c r="C496" s="10"/>
    </row>
    <row r="497" spans="1:3" x14ac:dyDescent="0.25">
      <c r="A497" s="4">
        <v>476</v>
      </c>
      <c r="B497" s="4">
        <v>70.929283142089844</v>
      </c>
      <c r="C497" s="10"/>
    </row>
    <row r="498" spans="1:3" x14ac:dyDescent="0.25">
      <c r="A498" s="4">
        <v>477</v>
      </c>
      <c r="B498" s="4">
        <v>88.265953063964844</v>
      </c>
      <c r="C498" s="10"/>
    </row>
    <row r="499" spans="1:3" x14ac:dyDescent="0.25">
      <c r="A499" s="4">
        <v>478</v>
      </c>
      <c r="B499" s="4">
        <v>64.375259399414063</v>
      </c>
      <c r="C499" s="10"/>
    </row>
    <row r="500" spans="1:3" x14ac:dyDescent="0.25">
      <c r="A500" s="4">
        <v>479</v>
      </c>
      <c r="B500" s="4">
        <v>86.150039672851563</v>
      </c>
      <c r="C500" s="10"/>
    </row>
    <row r="501" spans="1:3" x14ac:dyDescent="0.25">
      <c r="A501" s="4">
        <v>480</v>
      </c>
      <c r="B501" s="4">
        <v>89.966720581054688</v>
      </c>
      <c r="C501" s="10"/>
    </row>
    <row r="502" spans="1:3" x14ac:dyDescent="0.25">
      <c r="A502" s="4">
        <v>481</v>
      </c>
      <c r="B502" s="4">
        <v>70.304275512695313</v>
      </c>
      <c r="C502" s="10"/>
    </row>
    <row r="503" spans="1:3" x14ac:dyDescent="0.25">
      <c r="A503" s="4">
        <v>482</v>
      </c>
      <c r="B503" s="4">
        <v>76.183387756347656</v>
      </c>
      <c r="C503" s="10"/>
    </row>
    <row r="504" spans="1:3" x14ac:dyDescent="0.25">
      <c r="A504" s="4">
        <v>483</v>
      </c>
      <c r="B504" s="4">
        <v>68.177330017089844</v>
      </c>
      <c r="C504" s="10"/>
    </row>
    <row r="505" spans="1:3" x14ac:dyDescent="0.25">
      <c r="A505" s="4">
        <v>484</v>
      </c>
      <c r="B505" s="4">
        <v>87.680648803710938</v>
      </c>
      <c r="C505" s="10"/>
    </row>
    <row r="506" spans="1:3" x14ac:dyDescent="0.25">
      <c r="A506" s="4">
        <v>485</v>
      </c>
      <c r="B506" s="4">
        <v>85.139595031738281</v>
      </c>
      <c r="C506" s="10"/>
    </row>
    <row r="507" spans="1:3" x14ac:dyDescent="0.25">
      <c r="A507" s="4">
        <v>486</v>
      </c>
      <c r="B507" s="4">
        <v>85.411628723144531</v>
      </c>
      <c r="C507" s="10"/>
    </row>
    <row r="508" spans="1:3" x14ac:dyDescent="0.25">
      <c r="A508" s="4">
        <v>487</v>
      </c>
      <c r="B508" s="4">
        <v>84.602622985839844</v>
      </c>
      <c r="C508" s="10"/>
    </row>
    <row r="509" spans="1:3" x14ac:dyDescent="0.25">
      <c r="A509" s="4">
        <v>488</v>
      </c>
      <c r="B509" s="4">
        <v>87.164321899414063</v>
      </c>
      <c r="C509" s="10"/>
    </row>
    <row r="510" spans="1:3" x14ac:dyDescent="0.25">
      <c r="A510" s="4">
        <v>489</v>
      </c>
      <c r="B510" s="4">
        <v>79.340751647949219</v>
      </c>
      <c r="C510" s="10"/>
    </row>
    <row r="511" spans="1:3" x14ac:dyDescent="0.25">
      <c r="A511" s="4">
        <v>490</v>
      </c>
      <c r="B511" s="4">
        <v>74.999168395996094</v>
      </c>
      <c r="C511" s="10"/>
    </row>
    <row r="512" spans="1:3" x14ac:dyDescent="0.25">
      <c r="A512" s="4">
        <v>491</v>
      </c>
      <c r="B512" s="4">
        <v>79.461135864257813</v>
      </c>
      <c r="C512" s="10"/>
    </row>
    <row r="513" spans="1:3" x14ac:dyDescent="0.25">
      <c r="A513" s="4">
        <v>492</v>
      </c>
      <c r="B513" s="4">
        <v>61.788032531738281</v>
      </c>
      <c r="C513" s="10"/>
    </row>
    <row r="514" spans="1:3" x14ac:dyDescent="0.25">
      <c r="A514" s="4">
        <v>493</v>
      </c>
      <c r="B514" s="4">
        <v>82.26025390625</v>
      </c>
      <c r="C514" s="10"/>
    </row>
    <row r="515" spans="1:3" x14ac:dyDescent="0.25">
      <c r="A515" s="4">
        <v>494</v>
      </c>
      <c r="B515" s="4">
        <v>73.456108093261719</v>
      </c>
      <c r="C515" s="10"/>
    </row>
    <row r="516" spans="1:3" x14ac:dyDescent="0.25">
      <c r="A516" s="4">
        <v>495</v>
      </c>
      <c r="B516" s="4">
        <v>83.049453735351563</v>
      </c>
      <c r="C516" s="10"/>
    </row>
    <row r="517" spans="1:3" x14ac:dyDescent="0.25">
      <c r="A517" s="4">
        <v>496</v>
      </c>
      <c r="B517" s="4">
        <v>84.871673583984375</v>
      </c>
      <c r="C517" s="10"/>
    </row>
    <row r="518" spans="1:3" x14ac:dyDescent="0.25">
      <c r="A518" s="4">
        <v>497</v>
      </c>
      <c r="B518" s="4">
        <v>86.259994506835938</v>
      </c>
      <c r="C518" s="10"/>
    </row>
    <row r="519" spans="1:3" x14ac:dyDescent="0.25">
      <c r="A519" s="4">
        <v>498</v>
      </c>
      <c r="B519" s="4">
        <v>97.985275268554688</v>
      </c>
      <c r="C519" s="10"/>
    </row>
    <row r="520" spans="1:3" x14ac:dyDescent="0.25">
      <c r="A520" s="4">
        <v>499</v>
      </c>
      <c r="B520" s="4">
        <v>78.838920593261719</v>
      </c>
      <c r="C520" s="10"/>
    </row>
    <row r="521" spans="1:3" x14ac:dyDescent="0.25">
      <c r="A521" s="4">
        <v>500</v>
      </c>
      <c r="B521" s="4">
        <v>57.630142211914063</v>
      </c>
      <c r="C521" s="10"/>
    </row>
  </sheetData>
  <printOptions headings="1" gridLines="1"/>
  <pageMargins left="0.75" right="0.75" top="1" bottom="1" header="0.5" footer="0.5"/>
  <pageSetup scale="73"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21"/>
  <sheetViews>
    <sheetView workbookViewId="0"/>
  </sheetViews>
  <sheetFormatPr defaultRowHeight="15" x14ac:dyDescent="0.25"/>
  <cols>
    <col min="1" max="1" width="17.42578125"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17.42578125" style="4" customWidth="1"/>
    <col min="258" max="258" width="17.7109375" style="4" bestFit="1"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17.42578125" style="4" customWidth="1"/>
    <col min="514" max="514" width="17.7109375" style="4" bestFit="1"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17.42578125" style="4" customWidth="1"/>
    <col min="770" max="770" width="17.7109375" style="4" bestFit="1"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17.42578125" style="4" customWidth="1"/>
    <col min="1026" max="1026" width="17.7109375" style="4" bestFit="1"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17.42578125" style="4" customWidth="1"/>
    <col min="1282" max="1282" width="17.7109375" style="4" bestFit="1"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17.42578125" style="4" customWidth="1"/>
    <col min="1538" max="1538" width="17.7109375" style="4" bestFit="1"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17.42578125" style="4" customWidth="1"/>
    <col min="1794" max="1794" width="17.7109375" style="4" bestFit="1"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17.42578125" style="4" customWidth="1"/>
    <col min="2050" max="2050" width="17.7109375" style="4" bestFit="1"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17.42578125" style="4" customWidth="1"/>
    <col min="2306" max="2306" width="17.7109375" style="4" bestFit="1"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17.42578125" style="4" customWidth="1"/>
    <col min="2562" max="2562" width="17.7109375" style="4" bestFit="1"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17.42578125" style="4" customWidth="1"/>
    <col min="2818" max="2818" width="17.7109375" style="4" bestFit="1"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17.42578125" style="4" customWidth="1"/>
    <col min="3074" max="3074" width="17.7109375" style="4" bestFit="1"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17.42578125" style="4" customWidth="1"/>
    <col min="3330" max="3330" width="17.7109375" style="4" bestFit="1"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17.42578125" style="4" customWidth="1"/>
    <col min="3586" max="3586" width="17.7109375" style="4" bestFit="1"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17.42578125" style="4" customWidth="1"/>
    <col min="3842" max="3842" width="17.7109375" style="4" bestFit="1"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17.42578125" style="4" customWidth="1"/>
    <col min="4098" max="4098" width="17.7109375" style="4" bestFit="1"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17.42578125" style="4" customWidth="1"/>
    <col min="4354" max="4354" width="17.7109375" style="4" bestFit="1"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17.42578125" style="4" customWidth="1"/>
    <col min="4610" max="4610" width="17.7109375" style="4" bestFit="1"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17.42578125" style="4" customWidth="1"/>
    <col min="4866" max="4866" width="17.7109375" style="4" bestFit="1"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17.42578125" style="4" customWidth="1"/>
    <col min="5122" max="5122" width="17.7109375" style="4" bestFit="1"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17.42578125" style="4" customWidth="1"/>
    <col min="5378" max="5378" width="17.7109375" style="4" bestFit="1"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17.42578125" style="4" customWidth="1"/>
    <col min="5634" max="5634" width="17.7109375" style="4" bestFit="1"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17.42578125" style="4" customWidth="1"/>
    <col min="5890" max="5890" width="17.7109375" style="4" bestFit="1"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17.42578125" style="4" customWidth="1"/>
    <col min="6146" max="6146" width="17.7109375" style="4" bestFit="1"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17.42578125" style="4" customWidth="1"/>
    <col min="6402" max="6402" width="17.7109375" style="4" bestFit="1"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17.42578125" style="4" customWidth="1"/>
    <col min="6658" max="6658" width="17.7109375" style="4" bestFit="1"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17.42578125" style="4" customWidth="1"/>
    <col min="6914" max="6914" width="17.7109375" style="4" bestFit="1"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17.42578125" style="4" customWidth="1"/>
    <col min="7170" max="7170" width="17.7109375" style="4" bestFit="1"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17.42578125" style="4" customWidth="1"/>
    <col min="7426" max="7426" width="17.7109375" style="4" bestFit="1"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17.42578125" style="4" customWidth="1"/>
    <col min="7682" max="7682" width="17.7109375" style="4" bestFit="1"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17.42578125" style="4" customWidth="1"/>
    <col min="7938" max="7938" width="17.7109375" style="4" bestFit="1"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17.42578125" style="4" customWidth="1"/>
    <col min="8194" max="8194" width="17.7109375" style="4" bestFit="1"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17.42578125" style="4" customWidth="1"/>
    <col min="8450" max="8450" width="17.7109375" style="4" bestFit="1"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17.42578125" style="4" customWidth="1"/>
    <col min="8706" max="8706" width="17.7109375" style="4" bestFit="1"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17.42578125" style="4" customWidth="1"/>
    <col min="8962" max="8962" width="17.7109375" style="4" bestFit="1"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17.42578125" style="4" customWidth="1"/>
    <col min="9218" max="9218" width="17.7109375" style="4" bestFit="1"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17.42578125" style="4" customWidth="1"/>
    <col min="9474" max="9474" width="17.7109375" style="4" bestFit="1"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17.42578125" style="4" customWidth="1"/>
    <col min="9730" max="9730" width="17.7109375" style="4" bestFit="1"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17.42578125" style="4" customWidth="1"/>
    <col min="9986" max="9986" width="17.7109375" style="4" bestFit="1"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17.42578125"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17.42578125"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17.42578125"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17.42578125"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17.42578125"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17.42578125"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17.42578125"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17.42578125"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17.42578125"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17.42578125"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17.42578125"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17.42578125"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17.42578125"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17.42578125"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17.42578125"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17.42578125"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17.42578125"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17.42578125"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17.42578125"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17.42578125"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17.42578125"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17.42578125"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17.42578125"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17.42578125"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2" x14ac:dyDescent="0.25">
      <c r="A1" s="3" t="s">
        <v>133</v>
      </c>
    </row>
    <row r="3" spans="1:2" x14ac:dyDescent="0.25">
      <c r="A3" s="3" t="s">
        <v>1</v>
      </c>
    </row>
    <row r="4" spans="1:2" x14ac:dyDescent="0.25">
      <c r="A4" s="5" t="s">
        <v>2</v>
      </c>
    </row>
    <row r="5" spans="1:2" x14ac:dyDescent="0.25">
      <c r="A5" s="5" t="s">
        <v>76</v>
      </c>
    </row>
    <row r="6" spans="1:2" x14ac:dyDescent="0.25">
      <c r="A6" s="5" t="s">
        <v>4</v>
      </c>
    </row>
    <row r="7" spans="1:2" x14ac:dyDescent="0.25">
      <c r="A7" s="5" t="s">
        <v>5</v>
      </c>
    </row>
    <row r="9" spans="1:2" x14ac:dyDescent="0.25">
      <c r="A9" s="3" t="s">
        <v>6</v>
      </c>
    </row>
    <row r="10" spans="1:2" x14ac:dyDescent="0.25">
      <c r="A10" s="4" t="s">
        <v>77</v>
      </c>
      <c r="B10" s="6">
        <v>50</v>
      </c>
    </row>
    <row r="11" spans="1:2" x14ac:dyDescent="0.25">
      <c r="A11" s="4" t="s">
        <v>78</v>
      </c>
      <c r="B11" s="6">
        <v>85</v>
      </c>
    </row>
    <row r="12" spans="1:2" x14ac:dyDescent="0.25">
      <c r="A12" s="4" t="s">
        <v>79</v>
      </c>
      <c r="B12" s="6">
        <v>100</v>
      </c>
    </row>
    <row r="14" spans="1:2" x14ac:dyDescent="0.25">
      <c r="A14" s="3" t="s">
        <v>9</v>
      </c>
    </row>
    <row r="15" spans="1:2" x14ac:dyDescent="0.25">
      <c r="A15" s="4" t="s">
        <v>132</v>
      </c>
    </row>
    <row r="17" spans="1:6" x14ac:dyDescent="0.25">
      <c r="A17" s="9" t="s">
        <v>124</v>
      </c>
      <c r="C17" s="7" t="s">
        <v>10</v>
      </c>
    </row>
    <row r="18" spans="1:6" x14ac:dyDescent="0.25">
      <c r="A18" s="8" t="s">
        <v>134</v>
      </c>
      <c r="C18" s="4">
        <f ca="1">_xll.RiskPert(B10,B11,B12)</f>
        <v>66.505997367213624</v>
      </c>
    </row>
    <row r="20" spans="1:6" x14ac:dyDescent="0.25">
      <c r="A20" s="3" t="s">
        <v>129</v>
      </c>
    </row>
    <row r="21" spans="1:6" x14ac:dyDescent="0.25">
      <c r="A21" s="10" t="s">
        <v>12</v>
      </c>
      <c r="B21" s="10" t="s">
        <v>128</v>
      </c>
      <c r="C21" s="10"/>
      <c r="D21" s="10" t="s">
        <v>13</v>
      </c>
      <c r="E21" s="10" t="s">
        <v>14</v>
      </c>
      <c r="F21" s="10" t="s">
        <v>15</v>
      </c>
    </row>
    <row r="22" spans="1:6" x14ac:dyDescent="0.25">
      <c r="A22" s="4">
        <v>1</v>
      </c>
      <c r="B22" s="4">
        <v>85.62388730135784</v>
      </c>
      <c r="C22" s="10"/>
      <c r="D22" s="4">
        <f>55</f>
        <v>55</v>
      </c>
      <c r="E22" s="11" t="s">
        <v>16</v>
      </c>
      <c r="F22" s="4">
        <f t="array" ref="F22:F31">FREQUENCY(B22:B521,D22:D30)</f>
        <v>2</v>
      </c>
    </row>
    <row r="23" spans="1:6" x14ac:dyDescent="0.25">
      <c r="A23" s="4">
        <v>2</v>
      </c>
      <c r="B23" s="4">
        <v>76.832976729230268</v>
      </c>
      <c r="C23" s="10"/>
      <c r="D23" s="4">
        <f>60</f>
        <v>60</v>
      </c>
      <c r="E23" s="11" t="s">
        <v>17</v>
      </c>
      <c r="F23" s="4">
        <v>3</v>
      </c>
    </row>
    <row r="24" spans="1:6" x14ac:dyDescent="0.25">
      <c r="A24" s="4">
        <v>3</v>
      </c>
      <c r="B24" s="4">
        <v>87.075521690066438</v>
      </c>
      <c r="C24" s="10"/>
      <c r="D24" s="4">
        <f>65</f>
        <v>65</v>
      </c>
      <c r="E24" s="11" t="s">
        <v>18</v>
      </c>
      <c r="F24" s="4">
        <v>16</v>
      </c>
    </row>
    <row r="25" spans="1:6" x14ac:dyDescent="0.25">
      <c r="A25" s="4">
        <v>4</v>
      </c>
      <c r="B25" s="4">
        <v>77.262732542497247</v>
      </c>
      <c r="C25" s="10"/>
      <c r="D25" s="4">
        <f>70</f>
        <v>70</v>
      </c>
      <c r="E25" s="11" t="s">
        <v>19</v>
      </c>
      <c r="F25" s="4">
        <v>42</v>
      </c>
    </row>
    <row r="26" spans="1:6" x14ac:dyDescent="0.25">
      <c r="A26" s="4">
        <v>5</v>
      </c>
      <c r="B26" s="4">
        <v>85.776663214300555</v>
      </c>
      <c r="C26" s="10"/>
      <c r="D26" s="4">
        <f>75</f>
        <v>75</v>
      </c>
      <c r="E26" s="11" t="s">
        <v>20</v>
      </c>
      <c r="F26" s="4">
        <v>66</v>
      </c>
    </row>
    <row r="27" spans="1:6" x14ac:dyDescent="0.25">
      <c r="A27" s="4">
        <v>6</v>
      </c>
      <c r="B27" s="4">
        <v>94.050851078035251</v>
      </c>
      <c r="C27" s="10"/>
      <c r="D27" s="4">
        <f>80</f>
        <v>80</v>
      </c>
      <c r="E27" s="11" t="s">
        <v>21</v>
      </c>
      <c r="F27" s="4">
        <v>83</v>
      </c>
    </row>
    <row r="28" spans="1:6" x14ac:dyDescent="0.25">
      <c r="A28" s="4">
        <v>7</v>
      </c>
      <c r="B28" s="4">
        <v>67.70926702170145</v>
      </c>
      <c r="C28" s="10"/>
      <c r="D28" s="4">
        <f>85</f>
        <v>85</v>
      </c>
      <c r="E28" s="11" t="s">
        <v>22</v>
      </c>
      <c r="F28" s="4">
        <v>98</v>
      </c>
    </row>
    <row r="29" spans="1:6" x14ac:dyDescent="0.25">
      <c r="A29" s="4">
        <v>8</v>
      </c>
      <c r="B29" s="4">
        <v>83.429873587502783</v>
      </c>
      <c r="C29" s="10"/>
      <c r="D29" s="4">
        <f>90</f>
        <v>90</v>
      </c>
      <c r="E29" s="11" t="s">
        <v>23</v>
      </c>
      <c r="F29" s="4">
        <v>82</v>
      </c>
    </row>
    <row r="30" spans="1:6" x14ac:dyDescent="0.25">
      <c r="A30" s="4">
        <v>9</v>
      </c>
      <c r="B30" s="4">
        <v>74.098269647377236</v>
      </c>
      <c r="C30" s="10"/>
      <c r="D30" s="4">
        <f>95</f>
        <v>95</v>
      </c>
      <c r="E30" s="11" t="s">
        <v>24</v>
      </c>
      <c r="F30" s="4">
        <v>85</v>
      </c>
    </row>
    <row r="31" spans="1:6" x14ac:dyDescent="0.25">
      <c r="A31" s="4">
        <v>10</v>
      </c>
      <c r="B31" s="4">
        <v>70.693339406097408</v>
      </c>
      <c r="C31" s="10"/>
      <c r="E31" s="11" t="s">
        <v>25</v>
      </c>
      <c r="F31" s="4">
        <v>23</v>
      </c>
    </row>
    <row r="32" spans="1:6" x14ac:dyDescent="0.25">
      <c r="A32" s="4">
        <v>11</v>
      </c>
      <c r="B32" s="4">
        <v>89.650793762098544</v>
      </c>
      <c r="C32" s="10"/>
    </row>
    <row r="33" spans="1:3" x14ac:dyDescent="0.25">
      <c r="A33" s="4">
        <v>12</v>
      </c>
      <c r="B33" s="4">
        <v>64.127400209364438</v>
      </c>
      <c r="C33" s="10"/>
    </row>
    <row r="34" spans="1:3" x14ac:dyDescent="0.25">
      <c r="A34" s="4">
        <v>13</v>
      </c>
      <c r="B34" s="4">
        <v>75.112810368236808</v>
      </c>
      <c r="C34" s="10"/>
    </row>
    <row r="35" spans="1:3" x14ac:dyDescent="0.25">
      <c r="A35" s="4">
        <v>14</v>
      </c>
      <c r="B35" s="4">
        <v>70.366811888000399</v>
      </c>
      <c r="C35" s="10"/>
    </row>
    <row r="36" spans="1:3" x14ac:dyDescent="0.25">
      <c r="A36" s="4">
        <v>15</v>
      </c>
      <c r="B36" s="4">
        <v>73.142613203769443</v>
      </c>
      <c r="C36" s="10"/>
    </row>
    <row r="37" spans="1:3" x14ac:dyDescent="0.25">
      <c r="A37" s="4">
        <v>16</v>
      </c>
      <c r="B37" s="4">
        <v>63.296704563229945</v>
      </c>
      <c r="C37" s="10"/>
    </row>
    <row r="38" spans="1:3" x14ac:dyDescent="0.25">
      <c r="A38" s="4">
        <v>17</v>
      </c>
      <c r="B38" s="4">
        <v>70.940487882513494</v>
      </c>
      <c r="C38" s="10"/>
    </row>
    <row r="39" spans="1:3" x14ac:dyDescent="0.25">
      <c r="A39" s="4">
        <v>18</v>
      </c>
      <c r="B39" s="4">
        <v>55.080082038992749</v>
      </c>
      <c r="C39" s="10"/>
    </row>
    <row r="40" spans="1:3" x14ac:dyDescent="0.25">
      <c r="A40" s="4">
        <v>19</v>
      </c>
      <c r="B40" s="4">
        <v>82.050273445589269</v>
      </c>
      <c r="C40" s="10"/>
    </row>
    <row r="41" spans="1:3" x14ac:dyDescent="0.25">
      <c r="A41" s="4">
        <v>20</v>
      </c>
      <c r="B41" s="4">
        <v>90.556461497043557</v>
      </c>
      <c r="C41" s="10"/>
    </row>
    <row r="42" spans="1:3" x14ac:dyDescent="0.25">
      <c r="A42" s="4">
        <v>21</v>
      </c>
      <c r="B42" s="4">
        <v>73.180881387446988</v>
      </c>
      <c r="C42" s="10"/>
    </row>
    <row r="43" spans="1:3" x14ac:dyDescent="0.25">
      <c r="A43" s="4">
        <v>22</v>
      </c>
      <c r="B43" s="4">
        <v>93.974873762898184</v>
      </c>
      <c r="C43" s="10"/>
    </row>
    <row r="44" spans="1:3" x14ac:dyDescent="0.25">
      <c r="A44" s="4">
        <v>23</v>
      </c>
      <c r="B44" s="4">
        <v>85.178246840804391</v>
      </c>
      <c r="C44" s="10"/>
    </row>
    <row r="45" spans="1:3" x14ac:dyDescent="0.25">
      <c r="A45" s="4">
        <v>24</v>
      </c>
      <c r="B45" s="4">
        <v>87.284818651519117</v>
      </c>
      <c r="C45" s="10"/>
    </row>
    <row r="46" spans="1:3" x14ac:dyDescent="0.25">
      <c r="A46" s="4">
        <v>25</v>
      </c>
      <c r="B46" s="4">
        <v>72.21931676385563</v>
      </c>
      <c r="C46" s="10"/>
    </row>
    <row r="47" spans="1:3" x14ac:dyDescent="0.25">
      <c r="A47" s="4">
        <v>26</v>
      </c>
      <c r="B47" s="4">
        <v>63.969590237555025</v>
      </c>
      <c r="C47" s="10"/>
    </row>
    <row r="48" spans="1:3" x14ac:dyDescent="0.25">
      <c r="A48" s="4">
        <v>27</v>
      </c>
      <c r="B48" s="4">
        <v>83.77743212351902</v>
      </c>
      <c r="C48" s="10"/>
    </row>
    <row r="49" spans="1:3" x14ac:dyDescent="0.25">
      <c r="A49" s="4">
        <v>28</v>
      </c>
      <c r="B49" s="4">
        <v>83.110772779767188</v>
      </c>
      <c r="C49" s="10"/>
    </row>
    <row r="50" spans="1:3" x14ac:dyDescent="0.25">
      <c r="A50" s="4">
        <v>29</v>
      </c>
      <c r="B50" s="4">
        <v>78.32058510324552</v>
      </c>
      <c r="C50" s="10"/>
    </row>
    <row r="51" spans="1:3" x14ac:dyDescent="0.25">
      <c r="A51" s="4">
        <v>30</v>
      </c>
      <c r="B51" s="4">
        <v>71.608062186929303</v>
      </c>
      <c r="C51" s="10"/>
    </row>
    <row r="52" spans="1:3" x14ac:dyDescent="0.25">
      <c r="A52" s="4">
        <v>31</v>
      </c>
      <c r="B52" s="4">
        <v>71.224278399260456</v>
      </c>
      <c r="C52" s="10"/>
    </row>
    <row r="53" spans="1:3" x14ac:dyDescent="0.25">
      <c r="A53" s="4">
        <v>32</v>
      </c>
      <c r="B53" s="4">
        <v>95.127969085602047</v>
      </c>
      <c r="C53" s="10"/>
    </row>
    <row r="54" spans="1:3" x14ac:dyDescent="0.25">
      <c r="A54" s="4">
        <v>33</v>
      </c>
      <c r="B54" s="4">
        <v>82.705424778348046</v>
      </c>
      <c r="C54" s="10"/>
    </row>
    <row r="55" spans="1:3" x14ac:dyDescent="0.25">
      <c r="A55" s="4">
        <v>34</v>
      </c>
      <c r="B55" s="4">
        <v>84.578355486761183</v>
      </c>
      <c r="C55" s="10"/>
    </row>
    <row r="56" spans="1:3" x14ac:dyDescent="0.25">
      <c r="A56" s="4">
        <v>35</v>
      </c>
      <c r="B56" s="4">
        <v>92.190513034139514</v>
      </c>
      <c r="C56" s="10"/>
    </row>
    <row r="57" spans="1:3" x14ac:dyDescent="0.25">
      <c r="A57" s="4">
        <v>36</v>
      </c>
      <c r="B57" s="4">
        <v>68.884057745976961</v>
      </c>
      <c r="C57" s="10"/>
    </row>
    <row r="58" spans="1:3" x14ac:dyDescent="0.25">
      <c r="A58" s="4">
        <v>37</v>
      </c>
      <c r="B58" s="4">
        <v>83.827251783429602</v>
      </c>
      <c r="C58" s="10"/>
    </row>
    <row r="59" spans="1:3" x14ac:dyDescent="0.25">
      <c r="A59" s="4">
        <v>38</v>
      </c>
      <c r="B59" s="4">
        <v>67.902007385309844</v>
      </c>
      <c r="C59" s="10"/>
    </row>
    <row r="60" spans="1:3" x14ac:dyDescent="0.25">
      <c r="A60" s="4">
        <v>39</v>
      </c>
      <c r="B60" s="4">
        <v>90.411584779393593</v>
      </c>
      <c r="C60" s="10"/>
    </row>
    <row r="61" spans="1:3" x14ac:dyDescent="0.25">
      <c r="A61" s="4">
        <v>40</v>
      </c>
      <c r="B61" s="4">
        <v>77.232509917944583</v>
      </c>
      <c r="C61" s="10"/>
    </row>
    <row r="62" spans="1:3" x14ac:dyDescent="0.25">
      <c r="A62" s="4">
        <v>41</v>
      </c>
      <c r="B62" s="4">
        <v>84.868753951338448</v>
      </c>
      <c r="C62" s="10"/>
    </row>
    <row r="63" spans="1:3" x14ac:dyDescent="0.25">
      <c r="A63" s="4">
        <v>42</v>
      </c>
      <c r="B63" s="4">
        <v>58.054344754859059</v>
      </c>
      <c r="C63" s="10"/>
    </row>
    <row r="64" spans="1:3" x14ac:dyDescent="0.25">
      <c r="A64" s="4">
        <v>43</v>
      </c>
      <c r="B64" s="4">
        <v>93.512785510622507</v>
      </c>
      <c r="C64" s="10"/>
    </row>
    <row r="65" spans="1:3" x14ac:dyDescent="0.25">
      <c r="A65" s="4">
        <v>44</v>
      </c>
      <c r="B65" s="4">
        <v>68.161413079647701</v>
      </c>
      <c r="C65" s="10"/>
    </row>
    <row r="66" spans="1:3" x14ac:dyDescent="0.25">
      <c r="A66" s="4">
        <v>45</v>
      </c>
      <c r="B66" s="4">
        <v>69.960338780634032</v>
      </c>
      <c r="C66" s="10"/>
    </row>
    <row r="67" spans="1:3" x14ac:dyDescent="0.25">
      <c r="A67" s="4">
        <v>46</v>
      </c>
      <c r="B67" s="4">
        <v>75.530716077257622</v>
      </c>
      <c r="C67" s="10"/>
    </row>
    <row r="68" spans="1:3" x14ac:dyDescent="0.25">
      <c r="A68" s="4">
        <v>47</v>
      </c>
      <c r="B68" s="4">
        <v>87.489974954628138</v>
      </c>
      <c r="C68" s="10"/>
    </row>
    <row r="69" spans="1:3" x14ac:dyDescent="0.25">
      <c r="A69" s="4">
        <v>48</v>
      </c>
      <c r="B69" s="4">
        <v>83.206053880040713</v>
      </c>
      <c r="C69" s="10"/>
    </row>
    <row r="70" spans="1:3" x14ac:dyDescent="0.25">
      <c r="A70" s="4">
        <v>49</v>
      </c>
      <c r="B70" s="4">
        <v>66.68039699617475</v>
      </c>
      <c r="C70" s="10"/>
    </row>
    <row r="71" spans="1:3" x14ac:dyDescent="0.25">
      <c r="A71" s="4">
        <v>50</v>
      </c>
      <c r="B71" s="4">
        <v>88.93075784411181</v>
      </c>
      <c r="C71" s="10"/>
    </row>
    <row r="72" spans="1:3" x14ac:dyDescent="0.25">
      <c r="A72" s="4">
        <v>51</v>
      </c>
      <c r="B72" s="4">
        <v>81.096418297217667</v>
      </c>
      <c r="C72" s="10"/>
    </row>
    <row r="73" spans="1:3" x14ac:dyDescent="0.25">
      <c r="A73" s="4">
        <v>52</v>
      </c>
      <c r="B73" s="4">
        <v>81.603283583341039</v>
      </c>
      <c r="C73" s="10"/>
    </row>
    <row r="74" spans="1:3" x14ac:dyDescent="0.25">
      <c r="A74" s="4">
        <v>53</v>
      </c>
      <c r="B74" s="4">
        <v>88.487966026827394</v>
      </c>
      <c r="C74" s="10"/>
    </row>
    <row r="75" spans="1:3" x14ac:dyDescent="0.25">
      <c r="A75" s="4">
        <v>54</v>
      </c>
      <c r="B75" s="4">
        <v>93.045666115509675</v>
      </c>
      <c r="C75" s="10"/>
    </row>
    <row r="76" spans="1:3" x14ac:dyDescent="0.25">
      <c r="A76" s="4">
        <v>55</v>
      </c>
      <c r="B76" s="4">
        <v>95.255210593898624</v>
      </c>
      <c r="C76" s="10"/>
    </row>
    <row r="77" spans="1:3" x14ac:dyDescent="0.25">
      <c r="A77" s="4">
        <v>56</v>
      </c>
      <c r="B77" s="4">
        <v>83.801727551011624</v>
      </c>
      <c r="C77" s="10"/>
    </row>
    <row r="78" spans="1:3" x14ac:dyDescent="0.25">
      <c r="A78" s="4">
        <v>57</v>
      </c>
      <c r="B78" s="4">
        <v>75.422231294313804</v>
      </c>
      <c r="C78" s="10"/>
    </row>
    <row r="79" spans="1:3" x14ac:dyDescent="0.25">
      <c r="A79" s="4">
        <v>58</v>
      </c>
      <c r="B79" s="4">
        <v>97.80454817117149</v>
      </c>
      <c r="C79" s="10"/>
    </row>
    <row r="80" spans="1:3" x14ac:dyDescent="0.25">
      <c r="A80" s="4">
        <v>59</v>
      </c>
      <c r="B80" s="4">
        <v>81.780542202110141</v>
      </c>
      <c r="C80" s="10"/>
    </row>
    <row r="81" spans="1:3" x14ac:dyDescent="0.25">
      <c r="A81" s="4">
        <v>60</v>
      </c>
      <c r="B81" s="4">
        <v>79.360444984498685</v>
      </c>
      <c r="C81" s="10"/>
    </row>
    <row r="82" spans="1:3" x14ac:dyDescent="0.25">
      <c r="A82" s="4">
        <v>61</v>
      </c>
      <c r="B82" s="4">
        <v>88.671600736484237</v>
      </c>
      <c r="C82" s="10"/>
    </row>
    <row r="83" spans="1:3" x14ac:dyDescent="0.25">
      <c r="A83" s="4">
        <v>62</v>
      </c>
      <c r="B83" s="4">
        <v>87.631809488148718</v>
      </c>
      <c r="C83" s="10"/>
    </row>
    <row r="84" spans="1:3" x14ac:dyDescent="0.25">
      <c r="A84" s="4">
        <v>63</v>
      </c>
      <c r="B84" s="4">
        <v>79.009558792830944</v>
      </c>
      <c r="C84" s="10"/>
    </row>
    <row r="85" spans="1:3" x14ac:dyDescent="0.25">
      <c r="A85" s="4">
        <v>64</v>
      </c>
      <c r="B85" s="4">
        <v>86.209093630039291</v>
      </c>
      <c r="C85" s="10"/>
    </row>
    <row r="86" spans="1:3" x14ac:dyDescent="0.25">
      <c r="A86" s="4">
        <v>65</v>
      </c>
      <c r="B86" s="4">
        <v>90.195716520001355</v>
      </c>
      <c r="C86" s="10"/>
    </row>
    <row r="87" spans="1:3" x14ac:dyDescent="0.25">
      <c r="A87" s="4">
        <v>66</v>
      </c>
      <c r="B87" s="4">
        <v>54.054577907083285</v>
      </c>
      <c r="C87" s="10"/>
    </row>
    <row r="88" spans="1:3" x14ac:dyDescent="0.25">
      <c r="A88" s="4">
        <v>67</v>
      </c>
      <c r="B88" s="4">
        <v>85.796387139413412</v>
      </c>
      <c r="C88" s="10"/>
    </row>
    <row r="89" spans="1:3" x14ac:dyDescent="0.25">
      <c r="A89" s="4">
        <v>68</v>
      </c>
      <c r="B89" s="4">
        <v>83.843154102767528</v>
      </c>
      <c r="C89" s="10"/>
    </row>
    <row r="90" spans="1:3" x14ac:dyDescent="0.25">
      <c r="A90" s="4">
        <v>69</v>
      </c>
      <c r="B90" s="4">
        <v>74.696719469352644</v>
      </c>
      <c r="C90" s="10"/>
    </row>
    <row r="91" spans="1:3" x14ac:dyDescent="0.25">
      <c r="A91" s="4">
        <v>70</v>
      </c>
      <c r="B91" s="4">
        <v>75.358580500501105</v>
      </c>
      <c r="C91" s="10"/>
    </row>
    <row r="92" spans="1:3" x14ac:dyDescent="0.25">
      <c r="A92" s="4">
        <v>71</v>
      </c>
      <c r="B92" s="4">
        <v>92.745420072227176</v>
      </c>
      <c r="C92" s="10"/>
    </row>
    <row r="93" spans="1:3" x14ac:dyDescent="0.25">
      <c r="A93" s="4">
        <v>72</v>
      </c>
      <c r="B93" s="4">
        <v>90.983695360037643</v>
      </c>
      <c r="C93" s="10"/>
    </row>
    <row r="94" spans="1:3" x14ac:dyDescent="0.25">
      <c r="A94" s="4">
        <v>73</v>
      </c>
      <c r="B94" s="4">
        <v>84.787008219969749</v>
      </c>
      <c r="C94" s="10"/>
    </row>
    <row r="95" spans="1:3" x14ac:dyDescent="0.25">
      <c r="A95" s="4">
        <v>74</v>
      </c>
      <c r="B95" s="4">
        <v>93.605886915571745</v>
      </c>
      <c r="C95" s="10"/>
    </row>
    <row r="96" spans="1:3" x14ac:dyDescent="0.25">
      <c r="A96" s="4">
        <v>75</v>
      </c>
      <c r="B96" s="4">
        <v>94.376086064562898</v>
      </c>
      <c r="C96" s="10"/>
    </row>
    <row r="97" spans="1:3" x14ac:dyDescent="0.25">
      <c r="A97" s="4">
        <v>76</v>
      </c>
      <c r="B97" s="4">
        <v>81.164245503369102</v>
      </c>
      <c r="C97" s="10"/>
    </row>
    <row r="98" spans="1:3" x14ac:dyDescent="0.25">
      <c r="A98" s="4">
        <v>77</v>
      </c>
      <c r="B98" s="4">
        <v>75.527835526357777</v>
      </c>
      <c r="C98" s="10"/>
    </row>
    <row r="99" spans="1:3" x14ac:dyDescent="0.25">
      <c r="A99" s="4">
        <v>78</v>
      </c>
      <c r="B99" s="4">
        <v>84.647592363224661</v>
      </c>
      <c r="C99" s="10"/>
    </row>
    <row r="100" spans="1:3" x14ac:dyDescent="0.25">
      <c r="A100" s="4">
        <v>79</v>
      </c>
      <c r="B100" s="4">
        <v>81.426528821138234</v>
      </c>
      <c r="C100" s="10"/>
    </row>
    <row r="101" spans="1:3" x14ac:dyDescent="0.25">
      <c r="A101" s="4">
        <v>80</v>
      </c>
      <c r="B101" s="4">
        <v>72.81760113176361</v>
      </c>
      <c r="C101" s="10"/>
    </row>
    <row r="102" spans="1:3" x14ac:dyDescent="0.25">
      <c r="A102" s="4">
        <v>81</v>
      </c>
      <c r="B102" s="4">
        <v>65.81290188468347</v>
      </c>
      <c r="C102" s="10"/>
    </row>
    <row r="103" spans="1:3" x14ac:dyDescent="0.25">
      <c r="A103" s="4">
        <v>82</v>
      </c>
      <c r="B103" s="4">
        <v>87.209073501628978</v>
      </c>
      <c r="C103" s="10"/>
    </row>
    <row r="104" spans="1:3" x14ac:dyDescent="0.25">
      <c r="A104" s="4">
        <v>83</v>
      </c>
      <c r="B104" s="4">
        <v>90.086649660220402</v>
      </c>
      <c r="C104" s="10"/>
    </row>
    <row r="105" spans="1:3" x14ac:dyDescent="0.25">
      <c r="A105" s="4">
        <v>84</v>
      </c>
      <c r="B105" s="4">
        <v>67.213836264275415</v>
      </c>
      <c r="C105" s="10"/>
    </row>
    <row r="106" spans="1:3" x14ac:dyDescent="0.25">
      <c r="A106" s="4">
        <v>85</v>
      </c>
      <c r="B106" s="4">
        <v>89.708101562571386</v>
      </c>
      <c r="C106" s="10"/>
    </row>
    <row r="107" spans="1:3" x14ac:dyDescent="0.25">
      <c r="A107" s="4">
        <v>86</v>
      </c>
      <c r="B107" s="4">
        <v>59.943989983100408</v>
      </c>
      <c r="C107" s="10"/>
    </row>
    <row r="108" spans="1:3" x14ac:dyDescent="0.25">
      <c r="A108" s="4">
        <v>87</v>
      </c>
      <c r="B108" s="4">
        <v>90.714897137947304</v>
      </c>
      <c r="C108" s="10"/>
    </row>
    <row r="109" spans="1:3" x14ac:dyDescent="0.25">
      <c r="A109" s="4">
        <v>88</v>
      </c>
      <c r="B109" s="4">
        <v>64.848173691257585</v>
      </c>
      <c r="C109" s="10"/>
    </row>
    <row r="110" spans="1:3" x14ac:dyDescent="0.25">
      <c r="A110" s="4">
        <v>89</v>
      </c>
      <c r="B110" s="4">
        <v>70.626008505221932</v>
      </c>
      <c r="C110" s="10"/>
    </row>
    <row r="111" spans="1:3" x14ac:dyDescent="0.25">
      <c r="A111" s="4">
        <v>90</v>
      </c>
      <c r="B111" s="4">
        <v>92.549865885239768</v>
      </c>
      <c r="C111" s="10"/>
    </row>
    <row r="112" spans="1:3" x14ac:dyDescent="0.25">
      <c r="A112" s="4">
        <v>91</v>
      </c>
      <c r="B112" s="4">
        <v>70.444452426164545</v>
      </c>
      <c r="C112" s="10"/>
    </row>
    <row r="113" spans="1:3" x14ac:dyDescent="0.25">
      <c r="A113" s="4">
        <v>92</v>
      </c>
      <c r="B113" s="4">
        <v>68.487339409569046</v>
      </c>
      <c r="C113" s="10"/>
    </row>
    <row r="114" spans="1:3" x14ac:dyDescent="0.25">
      <c r="A114" s="4">
        <v>93</v>
      </c>
      <c r="B114" s="4">
        <v>87.632151320426658</v>
      </c>
      <c r="C114" s="10"/>
    </row>
    <row r="115" spans="1:3" x14ac:dyDescent="0.25">
      <c r="A115" s="4">
        <v>94</v>
      </c>
      <c r="B115" s="4">
        <v>83.586167884848862</v>
      </c>
      <c r="C115" s="10"/>
    </row>
    <row r="116" spans="1:3" x14ac:dyDescent="0.25">
      <c r="A116" s="4">
        <v>95</v>
      </c>
      <c r="B116" s="4">
        <v>93.243294154716892</v>
      </c>
      <c r="C116" s="10"/>
    </row>
    <row r="117" spans="1:3" x14ac:dyDescent="0.25">
      <c r="A117" s="4">
        <v>96</v>
      </c>
      <c r="B117" s="4">
        <v>93.845915691540284</v>
      </c>
      <c r="C117" s="10"/>
    </row>
    <row r="118" spans="1:3" x14ac:dyDescent="0.25">
      <c r="A118" s="4">
        <v>97</v>
      </c>
      <c r="B118" s="4">
        <v>74.343384423852655</v>
      </c>
      <c r="C118" s="10"/>
    </row>
    <row r="119" spans="1:3" x14ac:dyDescent="0.25">
      <c r="A119" s="4">
        <v>98</v>
      </c>
      <c r="B119" s="4">
        <v>85.554424461080927</v>
      </c>
      <c r="C119" s="10"/>
    </row>
    <row r="120" spans="1:3" x14ac:dyDescent="0.25">
      <c r="A120" s="4">
        <v>99</v>
      </c>
      <c r="B120" s="4">
        <v>73.299169550571435</v>
      </c>
      <c r="C120" s="10"/>
    </row>
    <row r="121" spans="1:3" x14ac:dyDescent="0.25">
      <c r="A121" s="4">
        <v>100</v>
      </c>
      <c r="B121" s="4">
        <v>84.617780537097616</v>
      </c>
      <c r="C121" s="10"/>
    </row>
    <row r="122" spans="1:3" x14ac:dyDescent="0.25">
      <c r="A122" s="4">
        <v>101</v>
      </c>
      <c r="B122" s="4">
        <v>70.550995234596144</v>
      </c>
      <c r="C122" s="10"/>
    </row>
    <row r="123" spans="1:3" x14ac:dyDescent="0.25">
      <c r="A123" s="4">
        <v>102</v>
      </c>
      <c r="B123" s="4">
        <v>77.393278019826226</v>
      </c>
      <c r="C123" s="10"/>
    </row>
    <row r="124" spans="1:3" x14ac:dyDescent="0.25">
      <c r="A124" s="4">
        <v>103</v>
      </c>
      <c r="B124" s="4">
        <v>69.681639136693121</v>
      </c>
      <c r="C124" s="10"/>
    </row>
    <row r="125" spans="1:3" x14ac:dyDescent="0.25">
      <c r="A125" s="4">
        <v>104</v>
      </c>
      <c r="B125" s="4">
        <v>83.272622349649794</v>
      </c>
      <c r="C125" s="10"/>
    </row>
    <row r="126" spans="1:3" x14ac:dyDescent="0.25">
      <c r="A126" s="4">
        <v>105</v>
      </c>
      <c r="B126" s="4">
        <v>74.146628531220713</v>
      </c>
      <c r="C126" s="10"/>
    </row>
    <row r="127" spans="1:3" x14ac:dyDescent="0.25">
      <c r="A127" s="4">
        <v>106</v>
      </c>
      <c r="B127" s="4">
        <v>91.002913073985795</v>
      </c>
      <c r="C127" s="10"/>
    </row>
    <row r="128" spans="1:3" x14ac:dyDescent="0.25">
      <c r="A128" s="4">
        <v>107</v>
      </c>
      <c r="B128" s="4">
        <v>76.584327916051123</v>
      </c>
      <c r="C128" s="10"/>
    </row>
    <row r="129" spans="1:3" x14ac:dyDescent="0.25">
      <c r="A129" s="4">
        <v>108</v>
      </c>
      <c r="B129" s="4">
        <v>75.633556432611854</v>
      </c>
      <c r="C129" s="10"/>
    </row>
    <row r="130" spans="1:3" x14ac:dyDescent="0.25">
      <c r="A130" s="4">
        <v>109</v>
      </c>
      <c r="B130" s="4">
        <v>92.538978730433016</v>
      </c>
      <c r="C130" s="10"/>
    </row>
    <row r="131" spans="1:3" x14ac:dyDescent="0.25">
      <c r="A131" s="4">
        <v>110</v>
      </c>
      <c r="B131" s="4">
        <v>86.98623246669834</v>
      </c>
      <c r="C131" s="10"/>
    </row>
    <row r="132" spans="1:3" x14ac:dyDescent="0.25">
      <c r="A132" s="4">
        <v>111</v>
      </c>
      <c r="B132" s="4">
        <v>88.767657579810276</v>
      </c>
      <c r="C132" s="10"/>
    </row>
    <row r="133" spans="1:3" x14ac:dyDescent="0.25">
      <c r="A133" s="4">
        <v>112</v>
      </c>
      <c r="B133" s="4">
        <v>75.528830584327608</v>
      </c>
      <c r="C133" s="10"/>
    </row>
    <row r="134" spans="1:3" x14ac:dyDescent="0.25">
      <c r="A134" s="4">
        <v>113</v>
      </c>
      <c r="B134" s="4">
        <v>83.029535956170506</v>
      </c>
      <c r="C134" s="10"/>
    </row>
    <row r="135" spans="1:3" x14ac:dyDescent="0.25">
      <c r="A135" s="4">
        <v>114</v>
      </c>
      <c r="B135" s="4">
        <v>83.051336856940651</v>
      </c>
      <c r="C135" s="10"/>
    </row>
    <row r="136" spans="1:3" x14ac:dyDescent="0.25">
      <c r="A136" s="4">
        <v>115</v>
      </c>
      <c r="B136" s="4">
        <v>84.261409705146804</v>
      </c>
      <c r="C136" s="10"/>
    </row>
    <row r="137" spans="1:3" x14ac:dyDescent="0.25">
      <c r="A137" s="4">
        <v>116</v>
      </c>
      <c r="B137" s="4">
        <v>82.303071680505411</v>
      </c>
      <c r="C137" s="10"/>
    </row>
    <row r="138" spans="1:3" x14ac:dyDescent="0.25">
      <c r="A138" s="4">
        <v>117</v>
      </c>
      <c r="B138" s="4">
        <v>87.56019855971698</v>
      </c>
      <c r="C138" s="10"/>
    </row>
    <row r="139" spans="1:3" x14ac:dyDescent="0.25">
      <c r="A139" s="4">
        <v>118</v>
      </c>
      <c r="B139" s="4">
        <v>85.688468861016332</v>
      </c>
      <c r="C139" s="10"/>
    </row>
    <row r="140" spans="1:3" x14ac:dyDescent="0.25">
      <c r="A140" s="4">
        <v>119</v>
      </c>
      <c r="B140" s="4">
        <v>86.502425870331024</v>
      </c>
      <c r="C140" s="10"/>
    </row>
    <row r="141" spans="1:3" x14ac:dyDescent="0.25">
      <c r="A141" s="4">
        <v>120</v>
      </c>
      <c r="B141" s="4">
        <v>94.01158900621229</v>
      </c>
      <c r="C141" s="10"/>
    </row>
    <row r="142" spans="1:3" x14ac:dyDescent="0.25">
      <c r="A142" s="4">
        <v>121</v>
      </c>
      <c r="B142" s="4">
        <v>81.503465406152628</v>
      </c>
      <c r="C142" s="10"/>
    </row>
    <row r="143" spans="1:3" x14ac:dyDescent="0.25">
      <c r="A143" s="4">
        <v>122</v>
      </c>
      <c r="B143" s="4">
        <v>84.363301002625946</v>
      </c>
      <c r="C143" s="10"/>
    </row>
    <row r="144" spans="1:3" x14ac:dyDescent="0.25">
      <c r="A144" s="4">
        <v>123</v>
      </c>
      <c r="B144" s="4">
        <v>79.026307345999271</v>
      </c>
      <c r="C144" s="10"/>
    </row>
    <row r="145" spans="1:3" x14ac:dyDescent="0.25">
      <c r="A145" s="4">
        <v>124</v>
      </c>
      <c r="B145" s="4">
        <v>83.238662606346494</v>
      </c>
      <c r="C145" s="10"/>
    </row>
    <row r="146" spans="1:3" x14ac:dyDescent="0.25">
      <c r="A146" s="4">
        <v>125</v>
      </c>
      <c r="B146" s="4">
        <v>90.264511134870077</v>
      </c>
      <c r="C146" s="10"/>
    </row>
    <row r="147" spans="1:3" x14ac:dyDescent="0.25">
      <c r="A147" s="4">
        <v>126</v>
      </c>
      <c r="B147" s="4">
        <v>86.142996415391252</v>
      </c>
      <c r="C147" s="10"/>
    </row>
    <row r="148" spans="1:3" x14ac:dyDescent="0.25">
      <c r="A148" s="4">
        <v>127</v>
      </c>
      <c r="B148" s="4">
        <v>77.082580818683113</v>
      </c>
      <c r="C148" s="10"/>
    </row>
    <row r="149" spans="1:3" x14ac:dyDescent="0.25">
      <c r="A149" s="4">
        <v>128</v>
      </c>
      <c r="B149" s="4">
        <v>80.233589229386141</v>
      </c>
      <c r="C149" s="10"/>
    </row>
    <row r="150" spans="1:3" x14ac:dyDescent="0.25">
      <c r="A150" s="4">
        <v>129</v>
      </c>
      <c r="B150" s="4">
        <v>90.532550081766672</v>
      </c>
      <c r="C150" s="10"/>
    </row>
    <row r="151" spans="1:3" x14ac:dyDescent="0.25">
      <c r="A151" s="4">
        <v>130</v>
      </c>
      <c r="B151" s="4">
        <v>79.177296199414343</v>
      </c>
      <c r="C151" s="10"/>
    </row>
    <row r="152" spans="1:3" x14ac:dyDescent="0.25">
      <c r="A152" s="4">
        <v>131</v>
      </c>
      <c r="B152" s="4">
        <v>72.007999265118471</v>
      </c>
      <c r="C152" s="10"/>
    </row>
    <row r="153" spans="1:3" x14ac:dyDescent="0.25">
      <c r="A153" s="4">
        <v>132</v>
      </c>
      <c r="B153" s="4">
        <v>68.977792628685734</v>
      </c>
      <c r="C153" s="10"/>
    </row>
    <row r="154" spans="1:3" x14ac:dyDescent="0.25">
      <c r="A154" s="4">
        <v>133</v>
      </c>
      <c r="B154" s="4">
        <v>87.738442416000368</v>
      </c>
      <c r="C154" s="10"/>
    </row>
    <row r="155" spans="1:3" x14ac:dyDescent="0.25">
      <c r="A155" s="4">
        <v>134</v>
      </c>
      <c r="B155" s="4">
        <v>72.115286903277749</v>
      </c>
      <c r="C155" s="10"/>
    </row>
    <row r="156" spans="1:3" x14ac:dyDescent="0.25">
      <c r="A156" s="4">
        <v>135</v>
      </c>
      <c r="B156" s="4">
        <v>86.044882933984965</v>
      </c>
      <c r="C156" s="10"/>
    </row>
    <row r="157" spans="1:3" x14ac:dyDescent="0.25">
      <c r="A157" s="4">
        <v>136</v>
      </c>
      <c r="B157" s="4">
        <v>61.569833856509049</v>
      </c>
      <c r="C157" s="10"/>
    </row>
    <row r="158" spans="1:3" x14ac:dyDescent="0.25">
      <c r="A158" s="4">
        <v>137</v>
      </c>
      <c r="B158" s="4">
        <v>71.684648197081955</v>
      </c>
      <c r="C158" s="10"/>
    </row>
    <row r="159" spans="1:3" x14ac:dyDescent="0.25">
      <c r="A159" s="4">
        <v>138</v>
      </c>
      <c r="B159" s="4">
        <v>91.015815654440445</v>
      </c>
      <c r="C159" s="10"/>
    </row>
    <row r="160" spans="1:3" x14ac:dyDescent="0.25">
      <c r="A160" s="4">
        <v>139</v>
      </c>
      <c r="B160" s="4">
        <v>83.896142561291811</v>
      </c>
      <c r="C160" s="10"/>
    </row>
    <row r="161" spans="1:3" x14ac:dyDescent="0.25">
      <c r="A161" s="4">
        <v>140</v>
      </c>
      <c r="B161" s="4">
        <v>83.217249651956948</v>
      </c>
      <c r="C161" s="10"/>
    </row>
    <row r="162" spans="1:3" x14ac:dyDescent="0.25">
      <c r="A162" s="4">
        <v>141</v>
      </c>
      <c r="B162" s="4">
        <v>71.625818383361292</v>
      </c>
      <c r="C162" s="10"/>
    </row>
    <row r="163" spans="1:3" x14ac:dyDescent="0.25">
      <c r="A163" s="4">
        <v>142</v>
      </c>
      <c r="B163" s="4">
        <v>75.177602005301168</v>
      </c>
      <c r="C163" s="10"/>
    </row>
    <row r="164" spans="1:3" x14ac:dyDescent="0.25">
      <c r="A164" s="4">
        <v>143</v>
      </c>
      <c r="B164" s="4">
        <v>94.789886865795751</v>
      </c>
      <c r="C164" s="10"/>
    </row>
    <row r="165" spans="1:3" x14ac:dyDescent="0.25">
      <c r="A165" s="4">
        <v>144</v>
      </c>
      <c r="B165" s="4">
        <v>83.927229266437436</v>
      </c>
      <c r="C165" s="10"/>
    </row>
    <row r="166" spans="1:3" x14ac:dyDescent="0.25">
      <c r="A166" s="4">
        <v>145</v>
      </c>
      <c r="B166" s="4">
        <v>61.63268946003258</v>
      </c>
      <c r="C166" s="10"/>
    </row>
    <row r="167" spans="1:3" x14ac:dyDescent="0.25">
      <c r="A167" s="4">
        <v>146</v>
      </c>
      <c r="B167" s="4">
        <v>85.960008610625579</v>
      </c>
      <c r="C167" s="10"/>
    </row>
    <row r="168" spans="1:3" x14ac:dyDescent="0.25">
      <c r="A168" s="4">
        <v>147</v>
      </c>
      <c r="B168" s="4">
        <v>86.922463874808329</v>
      </c>
      <c r="C168" s="10"/>
    </row>
    <row r="169" spans="1:3" x14ac:dyDescent="0.25">
      <c r="A169" s="4">
        <v>148</v>
      </c>
      <c r="B169" s="4">
        <v>78.599897907034716</v>
      </c>
      <c r="C169" s="10"/>
    </row>
    <row r="170" spans="1:3" x14ac:dyDescent="0.25">
      <c r="A170" s="4">
        <v>149</v>
      </c>
      <c r="B170" s="4">
        <v>81.685920631181062</v>
      </c>
      <c r="C170" s="10"/>
    </row>
    <row r="171" spans="1:3" x14ac:dyDescent="0.25">
      <c r="A171" s="4">
        <v>150</v>
      </c>
      <c r="B171" s="4">
        <v>83.932696168350503</v>
      </c>
      <c r="C171" s="10"/>
    </row>
    <row r="172" spans="1:3" x14ac:dyDescent="0.25">
      <c r="A172" s="4">
        <v>151</v>
      </c>
      <c r="B172" s="4">
        <v>89.732029413872851</v>
      </c>
      <c r="C172" s="10"/>
    </row>
    <row r="173" spans="1:3" x14ac:dyDescent="0.25">
      <c r="A173" s="4">
        <v>152</v>
      </c>
      <c r="B173" s="4">
        <v>84.099959286565166</v>
      </c>
      <c r="C173" s="10"/>
    </row>
    <row r="174" spans="1:3" x14ac:dyDescent="0.25">
      <c r="A174" s="4">
        <v>153</v>
      </c>
      <c r="B174" s="4">
        <v>65.367984890475341</v>
      </c>
      <c r="C174" s="10"/>
    </row>
    <row r="175" spans="1:3" x14ac:dyDescent="0.25">
      <c r="A175" s="4">
        <v>154</v>
      </c>
      <c r="B175" s="4">
        <v>65.733661044379886</v>
      </c>
      <c r="C175" s="10"/>
    </row>
    <row r="176" spans="1:3" x14ac:dyDescent="0.25">
      <c r="A176" s="4">
        <v>155</v>
      </c>
      <c r="B176" s="4">
        <v>86.211543222036397</v>
      </c>
      <c r="C176" s="10"/>
    </row>
    <row r="177" spans="1:3" x14ac:dyDescent="0.25">
      <c r="A177" s="4">
        <v>156</v>
      </c>
      <c r="B177" s="4">
        <v>82.196558933188115</v>
      </c>
      <c r="C177" s="10"/>
    </row>
    <row r="178" spans="1:3" x14ac:dyDescent="0.25">
      <c r="A178" s="4">
        <v>157</v>
      </c>
      <c r="B178" s="4">
        <v>79.314062834365785</v>
      </c>
      <c r="C178" s="10"/>
    </row>
    <row r="179" spans="1:3" x14ac:dyDescent="0.25">
      <c r="A179" s="4">
        <v>158</v>
      </c>
      <c r="B179" s="4">
        <v>92.640403333505589</v>
      </c>
      <c r="C179" s="10"/>
    </row>
    <row r="180" spans="1:3" x14ac:dyDescent="0.25">
      <c r="A180" s="4">
        <v>159</v>
      </c>
      <c r="B180" s="4">
        <v>73.710600682403594</v>
      </c>
      <c r="C180" s="10"/>
    </row>
    <row r="181" spans="1:3" x14ac:dyDescent="0.25">
      <c r="A181" s="4">
        <v>160</v>
      </c>
      <c r="B181" s="4">
        <v>81.895503907784899</v>
      </c>
      <c r="C181" s="10"/>
    </row>
    <row r="182" spans="1:3" x14ac:dyDescent="0.25">
      <c r="A182" s="4">
        <v>161</v>
      </c>
      <c r="B182" s="4">
        <v>67.006222467123592</v>
      </c>
      <c r="C182" s="10"/>
    </row>
    <row r="183" spans="1:3" x14ac:dyDescent="0.25">
      <c r="A183" s="4">
        <v>162</v>
      </c>
      <c r="B183" s="4">
        <v>64.467853641713987</v>
      </c>
      <c r="C183" s="10"/>
    </row>
    <row r="184" spans="1:3" x14ac:dyDescent="0.25">
      <c r="A184" s="4">
        <v>163</v>
      </c>
      <c r="B184" s="4">
        <v>92.424464772147303</v>
      </c>
      <c r="C184" s="10"/>
    </row>
    <row r="185" spans="1:3" x14ac:dyDescent="0.25">
      <c r="A185" s="4">
        <v>164</v>
      </c>
      <c r="B185" s="4">
        <v>94.306682837868351</v>
      </c>
      <c r="C185" s="10"/>
    </row>
    <row r="186" spans="1:3" x14ac:dyDescent="0.25">
      <c r="A186" s="4">
        <v>165</v>
      </c>
      <c r="B186" s="4">
        <v>80.378120319358374</v>
      </c>
      <c r="C186" s="10"/>
    </row>
    <row r="187" spans="1:3" x14ac:dyDescent="0.25">
      <c r="A187" s="4">
        <v>166</v>
      </c>
      <c r="B187" s="4">
        <v>75.694650964530211</v>
      </c>
      <c r="C187" s="10"/>
    </row>
    <row r="188" spans="1:3" x14ac:dyDescent="0.25">
      <c r="A188" s="4">
        <v>167</v>
      </c>
      <c r="B188" s="4">
        <v>94.817128157401385</v>
      </c>
      <c r="C188" s="10"/>
    </row>
    <row r="189" spans="1:3" x14ac:dyDescent="0.25">
      <c r="A189" s="4">
        <v>168</v>
      </c>
      <c r="B189" s="4">
        <v>76.154381167839347</v>
      </c>
      <c r="C189" s="10"/>
    </row>
    <row r="190" spans="1:3" x14ac:dyDescent="0.25">
      <c r="A190" s="4">
        <v>169</v>
      </c>
      <c r="B190" s="4">
        <v>79.671515152005725</v>
      </c>
      <c r="C190" s="10"/>
    </row>
    <row r="191" spans="1:3" x14ac:dyDescent="0.25">
      <c r="A191" s="4">
        <v>170</v>
      </c>
      <c r="B191" s="4">
        <v>76.728621587833516</v>
      </c>
      <c r="C191" s="10"/>
    </row>
    <row r="192" spans="1:3" x14ac:dyDescent="0.25">
      <c r="A192" s="4">
        <v>171</v>
      </c>
      <c r="B192" s="4">
        <v>90.774683314857924</v>
      </c>
      <c r="C192" s="10"/>
    </row>
    <row r="193" spans="1:3" x14ac:dyDescent="0.25">
      <c r="A193" s="4">
        <v>172</v>
      </c>
      <c r="B193" s="4">
        <v>82.034546132731293</v>
      </c>
      <c r="C193" s="10"/>
    </row>
    <row r="194" spans="1:3" x14ac:dyDescent="0.25">
      <c r="A194" s="4">
        <v>173</v>
      </c>
      <c r="B194" s="4">
        <v>78.546836357188539</v>
      </c>
      <c r="C194" s="10"/>
    </row>
    <row r="195" spans="1:3" x14ac:dyDescent="0.25">
      <c r="A195" s="4">
        <v>174</v>
      </c>
      <c r="B195" s="4">
        <v>91.152971080828706</v>
      </c>
      <c r="C195" s="10"/>
    </row>
    <row r="196" spans="1:3" x14ac:dyDescent="0.25">
      <c r="A196" s="4">
        <v>175</v>
      </c>
      <c r="B196" s="4">
        <v>78.516829477311063</v>
      </c>
      <c r="C196" s="10"/>
    </row>
    <row r="197" spans="1:3" x14ac:dyDescent="0.25">
      <c r="A197" s="4">
        <v>176</v>
      </c>
      <c r="B197" s="4">
        <v>78.704905676247549</v>
      </c>
      <c r="C197" s="10"/>
    </row>
    <row r="198" spans="1:3" x14ac:dyDescent="0.25">
      <c r="A198" s="4">
        <v>177</v>
      </c>
      <c r="B198" s="4">
        <v>91.889606710085332</v>
      </c>
      <c r="C198" s="10"/>
    </row>
    <row r="199" spans="1:3" x14ac:dyDescent="0.25">
      <c r="A199" s="4">
        <v>178</v>
      </c>
      <c r="B199" s="4">
        <v>84.677403982212667</v>
      </c>
      <c r="C199" s="10"/>
    </row>
    <row r="200" spans="1:3" x14ac:dyDescent="0.25">
      <c r="A200" s="4">
        <v>179</v>
      </c>
      <c r="B200" s="4">
        <v>69.740342547093846</v>
      </c>
      <c r="C200" s="10"/>
    </row>
    <row r="201" spans="1:3" x14ac:dyDescent="0.25">
      <c r="A201" s="4">
        <v>180</v>
      </c>
      <c r="B201" s="4">
        <v>83.582627822579497</v>
      </c>
      <c r="C201" s="10"/>
    </row>
    <row r="202" spans="1:3" x14ac:dyDescent="0.25">
      <c r="A202" s="4">
        <v>181</v>
      </c>
      <c r="B202" s="4">
        <v>81.55798827351056</v>
      </c>
      <c r="C202" s="10"/>
    </row>
    <row r="203" spans="1:3" x14ac:dyDescent="0.25">
      <c r="A203" s="4">
        <v>182</v>
      </c>
      <c r="B203" s="4">
        <v>92.355699070344116</v>
      </c>
      <c r="C203" s="10"/>
    </row>
    <row r="204" spans="1:3" x14ac:dyDescent="0.25">
      <c r="A204" s="4">
        <v>183</v>
      </c>
      <c r="B204" s="4">
        <v>82.975539407433132</v>
      </c>
      <c r="C204" s="10"/>
    </row>
    <row r="205" spans="1:3" x14ac:dyDescent="0.25">
      <c r="A205" s="4">
        <v>184</v>
      </c>
      <c r="B205" s="4">
        <v>98.634794263217287</v>
      </c>
      <c r="C205" s="10"/>
    </row>
    <row r="206" spans="1:3" x14ac:dyDescent="0.25">
      <c r="A206" s="4">
        <v>185</v>
      </c>
      <c r="B206" s="4">
        <v>86.132735191057961</v>
      </c>
      <c r="C206" s="10"/>
    </row>
    <row r="207" spans="1:3" x14ac:dyDescent="0.25">
      <c r="A207" s="4">
        <v>186</v>
      </c>
      <c r="B207" s="4">
        <v>78.384103880457232</v>
      </c>
      <c r="C207" s="10"/>
    </row>
    <row r="208" spans="1:3" x14ac:dyDescent="0.25">
      <c r="A208" s="4">
        <v>187</v>
      </c>
      <c r="B208" s="4">
        <v>85.707874602859533</v>
      </c>
      <c r="C208" s="10"/>
    </row>
    <row r="209" spans="1:3" x14ac:dyDescent="0.25">
      <c r="A209" s="4">
        <v>188</v>
      </c>
      <c r="B209" s="4">
        <v>85.906523409095527</v>
      </c>
      <c r="C209" s="10"/>
    </row>
    <row r="210" spans="1:3" x14ac:dyDescent="0.25">
      <c r="A210" s="4">
        <v>189</v>
      </c>
      <c r="B210" s="4">
        <v>82.347632896371096</v>
      </c>
      <c r="C210" s="10"/>
    </row>
    <row r="211" spans="1:3" x14ac:dyDescent="0.25">
      <c r="A211" s="4">
        <v>190</v>
      </c>
      <c r="B211" s="4">
        <v>68.041444658520675</v>
      </c>
      <c r="C211" s="10"/>
    </row>
    <row r="212" spans="1:3" x14ac:dyDescent="0.25">
      <c r="A212" s="4">
        <v>191</v>
      </c>
      <c r="B212" s="4">
        <v>72.386942340979815</v>
      </c>
      <c r="C212" s="10"/>
    </row>
    <row r="213" spans="1:3" x14ac:dyDescent="0.25">
      <c r="A213" s="4">
        <v>192</v>
      </c>
      <c r="B213" s="4">
        <v>72.7436761612894</v>
      </c>
      <c r="C213" s="10"/>
    </row>
    <row r="214" spans="1:3" x14ac:dyDescent="0.25">
      <c r="A214" s="4">
        <v>193</v>
      </c>
      <c r="B214" s="4">
        <v>73.723899042405577</v>
      </c>
      <c r="C214" s="10"/>
    </row>
    <row r="215" spans="1:3" x14ac:dyDescent="0.25">
      <c r="A215" s="4">
        <v>194</v>
      </c>
      <c r="B215" s="4">
        <v>66.679334032859202</v>
      </c>
      <c r="C215" s="10"/>
    </row>
    <row r="216" spans="1:3" x14ac:dyDescent="0.25">
      <c r="A216" s="4">
        <v>195</v>
      </c>
      <c r="B216" s="4">
        <v>54.832276677751793</v>
      </c>
      <c r="C216" s="10"/>
    </row>
    <row r="217" spans="1:3" x14ac:dyDescent="0.25">
      <c r="A217" s="4">
        <v>196</v>
      </c>
      <c r="B217" s="4">
        <v>91.21613676128689</v>
      </c>
      <c r="C217" s="10"/>
    </row>
    <row r="218" spans="1:3" x14ac:dyDescent="0.25">
      <c r="A218" s="4">
        <v>197</v>
      </c>
      <c r="B218" s="4">
        <v>83.679509643633509</v>
      </c>
      <c r="C218" s="10"/>
    </row>
    <row r="219" spans="1:3" x14ac:dyDescent="0.25">
      <c r="A219" s="4">
        <v>198</v>
      </c>
      <c r="B219" s="4">
        <v>89.798671302702417</v>
      </c>
      <c r="C219" s="10"/>
    </row>
    <row r="220" spans="1:3" x14ac:dyDescent="0.25">
      <c r="A220" s="4">
        <v>199</v>
      </c>
      <c r="B220" s="4">
        <v>82.464966583558763</v>
      </c>
      <c r="C220" s="10"/>
    </row>
    <row r="221" spans="1:3" x14ac:dyDescent="0.25">
      <c r="A221" s="4">
        <v>200</v>
      </c>
      <c r="B221" s="4">
        <v>91.352689813370262</v>
      </c>
      <c r="C221" s="10"/>
    </row>
    <row r="222" spans="1:3" x14ac:dyDescent="0.25">
      <c r="A222" s="4">
        <v>201</v>
      </c>
      <c r="B222" s="4">
        <v>83.977330741106272</v>
      </c>
      <c r="C222" s="10"/>
    </row>
    <row r="223" spans="1:3" x14ac:dyDescent="0.25">
      <c r="A223" s="4">
        <v>202</v>
      </c>
      <c r="B223" s="4">
        <v>85.656195380913246</v>
      </c>
      <c r="C223" s="10"/>
    </row>
    <row r="224" spans="1:3" x14ac:dyDescent="0.25">
      <c r="A224" s="4">
        <v>203</v>
      </c>
      <c r="B224" s="4">
        <v>77.43362119090753</v>
      </c>
      <c r="C224" s="10"/>
    </row>
    <row r="225" spans="1:3" x14ac:dyDescent="0.25">
      <c r="A225" s="4">
        <v>204</v>
      </c>
      <c r="B225" s="4">
        <v>68.689618510744822</v>
      </c>
      <c r="C225" s="10"/>
    </row>
    <row r="226" spans="1:3" x14ac:dyDescent="0.25">
      <c r="A226" s="4">
        <v>205</v>
      </c>
      <c r="B226" s="4">
        <v>85.330592060473236</v>
      </c>
      <c r="C226" s="10"/>
    </row>
    <row r="227" spans="1:3" x14ac:dyDescent="0.25">
      <c r="A227" s="4">
        <v>206</v>
      </c>
      <c r="B227" s="4">
        <v>67.903269689048642</v>
      </c>
      <c r="C227" s="10"/>
    </row>
    <row r="228" spans="1:3" x14ac:dyDescent="0.25">
      <c r="A228" s="4">
        <v>207</v>
      </c>
      <c r="B228" s="4">
        <v>84.324792670723795</v>
      </c>
      <c r="C228" s="10"/>
    </row>
    <row r="229" spans="1:3" x14ac:dyDescent="0.25">
      <c r="A229" s="4">
        <v>208</v>
      </c>
      <c r="B229" s="4">
        <v>77.133347582261351</v>
      </c>
      <c r="C229" s="10"/>
    </row>
    <row r="230" spans="1:3" x14ac:dyDescent="0.25">
      <c r="A230" s="4">
        <v>209</v>
      </c>
      <c r="B230" s="4">
        <v>94.164048493223987</v>
      </c>
      <c r="C230" s="10"/>
    </row>
    <row r="231" spans="1:3" x14ac:dyDescent="0.25">
      <c r="A231" s="4">
        <v>210</v>
      </c>
      <c r="B231" s="4">
        <v>93.284237138696994</v>
      </c>
      <c r="C231" s="10"/>
    </row>
    <row r="232" spans="1:3" x14ac:dyDescent="0.25">
      <c r="A232" s="4">
        <v>211</v>
      </c>
      <c r="B232" s="4">
        <v>77.95384878612461</v>
      </c>
      <c r="C232" s="10"/>
    </row>
    <row r="233" spans="1:3" x14ac:dyDescent="0.25">
      <c r="A233" s="4">
        <v>212</v>
      </c>
      <c r="B233" s="4">
        <v>88.230532833676136</v>
      </c>
      <c r="C233" s="10"/>
    </row>
    <row r="234" spans="1:3" x14ac:dyDescent="0.25">
      <c r="A234" s="4">
        <v>213</v>
      </c>
      <c r="B234" s="4">
        <v>88.862426683183358</v>
      </c>
      <c r="C234" s="10"/>
    </row>
    <row r="235" spans="1:3" x14ac:dyDescent="0.25">
      <c r="A235" s="4">
        <v>214</v>
      </c>
      <c r="B235" s="4">
        <v>85.137236000251562</v>
      </c>
      <c r="C235" s="10"/>
    </row>
    <row r="236" spans="1:3" x14ac:dyDescent="0.25">
      <c r="A236" s="4">
        <v>215</v>
      </c>
      <c r="B236" s="4">
        <v>81.92743503777946</v>
      </c>
      <c r="C236" s="10"/>
    </row>
    <row r="237" spans="1:3" x14ac:dyDescent="0.25">
      <c r="A237" s="4">
        <v>216</v>
      </c>
      <c r="B237" s="4">
        <v>94.254853567937175</v>
      </c>
      <c r="C237" s="10"/>
    </row>
    <row r="238" spans="1:3" x14ac:dyDescent="0.25">
      <c r="A238" s="4">
        <v>217</v>
      </c>
      <c r="B238" s="4">
        <v>92.977021123624155</v>
      </c>
      <c r="C238" s="10"/>
    </row>
    <row r="239" spans="1:3" x14ac:dyDescent="0.25">
      <c r="A239" s="4">
        <v>218</v>
      </c>
      <c r="B239" s="4">
        <v>71.93333522417808</v>
      </c>
      <c r="C239" s="10"/>
    </row>
    <row r="240" spans="1:3" x14ac:dyDescent="0.25">
      <c r="A240" s="4">
        <v>219</v>
      </c>
      <c r="B240" s="4">
        <v>91.419680206216071</v>
      </c>
      <c r="C240" s="10"/>
    </row>
    <row r="241" spans="1:3" x14ac:dyDescent="0.25">
      <c r="A241" s="4">
        <v>220</v>
      </c>
      <c r="B241" s="4">
        <v>80.842543885119241</v>
      </c>
      <c r="C241" s="10"/>
    </row>
    <row r="242" spans="1:3" x14ac:dyDescent="0.25">
      <c r="A242" s="4">
        <v>221</v>
      </c>
      <c r="B242" s="4">
        <v>97.88695469629991</v>
      </c>
      <c r="C242" s="10"/>
    </row>
    <row r="243" spans="1:3" x14ac:dyDescent="0.25">
      <c r="A243" s="4">
        <v>222</v>
      </c>
      <c r="B243" s="4">
        <v>75.018763987300815</v>
      </c>
      <c r="C243" s="10"/>
    </row>
    <row r="244" spans="1:3" x14ac:dyDescent="0.25">
      <c r="A244" s="4">
        <v>223</v>
      </c>
      <c r="B244" s="4">
        <v>71.527403422130206</v>
      </c>
      <c r="C244" s="10"/>
    </row>
    <row r="245" spans="1:3" x14ac:dyDescent="0.25">
      <c r="A245" s="4">
        <v>224</v>
      </c>
      <c r="B245" s="4">
        <v>76.889664832156583</v>
      </c>
      <c r="C245" s="10"/>
    </row>
    <row r="246" spans="1:3" x14ac:dyDescent="0.25">
      <c r="A246" s="4">
        <v>225</v>
      </c>
      <c r="B246" s="4">
        <v>92.195919284255737</v>
      </c>
      <c r="C246" s="10"/>
    </row>
    <row r="247" spans="1:3" x14ac:dyDescent="0.25">
      <c r="A247" s="4">
        <v>226</v>
      </c>
      <c r="B247" s="4">
        <v>74.194323272186182</v>
      </c>
      <c r="C247" s="10"/>
    </row>
    <row r="248" spans="1:3" x14ac:dyDescent="0.25">
      <c r="A248" s="4">
        <v>227</v>
      </c>
      <c r="B248" s="4">
        <v>87.708830096112536</v>
      </c>
      <c r="C248" s="10"/>
    </row>
    <row r="249" spans="1:3" x14ac:dyDescent="0.25">
      <c r="A249" s="4">
        <v>228</v>
      </c>
      <c r="B249" s="4">
        <v>81.128567003626131</v>
      </c>
      <c r="C249" s="10"/>
    </row>
    <row r="250" spans="1:3" x14ac:dyDescent="0.25">
      <c r="A250" s="4">
        <v>229</v>
      </c>
      <c r="B250" s="4">
        <v>75.527369610857662</v>
      </c>
      <c r="C250" s="10"/>
    </row>
    <row r="251" spans="1:3" x14ac:dyDescent="0.25">
      <c r="A251" s="4">
        <v>230</v>
      </c>
      <c r="B251" s="4">
        <v>62.948229321389604</v>
      </c>
      <c r="C251" s="10"/>
    </row>
    <row r="252" spans="1:3" x14ac:dyDescent="0.25">
      <c r="A252" s="4">
        <v>231</v>
      </c>
      <c r="B252" s="4">
        <v>84.920531229905606</v>
      </c>
      <c r="C252" s="10"/>
    </row>
    <row r="253" spans="1:3" x14ac:dyDescent="0.25">
      <c r="A253" s="4">
        <v>232</v>
      </c>
      <c r="B253" s="4">
        <v>77.242531237247505</v>
      </c>
      <c r="C253" s="10"/>
    </row>
    <row r="254" spans="1:3" x14ac:dyDescent="0.25">
      <c r="A254" s="4">
        <v>233</v>
      </c>
      <c r="B254" s="4">
        <v>96.496549215535566</v>
      </c>
      <c r="C254" s="10"/>
    </row>
    <row r="255" spans="1:3" x14ac:dyDescent="0.25">
      <c r="A255" s="4">
        <v>234</v>
      </c>
      <c r="B255" s="4">
        <v>81.49986811912629</v>
      </c>
      <c r="C255" s="10"/>
    </row>
    <row r="256" spans="1:3" x14ac:dyDescent="0.25">
      <c r="A256" s="4">
        <v>235</v>
      </c>
      <c r="B256" s="4">
        <v>86.504254195822597</v>
      </c>
      <c r="C256" s="10"/>
    </row>
    <row r="257" spans="1:3" x14ac:dyDescent="0.25">
      <c r="A257" s="4">
        <v>236</v>
      </c>
      <c r="B257" s="4">
        <v>70.096073489242144</v>
      </c>
      <c r="C257" s="10"/>
    </row>
    <row r="258" spans="1:3" x14ac:dyDescent="0.25">
      <c r="A258" s="4">
        <v>237</v>
      </c>
      <c r="B258" s="4">
        <v>79.452121553917934</v>
      </c>
      <c r="C258" s="10"/>
    </row>
    <row r="259" spans="1:3" x14ac:dyDescent="0.25">
      <c r="A259" s="4">
        <v>238</v>
      </c>
      <c r="B259" s="4">
        <v>83.650303538196681</v>
      </c>
      <c r="C259" s="10"/>
    </row>
    <row r="260" spans="1:3" x14ac:dyDescent="0.25">
      <c r="A260" s="4">
        <v>239</v>
      </c>
      <c r="B260" s="4">
        <v>79.150922189772686</v>
      </c>
      <c r="C260" s="10"/>
    </row>
    <row r="261" spans="1:3" x14ac:dyDescent="0.25">
      <c r="A261" s="4">
        <v>240</v>
      </c>
      <c r="B261" s="4">
        <v>89.114495822329218</v>
      </c>
      <c r="C261" s="10"/>
    </row>
    <row r="262" spans="1:3" x14ac:dyDescent="0.25">
      <c r="A262" s="4">
        <v>241</v>
      </c>
      <c r="B262" s="4">
        <v>85.337821044778821</v>
      </c>
      <c r="C262" s="10"/>
    </row>
    <row r="263" spans="1:3" x14ac:dyDescent="0.25">
      <c r="A263" s="4">
        <v>242</v>
      </c>
      <c r="B263" s="4">
        <v>95.081265127828345</v>
      </c>
      <c r="C263" s="10"/>
    </row>
    <row r="264" spans="1:3" x14ac:dyDescent="0.25">
      <c r="A264" s="4">
        <v>243</v>
      </c>
      <c r="B264" s="4">
        <v>91.184278239095732</v>
      </c>
      <c r="C264" s="10"/>
    </row>
    <row r="265" spans="1:3" x14ac:dyDescent="0.25">
      <c r="A265" s="4">
        <v>244</v>
      </c>
      <c r="B265" s="4">
        <v>76.626580231443313</v>
      </c>
      <c r="C265" s="10"/>
    </row>
    <row r="266" spans="1:3" x14ac:dyDescent="0.25">
      <c r="A266" s="4">
        <v>245</v>
      </c>
      <c r="B266" s="4">
        <v>80.097839161542225</v>
      </c>
      <c r="C266" s="10"/>
    </row>
    <row r="267" spans="1:3" x14ac:dyDescent="0.25">
      <c r="A267" s="4">
        <v>246</v>
      </c>
      <c r="B267" s="4">
        <v>78.202951955461756</v>
      </c>
      <c r="C267" s="10"/>
    </row>
    <row r="268" spans="1:3" x14ac:dyDescent="0.25">
      <c r="A268" s="4">
        <v>247</v>
      </c>
      <c r="B268" s="4">
        <v>97.265256801296061</v>
      </c>
      <c r="C268" s="10"/>
    </row>
    <row r="269" spans="1:3" x14ac:dyDescent="0.25">
      <c r="A269" s="4">
        <v>248</v>
      </c>
      <c r="B269" s="4">
        <v>80.863168132552502</v>
      </c>
      <c r="C269" s="10"/>
    </row>
    <row r="270" spans="1:3" x14ac:dyDescent="0.25">
      <c r="A270" s="4">
        <v>249</v>
      </c>
      <c r="B270" s="4">
        <v>76.877197414201149</v>
      </c>
      <c r="C270" s="10"/>
    </row>
    <row r="271" spans="1:3" x14ac:dyDescent="0.25">
      <c r="A271" s="4">
        <v>250</v>
      </c>
      <c r="B271" s="4">
        <v>92.024935673264565</v>
      </c>
      <c r="C271" s="10"/>
    </row>
    <row r="272" spans="1:3" x14ac:dyDescent="0.25">
      <c r="A272" s="4">
        <v>251</v>
      </c>
      <c r="B272" s="4">
        <v>70.712216618778768</v>
      </c>
      <c r="C272" s="10"/>
    </row>
    <row r="273" spans="1:3" x14ac:dyDescent="0.25">
      <c r="A273" s="4">
        <v>252</v>
      </c>
      <c r="B273" s="4">
        <v>77.381841665466538</v>
      </c>
      <c r="C273" s="10"/>
    </row>
    <row r="274" spans="1:3" x14ac:dyDescent="0.25">
      <c r="A274" s="4">
        <v>253</v>
      </c>
      <c r="B274" s="4">
        <v>92.307884144489094</v>
      </c>
      <c r="C274" s="10"/>
    </row>
    <row r="275" spans="1:3" x14ac:dyDescent="0.25">
      <c r="A275" s="4">
        <v>254</v>
      </c>
      <c r="B275" s="4">
        <v>76.131439945017888</v>
      </c>
      <c r="C275" s="10"/>
    </row>
    <row r="276" spans="1:3" x14ac:dyDescent="0.25">
      <c r="A276" s="4">
        <v>255</v>
      </c>
      <c r="B276" s="4">
        <v>95.253834468119905</v>
      </c>
      <c r="C276" s="10"/>
    </row>
    <row r="277" spans="1:3" x14ac:dyDescent="0.25">
      <c r="A277" s="4">
        <v>256</v>
      </c>
      <c r="B277" s="4">
        <v>93.982576780203573</v>
      </c>
      <c r="C277" s="10"/>
    </row>
    <row r="278" spans="1:3" x14ac:dyDescent="0.25">
      <c r="A278" s="4">
        <v>257</v>
      </c>
      <c r="B278" s="4">
        <v>78.462264947378529</v>
      </c>
      <c r="C278" s="10"/>
    </row>
    <row r="279" spans="1:3" x14ac:dyDescent="0.25">
      <c r="A279" s="4">
        <v>258</v>
      </c>
      <c r="B279" s="4">
        <v>89.197738983090503</v>
      </c>
      <c r="C279" s="10"/>
    </row>
    <row r="280" spans="1:3" x14ac:dyDescent="0.25">
      <c r="A280" s="4">
        <v>259</v>
      </c>
      <c r="B280" s="4">
        <v>68.886473471673852</v>
      </c>
      <c r="C280" s="10"/>
    </row>
    <row r="281" spans="1:3" x14ac:dyDescent="0.25">
      <c r="A281" s="4">
        <v>260</v>
      </c>
      <c r="B281" s="4">
        <v>91.581378979057178</v>
      </c>
      <c r="C281" s="10"/>
    </row>
    <row r="282" spans="1:3" x14ac:dyDescent="0.25">
      <c r="A282" s="4">
        <v>261</v>
      </c>
      <c r="B282" s="4">
        <v>83.220899037216853</v>
      </c>
      <c r="C282" s="10"/>
    </row>
    <row r="283" spans="1:3" x14ac:dyDescent="0.25">
      <c r="A283" s="4">
        <v>262</v>
      </c>
      <c r="B283" s="4">
        <v>96.049185837607894</v>
      </c>
      <c r="C283" s="10"/>
    </row>
    <row r="284" spans="1:3" x14ac:dyDescent="0.25">
      <c r="A284" s="4">
        <v>263</v>
      </c>
      <c r="B284" s="4">
        <v>82.093880296713621</v>
      </c>
      <c r="C284" s="10"/>
    </row>
    <row r="285" spans="1:3" x14ac:dyDescent="0.25">
      <c r="A285" s="4">
        <v>264</v>
      </c>
      <c r="B285" s="4">
        <v>66.379384872865643</v>
      </c>
      <c r="C285" s="10"/>
    </row>
    <row r="286" spans="1:3" x14ac:dyDescent="0.25">
      <c r="A286" s="4">
        <v>265</v>
      </c>
      <c r="B286" s="4">
        <v>84.423757032631954</v>
      </c>
      <c r="C286" s="10"/>
    </row>
    <row r="287" spans="1:3" x14ac:dyDescent="0.25">
      <c r="A287" s="4">
        <v>266</v>
      </c>
      <c r="B287" s="4">
        <v>75.460103482992153</v>
      </c>
      <c r="C287" s="10"/>
    </row>
    <row r="288" spans="1:3" x14ac:dyDescent="0.25">
      <c r="A288" s="4">
        <v>267</v>
      </c>
      <c r="B288" s="4">
        <v>77.249717772714405</v>
      </c>
      <c r="C288" s="10"/>
    </row>
    <row r="289" spans="1:3" x14ac:dyDescent="0.25">
      <c r="A289" s="4">
        <v>268</v>
      </c>
      <c r="B289" s="4">
        <v>84.501567205516196</v>
      </c>
      <c r="C289" s="10"/>
    </row>
    <row r="290" spans="1:3" x14ac:dyDescent="0.25">
      <c r="A290" s="4">
        <v>269</v>
      </c>
      <c r="B290" s="4">
        <v>89.191157156076713</v>
      </c>
      <c r="C290" s="10"/>
    </row>
    <row r="291" spans="1:3" x14ac:dyDescent="0.25">
      <c r="A291" s="4">
        <v>270</v>
      </c>
      <c r="B291" s="4">
        <v>81.68271972108721</v>
      </c>
      <c r="C291" s="10"/>
    </row>
    <row r="292" spans="1:3" x14ac:dyDescent="0.25">
      <c r="A292" s="4">
        <v>271</v>
      </c>
      <c r="B292" s="4">
        <v>93.549935158536414</v>
      </c>
      <c r="C292" s="10"/>
    </row>
    <row r="293" spans="1:3" x14ac:dyDescent="0.25">
      <c r="A293" s="4">
        <v>272</v>
      </c>
      <c r="B293" s="4">
        <v>89.957038759952681</v>
      </c>
      <c r="C293" s="10"/>
    </row>
    <row r="294" spans="1:3" x14ac:dyDescent="0.25">
      <c r="A294" s="4">
        <v>273</v>
      </c>
      <c r="B294" s="4">
        <v>84.29367954506813</v>
      </c>
      <c r="C294" s="10"/>
    </row>
    <row r="295" spans="1:3" x14ac:dyDescent="0.25">
      <c r="A295" s="4">
        <v>274</v>
      </c>
      <c r="B295" s="4">
        <v>88.47132570467916</v>
      </c>
      <c r="C295" s="10"/>
    </row>
    <row r="296" spans="1:3" x14ac:dyDescent="0.25">
      <c r="A296" s="4">
        <v>275</v>
      </c>
      <c r="B296" s="4">
        <v>68.567560547185764</v>
      </c>
      <c r="C296" s="10"/>
    </row>
    <row r="297" spans="1:3" x14ac:dyDescent="0.25">
      <c r="A297" s="4">
        <v>276</v>
      </c>
      <c r="B297" s="4">
        <v>70.644512237957386</v>
      </c>
      <c r="C297" s="10"/>
    </row>
    <row r="298" spans="1:3" x14ac:dyDescent="0.25">
      <c r="A298" s="4">
        <v>277</v>
      </c>
      <c r="B298" s="4">
        <v>97.068185323774472</v>
      </c>
      <c r="C298" s="10"/>
    </row>
    <row r="299" spans="1:3" x14ac:dyDescent="0.25">
      <c r="A299" s="4">
        <v>278</v>
      </c>
      <c r="B299" s="4">
        <v>79.158208115653707</v>
      </c>
      <c r="C299" s="10"/>
    </row>
    <row r="300" spans="1:3" x14ac:dyDescent="0.25">
      <c r="A300" s="4">
        <v>279</v>
      </c>
      <c r="B300" s="4">
        <v>87.069964784606654</v>
      </c>
      <c r="C300" s="10"/>
    </row>
    <row r="301" spans="1:3" x14ac:dyDescent="0.25">
      <c r="A301" s="4">
        <v>280</v>
      </c>
      <c r="B301" s="4">
        <v>84.786798937821658</v>
      </c>
      <c r="C301" s="10"/>
    </row>
    <row r="302" spans="1:3" x14ac:dyDescent="0.25">
      <c r="A302" s="4">
        <v>281</v>
      </c>
      <c r="B302" s="4">
        <v>88.724689462733394</v>
      </c>
      <c r="C302" s="10"/>
    </row>
    <row r="303" spans="1:3" x14ac:dyDescent="0.25">
      <c r="A303" s="4">
        <v>282</v>
      </c>
      <c r="B303" s="4">
        <v>76.716114833461916</v>
      </c>
      <c r="C303" s="10"/>
    </row>
    <row r="304" spans="1:3" x14ac:dyDescent="0.25">
      <c r="A304" s="4">
        <v>283</v>
      </c>
      <c r="B304" s="4">
        <v>71.859950526751533</v>
      </c>
      <c r="C304" s="10"/>
    </row>
    <row r="305" spans="1:3" x14ac:dyDescent="0.25">
      <c r="A305" s="4">
        <v>284</v>
      </c>
      <c r="B305" s="4">
        <v>86.91401739550389</v>
      </c>
      <c r="C305" s="10"/>
    </row>
    <row r="306" spans="1:3" x14ac:dyDescent="0.25">
      <c r="A306" s="4">
        <v>285</v>
      </c>
      <c r="B306" s="4">
        <v>90.139138321394256</v>
      </c>
      <c r="C306" s="10"/>
    </row>
    <row r="307" spans="1:3" x14ac:dyDescent="0.25">
      <c r="A307" s="4">
        <v>286</v>
      </c>
      <c r="B307" s="4">
        <v>69.372280360716786</v>
      </c>
      <c r="C307" s="10"/>
    </row>
    <row r="308" spans="1:3" x14ac:dyDescent="0.25">
      <c r="A308" s="4">
        <v>287</v>
      </c>
      <c r="B308" s="4">
        <v>97.955047230358176</v>
      </c>
      <c r="C308" s="10"/>
    </row>
    <row r="309" spans="1:3" x14ac:dyDescent="0.25">
      <c r="A309" s="4">
        <v>288</v>
      </c>
      <c r="B309" s="4">
        <v>78.135319540815175</v>
      </c>
      <c r="C309" s="10"/>
    </row>
    <row r="310" spans="1:3" x14ac:dyDescent="0.25">
      <c r="A310" s="4">
        <v>289</v>
      </c>
      <c r="B310" s="4">
        <v>61.631699591084249</v>
      </c>
      <c r="C310" s="10"/>
    </row>
    <row r="311" spans="1:3" x14ac:dyDescent="0.25">
      <c r="A311" s="4">
        <v>290</v>
      </c>
      <c r="B311" s="4">
        <v>69.530890435791477</v>
      </c>
      <c r="C311" s="10"/>
    </row>
    <row r="312" spans="1:3" x14ac:dyDescent="0.25">
      <c r="A312" s="4">
        <v>291</v>
      </c>
      <c r="B312" s="4">
        <v>86.243641648239503</v>
      </c>
      <c r="C312" s="10"/>
    </row>
    <row r="313" spans="1:3" x14ac:dyDescent="0.25">
      <c r="A313" s="4">
        <v>292</v>
      </c>
      <c r="B313" s="4">
        <v>73.80222604754708</v>
      </c>
      <c r="C313" s="10"/>
    </row>
    <row r="314" spans="1:3" x14ac:dyDescent="0.25">
      <c r="A314" s="4">
        <v>293</v>
      </c>
      <c r="B314" s="4">
        <v>72.987363340870061</v>
      </c>
      <c r="C314" s="10"/>
    </row>
    <row r="315" spans="1:3" x14ac:dyDescent="0.25">
      <c r="A315" s="4">
        <v>294</v>
      </c>
      <c r="B315" s="4">
        <v>85.210191797530612</v>
      </c>
      <c r="C315" s="10"/>
    </row>
    <row r="316" spans="1:3" x14ac:dyDescent="0.25">
      <c r="A316" s="4">
        <v>295</v>
      </c>
      <c r="B316" s="4">
        <v>87.870814066451132</v>
      </c>
      <c r="C316" s="10"/>
    </row>
    <row r="317" spans="1:3" x14ac:dyDescent="0.25">
      <c r="A317" s="4">
        <v>296</v>
      </c>
      <c r="B317" s="4">
        <v>93.298708710666773</v>
      </c>
      <c r="C317" s="10"/>
    </row>
    <row r="318" spans="1:3" x14ac:dyDescent="0.25">
      <c r="A318" s="4">
        <v>297</v>
      </c>
      <c r="B318" s="4">
        <v>82.129938947948503</v>
      </c>
      <c r="C318" s="10"/>
    </row>
    <row r="319" spans="1:3" x14ac:dyDescent="0.25">
      <c r="A319" s="4">
        <v>298</v>
      </c>
      <c r="B319" s="4">
        <v>81.616075896856458</v>
      </c>
      <c r="C319" s="10"/>
    </row>
    <row r="320" spans="1:3" x14ac:dyDescent="0.25">
      <c r="A320" s="4">
        <v>299</v>
      </c>
      <c r="B320" s="4">
        <v>69.245094943860082</v>
      </c>
      <c r="C320" s="10"/>
    </row>
    <row r="321" spans="1:3" x14ac:dyDescent="0.25">
      <c r="A321" s="4">
        <v>300</v>
      </c>
      <c r="B321" s="4">
        <v>95.387197638767049</v>
      </c>
      <c r="C321" s="10"/>
    </row>
    <row r="322" spans="1:3" x14ac:dyDescent="0.25">
      <c r="A322" s="4">
        <v>301</v>
      </c>
      <c r="B322" s="4">
        <v>74.441830579679191</v>
      </c>
      <c r="C322" s="10"/>
    </row>
    <row r="323" spans="1:3" x14ac:dyDescent="0.25">
      <c r="A323" s="4">
        <v>302</v>
      </c>
      <c r="B323" s="4">
        <v>82.684839046046704</v>
      </c>
      <c r="C323" s="10"/>
    </row>
    <row r="324" spans="1:3" x14ac:dyDescent="0.25">
      <c r="A324" s="4">
        <v>303</v>
      </c>
      <c r="B324" s="4">
        <v>77.285415426886658</v>
      </c>
      <c r="C324" s="10"/>
    </row>
    <row r="325" spans="1:3" x14ac:dyDescent="0.25">
      <c r="A325" s="4">
        <v>304</v>
      </c>
      <c r="B325" s="4">
        <v>73.000233194078874</v>
      </c>
      <c r="C325" s="10"/>
    </row>
    <row r="326" spans="1:3" x14ac:dyDescent="0.25">
      <c r="A326" s="4">
        <v>305</v>
      </c>
      <c r="B326" s="4">
        <v>77.013267078031362</v>
      </c>
      <c r="C326" s="10"/>
    </row>
    <row r="327" spans="1:3" x14ac:dyDescent="0.25">
      <c r="A327" s="4">
        <v>306</v>
      </c>
      <c r="B327" s="4">
        <v>94.240003402911356</v>
      </c>
      <c r="C327" s="10"/>
    </row>
    <row r="328" spans="1:3" x14ac:dyDescent="0.25">
      <c r="A328" s="4">
        <v>307</v>
      </c>
      <c r="B328" s="4">
        <v>93.343336988140322</v>
      </c>
      <c r="C328" s="10"/>
    </row>
    <row r="329" spans="1:3" x14ac:dyDescent="0.25">
      <c r="A329" s="4">
        <v>308</v>
      </c>
      <c r="B329" s="4">
        <v>70.871107578523748</v>
      </c>
      <c r="C329" s="10"/>
    </row>
    <row r="330" spans="1:3" x14ac:dyDescent="0.25">
      <c r="A330" s="4">
        <v>309</v>
      </c>
      <c r="B330" s="4">
        <v>69.295963822308593</v>
      </c>
      <c r="C330" s="10"/>
    </row>
    <row r="331" spans="1:3" x14ac:dyDescent="0.25">
      <c r="A331" s="4">
        <v>310</v>
      </c>
      <c r="B331" s="4">
        <v>88.592869229020138</v>
      </c>
      <c r="C331" s="10"/>
    </row>
    <row r="332" spans="1:3" x14ac:dyDescent="0.25">
      <c r="A332" s="4">
        <v>311</v>
      </c>
      <c r="B332" s="4">
        <v>90.332395342659964</v>
      </c>
      <c r="C332" s="10"/>
    </row>
    <row r="333" spans="1:3" x14ac:dyDescent="0.25">
      <c r="A333" s="4">
        <v>312</v>
      </c>
      <c r="B333" s="4">
        <v>92.558724752705842</v>
      </c>
      <c r="C333" s="10"/>
    </row>
    <row r="334" spans="1:3" x14ac:dyDescent="0.25">
      <c r="A334" s="4">
        <v>313</v>
      </c>
      <c r="B334" s="4">
        <v>97.869020818775468</v>
      </c>
      <c r="C334" s="10"/>
    </row>
    <row r="335" spans="1:3" x14ac:dyDescent="0.25">
      <c r="A335" s="4">
        <v>314</v>
      </c>
      <c r="B335" s="4">
        <v>86.560887172391716</v>
      </c>
      <c r="C335" s="10"/>
    </row>
    <row r="336" spans="1:3" x14ac:dyDescent="0.25">
      <c r="A336" s="4">
        <v>315</v>
      </c>
      <c r="B336" s="4">
        <v>90.389461374135166</v>
      </c>
      <c r="C336" s="10"/>
    </row>
    <row r="337" spans="1:3" x14ac:dyDescent="0.25">
      <c r="A337" s="4">
        <v>316</v>
      </c>
      <c r="B337" s="4">
        <v>80.15813332985924</v>
      </c>
      <c r="C337" s="10"/>
    </row>
    <row r="338" spans="1:3" x14ac:dyDescent="0.25">
      <c r="A338" s="4">
        <v>317</v>
      </c>
      <c r="B338" s="4">
        <v>92.097460927076199</v>
      </c>
      <c r="C338" s="10"/>
    </row>
    <row r="339" spans="1:3" x14ac:dyDescent="0.25">
      <c r="A339" s="4">
        <v>318</v>
      </c>
      <c r="B339" s="4">
        <v>77.85441966561406</v>
      </c>
      <c r="C339" s="10"/>
    </row>
    <row r="340" spans="1:3" x14ac:dyDescent="0.25">
      <c r="A340" s="4">
        <v>319</v>
      </c>
      <c r="B340" s="4">
        <v>76.694777446270223</v>
      </c>
      <c r="C340" s="10"/>
    </row>
    <row r="341" spans="1:3" x14ac:dyDescent="0.25">
      <c r="A341" s="4">
        <v>320</v>
      </c>
      <c r="B341" s="4">
        <v>69.726730687012221</v>
      </c>
      <c r="C341" s="10"/>
    </row>
    <row r="342" spans="1:3" x14ac:dyDescent="0.25">
      <c r="A342" s="4">
        <v>321</v>
      </c>
      <c r="B342" s="4">
        <v>78.749003464072274</v>
      </c>
      <c r="C342" s="10"/>
    </row>
    <row r="343" spans="1:3" x14ac:dyDescent="0.25">
      <c r="A343" s="4">
        <v>322</v>
      </c>
      <c r="B343" s="4">
        <v>72.434238491467482</v>
      </c>
      <c r="C343" s="10"/>
    </row>
    <row r="344" spans="1:3" x14ac:dyDescent="0.25">
      <c r="A344" s="4">
        <v>323</v>
      </c>
      <c r="B344" s="4">
        <v>75.062548107549873</v>
      </c>
      <c r="C344" s="10"/>
    </row>
    <row r="345" spans="1:3" x14ac:dyDescent="0.25">
      <c r="A345" s="4">
        <v>324</v>
      </c>
      <c r="B345" s="4">
        <v>91.537713223755205</v>
      </c>
      <c r="C345" s="10"/>
    </row>
    <row r="346" spans="1:3" x14ac:dyDescent="0.25">
      <c r="A346" s="4">
        <v>325</v>
      </c>
      <c r="B346" s="4">
        <v>81.259525196446447</v>
      </c>
      <c r="C346" s="10"/>
    </row>
    <row r="347" spans="1:3" x14ac:dyDescent="0.25">
      <c r="A347" s="4">
        <v>326</v>
      </c>
      <c r="B347" s="4">
        <v>80.701826094263083</v>
      </c>
      <c r="C347" s="10"/>
    </row>
    <row r="348" spans="1:3" x14ac:dyDescent="0.25">
      <c r="A348" s="4">
        <v>327</v>
      </c>
      <c r="B348" s="4">
        <v>73.397606970089598</v>
      </c>
      <c r="C348" s="10"/>
    </row>
    <row r="349" spans="1:3" x14ac:dyDescent="0.25">
      <c r="A349" s="4">
        <v>328</v>
      </c>
      <c r="B349" s="4">
        <v>70.572346393603723</v>
      </c>
      <c r="C349" s="10"/>
    </row>
    <row r="350" spans="1:3" x14ac:dyDescent="0.25">
      <c r="A350" s="4">
        <v>329</v>
      </c>
      <c r="B350" s="4">
        <v>79.533532896311215</v>
      </c>
      <c r="C350" s="10"/>
    </row>
    <row r="351" spans="1:3" x14ac:dyDescent="0.25">
      <c r="A351" s="4">
        <v>330</v>
      </c>
      <c r="B351" s="4">
        <v>95.752695954447574</v>
      </c>
      <c r="C351" s="10"/>
    </row>
    <row r="352" spans="1:3" x14ac:dyDescent="0.25">
      <c r="A352" s="4">
        <v>331</v>
      </c>
      <c r="B352" s="4">
        <v>91.219732237304001</v>
      </c>
      <c r="C352" s="10"/>
    </row>
    <row r="353" spans="1:3" x14ac:dyDescent="0.25">
      <c r="A353" s="4">
        <v>332</v>
      </c>
      <c r="B353" s="4">
        <v>93.003935026048737</v>
      </c>
      <c r="C353" s="10"/>
    </row>
    <row r="354" spans="1:3" x14ac:dyDescent="0.25">
      <c r="A354" s="4">
        <v>333</v>
      </c>
      <c r="B354" s="4">
        <v>79.414080755902575</v>
      </c>
      <c r="C354" s="10"/>
    </row>
    <row r="355" spans="1:3" x14ac:dyDescent="0.25">
      <c r="A355" s="4">
        <v>334</v>
      </c>
      <c r="B355" s="4">
        <v>72.233949397119005</v>
      </c>
      <c r="C355" s="10"/>
    </row>
    <row r="356" spans="1:3" x14ac:dyDescent="0.25">
      <c r="A356" s="4">
        <v>335</v>
      </c>
      <c r="B356" s="4">
        <v>90.210303643226524</v>
      </c>
      <c r="C356" s="10"/>
    </row>
    <row r="357" spans="1:3" x14ac:dyDescent="0.25">
      <c r="A357" s="4">
        <v>336</v>
      </c>
      <c r="B357" s="4">
        <v>79.749813343305973</v>
      </c>
      <c r="C357" s="10"/>
    </row>
    <row r="358" spans="1:3" x14ac:dyDescent="0.25">
      <c r="A358" s="4">
        <v>337</v>
      </c>
      <c r="B358" s="4">
        <v>86.274979331368243</v>
      </c>
      <c r="C358" s="10"/>
    </row>
    <row r="359" spans="1:3" x14ac:dyDescent="0.25">
      <c r="A359" s="4">
        <v>338</v>
      </c>
      <c r="B359" s="4">
        <v>66.835485898679565</v>
      </c>
      <c r="C359" s="10"/>
    </row>
    <row r="360" spans="1:3" x14ac:dyDescent="0.25">
      <c r="A360" s="4">
        <v>339</v>
      </c>
      <c r="B360" s="4">
        <v>83.314496944286162</v>
      </c>
      <c r="C360" s="10"/>
    </row>
    <row r="361" spans="1:3" x14ac:dyDescent="0.25">
      <c r="A361" s="4">
        <v>340</v>
      </c>
      <c r="B361" s="4">
        <v>79.261893312745769</v>
      </c>
      <c r="C361" s="10"/>
    </row>
    <row r="362" spans="1:3" x14ac:dyDescent="0.25">
      <c r="A362" s="4">
        <v>341</v>
      </c>
      <c r="B362" s="4">
        <v>90.940466132686709</v>
      </c>
      <c r="C362" s="10"/>
    </row>
    <row r="363" spans="1:3" x14ac:dyDescent="0.25">
      <c r="A363" s="4">
        <v>342</v>
      </c>
      <c r="B363" s="4">
        <v>85.791285504403291</v>
      </c>
      <c r="C363" s="10"/>
    </row>
    <row r="364" spans="1:3" x14ac:dyDescent="0.25">
      <c r="A364" s="4">
        <v>343</v>
      </c>
      <c r="B364" s="4">
        <v>78.496477754648254</v>
      </c>
      <c r="C364" s="10"/>
    </row>
    <row r="365" spans="1:3" x14ac:dyDescent="0.25">
      <c r="A365" s="4">
        <v>344</v>
      </c>
      <c r="B365" s="4">
        <v>89.606542649109514</v>
      </c>
      <c r="C365" s="10"/>
    </row>
    <row r="366" spans="1:3" x14ac:dyDescent="0.25">
      <c r="A366" s="4">
        <v>345</v>
      </c>
      <c r="B366" s="4">
        <v>81.53680754455209</v>
      </c>
      <c r="C366" s="10"/>
    </row>
    <row r="367" spans="1:3" x14ac:dyDescent="0.25">
      <c r="A367" s="4">
        <v>346</v>
      </c>
      <c r="B367" s="4">
        <v>83.003683711438271</v>
      </c>
      <c r="C367" s="10"/>
    </row>
    <row r="368" spans="1:3" x14ac:dyDescent="0.25">
      <c r="A368" s="4">
        <v>347</v>
      </c>
      <c r="B368" s="4">
        <v>74.811104011096006</v>
      </c>
      <c r="C368" s="10"/>
    </row>
    <row r="369" spans="1:3" x14ac:dyDescent="0.25">
      <c r="A369" s="4">
        <v>348</v>
      </c>
      <c r="B369" s="4">
        <v>70.756707643482045</v>
      </c>
      <c r="C369" s="10"/>
    </row>
    <row r="370" spans="1:3" x14ac:dyDescent="0.25">
      <c r="A370" s="4">
        <v>349</v>
      </c>
      <c r="B370" s="4">
        <v>85.618900815817199</v>
      </c>
      <c r="C370" s="10"/>
    </row>
    <row r="371" spans="1:3" x14ac:dyDescent="0.25">
      <c r="A371" s="4">
        <v>350</v>
      </c>
      <c r="B371" s="4">
        <v>89.268176918795959</v>
      </c>
      <c r="C371" s="10"/>
    </row>
    <row r="372" spans="1:3" x14ac:dyDescent="0.25">
      <c r="A372" s="4">
        <v>351</v>
      </c>
      <c r="B372" s="4">
        <v>64.368538732394029</v>
      </c>
      <c r="C372" s="10"/>
    </row>
    <row r="373" spans="1:3" x14ac:dyDescent="0.25">
      <c r="A373" s="4">
        <v>352</v>
      </c>
      <c r="B373" s="4">
        <v>72.984389495681782</v>
      </c>
      <c r="C373" s="10"/>
    </row>
    <row r="374" spans="1:3" x14ac:dyDescent="0.25">
      <c r="A374" s="4">
        <v>353</v>
      </c>
      <c r="B374" s="4">
        <v>76.093494611608094</v>
      </c>
      <c r="C374" s="10"/>
    </row>
    <row r="375" spans="1:3" x14ac:dyDescent="0.25">
      <c r="A375" s="4">
        <v>354</v>
      </c>
      <c r="B375" s="4">
        <v>96.72337339662613</v>
      </c>
      <c r="C375" s="10"/>
    </row>
    <row r="376" spans="1:3" x14ac:dyDescent="0.25">
      <c r="A376" s="4">
        <v>355</v>
      </c>
      <c r="B376" s="4">
        <v>75.967935060192644</v>
      </c>
      <c r="C376" s="10"/>
    </row>
    <row r="377" spans="1:3" x14ac:dyDescent="0.25">
      <c r="A377" s="4">
        <v>356</v>
      </c>
      <c r="B377" s="4">
        <v>73.476670385038375</v>
      </c>
      <c r="C377" s="10"/>
    </row>
    <row r="378" spans="1:3" x14ac:dyDescent="0.25">
      <c r="A378" s="4">
        <v>357</v>
      </c>
      <c r="B378" s="4">
        <v>74.410201398141538</v>
      </c>
      <c r="C378" s="10"/>
    </row>
    <row r="379" spans="1:3" x14ac:dyDescent="0.25">
      <c r="A379" s="4">
        <v>358</v>
      </c>
      <c r="B379" s="4">
        <v>68.71170881941741</v>
      </c>
      <c r="C379" s="10"/>
    </row>
    <row r="380" spans="1:3" x14ac:dyDescent="0.25">
      <c r="A380" s="4">
        <v>359</v>
      </c>
      <c r="B380" s="4">
        <v>68.769972277023896</v>
      </c>
      <c r="C380" s="10"/>
    </row>
    <row r="381" spans="1:3" x14ac:dyDescent="0.25">
      <c r="A381" s="4">
        <v>360</v>
      </c>
      <c r="B381" s="4">
        <v>79.969752930011353</v>
      </c>
      <c r="C381" s="10"/>
    </row>
    <row r="382" spans="1:3" x14ac:dyDescent="0.25">
      <c r="A382" s="4">
        <v>361</v>
      </c>
      <c r="B382" s="4">
        <v>72.58527272221545</v>
      </c>
      <c r="C382" s="10"/>
    </row>
    <row r="383" spans="1:3" x14ac:dyDescent="0.25">
      <c r="A383" s="4">
        <v>362</v>
      </c>
      <c r="B383" s="4">
        <v>70.234857335888179</v>
      </c>
      <c r="C383" s="10"/>
    </row>
    <row r="384" spans="1:3" x14ac:dyDescent="0.25">
      <c r="A384" s="4">
        <v>363</v>
      </c>
      <c r="B384" s="4">
        <v>72.600083027452854</v>
      </c>
      <c r="C384" s="10"/>
    </row>
    <row r="385" spans="1:3" x14ac:dyDescent="0.25">
      <c r="A385" s="4">
        <v>364</v>
      </c>
      <c r="B385" s="4">
        <v>78.504901317768827</v>
      </c>
      <c r="C385" s="10"/>
    </row>
    <row r="386" spans="1:3" x14ac:dyDescent="0.25">
      <c r="A386" s="4">
        <v>365</v>
      </c>
      <c r="B386" s="4">
        <v>63.326569160340689</v>
      </c>
      <c r="C386" s="10"/>
    </row>
    <row r="387" spans="1:3" x14ac:dyDescent="0.25">
      <c r="A387" s="4">
        <v>366</v>
      </c>
      <c r="B387" s="4">
        <v>67.465896362119949</v>
      </c>
      <c r="C387" s="10"/>
    </row>
    <row r="388" spans="1:3" x14ac:dyDescent="0.25">
      <c r="A388" s="4">
        <v>367</v>
      </c>
      <c r="B388" s="4">
        <v>91.033251579871006</v>
      </c>
      <c r="C388" s="10"/>
    </row>
    <row r="389" spans="1:3" x14ac:dyDescent="0.25">
      <c r="A389" s="4">
        <v>368</v>
      </c>
      <c r="B389" s="4">
        <v>84.845836221869234</v>
      </c>
      <c r="C389" s="10"/>
    </row>
    <row r="390" spans="1:3" x14ac:dyDescent="0.25">
      <c r="A390" s="4">
        <v>369</v>
      </c>
      <c r="B390" s="4">
        <v>68.890887083237814</v>
      </c>
      <c r="C390" s="10"/>
    </row>
    <row r="391" spans="1:3" x14ac:dyDescent="0.25">
      <c r="A391" s="4">
        <v>370</v>
      </c>
      <c r="B391" s="4">
        <v>85.735864433708116</v>
      </c>
      <c r="C391" s="10"/>
    </row>
    <row r="392" spans="1:3" x14ac:dyDescent="0.25">
      <c r="A392" s="4">
        <v>371</v>
      </c>
      <c r="B392" s="4">
        <v>61.431212036512093</v>
      </c>
      <c r="C392" s="10"/>
    </row>
    <row r="393" spans="1:3" x14ac:dyDescent="0.25">
      <c r="A393" s="4">
        <v>372</v>
      </c>
      <c r="B393" s="4">
        <v>91.498652717314599</v>
      </c>
      <c r="C393" s="10"/>
    </row>
    <row r="394" spans="1:3" x14ac:dyDescent="0.25">
      <c r="A394" s="4">
        <v>373</v>
      </c>
      <c r="B394" s="4">
        <v>89.184906834994877</v>
      </c>
      <c r="C394" s="10"/>
    </row>
    <row r="395" spans="1:3" x14ac:dyDescent="0.25">
      <c r="A395" s="4">
        <v>374</v>
      </c>
      <c r="B395" s="4">
        <v>78.534301184456055</v>
      </c>
      <c r="C395" s="10"/>
    </row>
    <row r="396" spans="1:3" x14ac:dyDescent="0.25">
      <c r="A396" s="4">
        <v>375</v>
      </c>
      <c r="B396" s="4">
        <v>87.275638137897147</v>
      </c>
      <c r="C396" s="10"/>
    </row>
    <row r="397" spans="1:3" x14ac:dyDescent="0.25">
      <c r="A397" s="4">
        <v>376</v>
      </c>
      <c r="B397" s="4">
        <v>80.880264604334855</v>
      </c>
      <c r="C397" s="10"/>
    </row>
    <row r="398" spans="1:3" x14ac:dyDescent="0.25">
      <c r="A398" s="4">
        <v>377</v>
      </c>
      <c r="B398" s="4">
        <v>92.75869982817315</v>
      </c>
      <c r="C398" s="10"/>
    </row>
    <row r="399" spans="1:3" x14ac:dyDescent="0.25">
      <c r="A399" s="4">
        <v>378</v>
      </c>
      <c r="B399" s="4">
        <v>89.105649187564723</v>
      </c>
      <c r="C399" s="10"/>
    </row>
    <row r="400" spans="1:3" x14ac:dyDescent="0.25">
      <c r="A400" s="4">
        <v>379</v>
      </c>
      <c r="B400" s="4">
        <v>91.754197325314806</v>
      </c>
      <c r="C400" s="10"/>
    </row>
    <row r="401" spans="1:3" x14ac:dyDescent="0.25">
      <c r="A401" s="4">
        <v>380</v>
      </c>
      <c r="B401" s="4">
        <v>85.981264500940341</v>
      </c>
      <c r="C401" s="10"/>
    </row>
    <row r="402" spans="1:3" x14ac:dyDescent="0.25">
      <c r="A402" s="4">
        <v>381</v>
      </c>
      <c r="B402" s="4">
        <v>91.589707060831614</v>
      </c>
      <c r="C402" s="10"/>
    </row>
    <row r="403" spans="1:3" x14ac:dyDescent="0.25">
      <c r="A403" s="4">
        <v>382</v>
      </c>
      <c r="B403" s="4">
        <v>94.225494848564523</v>
      </c>
      <c r="C403" s="10"/>
    </row>
    <row r="404" spans="1:3" x14ac:dyDescent="0.25">
      <c r="A404" s="4">
        <v>383</v>
      </c>
      <c r="B404" s="4">
        <v>83.852078349242717</v>
      </c>
      <c r="C404" s="10"/>
    </row>
    <row r="405" spans="1:3" x14ac:dyDescent="0.25">
      <c r="A405" s="4">
        <v>384</v>
      </c>
      <c r="B405" s="4">
        <v>89.374420712565396</v>
      </c>
      <c r="C405" s="10"/>
    </row>
    <row r="406" spans="1:3" x14ac:dyDescent="0.25">
      <c r="A406" s="4">
        <v>385</v>
      </c>
      <c r="B406" s="4">
        <v>88.555122185747479</v>
      </c>
      <c r="C406" s="10"/>
    </row>
    <row r="407" spans="1:3" x14ac:dyDescent="0.25">
      <c r="A407" s="4">
        <v>386</v>
      </c>
      <c r="B407" s="4">
        <v>78.469390905450453</v>
      </c>
      <c r="C407" s="10"/>
    </row>
    <row r="408" spans="1:3" x14ac:dyDescent="0.25">
      <c r="A408" s="4">
        <v>387</v>
      </c>
      <c r="B408" s="4">
        <v>89.494200698768054</v>
      </c>
      <c r="C408" s="10"/>
    </row>
    <row r="409" spans="1:3" x14ac:dyDescent="0.25">
      <c r="A409" s="4">
        <v>388</v>
      </c>
      <c r="B409" s="4">
        <v>75.567271713347694</v>
      </c>
      <c r="C409" s="10"/>
    </row>
    <row r="410" spans="1:3" x14ac:dyDescent="0.25">
      <c r="A410" s="4">
        <v>389</v>
      </c>
      <c r="B410" s="4">
        <v>96.436029494910827</v>
      </c>
      <c r="C410" s="10"/>
    </row>
    <row r="411" spans="1:3" x14ac:dyDescent="0.25">
      <c r="A411" s="4">
        <v>390</v>
      </c>
      <c r="B411" s="4">
        <v>74.346287834563284</v>
      </c>
      <c r="C411" s="10"/>
    </row>
    <row r="412" spans="1:3" x14ac:dyDescent="0.25">
      <c r="A412" s="4">
        <v>391</v>
      </c>
      <c r="B412" s="4">
        <v>90.644378839533715</v>
      </c>
      <c r="C412" s="10"/>
    </row>
    <row r="413" spans="1:3" x14ac:dyDescent="0.25">
      <c r="A413" s="4">
        <v>392</v>
      </c>
      <c r="B413" s="4">
        <v>81.080486130067854</v>
      </c>
      <c r="C413" s="10"/>
    </row>
    <row r="414" spans="1:3" x14ac:dyDescent="0.25">
      <c r="A414" s="4">
        <v>393</v>
      </c>
      <c r="B414" s="4">
        <v>83.875283946919922</v>
      </c>
      <c r="C414" s="10"/>
    </row>
    <row r="415" spans="1:3" x14ac:dyDescent="0.25">
      <c r="A415" s="4">
        <v>394</v>
      </c>
      <c r="B415" s="4">
        <v>80.726054395335865</v>
      </c>
      <c r="C415" s="10"/>
    </row>
    <row r="416" spans="1:3" x14ac:dyDescent="0.25">
      <c r="A416" s="4">
        <v>395</v>
      </c>
      <c r="B416" s="4">
        <v>79.222087090152826</v>
      </c>
      <c r="C416" s="10"/>
    </row>
    <row r="417" spans="1:3" x14ac:dyDescent="0.25">
      <c r="A417" s="4">
        <v>396</v>
      </c>
      <c r="B417" s="4">
        <v>92.717536145010484</v>
      </c>
      <c r="C417" s="10"/>
    </row>
    <row r="418" spans="1:3" x14ac:dyDescent="0.25">
      <c r="A418" s="4">
        <v>397</v>
      </c>
      <c r="B418" s="4">
        <v>94.977259287804827</v>
      </c>
      <c r="C418" s="10"/>
    </row>
    <row r="419" spans="1:3" x14ac:dyDescent="0.25">
      <c r="A419" s="4">
        <v>398</v>
      </c>
      <c r="B419" s="4">
        <v>81.227196837420706</v>
      </c>
      <c r="C419" s="10"/>
    </row>
    <row r="420" spans="1:3" x14ac:dyDescent="0.25">
      <c r="A420" s="4">
        <v>399</v>
      </c>
      <c r="B420" s="4">
        <v>75.593239363091627</v>
      </c>
      <c r="C420" s="10"/>
    </row>
    <row r="421" spans="1:3" x14ac:dyDescent="0.25">
      <c r="A421" s="4">
        <v>400</v>
      </c>
      <c r="B421" s="4">
        <v>84.871737986639147</v>
      </c>
      <c r="C421" s="10"/>
    </row>
    <row r="422" spans="1:3" x14ac:dyDescent="0.25">
      <c r="A422" s="4">
        <v>401</v>
      </c>
      <c r="B422" s="4">
        <v>67.851724232415165</v>
      </c>
      <c r="C422" s="10"/>
    </row>
    <row r="423" spans="1:3" x14ac:dyDescent="0.25">
      <c r="A423" s="4">
        <v>402</v>
      </c>
      <c r="B423" s="4">
        <v>67.343166976058484</v>
      </c>
      <c r="C423" s="10"/>
    </row>
    <row r="424" spans="1:3" x14ac:dyDescent="0.25">
      <c r="A424" s="4">
        <v>403</v>
      </c>
      <c r="B424" s="4">
        <v>71.315484730176934</v>
      </c>
      <c r="C424" s="10"/>
    </row>
    <row r="425" spans="1:3" x14ac:dyDescent="0.25">
      <c r="A425" s="4">
        <v>404</v>
      </c>
      <c r="B425" s="4">
        <v>80.553832392813973</v>
      </c>
      <c r="C425" s="10"/>
    </row>
    <row r="426" spans="1:3" x14ac:dyDescent="0.25">
      <c r="A426" s="4">
        <v>405</v>
      </c>
      <c r="B426" s="4">
        <v>69.732061436370117</v>
      </c>
      <c r="C426" s="10"/>
    </row>
    <row r="427" spans="1:3" x14ac:dyDescent="0.25">
      <c r="A427" s="4">
        <v>406</v>
      </c>
      <c r="B427" s="4">
        <v>77.610541250204179</v>
      </c>
      <c r="C427" s="10"/>
    </row>
    <row r="428" spans="1:3" x14ac:dyDescent="0.25">
      <c r="A428" s="4">
        <v>407</v>
      </c>
      <c r="B428" s="4">
        <v>82.456935796872983</v>
      </c>
      <c r="C428" s="10"/>
    </row>
    <row r="429" spans="1:3" x14ac:dyDescent="0.25">
      <c r="A429" s="4">
        <v>408</v>
      </c>
      <c r="B429" s="4">
        <v>90.508191116941418</v>
      </c>
      <c r="C429" s="10"/>
    </row>
    <row r="430" spans="1:3" x14ac:dyDescent="0.25">
      <c r="A430" s="4">
        <v>409</v>
      </c>
      <c r="B430" s="4">
        <v>92.78278893304018</v>
      </c>
      <c r="C430" s="10"/>
    </row>
    <row r="431" spans="1:3" x14ac:dyDescent="0.25">
      <c r="A431" s="4">
        <v>410</v>
      </c>
      <c r="B431" s="4">
        <v>84.201378046961807</v>
      </c>
      <c r="C431" s="10"/>
    </row>
    <row r="432" spans="1:3" x14ac:dyDescent="0.25">
      <c r="A432" s="4">
        <v>411</v>
      </c>
      <c r="B432" s="4">
        <v>85.28896095046494</v>
      </c>
      <c r="C432" s="10"/>
    </row>
    <row r="433" spans="1:3" x14ac:dyDescent="0.25">
      <c r="A433" s="4">
        <v>412</v>
      </c>
      <c r="B433" s="4">
        <v>97.746499624838663</v>
      </c>
      <c r="C433" s="10"/>
    </row>
    <row r="434" spans="1:3" x14ac:dyDescent="0.25">
      <c r="A434" s="4">
        <v>413</v>
      </c>
      <c r="B434" s="4">
        <v>80.475915060679228</v>
      </c>
      <c r="C434" s="10"/>
    </row>
    <row r="435" spans="1:3" x14ac:dyDescent="0.25">
      <c r="A435" s="4">
        <v>414</v>
      </c>
      <c r="B435" s="4">
        <v>74.051302890418782</v>
      </c>
      <c r="C435" s="10"/>
    </row>
    <row r="436" spans="1:3" x14ac:dyDescent="0.25">
      <c r="A436" s="4">
        <v>415</v>
      </c>
      <c r="B436" s="4">
        <v>96.311211053266646</v>
      </c>
      <c r="C436" s="10"/>
    </row>
    <row r="437" spans="1:3" x14ac:dyDescent="0.25">
      <c r="A437" s="4">
        <v>416</v>
      </c>
      <c r="B437" s="4">
        <v>93.101618377049576</v>
      </c>
      <c r="C437" s="10"/>
    </row>
    <row r="438" spans="1:3" x14ac:dyDescent="0.25">
      <c r="A438" s="4">
        <v>417</v>
      </c>
      <c r="B438" s="4">
        <v>84.238318587770095</v>
      </c>
      <c r="C438" s="10"/>
    </row>
    <row r="439" spans="1:3" x14ac:dyDescent="0.25">
      <c r="A439" s="4">
        <v>418</v>
      </c>
      <c r="B439" s="4">
        <v>70.443365398919468</v>
      </c>
      <c r="C439" s="10"/>
    </row>
    <row r="440" spans="1:3" x14ac:dyDescent="0.25">
      <c r="A440" s="4">
        <v>419</v>
      </c>
      <c r="B440" s="4">
        <v>83.449143944416505</v>
      </c>
      <c r="C440" s="10"/>
    </row>
    <row r="441" spans="1:3" x14ac:dyDescent="0.25">
      <c r="A441" s="4">
        <v>420</v>
      </c>
      <c r="B441" s="4">
        <v>92.091576478961883</v>
      </c>
      <c r="C441" s="10"/>
    </row>
    <row r="442" spans="1:3" x14ac:dyDescent="0.25">
      <c r="A442" s="4">
        <v>421</v>
      </c>
      <c r="B442" s="4">
        <v>72.441382304827869</v>
      </c>
      <c r="C442" s="10"/>
    </row>
    <row r="443" spans="1:3" x14ac:dyDescent="0.25">
      <c r="A443" s="4">
        <v>422</v>
      </c>
      <c r="B443" s="4">
        <v>80.05918810838881</v>
      </c>
      <c r="C443" s="10"/>
    </row>
    <row r="444" spans="1:3" x14ac:dyDescent="0.25">
      <c r="A444" s="4">
        <v>423</v>
      </c>
      <c r="B444" s="4">
        <v>91.077957668853628</v>
      </c>
      <c r="C444" s="10"/>
    </row>
    <row r="445" spans="1:3" x14ac:dyDescent="0.25">
      <c r="A445" s="4">
        <v>424</v>
      </c>
      <c r="B445" s="4">
        <v>87.565495501152313</v>
      </c>
      <c r="C445" s="10"/>
    </row>
    <row r="446" spans="1:3" x14ac:dyDescent="0.25">
      <c r="A446" s="4">
        <v>425</v>
      </c>
      <c r="B446" s="4">
        <v>99.190493474127109</v>
      </c>
      <c r="C446" s="10"/>
    </row>
    <row r="447" spans="1:3" x14ac:dyDescent="0.25">
      <c r="A447" s="4">
        <v>426</v>
      </c>
      <c r="B447" s="4">
        <v>70.353729911245182</v>
      </c>
      <c r="C447" s="10"/>
    </row>
    <row r="448" spans="1:3" x14ac:dyDescent="0.25">
      <c r="A448" s="4">
        <v>427</v>
      </c>
      <c r="B448" s="4">
        <v>67.965059484192992</v>
      </c>
      <c r="C448" s="10"/>
    </row>
    <row r="449" spans="1:3" x14ac:dyDescent="0.25">
      <c r="A449" s="4">
        <v>428</v>
      </c>
      <c r="B449" s="4">
        <v>79.626869433565162</v>
      </c>
      <c r="C449" s="10"/>
    </row>
    <row r="450" spans="1:3" x14ac:dyDescent="0.25">
      <c r="A450" s="4">
        <v>429</v>
      </c>
      <c r="B450" s="4">
        <v>93.276339741136738</v>
      </c>
      <c r="C450" s="10"/>
    </row>
    <row r="451" spans="1:3" x14ac:dyDescent="0.25">
      <c r="A451" s="4">
        <v>430</v>
      </c>
      <c r="B451" s="4">
        <v>87.729595260974094</v>
      </c>
      <c r="C451" s="10"/>
    </row>
    <row r="452" spans="1:3" x14ac:dyDescent="0.25">
      <c r="A452" s="4">
        <v>431</v>
      </c>
      <c r="B452" s="4">
        <v>95.211976663372894</v>
      </c>
      <c r="C452" s="10"/>
    </row>
    <row r="453" spans="1:3" x14ac:dyDescent="0.25">
      <c r="A453" s="4">
        <v>432</v>
      </c>
      <c r="B453" s="4">
        <v>77.917242026820432</v>
      </c>
      <c r="C453" s="10"/>
    </row>
    <row r="454" spans="1:3" x14ac:dyDescent="0.25">
      <c r="A454" s="4">
        <v>433</v>
      </c>
      <c r="B454" s="4">
        <v>77.777733829463614</v>
      </c>
      <c r="C454" s="10"/>
    </row>
    <row r="455" spans="1:3" x14ac:dyDescent="0.25">
      <c r="A455" s="4">
        <v>434</v>
      </c>
      <c r="B455" s="4">
        <v>78.215988525055465</v>
      </c>
      <c r="C455" s="10"/>
    </row>
    <row r="456" spans="1:3" x14ac:dyDescent="0.25">
      <c r="A456" s="4">
        <v>435</v>
      </c>
      <c r="B456" s="4">
        <v>94.845993183783946</v>
      </c>
      <c r="C456" s="10"/>
    </row>
    <row r="457" spans="1:3" x14ac:dyDescent="0.25">
      <c r="A457" s="4">
        <v>436</v>
      </c>
      <c r="B457" s="4">
        <v>67.200745549062063</v>
      </c>
      <c r="C457" s="10"/>
    </row>
    <row r="458" spans="1:3" x14ac:dyDescent="0.25">
      <c r="A458" s="4">
        <v>437</v>
      </c>
      <c r="B458" s="4">
        <v>82.372979121284487</v>
      </c>
      <c r="C458" s="10"/>
    </row>
    <row r="459" spans="1:3" x14ac:dyDescent="0.25">
      <c r="A459" s="4">
        <v>438</v>
      </c>
      <c r="B459" s="4">
        <v>86.116412711769016</v>
      </c>
      <c r="C459" s="10"/>
    </row>
    <row r="460" spans="1:3" x14ac:dyDescent="0.25">
      <c r="A460" s="4">
        <v>439</v>
      </c>
      <c r="B460" s="4">
        <v>88.291470184301133</v>
      </c>
      <c r="C460" s="10"/>
    </row>
    <row r="461" spans="1:3" x14ac:dyDescent="0.25">
      <c r="A461" s="4">
        <v>440</v>
      </c>
      <c r="B461" s="4">
        <v>85.195474258312757</v>
      </c>
      <c r="C461" s="10"/>
    </row>
    <row r="462" spans="1:3" x14ac:dyDescent="0.25">
      <c r="A462" s="4">
        <v>441</v>
      </c>
      <c r="B462" s="4">
        <v>80.476945458379419</v>
      </c>
      <c r="C462" s="10"/>
    </row>
    <row r="463" spans="1:3" x14ac:dyDescent="0.25">
      <c r="A463" s="4">
        <v>442</v>
      </c>
      <c r="B463" s="4">
        <v>90.607932223849744</v>
      </c>
      <c r="C463" s="10"/>
    </row>
    <row r="464" spans="1:3" x14ac:dyDescent="0.25">
      <c r="A464" s="4">
        <v>443</v>
      </c>
      <c r="B464" s="4">
        <v>78.510565968281753</v>
      </c>
      <c r="C464" s="10"/>
    </row>
    <row r="465" spans="1:3" x14ac:dyDescent="0.25">
      <c r="A465" s="4">
        <v>444</v>
      </c>
      <c r="B465" s="4">
        <v>69.269503876785109</v>
      </c>
      <c r="C465" s="10"/>
    </row>
    <row r="466" spans="1:3" x14ac:dyDescent="0.25">
      <c r="A466" s="4">
        <v>445</v>
      </c>
      <c r="B466" s="4">
        <v>83.655860753148161</v>
      </c>
      <c r="C466" s="10"/>
    </row>
    <row r="467" spans="1:3" x14ac:dyDescent="0.25">
      <c r="A467" s="4">
        <v>446</v>
      </c>
      <c r="B467" s="4">
        <v>79.232721558725842</v>
      </c>
      <c r="C467" s="10"/>
    </row>
    <row r="468" spans="1:3" x14ac:dyDescent="0.25">
      <c r="A468" s="4">
        <v>447</v>
      </c>
      <c r="B468" s="4">
        <v>92.381727338166527</v>
      </c>
      <c r="C468" s="10"/>
    </row>
    <row r="469" spans="1:3" x14ac:dyDescent="0.25">
      <c r="A469" s="4">
        <v>448</v>
      </c>
      <c r="B469" s="4">
        <v>72.838015467161512</v>
      </c>
      <c r="C469" s="10"/>
    </row>
    <row r="470" spans="1:3" x14ac:dyDescent="0.25">
      <c r="A470" s="4">
        <v>449</v>
      </c>
      <c r="B470" s="4">
        <v>72.889329330463823</v>
      </c>
      <c r="C470" s="10"/>
    </row>
    <row r="471" spans="1:3" x14ac:dyDescent="0.25">
      <c r="A471" s="4">
        <v>450</v>
      </c>
      <c r="B471" s="4">
        <v>85.086669732516611</v>
      </c>
      <c r="C471" s="10"/>
    </row>
    <row r="472" spans="1:3" x14ac:dyDescent="0.25">
      <c r="A472" s="4">
        <v>451</v>
      </c>
      <c r="B472" s="4">
        <v>92.298805748876276</v>
      </c>
      <c r="C472" s="10"/>
    </row>
    <row r="473" spans="1:3" x14ac:dyDescent="0.25">
      <c r="A473" s="4">
        <v>452</v>
      </c>
      <c r="B473" s="4">
        <v>73.472333410185925</v>
      </c>
      <c r="C473" s="10"/>
    </row>
    <row r="474" spans="1:3" x14ac:dyDescent="0.25">
      <c r="A474" s="4">
        <v>453</v>
      </c>
      <c r="B474" s="4">
        <v>64.106994499098477</v>
      </c>
      <c r="C474" s="10"/>
    </row>
    <row r="475" spans="1:3" x14ac:dyDescent="0.25">
      <c r="A475" s="4">
        <v>454</v>
      </c>
      <c r="B475" s="4">
        <v>91.047061519475378</v>
      </c>
      <c r="C475" s="10"/>
    </row>
    <row r="476" spans="1:3" x14ac:dyDescent="0.25">
      <c r="A476" s="4">
        <v>455</v>
      </c>
      <c r="B476" s="4">
        <v>60.680168982485846</v>
      </c>
      <c r="C476" s="10"/>
    </row>
    <row r="477" spans="1:3" x14ac:dyDescent="0.25">
      <c r="A477" s="4">
        <v>456</v>
      </c>
      <c r="B477" s="4">
        <v>63.876117455876035</v>
      </c>
      <c r="C477" s="10"/>
    </row>
    <row r="478" spans="1:3" x14ac:dyDescent="0.25">
      <c r="A478" s="4">
        <v>457</v>
      </c>
      <c r="B478" s="4">
        <v>65.477044307160952</v>
      </c>
      <c r="C478" s="10"/>
    </row>
    <row r="479" spans="1:3" x14ac:dyDescent="0.25">
      <c r="A479" s="4">
        <v>458</v>
      </c>
      <c r="B479" s="4">
        <v>83.488563403635851</v>
      </c>
      <c r="C479" s="10"/>
    </row>
    <row r="480" spans="1:3" x14ac:dyDescent="0.25">
      <c r="A480" s="4">
        <v>459</v>
      </c>
      <c r="B480" s="4">
        <v>84.679073128856658</v>
      </c>
      <c r="C480" s="10"/>
    </row>
    <row r="481" spans="1:3" x14ac:dyDescent="0.25">
      <c r="A481" s="4">
        <v>460</v>
      </c>
      <c r="B481" s="4">
        <v>67.878905874514189</v>
      </c>
      <c r="C481" s="10"/>
    </row>
    <row r="482" spans="1:3" x14ac:dyDescent="0.25">
      <c r="A482" s="4">
        <v>461</v>
      </c>
      <c r="B482" s="4">
        <v>97.889316106107657</v>
      </c>
      <c r="C482" s="10"/>
    </row>
    <row r="483" spans="1:3" x14ac:dyDescent="0.25">
      <c r="A483" s="4">
        <v>462</v>
      </c>
      <c r="B483" s="4">
        <v>85.521976965877627</v>
      </c>
      <c r="C483" s="10"/>
    </row>
    <row r="484" spans="1:3" x14ac:dyDescent="0.25">
      <c r="A484" s="4">
        <v>463</v>
      </c>
      <c r="B484" s="4">
        <v>93.283672746962338</v>
      </c>
      <c r="C484" s="10"/>
    </row>
    <row r="485" spans="1:3" x14ac:dyDescent="0.25">
      <c r="A485" s="4">
        <v>464</v>
      </c>
      <c r="B485" s="4">
        <v>79.664178833543858</v>
      </c>
      <c r="C485" s="10"/>
    </row>
    <row r="486" spans="1:3" x14ac:dyDescent="0.25">
      <c r="A486" s="4">
        <v>465</v>
      </c>
      <c r="B486" s="4">
        <v>79.264753061258006</v>
      </c>
      <c r="C486" s="10"/>
    </row>
    <row r="487" spans="1:3" x14ac:dyDescent="0.25">
      <c r="A487" s="4">
        <v>466</v>
      </c>
      <c r="B487" s="4">
        <v>92.773137944539698</v>
      </c>
      <c r="C487" s="10"/>
    </row>
    <row r="488" spans="1:3" x14ac:dyDescent="0.25">
      <c r="A488" s="4">
        <v>467</v>
      </c>
      <c r="B488" s="4">
        <v>75.934131840977543</v>
      </c>
      <c r="C488" s="10"/>
    </row>
    <row r="489" spans="1:3" x14ac:dyDescent="0.25">
      <c r="A489" s="4">
        <v>468</v>
      </c>
      <c r="B489" s="4">
        <v>80.626919392986622</v>
      </c>
      <c r="C489" s="10"/>
    </row>
    <row r="490" spans="1:3" x14ac:dyDescent="0.25">
      <c r="A490" s="4">
        <v>469</v>
      </c>
      <c r="B490" s="4">
        <v>94.35487792331827</v>
      </c>
      <c r="C490" s="10"/>
    </row>
    <row r="491" spans="1:3" x14ac:dyDescent="0.25">
      <c r="A491" s="4">
        <v>470</v>
      </c>
      <c r="B491" s="4">
        <v>70.561128713673043</v>
      </c>
      <c r="C491" s="10"/>
    </row>
    <row r="492" spans="1:3" x14ac:dyDescent="0.25">
      <c r="A492" s="4">
        <v>471</v>
      </c>
      <c r="B492" s="4">
        <v>80.018569773057891</v>
      </c>
      <c r="C492" s="10"/>
    </row>
    <row r="493" spans="1:3" x14ac:dyDescent="0.25">
      <c r="A493" s="4">
        <v>472</v>
      </c>
      <c r="B493" s="4">
        <v>86.599224173208256</v>
      </c>
      <c r="C493" s="10"/>
    </row>
    <row r="494" spans="1:3" x14ac:dyDescent="0.25">
      <c r="A494" s="4">
        <v>473</v>
      </c>
      <c r="B494" s="4">
        <v>87.932729160772681</v>
      </c>
      <c r="C494" s="10"/>
    </row>
    <row r="495" spans="1:3" x14ac:dyDescent="0.25">
      <c r="A495" s="4">
        <v>474</v>
      </c>
      <c r="B495" s="4">
        <v>74.736091259035419</v>
      </c>
      <c r="C495" s="10"/>
    </row>
    <row r="496" spans="1:3" x14ac:dyDescent="0.25">
      <c r="A496" s="4">
        <v>475</v>
      </c>
      <c r="B496" s="4">
        <v>69.787246183498652</v>
      </c>
      <c r="C496" s="10"/>
    </row>
    <row r="497" spans="1:3" x14ac:dyDescent="0.25">
      <c r="A497" s="4">
        <v>476</v>
      </c>
      <c r="B497" s="4">
        <v>89.147786436251621</v>
      </c>
      <c r="C497" s="10"/>
    </row>
    <row r="498" spans="1:3" x14ac:dyDescent="0.25">
      <c r="A498" s="4">
        <v>477</v>
      </c>
      <c r="B498" s="4">
        <v>88.34715132609918</v>
      </c>
      <c r="C498" s="10"/>
    </row>
    <row r="499" spans="1:3" x14ac:dyDescent="0.25">
      <c r="A499" s="4">
        <v>478</v>
      </c>
      <c r="B499" s="4">
        <v>77.588960559272266</v>
      </c>
      <c r="C499" s="10"/>
    </row>
    <row r="500" spans="1:3" x14ac:dyDescent="0.25">
      <c r="A500" s="4">
        <v>479</v>
      </c>
      <c r="B500" s="4">
        <v>74.848495700839152</v>
      </c>
      <c r="C500" s="10"/>
    </row>
    <row r="501" spans="1:3" x14ac:dyDescent="0.25">
      <c r="A501" s="4">
        <v>480</v>
      </c>
      <c r="B501" s="4">
        <v>72.844326049489467</v>
      </c>
      <c r="C501" s="10"/>
    </row>
    <row r="502" spans="1:3" x14ac:dyDescent="0.25">
      <c r="A502" s="4">
        <v>481</v>
      </c>
      <c r="B502" s="4">
        <v>80.808378670994671</v>
      </c>
      <c r="C502" s="10"/>
    </row>
    <row r="503" spans="1:3" x14ac:dyDescent="0.25">
      <c r="A503" s="4">
        <v>482</v>
      </c>
      <c r="B503" s="4">
        <v>66.12043112908799</v>
      </c>
      <c r="C503" s="10"/>
    </row>
    <row r="504" spans="1:3" x14ac:dyDescent="0.25">
      <c r="A504" s="4">
        <v>483</v>
      </c>
      <c r="B504" s="4">
        <v>85.874135589143435</v>
      </c>
      <c r="C504" s="10"/>
    </row>
    <row r="505" spans="1:3" x14ac:dyDescent="0.25">
      <c r="A505" s="4">
        <v>484</v>
      </c>
      <c r="B505" s="4">
        <v>74.905323047363794</v>
      </c>
      <c r="C505" s="10"/>
    </row>
    <row r="506" spans="1:3" x14ac:dyDescent="0.25">
      <c r="A506" s="4">
        <v>485</v>
      </c>
      <c r="B506" s="4">
        <v>64.928307107125534</v>
      </c>
      <c r="C506" s="10"/>
    </row>
    <row r="507" spans="1:3" x14ac:dyDescent="0.25">
      <c r="A507" s="4">
        <v>486</v>
      </c>
      <c r="B507" s="4">
        <v>89.541984904460008</v>
      </c>
      <c r="C507" s="10"/>
    </row>
    <row r="508" spans="1:3" x14ac:dyDescent="0.25">
      <c r="A508" s="4">
        <v>487</v>
      </c>
      <c r="B508" s="4">
        <v>81.523994460666245</v>
      </c>
      <c r="C508" s="10"/>
    </row>
    <row r="509" spans="1:3" x14ac:dyDescent="0.25">
      <c r="A509" s="4">
        <v>488</v>
      </c>
      <c r="B509" s="4">
        <v>86.525449899535687</v>
      </c>
      <c r="C509" s="10"/>
    </row>
    <row r="510" spans="1:3" x14ac:dyDescent="0.25">
      <c r="A510" s="4">
        <v>489</v>
      </c>
      <c r="B510" s="4">
        <v>94.558723406424576</v>
      </c>
      <c r="C510" s="10"/>
    </row>
    <row r="511" spans="1:3" x14ac:dyDescent="0.25">
      <c r="A511" s="4">
        <v>490</v>
      </c>
      <c r="B511" s="4">
        <v>73.343360200559403</v>
      </c>
      <c r="C511" s="10"/>
    </row>
    <row r="512" spans="1:3" x14ac:dyDescent="0.25">
      <c r="A512" s="4">
        <v>491</v>
      </c>
      <c r="B512" s="4">
        <v>94.415713848633928</v>
      </c>
      <c r="C512" s="10"/>
    </row>
    <row r="513" spans="1:3" x14ac:dyDescent="0.25">
      <c r="A513" s="4">
        <v>492</v>
      </c>
      <c r="B513" s="4">
        <v>76.3384057599296</v>
      </c>
      <c r="C513" s="10"/>
    </row>
    <row r="514" spans="1:3" x14ac:dyDescent="0.25">
      <c r="A514" s="4">
        <v>493</v>
      </c>
      <c r="B514" s="4">
        <v>90.876535342740198</v>
      </c>
      <c r="C514" s="10"/>
    </row>
    <row r="515" spans="1:3" x14ac:dyDescent="0.25">
      <c r="A515" s="4">
        <v>494</v>
      </c>
      <c r="B515" s="4">
        <v>71.60637631319193</v>
      </c>
      <c r="C515" s="10"/>
    </row>
    <row r="516" spans="1:3" x14ac:dyDescent="0.25">
      <c r="A516" s="4">
        <v>495</v>
      </c>
      <c r="B516" s="4">
        <v>76.295831213389803</v>
      </c>
      <c r="C516" s="10"/>
    </row>
    <row r="517" spans="1:3" x14ac:dyDescent="0.25">
      <c r="A517" s="4">
        <v>496</v>
      </c>
      <c r="B517" s="4">
        <v>71.612236803790111</v>
      </c>
      <c r="C517" s="10"/>
    </row>
    <row r="518" spans="1:3" x14ac:dyDescent="0.25">
      <c r="A518" s="4">
        <v>497</v>
      </c>
      <c r="B518" s="4">
        <v>96.6621405657514</v>
      </c>
      <c r="C518" s="10"/>
    </row>
    <row r="519" spans="1:3" x14ac:dyDescent="0.25">
      <c r="A519" s="4">
        <v>498</v>
      </c>
      <c r="B519" s="4">
        <v>81.234164213640526</v>
      </c>
      <c r="C519" s="10"/>
    </row>
    <row r="520" spans="1:3" x14ac:dyDescent="0.25">
      <c r="A520" s="4">
        <v>499</v>
      </c>
      <c r="B520" s="4">
        <v>77.219287721036835</v>
      </c>
      <c r="C520" s="10"/>
    </row>
    <row r="521" spans="1:3" x14ac:dyDescent="0.25">
      <c r="A521" s="4">
        <v>500</v>
      </c>
      <c r="B521" s="4">
        <v>83.011116369038064</v>
      </c>
      <c r="C521" s="10"/>
    </row>
  </sheetData>
  <printOptions headings="1" gridLines="1"/>
  <pageMargins left="0.75" right="0.75" top="1" bottom="1" header="0.5" footer="0.5"/>
  <pageSetup scale="7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F520"/>
  <sheetViews>
    <sheetView workbookViewId="0"/>
  </sheetViews>
  <sheetFormatPr defaultRowHeight="15" x14ac:dyDescent="0.25"/>
  <cols>
    <col min="1" max="1" width="21"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21" style="4" customWidth="1"/>
    <col min="258" max="258" width="17.7109375" style="4" bestFit="1"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21" style="4" customWidth="1"/>
    <col min="514" max="514" width="17.7109375" style="4" bestFit="1"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21" style="4" customWidth="1"/>
    <col min="770" max="770" width="17.7109375" style="4" bestFit="1"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21" style="4" customWidth="1"/>
    <col min="1026" max="1026" width="17.7109375" style="4" bestFit="1"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21" style="4" customWidth="1"/>
    <col min="1282" max="1282" width="17.7109375" style="4" bestFit="1"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21" style="4" customWidth="1"/>
    <col min="1538" max="1538" width="17.7109375" style="4" bestFit="1"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21" style="4" customWidth="1"/>
    <col min="1794" max="1794" width="17.7109375" style="4" bestFit="1"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21" style="4" customWidth="1"/>
    <col min="2050" max="2050" width="17.7109375" style="4" bestFit="1"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21" style="4" customWidth="1"/>
    <col min="2306" max="2306" width="17.7109375" style="4" bestFit="1"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21" style="4" customWidth="1"/>
    <col min="2562" max="2562" width="17.7109375" style="4" bestFit="1"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21" style="4" customWidth="1"/>
    <col min="2818" max="2818" width="17.7109375" style="4" bestFit="1"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21" style="4" customWidth="1"/>
    <col min="3074" max="3074" width="17.7109375" style="4" bestFit="1"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21" style="4" customWidth="1"/>
    <col min="3330" max="3330" width="17.7109375" style="4" bestFit="1"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21" style="4" customWidth="1"/>
    <col min="3586" max="3586" width="17.7109375" style="4" bestFit="1"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21" style="4" customWidth="1"/>
    <col min="3842" max="3842" width="17.7109375" style="4" bestFit="1"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21" style="4" customWidth="1"/>
    <col min="4098" max="4098" width="17.7109375" style="4" bestFit="1"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21" style="4" customWidth="1"/>
    <col min="4354" max="4354" width="17.7109375" style="4" bestFit="1"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21" style="4" customWidth="1"/>
    <col min="4610" max="4610" width="17.7109375" style="4" bestFit="1"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21" style="4" customWidth="1"/>
    <col min="4866" max="4866" width="17.7109375" style="4" bestFit="1"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21" style="4" customWidth="1"/>
    <col min="5122" max="5122" width="17.7109375" style="4" bestFit="1"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21" style="4" customWidth="1"/>
    <col min="5378" max="5378" width="17.7109375" style="4" bestFit="1"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21" style="4" customWidth="1"/>
    <col min="5634" max="5634" width="17.7109375" style="4" bestFit="1"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21" style="4" customWidth="1"/>
    <col min="5890" max="5890" width="17.7109375" style="4" bestFit="1"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21" style="4" customWidth="1"/>
    <col min="6146" max="6146" width="17.7109375" style="4" bestFit="1"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21" style="4" customWidth="1"/>
    <col min="6402" max="6402" width="17.7109375" style="4" bestFit="1"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21" style="4" customWidth="1"/>
    <col min="6658" max="6658" width="17.7109375" style="4" bestFit="1"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21" style="4" customWidth="1"/>
    <col min="6914" max="6914" width="17.7109375" style="4" bestFit="1"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21" style="4" customWidth="1"/>
    <col min="7170" max="7170" width="17.7109375" style="4" bestFit="1"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21" style="4" customWidth="1"/>
    <col min="7426" max="7426" width="17.7109375" style="4" bestFit="1"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21" style="4" customWidth="1"/>
    <col min="7682" max="7682" width="17.7109375" style="4" bestFit="1"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21" style="4" customWidth="1"/>
    <col min="7938" max="7938" width="17.7109375" style="4" bestFit="1"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21" style="4" customWidth="1"/>
    <col min="8194" max="8194" width="17.7109375" style="4" bestFit="1"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21" style="4" customWidth="1"/>
    <col min="8450" max="8450" width="17.7109375" style="4" bestFit="1"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21" style="4" customWidth="1"/>
    <col min="8706" max="8706" width="17.7109375" style="4" bestFit="1"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21" style="4" customWidth="1"/>
    <col min="8962" max="8962" width="17.7109375" style="4" bestFit="1"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21" style="4" customWidth="1"/>
    <col min="9218" max="9218" width="17.7109375" style="4" bestFit="1"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21" style="4" customWidth="1"/>
    <col min="9474" max="9474" width="17.7109375" style="4" bestFit="1"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21" style="4" customWidth="1"/>
    <col min="9730" max="9730" width="17.7109375" style="4" bestFit="1"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21" style="4" customWidth="1"/>
    <col min="9986" max="9986" width="17.7109375" style="4" bestFit="1"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21"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21"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21"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21"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21"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21"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21"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21"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21"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21"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21"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21"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21"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21"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21"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21"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21"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21"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21"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21"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21"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21"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21"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21"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5" x14ac:dyDescent="0.25">
      <c r="A1" s="3" t="s">
        <v>80</v>
      </c>
    </row>
    <row r="2" spans="1:5" x14ac:dyDescent="0.25">
      <c r="A2" s="3"/>
    </row>
    <row r="3" spans="1:5" x14ac:dyDescent="0.25">
      <c r="A3" s="3" t="s">
        <v>1</v>
      </c>
    </row>
    <row r="4" spans="1:5" x14ac:dyDescent="0.25">
      <c r="A4" s="5" t="s">
        <v>27</v>
      </c>
    </row>
    <row r="5" spans="1:5" x14ac:dyDescent="0.25">
      <c r="A5" s="5" t="s">
        <v>81</v>
      </c>
    </row>
    <row r="6" spans="1:5" x14ac:dyDescent="0.25">
      <c r="A6" s="5" t="s">
        <v>82</v>
      </c>
    </row>
    <row r="7" spans="1:5" x14ac:dyDescent="0.25">
      <c r="A7" s="5" t="s">
        <v>83</v>
      </c>
    </row>
    <row r="9" spans="1:5" x14ac:dyDescent="0.25">
      <c r="A9" s="3" t="s">
        <v>6</v>
      </c>
    </row>
    <row r="10" spans="1:5" x14ac:dyDescent="0.25">
      <c r="A10" s="4" t="s">
        <v>84</v>
      </c>
      <c r="B10" s="6">
        <v>170</v>
      </c>
    </row>
    <row r="11" spans="1:5" x14ac:dyDescent="0.25">
      <c r="A11" s="4" t="s">
        <v>85</v>
      </c>
      <c r="B11" s="6">
        <v>0.8</v>
      </c>
    </row>
    <row r="13" spans="1:5" x14ac:dyDescent="0.25">
      <c r="A13" s="3" t="s">
        <v>9</v>
      </c>
      <c r="C13" s="7" t="s">
        <v>10</v>
      </c>
      <c r="E13" s="4" t="s">
        <v>136</v>
      </c>
    </row>
    <row r="14" spans="1:5" x14ac:dyDescent="0.25">
      <c r="A14" s="8" t="s">
        <v>135</v>
      </c>
      <c r="C14" s="4">
        <f ca="1">CRITBINOM(B10,B11,RAND())</f>
        <v>145</v>
      </c>
      <c r="E14" s="8" t="s">
        <v>137</v>
      </c>
    </row>
    <row r="16" spans="1:5" x14ac:dyDescent="0.25">
      <c r="A16" s="9" t="s">
        <v>124</v>
      </c>
    </row>
    <row r="17" spans="1:6" x14ac:dyDescent="0.25">
      <c r="A17" s="8" t="s">
        <v>86</v>
      </c>
      <c r="C17" s="4">
        <f ca="1">_xll.RiskBinomial(B10,B11)</f>
        <v>132</v>
      </c>
    </row>
    <row r="19" spans="1:6" x14ac:dyDescent="0.25">
      <c r="A19" s="3" t="s">
        <v>129</v>
      </c>
    </row>
    <row r="20" spans="1:6" x14ac:dyDescent="0.25">
      <c r="A20" s="10" t="s">
        <v>12</v>
      </c>
      <c r="B20" s="10" t="s">
        <v>128</v>
      </c>
      <c r="C20" s="10"/>
      <c r="D20" s="10" t="s">
        <v>13</v>
      </c>
      <c r="E20" s="10" t="s">
        <v>14</v>
      </c>
      <c r="F20" s="10" t="s">
        <v>15</v>
      </c>
    </row>
    <row r="21" spans="1:6" x14ac:dyDescent="0.25">
      <c r="A21" s="4">
        <v>1</v>
      </c>
      <c r="B21" s="4">
        <v>129</v>
      </c>
      <c r="D21" s="4">
        <v>117</v>
      </c>
      <c r="E21" s="4">
        <v>117</v>
      </c>
      <c r="F21" s="4">
        <f t="array" ref="F21:F58">FREQUENCY(B21:B520,D21:D57)</f>
        <v>2</v>
      </c>
    </row>
    <row r="22" spans="1:6" x14ac:dyDescent="0.25">
      <c r="A22" s="4">
        <v>2</v>
      </c>
      <c r="B22" s="4">
        <v>138</v>
      </c>
      <c r="D22" s="4">
        <v>118</v>
      </c>
      <c r="E22" s="4">
        <v>118</v>
      </c>
      <c r="F22" s="4">
        <v>0</v>
      </c>
    </row>
    <row r="23" spans="1:6" x14ac:dyDescent="0.25">
      <c r="A23" s="4">
        <v>3</v>
      </c>
      <c r="B23" s="4">
        <v>135</v>
      </c>
      <c r="D23" s="4">
        <v>119</v>
      </c>
      <c r="E23" s="4">
        <v>119</v>
      </c>
      <c r="F23" s="4">
        <v>0</v>
      </c>
    </row>
    <row r="24" spans="1:6" x14ac:dyDescent="0.25">
      <c r="A24" s="4">
        <v>4</v>
      </c>
      <c r="B24" s="4">
        <v>139</v>
      </c>
      <c r="D24" s="4">
        <v>120</v>
      </c>
      <c r="E24" s="4">
        <v>120</v>
      </c>
      <c r="F24" s="4">
        <v>1</v>
      </c>
    </row>
    <row r="25" spans="1:6" x14ac:dyDescent="0.25">
      <c r="A25" s="4">
        <v>5</v>
      </c>
      <c r="B25" s="4">
        <v>143</v>
      </c>
      <c r="D25" s="4">
        <v>121</v>
      </c>
      <c r="E25" s="4">
        <v>121</v>
      </c>
      <c r="F25" s="4">
        <v>0</v>
      </c>
    </row>
    <row r="26" spans="1:6" x14ac:dyDescent="0.25">
      <c r="A26" s="4">
        <v>6</v>
      </c>
      <c r="B26" s="4">
        <v>137</v>
      </c>
      <c r="D26" s="4">
        <v>122</v>
      </c>
      <c r="E26" s="4">
        <v>122</v>
      </c>
      <c r="F26" s="4">
        <v>2</v>
      </c>
    </row>
    <row r="27" spans="1:6" x14ac:dyDescent="0.25">
      <c r="A27" s="4">
        <v>7</v>
      </c>
      <c r="B27" s="4">
        <v>137</v>
      </c>
      <c r="D27" s="4">
        <v>123</v>
      </c>
      <c r="E27" s="4">
        <v>123</v>
      </c>
      <c r="F27" s="4">
        <v>3</v>
      </c>
    </row>
    <row r="28" spans="1:6" x14ac:dyDescent="0.25">
      <c r="A28" s="4">
        <v>8</v>
      </c>
      <c r="B28" s="4">
        <v>134</v>
      </c>
      <c r="D28" s="4">
        <v>124</v>
      </c>
      <c r="E28" s="4">
        <v>124</v>
      </c>
      <c r="F28" s="4">
        <v>3</v>
      </c>
    </row>
    <row r="29" spans="1:6" x14ac:dyDescent="0.25">
      <c r="A29" s="4">
        <v>9</v>
      </c>
      <c r="B29" s="4">
        <v>128</v>
      </c>
      <c r="D29" s="4">
        <v>125</v>
      </c>
      <c r="E29" s="4">
        <v>125</v>
      </c>
      <c r="F29" s="4">
        <v>3</v>
      </c>
    </row>
    <row r="30" spans="1:6" x14ac:dyDescent="0.25">
      <c r="A30" s="4">
        <v>10</v>
      </c>
      <c r="B30" s="4">
        <v>130</v>
      </c>
      <c r="D30" s="4">
        <v>126</v>
      </c>
      <c r="E30" s="4">
        <v>126</v>
      </c>
      <c r="F30" s="4">
        <v>4</v>
      </c>
    </row>
    <row r="31" spans="1:6" x14ac:dyDescent="0.25">
      <c r="A31" s="4">
        <v>11</v>
      </c>
      <c r="B31" s="4">
        <v>137</v>
      </c>
      <c r="D31" s="4">
        <v>127</v>
      </c>
      <c r="E31" s="4">
        <v>127</v>
      </c>
      <c r="F31" s="4">
        <v>10</v>
      </c>
    </row>
    <row r="32" spans="1:6" x14ac:dyDescent="0.25">
      <c r="A32" s="4">
        <v>12</v>
      </c>
      <c r="B32" s="4">
        <v>140</v>
      </c>
      <c r="D32" s="4">
        <v>128</v>
      </c>
      <c r="E32" s="4">
        <v>128</v>
      </c>
      <c r="F32" s="4">
        <v>16</v>
      </c>
    </row>
    <row r="33" spans="1:6" x14ac:dyDescent="0.25">
      <c r="A33" s="4">
        <v>13</v>
      </c>
      <c r="B33" s="4">
        <v>128</v>
      </c>
      <c r="D33" s="4">
        <v>129</v>
      </c>
      <c r="E33" s="4">
        <v>129</v>
      </c>
      <c r="F33" s="4">
        <v>21</v>
      </c>
    </row>
    <row r="34" spans="1:6" x14ac:dyDescent="0.25">
      <c r="A34" s="4">
        <v>14</v>
      </c>
      <c r="B34" s="4">
        <v>139</v>
      </c>
      <c r="D34" s="4">
        <v>130</v>
      </c>
      <c r="E34" s="4">
        <v>130</v>
      </c>
      <c r="F34" s="4">
        <v>18</v>
      </c>
    </row>
    <row r="35" spans="1:6" x14ac:dyDescent="0.25">
      <c r="A35" s="4">
        <v>15</v>
      </c>
      <c r="B35" s="4">
        <v>127</v>
      </c>
      <c r="D35" s="4">
        <v>131</v>
      </c>
      <c r="E35" s="4">
        <v>131</v>
      </c>
      <c r="F35" s="4">
        <v>28</v>
      </c>
    </row>
    <row r="36" spans="1:6" x14ac:dyDescent="0.25">
      <c r="A36" s="4">
        <v>16</v>
      </c>
      <c r="B36" s="4">
        <v>140</v>
      </c>
      <c r="D36" s="4">
        <v>132</v>
      </c>
      <c r="E36" s="4">
        <v>132</v>
      </c>
      <c r="F36" s="4">
        <v>25</v>
      </c>
    </row>
    <row r="37" spans="1:6" x14ac:dyDescent="0.25">
      <c r="A37" s="4">
        <v>17</v>
      </c>
      <c r="B37" s="4">
        <v>141</v>
      </c>
      <c r="D37" s="4">
        <v>133</v>
      </c>
      <c r="E37" s="4">
        <v>133</v>
      </c>
      <c r="F37" s="4">
        <v>34</v>
      </c>
    </row>
    <row r="38" spans="1:6" x14ac:dyDescent="0.25">
      <c r="A38" s="4">
        <v>18</v>
      </c>
      <c r="B38" s="4">
        <v>130</v>
      </c>
      <c r="D38" s="4">
        <v>134</v>
      </c>
      <c r="E38" s="4">
        <v>134</v>
      </c>
      <c r="F38" s="4">
        <v>34</v>
      </c>
    </row>
    <row r="39" spans="1:6" x14ac:dyDescent="0.25">
      <c r="A39" s="4">
        <v>19</v>
      </c>
      <c r="B39" s="4">
        <v>143</v>
      </c>
      <c r="D39" s="4">
        <v>135</v>
      </c>
      <c r="E39" s="4">
        <v>135</v>
      </c>
      <c r="F39" s="4">
        <v>38</v>
      </c>
    </row>
    <row r="40" spans="1:6" x14ac:dyDescent="0.25">
      <c r="A40" s="4">
        <v>20</v>
      </c>
      <c r="B40" s="4">
        <v>142</v>
      </c>
      <c r="D40" s="4">
        <v>136</v>
      </c>
      <c r="E40" s="4">
        <v>136</v>
      </c>
      <c r="F40" s="4">
        <v>38</v>
      </c>
    </row>
    <row r="41" spans="1:6" x14ac:dyDescent="0.25">
      <c r="A41" s="4">
        <v>21</v>
      </c>
      <c r="B41" s="4">
        <v>140</v>
      </c>
      <c r="D41" s="4">
        <v>137</v>
      </c>
      <c r="E41" s="4">
        <v>137</v>
      </c>
      <c r="F41" s="4">
        <v>28</v>
      </c>
    </row>
    <row r="42" spans="1:6" x14ac:dyDescent="0.25">
      <c r="A42" s="4">
        <v>22</v>
      </c>
      <c r="B42" s="4">
        <v>129</v>
      </c>
      <c r="D42" s="4">
        <v>138</v>
      </c>
      <c r="E42" s="4">
        <v>138</v>
      </c>
      <c r="F42" s="4">
        <v>33</v>
      </c>
    </row>
    <row r="43" spans="1:6" x14ac:dyDescent="0.25">
      <c r="A43" s="4">
        <v>23</v>
      </c>
      <c r="B43" s="4">
        <v>127</v>
      </c>
      <c r="D43" s="4">
        <v>139</v>
      </c>
      <c r="E43" s="4">
        <v>139</v>
      </c>
      <c r="F43" s="4">
        <v>31</v>
      </c>
    </row>
    <row r="44" spans="1:6" x14ac:dyDescent="0.25">
      <c r="A44" s="4">
        <v>24</v>
      </c>
      <c r="B44" s="4">
        <v>136</v>
      </c>
      <c r="D44" s="4">
        <v>140</v>
      </c>
      <c r="E44" s="4">
        <v>140</v>
      </c>
      <c r="F44" s="4">
        <v>30</v>
      </c>
    </row>
    <row r="45" spans="1:6" x14ac:dyDescent="0.25">
      <c r="A45" s="4">
        <v>25</v>
      </c>
      <c r="B45" s="4">
        <v>143</v>
      </c>
      <c r="D45" s="4">
        <v>141</v>
      </c>
      <c r="E45" s="4">
        <v>141</v>
      </c>
      <c r="F45" s="4">
        <v>23</v>
      </c>
    </row>
    <row r="46" spans="1:6" x14ac:dyDescent="0.25">
      <c r="A46" s="4">
        <v>26</v>
      </c>
      <c r="B46" s="4">
        <v>134</v>
      </c>
      <c r="D46" s="4">
        <v>142</v>
      </c>
      <c r="E46" s="4">
        <v>142</v>
      </c>
      <c r="F46" s="4">
        <v>20</v>
      </c>
    </row>
    <row r="47" spans="1:6" x14ac:dyDescent="0.25">
      <c r="A47" s="4">
        <v>27</v>
      </c>
      <c r="B47" s="4">
        <v>125</v>
      </c>
      <c r="D47" s="4">
        <v>143</v>
      </c>
      <c r="E47" s="4">
        <v>143</v>
      </c>
      <c r="F47" s="4">
        <v>17</v>
      </c>
    </row>
    <row r="48" spans="1:6" x14ac:dyDescent="0.25">
      <c r="A48" s="4">
        <v>28</v>
      </c>
      <c r="B48" s="4">
        <v>144</v>
      </c>
      <c r="D48" s="4">
        <v>144</v>
      </c>
      <c r="E48" s="4">
        <v>144</v>
      </c>
      <c r="F48" s="4">
        <v>17</v>
      </c>
    </row>
    <row r="49" spans="1:6" x14ac:dyDescent="0.25">
      <c r="A49" s="4">
        <v>29</v>
      </c>
      <c r="B49" s="4">
        <v>131</v>
      </c>
      <c r="D49" s="4">
        <v>145</v>
      </c>
      <c r="E49" s="4">
        <v>145</v>
      </c>
      <c r="F49" s="4">
        <v>10</v>
      </c>
    </row>
    <row r="50" spans="1:6" x14ac:dyDescent="0.25">
      <c r="A50" s="4">
        <v>30</v>
      </c>
      <c r="B50" s="4">
        <v>132</v>
      </c>
      <c r="D50" s="4">
        <v>146</v>
      </c>
      <c r="E50" s="4">
        <v>146</v>
      </c>
      <c r="F50" s="4">
        <v>5</v>
      </c>
    </row>
    <row r="51" spans="1:6" x14ac:dyDescent="0.25">
      <c r="A51" s="4">
        <v>31</v>
      </c>
      <c r="B51" s="4">
        <v>136</v>
      </c>
      <c r="D51" s="4">
        <v>147</v>
      </c>
      <c r="E51" s="4">
        <v>147</v>
      </c>
      <c r="F51" s="4">
        <v>3</v>
      </c>
    </row>
    <row r="52" spans="1:6" x14ac:dyDescent="0.25">
      <c r="A52" s="4">
        <v>32</v>
      </c>
      <c r="B52" s="4">
        <v>143</v>
      </c>
      <c r="D52" s="4">
        <v>148</v>
      </c>
      <c r="E52" s="4">
        <v>148</v>
      </c>
      <c r="F52" s="4">
        <v>2</v>
      </c>
    </row>
    <row r="53" spans="1:6" x14ac:dyDescent="0.25">
      <c r="A53" s="4">
        <v>33</v>
      </c>
      <c r="B53" s="4">
        <v>145</v>
      </c>
      <c r="D53" s="4">
        <v>149</v>
      </c>
      <c r="E53" s="4">
        <v>149</v>
      </c>
      <c r="F53" s="4">
        <v>0</v>
      </c>
    </row>
    <row r="54" spans="1:6" x14ac:dyDescent="0.25">
      <c r="A54" s="4">
        <v>34</v>
      </c>
      <c r="B54" s="4">
        <v>130</v>
      </c>
      <c r="D54" s="4">
        <v>150</v>
      </c>
      <c r="E54" s="4">
        <v>150</v>
      </c>
      <c r="F54" s="4">
        <v>0</v>
      </c>
    </row>
    <row r="55" spans="1:6" x14ac:dyDescent="0.25">
      <c r="A55" s="4">
        <v>35</v>
      </c>
      <c r="B55" s="4">
        <v>135</v>
      </c>
      <c r="D55" s="4">
        <v>151</v>
      </c>
      <c r="E55" s="4">
        <v>151</v>
      </c>
      <c r="F55" s="4">
        <v>1</v>
      </c>
    </row>
    <row r="56" spans="1:6" x14ac:dyDescent="0.25">
      <c r="A56" s="4">
        <v>36</v>
      </c>
      <c r="B56" s="4">
        <v>133</v>
      </c>
      <c r="D56" s="4">
        <v>152</v>
      </c>
      <c r="E56" s="4">
        <v>152</v>
      </c>
      <c r="F56" s="4">
        <v>0</v>
      </c>
    </row>
    <row r="57" spans="1:6" x14ac:dyDescent="0.25">
      <c r="A57" s="4">
        <v>37</v>
      </c>
      <c r="B57" s="4">
        <v>141</v>
      </c>
      <c r="D57" s="4">
        <v>153</v>
      </c>
      <c r="E57" s="4">
        <v>153</v>
      </c>
      <c r="F57" s="4">
        <v>0</v>
      </c>
    </row>
    <row r="58" spans="1:6" x14ac:dyDescent="0.25">
      <c r="A58" s="4">
        <v>38</v>
      </c>
      <c r="B58" s="4">
        <v>131</v>
      </c>
      <c r="E58" s="11" t="s">
        <v>87</v>
      </c>
      <c r="F58" s="4">
        <v>0</v>
      </c>
    </row>
    <row r="59" spans="1:6" x14ac:dyDescent="0.25">
      <c r="A59" s="4">
        <v>39</v>
      </c>
      <c r="B59" s="4">
        <v>136</v>
      </c>
      <c r="F59" s="11"/>
    </row>
    <row r="60" spans="1:6" x14ac:dyDescent="0.25">
      <c r="A60" s="4">
        <v>40</v>
      </c>
      <c r="B60" s="4">
        <v>143</v>
      </c>
      <c r="F60" s="11"/>
    </row>
    <row r="61" spans="1:6" x14ac:dyDescent="0.25">
      <c r="A61" s="4">
        <v>41</v>
      </c>
      <c r="B61" s="4">
        <v>133</v>
      </c>
      <c r="F61" s="11"/>
    </row>
    <row r="62" spans="1:6" x14ac:dyDescent="0.25">
      <c r="A62" s="4">
        <v>42</v>
      </c>
      <c r="B62" s="4">
        <v>131</v>
      </c>
      <c r="F62" s="11"/>
    </row>
    <row r="63" spans="1:6" x14ac:dyDescent="0.25">
      <c r="A63" s="4">
        <v>43</v>
      </c>
      <c r="B63" s="4">
        <v>136</v>
      </c>
      <c r="F63" s="11"/>
    </row>
    <row r="64" spans="1:6" x14ac:dyDescent="0.25">
      <c r="A64" s="4">
        <v>44</v>
      </c>
      <c r="B64" s="4">
        <v>129</v>
      </c>
      <c r="F64" s="11"/>
    </row>
    <row r="65" spans="1:6" x14ac:dyDescent="0.25">
      <c r="A65" s="4">
        <v>45</v>
      </c>
      <c r="B65" s="4">
        <v>133</v>
      </c>
      <c r="F65" s="11"/>
    </row>
    <row r="66" spans="1:6" x14ac:dyDescent="0.25">
      <c r="A66" s="4">
        <v>46</v>
      </c>
      <c r="B66" s="4">
        <v>133</v>
      </c>
      <c r="F66" s="11"/>
    </row>
    <row r="67" spans="1:6" x14ac:dyDescent="0.25">
      <c r="A67" s="4">
        <v>47</v>
      </c>
      <c r="B67" s="4">
        <v>133</v>
      </c>
      <c r="F67" s="11"/>
    </row>
    <row r="68" spans="1:6" x14ac:dyDescent="0.25">
      <c r="A68" s="4">
        <v>48</v>
      </c>
      <c r="B68" s="4">
        <v>134</v>
      </c>
      <c r="F68" s="11"/>
    </row>
    <row r="69" spans="1:6" x14ac:dyDescent="0.25">
      <c r="A69" s="4">
        <v>49</v>
      </c>
      <c r="B69" s="4">
        <v>128</v>
      </c>
      <c r="F69" s="11"/>
    </row>
    <row r="70" spans="1:6" x14ac:dyDescent="0.25">
      <c r="A70" s="4">
        <v>50</v>
      </c>
      <c r="B70" s="4">
        <v>143</v>
      </c>
      <c r="F70" s="11"/>
    </row>
    <row r="71" spans="1:6" x14ac:dyDescent="0.25">
      <c r="A71" s="4">
        <v>51</v>
      </c>
      <c r="B71" s="4">
        <v>142</v>
      </c>
      <c r="F71" s="11"/>
    </row>
    <row r="72" spans="1:6" x14ac:dyDescent="0.25">
      <c r="A72" s="4">
        <v>52</v>
      </c>
      <c r="B72" s="4">
        <v>135</v>
      </c>
      <c r="F72" s="11"/>
    </row>
    <row r="73" spans="1:6" x14ac:dyDescent="0.25">
      <c r="A73" s="4">
        <v>53</v>
      </c>
      <c r="B73" s="4">
        <v>139</v>
      </c>
      <c r="F73" s="11"/>
    </row>
    <row r="74" spans="1:6" x14ac:dyDescent="0.25">
      <c r="A74" s="4">
        <v>54</v>
      </c>
      <c r="B74" s="4">
        <v>138</v>
      </c>
      <c r="F74" s="11"/>
    </row>
    <row r="75" spans="1:6" x14ac:dyDescent="0.25">
      <c r="A75" s="4">
        <v>55</v>
      </c>
      <c r="B75" s="4">
        <v>147</v>
      </c>
      <c r="F75" s="11"/>
    </row>
    <row r="76" spans="1:6" x14ac:dyDescent="0.25">
      <c r="A76" s="4">
        <v>56</v>
      </c>
      <c r="B76" s="4">
        <v>128</v>
      </c>
      <c r="F76" s="11"/>
    </row>
    <row r="77" spans="1:6" x14ac:dyDescent="0.25">
      <c r="A77" s="4">
        <v>57</v>
      </c>
      <c r="B77" s="4">
        <v>130</v>
      </c>
      <c r="F77" s="11"/>
    </row>
    <row r="78" spans="1:6" x14ac:dyDescent="0.25">
      <c r="A78" s="4">
        <v>58</v>
      </c>
      <c r="B78" s="4">
        <v>144</v>
      </c>
      <c r="F78" s="11"/>
    </row>
    <row r="79" spans="1:6" x14ac:dyDescent="0.25">
      <c r="A79" s="4">
        <v>59</v>
      </c>
      <c r="B79" s="4">
        <v>139</v>
      </c>
      <c r="F79" s="11"/>
    </row>
    <row r="80" spans="1:6" x14ac:dyDescent="0.25">
      <c r="A80" s="4">
        <v>60</v>
      </c>
      <c r="B80" s="4">
        <v>122</v>
      </c>
      <c r="F80" s="11"/>
    </row>
    <row r="81" spans="1:6" x14ac:dyDescent="0.25">
      <c r="A81" s="4">
        <v>61</v>
      </c>
      <c r="B81" s="4">
        <v>142</v>
      </c>
      <c r="F81" s="11"/>
    </row>
    <row r="82" spans="1:6" x14ac:dyDescent="0.25">
      <c r="A82" s="4">
        <v>62</v>
      </c>
      <c r="B82" s="4">
        <v>137</v>
      </c>
      <c r="F82" s="11"/>
    </row>
    <row r="83" spans="1:6" x14ac:dyDescent="0.25">
      <c r="A83" s="4">
        <v>63</v>
      </c>
      <c r="B83" s="4">
        <v>132</v>
      </c>
      <c r="F83" s="11"/>
    </row>
    <row r="84" spans="1:6" x14ac:dyDescent="0.25">
      <c r="A84" s="4">
        <v>64</v>
      </c>
      <c r="B84" s="4">
        <v>133</v>
      </c>
      <c r="F84" s="11"/>
    </row>
    <row r="85" spans="1:6" x14ac:dyDescent="0.25">
      <c r="A85" s="4">
        <v>65</v>
      </c>
      <c r="B85" s="4">
        <v>138</v>
      </c>
      <c r="F85" s="11"/>
    </row>
    <row r="86" spans="1:6" x14ac:dyDescent="0.25">
      <c r="A86" s="4">
        <v>66</v>
      </c>
      <c r="B86" s="4">
        <v>132</v>
      </c>
      <c r="F86" s="11"/>
    </row>
    <row r="87" spans="1:6" x14ac:dyDescent="0.25">
      <c r="A87" s="4">
        <v>67</v>
      </c>
      <c r="B87" s="4">
        <v>133</v>
      </c>
      <c r="F87" s="11"/>
    </row>
    <row r="88" spans="1:6" x14ac:dyDescent="0.25">
      <c r="A88" s="4">
        <v>68</v>
      </c>
      <c r="B88" s="4">
        <v>134</v>
      </c>
      <c r="F88" s="11"/>
    </row>
    <row r="89" spans="1:6" x14ac:dyDescent="0.25">
      <c r="A89" s="4">
        <v>69</v>
      </c>
      <c r="B89" s="4">
        <v>137</v>
      </c>
      <c r="F89" s="11"/>
    </row>
    <row r="90" spans="1:6" x14ac:dyDescent="0.25">
      <c r="A90" s="4">
        <v>70</v>
      </c>
      <c r="B90" s="4">
        <v>144</v>
      </c>
      <c r="F90" s="11"/>
    </row>
    <row r="91" spans="1:6" x14ac:dyDescent="0.25">
      <c r="A91" s="4">
        <v>71</v>
      </c>
      <c r="B91" s="4">
        <v>132</v>
      </c>
      <c r="F91" s="11"/>
    </row>
    <row r="92" spans="1:6" x14ac:dyDescent="0.25">
      <c r="A92" s="4">
        <v>72</v>
      </c>
      <c r="B92" s="4">
        <v>145</v>
      </c>
      <c r="F92" s="11"/>
    </row>
    <row r="93" spans="1:6" x14ac:dyDescent="0.25">
      <c r="A93" s="4">
        <v>73</v>
      </c>
      <c r="B93" s="4">
        <v>139</v>
      </c>
      <c r="F93" s="11"/>
    </row>
    <row r="94" spans="1:6" x14ac:dyDescent="0.25">
      <c r="A94" s="4">
        <v>74</v>
      </c>
      <c r="B94" s="4">
        <v>132</v>
      </c>
      <c r="F94" s="11"/>
    </row>
    <row r="95" spans="1:6" x14ac:dyDescent="0.25">
      <c r="A95" s="4">
        <v>75</v>
      </c>
      <c r="B95" s="4">
        <v>138</v>
      </c>
      <c r="F95" s="11"/>
    </row>
    <row r="96" spans="1:6" x14ac:dyDescent="0.25">
      <c r="A96" s="4">
        <v>76</v>
      </c>
      <c r="B96" s="4">
        <v>135</v>
      </c>
      <c r="F96" s="11"/>
    </row>
    <row r="97" spans="1:6" x14ac:dyDescent="0.25">
      <c r="A97" s="4">
        <v>77</v>
      </c>
      <c r="B97" s="4">
        <v>145</v>
      </c>
      <c r="F97" s="11"/>
    </row>
    <row r="98" spans="1:6" x14ac:dyDescent="0.25">
      <c r="A98" s="4">
        <v>78</v>
      </c>
      <c r="B98" s="4">
        <v>138</v>
      </c>
      <c r="F98" s="11"/>
    </row>
    <row r="99" spans="1:6" x14ac:dyDescent="0.25">
      <c r="A99" s="4">
        <v>79</v>
      </c>
      <c r="B99" s="4">
        <v>144</v>
      </c>
      <c r="F99" s="11"/>
    </row>
    <row r="100" spans="1:6" x14ac:dyDescent="0.25">
      <c r="A100" s="4">
        <v>80</v>
      </c>
      <c r="B100" s="4">
        <v>138</v>
      </c>
      <c r="F100" s="11"/>
    </row>
    <row r="101" spans="1:6" x14ac:dyDescent="0.25">
      <c r="A101" s="4">
        <v>81</v>
      </c>
      <c r="B101" s="4">
        <v>140</v>
      </c>
      <c r="F101" s="11"/>
    </row>
    <row r="102" spans="1:6" x14ac:dyDescent="0.25">
      <c r="A102" s="4">
        <v>82</v>
      </c>
      <c r="B102" s="4">
        <v>133</v>
      </c>
      <c r="F102" s="11"/>
    </row>
    <row r="103" spans="1:6" x14ac:dyDescent="0.25">
      <c r="A103" s="4">
        <v>83</v>
      </c>
      <c r="B103" s="4">
        <v>140</v>
      </c>
      <c r="F103" s="11"/>
    </row>
    <row r="104" spans="1:6" x14ac:dyDescent="0.25">
      <c r="A104" s="4">
        <v>84</v>
      </c>
      <c r="B104" s="4">
        <v>140</v>
      </c>
      <c r="F104" s="11"/>
    </row>
    <row r="105" spans="1:6" x14ac:dyDescent="0.25">
      <c r="A105" s="4">
        <v>85</v>
      </c>
      <c r="B105" s="4">
        <v>138</v>
      </c>
      <c r="F105" s="11"/>
    </row>
    <row r="106" spans="1:6" x14ac:dyDescent="0.25">
      <c r="A106" s="4">
        <v>86</v>
      </c>
      <c r="B106" s="4">
        <v>148</v>
      </c>
      <c r="F106" s="11"/>
    </row>
    <row r="107" spans="1:6" x14ac:dyDescent="0.25">
      <c r="A107" s="4">
        <v>87</v>
      </c>
      <c r="B107" s="4">
        <v>144</v>
      </c>
      <c r="F107" s="11"/>
    </row>
    <row r="108" spans="1:6" x14ac:dyDescent="0.25">
      <c r="A108" s="4">
        <v>88</v>
      </c>
      <c r="B108" s="4">
        <v>134</v>
      </c>
      <c r="F108" s="11"/>
    </row>
    <row r="109" spans="1:6" x14ac:dyDescent="0.25">
      <c r="A109" s="4">
        <v>89</v>
      </c>
      <c r="B109" s="4">
        <v>140</v>
      </c>
    </row>
    <row r="110" spans="1:6" x14ac:dyDescent="0.25">
      <c r="A110" s="4">
        <v>90</v>
      </c>
      <c r="B110" s="4">
        <v>133</v>
      </c>
    </row>
    <row r="111" spans="1:6" x14ac:dyDescent="0.25">
      <c r="A111" s="4">
        <v>91</v>
      </c>
      <c r="B111" s="4">
        <v>130</v>
      </c>
    </row>
    <row r="112" spans="1:6" x14ac:dyDescent="0.25">
      <c r="A112" s="4">
        <v>92</v>
      </c>
      <c r="B112" s="4">
        <v>141</v>
      </c>
    </row>
    <row r="113" spans="1:2" x14ac:dyDescent="0.25">
      <c r="A113" s="4">
        <v>93</v>
      </c>
      <c r="B113" s="4">
        <v>128</v>
      </c>
    </row>
    <row r="114" spans="1:2" x14ac:dyDescent="0.25">
      <c r="A114" s="4">
        <v>94</v>
      </c>
      <c r="B114" s="4">
        <v>135</v>
      </c>
    </row>
    <row r="115" spans="1:2" x14ac:dyDescent="0.25">
      <c r="A115" s="4">
        <v>95</v>
      </c>
      <c r="B115" s="4">
        <v>138</v>
      </c>
    </row>
    <row r="116" spans="1:2" x14ac:dyDescent="0.25">
      <c r="A116" s="4">
        <v>96</v>
      </c>
      <c r="B116" s="4">
        <v>129</v>
      </c>
    </row>
    <row r="117" spans="1:2" x14ac:dyDescent="0.25">
      <c r="A117" s="4">
        <v>97</v>
      </c>
      <c r="B117" s="4">
        <v>141</v>
      </c>
    </row>
    <row r="118" spans="1:2" x14ac:dyDescent="0.25">
      <c r="A118" s="4">
        <v>98</v>
      </c>
      <c r="B118" s="4">
        <v>126</v>
      </c>
    </row>
    <row r="119" spans="1:2" x14ac:dyDescent="0.25">
      <c r="A119" s="4">
        <v>99</v>
      </c>
      <c r="B119" s="4">
        <v>136</v>
      </c>
    </row>
    <row r="120" spans="1:2" x14ac:dyDescent="0.25">
      <c r="A120" s="4">
        <v>100</v>
      </c>
      <c r="B120" s="4">
        <v>143</v>
      </c>
    </row>
    <row r="121" spans="1:2" x14ac:dyDescent="0.25">
      <c r="A121" s="4">
        <v>101</v>
      </c>
      <c r="B121" s="4">
        <v>136</v>
      </c>
    </row>
    <row r="122" spans="1:2" x14ac:dyDescent="0.25">
      <c r="A122" s="4">
        <v>102</v>
      </c>
      <c r="B122" s="4">
        <v>136</v>
      </c>
    </row>
    <row r="123" spans="1:2" x14ac:dyDescent="0.25">
      <c r="A123" s="4">
        <v>103</v>
      </c>
      <c r="B123" s="4">
        <v>130</v>
      </c>
    </row>
    <row r="124" spans="1:2" x14ac:dyDescent="0.25">
      <c r="A124" s="4">
        <v>104</v>
      </c>
      <c r="B124" s="4">
        <v>136</v>
      </c>
    </row>
    <row r="125" spans="1:2" x14ac:dyDescent="0.25">
      <c r="A125" s="4">
        <v>105</v>
      </c>
      <c r="B125" s="4">
        <v>138</v>
      </c>
    </row>
    <row r="126" spans="1:2" x14ac:dyDescent="0.25">
      <c r="A126" s="4">
        <v>106</v>
      </c>
      <c r="B126" s="4">
        <v>140</v>
      </c>
    </row>
    <row r="127" spans="1:2" x14ac:dyDescent="0.25">
      <c r="A127" s="4">
        <v>107</v>
      </c>
      <c r="B127" s="4">
        <v>137</v>
      </c>
    </row>
    <row r="128" spans="1:2" x14ac:dyDescent="0.25">
      <c r="A128" s="4">
        <v>108</v>
      </c>
      <c r="B128" s="4">
        <v>132</v>
      </c>
    </row>
    <row r="129" spans="1:2" x14ac:dyDescent="0.25">
      <c r="A129" s="4">
        <v>109</v>
      </c>
      <c r="B129" s="4">
        <v>143</v>
      </c>
    </row>
    <row r="130" spans="1:2" x14ac:dyDescent="0.25">
      <c r="A130" s="4">
        <v>110</v>
      </c>
      <c r="B130" s="4">
        <v>143</v>
      </c>
    </row>
    <row r="131" spans="1:2" x14ac:dyDescent="0.25">
      <c r="A131" s="4">
        <v>111</v>
      </c>
      <c r="B131" s="4">
        <v>142</v>
      </c>
    </row>
    <row r="132" spans="1:2" x14ac:dyDescent="0.25">
      <c r="A132" s="4">
        <v>112</v>
      </c>
      <c r="B132" s="4">
        <v>148</v>
      </c>
    </row>
    <row r="133" spans="1:2" x14ac:dyDescent="0.25">
      <c r="A133" s="4">
        <v>113</v>
      </c>
      <c r="B133" s="4">
        <v>135</v>
      </c>
    </row>
    <row r="134" spans="1:2" x14ac:dyDescent="0.25">
      <c r="A134" s="4">
        <v>114</v>
      </c>
      <c r="B134" s="4">
        <v>137</v>
      </c>
    </row>
    <row r="135" spans="1:2" x14ac:dyDescent="0.25">
      <c r="A135" s="4">
        <v>115</v>
      </c>
      <c r="B135" s="4">
        <v>139</v>
      </c>
    </row>
    <row r="136" spans="1:2" x14ac:dyDescent="0.25">
      <c r="A136" s="4">
        <v>116</v>
      </c>
      <c r="B136" s="4">
        <v>133</v>
      </c>
    </row>
    <row r="137" spans="1:2" x14ac:dyDescent="0.25">
      <c r="A137" s="4">
        <v>117</v>
      </c>
      <c r="B137" s="4">
        <v>128</v>
      </c>
    </row>
    <row r="138" spans="1:2" x14ac:dyDescent="0.25">
      <c r="A138" s="4">
        <v>118</v>
      </c>
      <c r="B138" s="4">
        <v>128</v>
      </c>
    </row>
    <row r="139" spans="1:2" x14ac:dyDescent="0.25">
      <c r="A139" s="4">
        <v>119</v>
      </c>
      <c r="B139" s="4">
        <v>134</v>
      </c>
    </row>
    <row r="140" spans="1:2" x14ac:dyDescent="0.25">
      <c r="A140" s="4">
        <v>120</v>
      </c>
      <c r="B140" s="4">
        <v>135</v>
      </c>
    </row>
    <row r="141" spans="1:2" x14ac:dyDescent="0.25">
      <c r="A141" s="4">
        <v>121</v>
      </c>
      <c r="B141" s="4">
        <v>136</v>
      </c>
    </row>
    <row r="142" spans="1:2" x14ac:dyDescent="0.25">
      <c r="A142" s="4">
        <v>122</v>
      </c>
      <c r="B142" s="4">
        <v>134</v>
      </c>
    </row>
    <row r="143" spans="1:2" x14ac:dyDescent="0.25">
      <c r="A143" s="4">
        <v>123</v>
      </c>
      <c r="B143" s="4">
        <v>141</v>
      </c>
    </row>
    <row r="144" spans="1:2" x14ac:dyDescent="0.25">
      <c r="A144" s="4">
        <v>124</v>
      </c>
      <c r="B144" s="4">
        <v>129</v>
      </c>
    </row>
    <row r="145" spans="1:2" x14ac:dyDescent="0.25">
      <c r="A145" s="4">
        <v>125</v>
      </c>
      <c r="B145" s="4">
        <v>140</v>
      </c>
    </row>
    <row r="146" spans="1:2" x14ac:dyDescent="0.25">
      <c r="A146" s="4">
        <v>126</v>
      </c>
      <c r="B146" s="4">
        <v>135</v>
      </c>
    </row>
    <row r="147" spans="1:2" x14ac:dyDescent="0.25">
      <c r="A147" s="4">
        <v>127</v>
      </c>
      <c r="B147" s="4">
        <v>129</v>
      </c>
    </row>
    <row r="148" spans="1:2" x14ac:dyDescent="0.25">
      <c r="A148" s="4">
        <v>128</v>
      </c>
      <c r="B148" s="4">
        <v>131</v>
      </c>
    </row>
    <row r="149" spans="1:2" x14ac:dyDescent="0.25">
      <c r="A149" s="4">
        <v>129</v>
      </c>
      <c r="B149" s="4">
        <v>137</v>
      </c>
    </row>
    <row r="150" spans="1:2" x14ac:dyDescent="0.25">
      <c r="A150" s="4">
        <v>130</v>
      </c>
      <c r="B150" s="4">
        <v>129</v>
      </c>
    </row>
    <row r="151" spans="1:2" x14ac:dyDescent="0.25">
      <c r="A151" s="4">
        <v>131</v>
      </c>
      <c r="B151" s="4">
        <v>131</v>
      </c>
    </row>
    <row r="152" spans="1:2" x14ac:dyDescent="0.25">
      <c r="A152" s="4">
        <v>132</v>
      </c>
      <c r="B152" s="4">
        <v>135</v>
      </c>
    </row>
    <row r="153" spans="1:2" x14ac:dyDescent="0.25">
      <c r="A153" s="4">
        <v>133</v>
      </c>
      <c r="B153" s="4">
        <v>135</v>
      </c>
    </row>
    <row r="154" spans="1:2" x14ac:dyDescent="0.25">
      <c r="A154" s="4">
        <v>134</v>
      </c>
      <c r="B154" s="4">
        <v>129</v>
      </c>
    </row>
    <row r="155" spans="1:2" x14ac:dyDescent="0.25">
      <c r="A155" s="4">
        <v>135</v>
      </c>
      <c r="B155" s="4">
        <v>134</v>
      </c>
    </row>
    <row r="156" spans="1:2" x14ac:dyDescent="0.25">
      <c r="A156" s="4">
        <v>136</v>
      </c>
      <c r="B156" s="4">
        <v>141</v>
      </c>
    </row>
    <row r="157" spans="1:2" x14ac:dyDescent="0.25">
      <c r="A157" s="4">
        <v>137</v>
      </c>
      <c r="B157" s="4">
        <v>141</v>
      </c>
    </row>
    <row r="158" spans="1:2" x14ac:dyDescent="0.25">
      <c r="A158" s="4">
        <v>138</v>
      </c>
      <c r="B158" s="4">
        <v>134</v>
      </c>
    </row>
    <row r="159" spans="1:2" x14ac:dyDescent="0.25">
      <c r="A159" s="4">
        <v>139</v>
      </c>
      <c r="B159" s="4">
        <v>137</v>
      </c>
    </row>
    <row r="160" spans="1:2" x14ac:dyDescent="0.25">
      <c r="A160" s="4">
        <v>140</v>
      </c>
      <c r="B160" s="4">
        <v>140</v>
      </c>
    </row>
    <row r="161" spans="1:2" x14ac:dyDescent="0.25">
      <c r="A161" s="4">
        <v>141</v>
      </c>
      <c r="B161" s="4">
        <v>134</v>
      </c>
    </row>
    <row r="162" spans="1:2" x14ac:dyDescent="0.25">
      <c r="A162" s="4">
        <v>142</v>
      </c>
      <c r="B162" s="4">
        <v>132</v>
      </c>
    </row>
    <row r="163" spans="1:2" x14ac:dyDescent="0.25">
      <c r="A163" s="4">
        <v>143</v>
      </c>
      <c r="B163" s="4">
        <v>141</v>
      </c>
    </row>
    <row r="164" spans="1:2" x14ac:dyDescent="0.25">
      <c r="A164" s="4">
        <v>144</v>
      </c>
      <c r="B164" s="4">
        <v>133</v>
      </c>
    </row>
    <row r="165" spans="1:2" x14ac:dyDescent="0.25">
      <c r="A165" s="4">
        <v>145</v>
      </c>
      <c r="B165" s="4">
        <v>138</v>
      </c>
    </row>
    <row r="166" spans="1:2" x14ac:dyDescent="0.25">
      <c r="A166" s="4">
        <v>146</v>
      </c>
      <c r="B166" s="4">
        <v>130</v>
      </c>
    </row>
    <row r="167" spans="1:2" x14ac:dyDescent="0.25">
      <c r="A167" s="4">
        <v>147</v>
      </c>
      <c r="B167" s="4">
        <v>138</v>
      </c>
    </row>
    <row r="168" spans="1:2" x14ac:dyDescent="0.25">
      <c r="A168" s="4">
        <v>148</v>
      </c>
      <c r="B168" s="4">
        <v>142</v>
      </c>
    </row>
    <row r="169" spans="1:2" x14ac:dyDescent="0.25">
      <c r="A169" s="4">
        <v>149</v>
      </c>
      <c r="B169" s="4">
        <v>139</v>
      </c>
    </row>
    <row r="170" spans="1:2" x14ac:dyDescent="0.25">
      <c r="A170" s="4">
        <v>150</v>
      </c>
      <c r="B170" s="4">
        <v>142</v>
      </c>
    </row>
    <row r="171" spans="1:2" x14ac:dyDescent="0.25">
      <c r="A171" s="4">
        <v>151</v>
      </c>
      <c r="B171" s="4">
        <v>137</v>
      </c>
    </row>
    <row r="172" spans="1:2" x14ac:dyDescent="0.25">
      <c r="A172" s="4">
        <v>152</v>
      </c>
      <c r="B172" s="4">
        <v>120</v>
      </c>
    </row>
    <row r="173" spans="1:2" x14ac:dyDescent="0.25">
      <c r="A173" s="4">
        <v>153</v>
      </c>
      <c r="B173" s="4">
        <v>139</v>
      </c>
    </row>
    <row r="174" spans="1:2" x14ac:dyDescent="0.25">
      <c r="A174" s="4">
        <v>154</v>
      </c>
      <c r="B174" s="4">
        <v>142</v>
      </c>
    </row>
    <row r="175" spans="1:2" x14ac:dyDescent="0.25">
      <c r="A175" s="4">
        <v>155</v>
      </c>
      <c r="B175" s="4">
        <v>123</v>
      </c>
    </row>
    <row r="176" spans="1:2" x14ac:dyDescent="0.25">
      <c r="A176" s="4">
        <v>156</v>
      </c>
      <c r="B176" s="4">
        <v>144</v>
      </c>
    </row>
    <row r="177" spans="1:2" x14ac:dyDescent="0.25">
      <c r="A177" s="4">
        <v>157</v>
      </c>
      <c r="B177" s="4">
        <v>131</v>
      </c>
    </row>
    <row r="178" spans="1:2" x14ac:dyDescent="0.25">
      <c r="A178" s="4">
        <v>158</v>
      </c>
      <c r="B178" s="4">
        <v>140</v>
      </c>
    </row>
    <row r="179" spans="1:2" x14ac:dyDescent="0.25">
      <c r="A179" s="4">
        <v>159</v>
      </c>
      <c r="B179" s="4">
        <v>127</v>
      </c>
    </row>
    <row r="180" spans="1:2" x14ac:dyDescent="0.25">
      <c r="A180" s="4">
        <v>160</v>
      </c>
      <c r="B180" s="4">
        <v>132</v>
      </c>
    </row>
    <row r="181" spans="1:2" x14ac:dyDescent="0.25">
      <c r="A181" s="4">
        <v>161</v>
      </c>
      <c r="B181" s="4">
        <v>132</v>
      </c>
    </row>
    <row r="182" spans="1:2" x14ac:dyDescent="0.25">
      <c r="A182" s="4">
        <v>162</v>
      </c>
      <c r="B182" s="4">
        <v>135</v>
      </c>
    </row>
    <row r="183" spans="1:2" x14ac:dyDescent="0.25">
      <c r="A183" s="4">
        <v>163</v>
      </c>
      <c r="B183" s="4">
        <v>142</v>
      </c>
    </row>
    <row r="184" spans="1:2" x14ac:dyDescent="0.25">
      <c r="A184" s="4">
        <v>164</v>
      </c>
      <c r="B184" s="4">
        <v>140</v>
      </c>
    </row>
    <row r="185" spans="1:2" x14ac:dyDescent="0.25">
      <c r="A185" s="4">
        <v>165</v>
      </c>
      <c r="B185" s="4">
        <v>134</v>
      </c>
    </row>
    <row r="186" spans="1:2" x14ac:dyDescent="0.25">
      <c r="A186" s="4">
        <v>166</v>
      </c>
      <c r="B186" s="4">
        <v>131</v>
      </c>
    </row>
    <row r="187" spans="1:2" x14ac:dyDescent="0.25">
      <c r="A187" s="4">
        <v>167</v>
      </c>
      <c r="B187" s="4">
        <v>140</v>
      </c>
    </row>
    <row r="188" spans="1:2" x14ac:dyDescent="0.25">
      <c r="A188" s="4">
        <v>168</v>
      </c>
      <c r="B188" s="4">
        <v>143</v>
      </c>
    </row>
    <row r="189" spans="1:2" x14ac:dyDescent="0.25">
      <c r="A189" s="4">
        <v>169</v>
      </c>
      <c r="B189" s="4">
        <v>133</v>
      </c>
    </row>
    <row r="190" spans="1:2" x14ac:dyDescent="0.25">
      <c r="A190" s="4">
        <v>170</v>
      </c>
      <c r="B190" s="4">
        <v>135</v>
      </c>
    </row>
    <row r="191" spans="1:2" x14ac:dyDescent="0.25">
      <c r="A191" s="4">
        <v>171</v>
      </c>
      <c r="B191" s="4">
        <v>132</v>
      </c>
    </row>
    <row r="192" spans="1:2" x14ac:dyDescent="0.25">
      <c r="A192" s="4">
        <v>172</v>
      </c>
      <c r="B192" s="4">
        <v>141</v>
      </c>
    </row>
    <row r="193" spans="1:2" x14ac:dyDescent="0.25">
      <c r="A193" s="4">
        <v>173</v>
      </c>
      <c r="B193" s="4">
        <v>140</v>
      </c>
    </row>
    <row r="194" spans="1:2" x14ac:dyDescent="0.25">
      <c r="A194" s="4">
        <v>174</v>
      </c>
      <c r="B194" s="4">
        <v>133</v>
      </c>
    </row>
    <row r="195" spans="1:2" x14ac:dyDescent="0.25">
      <c r="A195" s="4">
        <v>175</v>
      </c>
      <c r="B195" s="4">
        <v>133</v>
      </c>
    </row>
    <row r="196" spans="1:2" x14ac:dyDescent="0.25">
      <c r="A196" s="4">
        <v>176</v>
      </c>
      <c r="B196" s="4">
        <v>134</v>
      </c>
    </row>
    <row r="197" spans="1:2" x14ac:dyDescent="0.25">
      <c r="A197" s="4">
        <v>177</v>
      </c>
      <c r="B197" s="4">
        <v>128</v>
      </c>
    </row>
    <row r="198" spans="1:2" x14ac:dyDescent="0.25">
      <c r="A198" s="4">
        <v>178</v>
      </c>
      <c r="B198" s="4">
        <v>132</v>
      </c>
    </row>
    <row r="199" spans="1:2" x14ac:dyDescent="0.25">
      <c r="A199" s="4">
        <v>179</v>
      </c>
      <c r="B199" s="4">
        <v>134</v>
      </c>
    </row>
    <row r="200" spans="1:2" x14ac:dyDescent="0.25">
      <c r="A200" s="4">
        <v>180</v>
      </c>
      <c r="B200" s="4">
        <v>138</v>
      </c>
    </row>
    <row r="201" spans="1:2" x14ac:dyDescent="0.25">
      <c r="A201" s="4">
        <v>181</v>
      </c>
      <c r="B201" s="4">
        <v>131</v>
      </c>
    </row>
    <row r="202" spans="1:2" x14ac:dyDescent="0.25">
      <c r="A202" s="4">
        <v>182</v>
      </c>
      <c r="B202" s="4">
        <v>132</v>
      </c>
    </row>
    <row r="203" spans="1:2" x14ac:dyDescent="0.25">
      <c r="A203" s="4">
        <v>183</v>
      </c>
      <c r="B203" s="4">
        <v>136</v>
      </c>
    </row>
    <row r="204" spans="1:2" x14ac:dyDescent="0.25">
      <c r="A204" s="4">
        <v>184</v>
      </c>
      <c r="B204" s="4">
        <v>134</v>
      </c>
    </row>
    <row r="205" spans="1:2" x14ac:dyDescent="0.25">
      <c r="A205" s="4">
        <v>185</v>
      </c>
      <c r="B205" s="4">
        <v>134</v>
      </c>
    </row>
    <row r="206" spans="1:2" x14ac:dyDescent="0.25">
      <c r="A206" s="4">
        <v>186</v>
      </c>
      <c r="B206" s="4">
        <v>132</v>
      </c>
    </row>
    <row r="207" spans="1:2" x14ac:dyDescent="0.25">
      <c r="A207" s="4">
        <v>187</v>
      </c>
      <c r="B207" s="4">
        <v>139</v>
      </c>
    </row>
    <row r="208" spans="1:2" x14ac:dyDescent="0.25">
      <c r="A208" s="4">
        <v>188</v>
      </c>
      <c r="B208" s="4">
        <v>132</v>
      </c>
    </row>
    <row r="209" spans="1:2" x14ac:dyDescent="0.25">
      <c r="A209" s="4">
        <v>189</v>
      </c>
      <c r="B209" s="4">
        <v>141</v>
      </c>
    </row>
    <row r="210" spans="1:2" x14ac:dyDescent="0.25">
      <c r="A210" s="4">
        <v>190</v>
      </c>
      <c r="B210" s="4">
        <v>140</v>
      </c>
    </row>
    <row r="211" spans="1:2" x14ac:dyDescent="0.25">
      <c r="A211" s="4">
        <v>191</v>
      </c>
      <c r="B211" s="4">
        <v>147</v>
      </c>
    </row>
    <row r="212" spans="1:2" x14ac:dyDescent="0.25">
      <c r="A212" s="4">
        <v>192</v>
      </c>
      <c r="B212" s="4">
        <v>140</v>
      </c>
    </row>
    <row r="213" spans="1:2" x14ac:dyDescent="0.25">
      <c r="A213" s="4">
        <v>193</v>
      </c>
      <c r="B213" s="4">
        <v>131</v>
      </c>
    </row>
    <row r="214" spans="1:2" x14ac:dyDescent="0.25">
      <c r="A214" s="4">
        <v>194</v>
      </c>
      <c r="B214" s="4">
        <v>146</v>
      </c>
    </row>
    <row r="215" spans="1:2" x14ac:dyDescent="0.25">
      <c r="A215" s="4">
        <v>195</v>
      </c>
      <c r="B215" s="4">
        <v>140</v>
      </c>
    </row>
    <row r="216" spans="1:2" x14ac:dyDescent="0.25">
      <c r="A216" s="4">
        <v>196</v>
      </c>
      <c r="B216" s="4">
        <v>128</v>
      </c>
    </row>
    <row r="217" spans="1:2" x14ac:dyDescent="0.25">
      <c r="A217" s="4">
        <v>197</v>
      </c>
      <c r="B217" s="4">
        <v>133</v>
      </c>
    </row>
    <row r="218" spans="1:2" x14ac:dyDescent="0.25">
      <c r="A218" s="4">
        <v>198</v>
      </c>
      <c r="B218" s="4">
        <v>139</v>
      </c>
    </row>
    <row r="219" spans="1:2" x14ac:dyDescent="0.25">
      <c r="A219" s="4">
        <v>199</v>
      </c>
      <c r="B219" s="4">
        <v>139</v>
      </c>
    </row>
    <row r="220" spans="1:2" x14ac:dyDescent="0.25">
      <c r="A220" s="4">
        <v>200</v>
      </c>
      <c r="B220" s="4">
        <v>136</v>
      </c>
    </row>
    <row r="221" spans="1:2" x14ac:dyDescent="0.25">
      <c r="A221" s="4">
        <v>201</v>
      </c>
      <c r="B221" s="4">
        <v>136</v>
      </c>
    </row>
    <row r="222" spans="1:2" x14ac:dyDescent="0.25">
      <c r="A222" s="4">
        <v>202</v>
      </c>
      <c r="B222" s="4">
        <v>151</v>
      </c>
    </row>
    <row r="223" spans="1:2" x14ac:dyDescent="0.25">
      <c r="A223" s="4">
        <v>203</v>
      </c>
      <c r="B223" s="4">
        <v>131</v>
      </c>
    </row>
    <row r="224" spans="1:2" x14ac:dyDescent="0.25">
      <c r="A224" s="4">
        <v>204</v>
      </c>
      <c r="B224" s="4">
        <v>135</v>
      </c>
    </row>
    <row r="225" spans="1:2" x14ac:dyDescent="0.25">
      <c r="A225" s="4">
        <v>205</v>
      </c>
      <c r="B225" s="4">
        <v>144</v>
      </c>
    </row>
    <row r="226" spans="1:2" x14ac:dyDescent="0.25">
      <c r="A226" s="4">
        <v>206</v>
      </c>
      <c r="B226" s="4">
        <v>134</v>
      </c>
    </row>
    <row r="227" spans="1:2" x14ac:dyDescent="0.25">
      <c r="A227" s="4">
        <v>207</v>
      </c>
      <c r="B227" s="4">
        <v>136</v>
      </c>
    </row>
    <row r="228" spans="1:2" x14ac:dyDescent="0.25">
      <c r="A228" s="4">
        <v>208</v>
      </c>
      <c r="B228" s="4">
        <v>144</v>
      </c>
    </row>
    <row r="229" spans="1:2" x14ac:dyDescent="0.25">
      <c r="A229" s="4">
        <v>209</v>
      </c>
      <c r="B229" s="4">
        <v>133</v>
      </c>
    </row>
    <row r="230" spans="1:2" x14ac:dyDescent="0.25">
      <c r="A230" s="4">
        <v>210</v>
      </c>
      <c r="B230" s="4">
        <v>136</v>
      </c>
    </row>
    <row r="231" spans="1:2" x14ac:dyDescent="0.25">
      <c r="A231" s="4">
        <v>211</v>
      </c>
      <c r="B231" s="4">
        <v>133</v>
      </c>
    </row>
    <row r="232" spans="1:2" x14ac:dyDescent="0.25">
      <c r="A232" s="4">
        <v>212</v>
      </c>
      <c r="B232" s="4">
        <v>132</v>
      </c>
    </row>
    <row r="233" spans="1:2" x14ac:dyDescent="0.25">
      <c r="A233" s="4">
        <v>213</v>
      </c>
      <c r="B233" s="4">
        <v>130</v>
      </c>
    </row>
    <row r="234" spans="1:2" x14ac:dyDescent="0.25">
      <c r="A234" s="4">
        <v>214</v>
      </c>
      <c r="B234" s="4">
        <v>136</v>
      </c>
    </row>
    <row r="235" spans="1:2" x14ac:dyDescent="0.25">
      <c r="A235" s="4">
        <v>215</v>
      </c>
      <c r="B235" s="4">
        <v>144</v>
      </c>
    </row>
    <row r="236" spans="1:2" x14ac:dyDescent="0.25">
      <c r="A236" s="4">
        <v>216</v>
      </c>
      <c r="B236" s="4">
        <v>135</v>
      </c>
    </row>
    <row r="237" spans="1:2" x14ac:dyDescent="0.25">
      <c r="A237" s="4">
        <v>217</v>
      </c>
      <c r="B237" s="4">
        <v>128</v>
      </c>
    </row>
    <row r="238" spans="1:2" x14ac:dyDescent="0.25">
      <c r="A238" s="4">
        <v>218</v>
      </c>
      <c r="B238" s="4">
        <v>133</v>
      </c>
    </row>
    <row r="239" spans="1:2" x14ac:dyDescent="0.25">
      <c r="A239" s="4">
        <v>219</v>
      </c>
      <c r="B239" s="4">
        <v>135</v>
      </c>
    </row>
    <row r="240" spans="1:2" x14ac:dyDescent="0.25">
      <c r="A240" s="4">
        <v>220</v>
      </c>
      <c r="B240" s="4">
        <v>134</v>
      </c>
    </row>
    <row r="241" spans="1:2" x14ac:dyDescent="0.25">
      <c r="A241" s="4">
        <v>221</v>
      </c>
      <c r="B241" s="4">
        <v>137</v>
      </c>
    </row>
    <row r="242" spans="1:2" x14ac:dyDescent="0.25">
      <c r="A242" s="4">
        <v>222</v>
      </c>
      <c r="B242" s="4">
        <v>142</v>
      </c>
    </row>
    <row r="243" spans="1:2" x14ac:dyDescent="0.25">
      <c r="A243" s="4">
        <v>223</v>
      </c>
      <c r="B243" s="4">
        <v>139</v>
      </c>
    </row>
    <row r="244" spans="1:2" x14ac:dyDescent="0.25">
      <c r="A244" s="4">
        <v>224</v>
      </c>
      <c r="B244" s="4">
        <v>129</v>
      </c>
    </row>
    <row r="245" spans="1:2" x14ac:dyDescent="0.25">
      <c r="A245" s="4">
        <v>225</v>
      </c>
      <c r="B245" s="4">
        <v>130</v>
      </c>
    </row>
    <row r="246" spans="1:2" x14ac:dyDescent="0.25">
      <c r="A246" s="4">
        <v>226</v>
      </c>
      <c r="B246" s="4">
        <v>133</v>
      </c>
    </row>
    <row r="247" spans="1:2" x14ac:dyDescent="0.25">
      <c r="A247" s="4">
        <v>227</v>
      </c>
      <c r="B247" s="4">
        <v>140</v>
      </c>
    </row>
    <row r="248" spans="1:2" x14ac:dyDescent="0.25">
      <c r="A248" s="4">
        <v>228</v>
      </c>
      <c r="B248" s="4">
        <v>135</v>
      </c>
    </row>
    <row r="249" spans="1:2" x14ac:dyDescent="0.25">
      <c r="A249" s="4">
        <v>229</v>
      </c>
      <c r="B249" s="4">
        <v>145</v>
      </c>
    </row>
    <row r="250" spans="1:2" x14ac:dyDescent="0.25">
      <c r="A250" s="4">
        <v>230</v>
      </c>
      <c r="B250" s="4">
        <v>133</v>
      </c>
    </row>
    <row r="251" spans="1:2" x14ac:dyDescent="0.25">
      <c r="A251" s="4">
        <v>231</v>
      </c>
      <c r="B251" s="4">
        <v>135</v>
      </c>
    </row>
    <row r="252" spans="1:2" x14ac:dyDescent="0.25">
      <c r="A252" s="4">
        <v>232</v>
      </c>
      <c r="B252" s="4">
        <v>137</v>
      </c>
    </row>
    <row r="253" spans="1:2" x14ac:dyDescent="0.25">
      <c r="A253" s="4">
        <v>233</v>
      </c>
      <c r="B253" s="4">
        <v>143</v>
      </c>
    </row>
    <row r="254" spans="1:2" x14ac:dyDescent="0.25">
      <c r="A254" s="4">
        <v>234</v>
      </c>
      <c r="B254" s="4">
        <v>128</v>
      </c>
    </row>
    <row r="255" spans="1:2" x14ac:dyDescent="0.25">
      <c r="A255" s="4">
        <v>235</v>
      </c>
      <c r="B255" s="4">
        <v>142</v>
      </c>
    </row>
    <row r="256" spans="1:2" x14ac:dyDescent="0.25">
      <c r="A256" s="4">
        <v>236</v>
      </c>
      <c r="B256" s="4">
        <v>136</v>
      </c>
    </row>
    <row r="257" spans="1:2" x14ac:dyDescent="0.25">
      <c r="A257" s="4">
        <v>237</v>
      </c>
      <c r="B257" s="4">
        <v>134</v>
      </c>
    </row>
    <row r="258" spans="1:2" x14ac:dyDescent="0.25">
      <c r="A258" s="4">
        <v>238</v>
      </c>
      <c r="B258" s="4">
        <v>135</v>
      </c>
    </row>
    <row r="259" spans="1:2" x14ac:dyDescent="0.25">
      <c r="A259" s="4">
        <v>239</v>
      </c>
      <c r="B259" s="4">
        <v>135</v>
      </c>
    </row>
    <row r="260" spans="1:2" x14ac:dyDescent="0.25">
      <c r="A260" s="4">
        <v>240</v>
      </c>
      <c r="B260" s="4">
        <v>136</v>
      </c>
    </row>
    <row r="261" spans="1:2" x14ac:dyDescent="0.25">
      <c r="A261" s="4">
        <v>241</v>
      </c>
      <c r="B261" s="4">
        <v>132</v>
      </c>
    </row>
    <row r="262" spans="1:2" x14ac:dyDescent="0.25">
      <c r="A262" s="4">
        <v>242</v>
      </c>
      <c r="B262" s="4">
        <v>129</v>
      </c>
    </row>
    <row r="263" spans="1:2" x14ac:dyDescent="0.25">
      <c r="A263" s="4">
        <v>243</v>
      </c>
      <c r="B263" s="4">
        <v>132</v>
      </c>
    </row>
    <row r="264" spans="1:2" x14ac:dyDescent="0.25">
      <c r="A264" s="4">
        <v>244</v>
      </c>
      <c r="B264" s="4">
        <v>140</v>
      </c>
    </row>
    <row r="265" spans="1:2" x14ac:dyDescent="0.25">
      <c r="A265" s="4">
        <v>245</v>
      </c>
      <c r="B265" s="4">
        <v>134</v>
      </c>
    </row>
    <row r="266" spans="1:2" x14ac:dyDescent="0.25">
      <c r="A266" s="4">
        <v>246</v>
      </c>
      <c r="B266" s="4">
        <v>126</v>
      </c>
    </row>
    <row r="267" spans="1:2" x14ac:dyDescent="0.25">
      <c r="A267" s="4">
        <v>247</v>
      </c>
      <c r="B267" s="4">
        <v>134</v>
      </c>
    </row>
    <row r="268" spans="1:2" x14ac:dyDescent="0.25">
      <c r="A268" s="4">
        <v>248</v>
      </c>
      <c r="B268" s="4">
        <v>144</v>
      </c>
    </row>
    <row r="269" spans="1:2" x14ac:dyDescent="0.25">
      <c r="A269" s="4">
        <v>249</v>
      </c>
      <c r="B269" s="4">
        <v>117</v>
      </c>
    </row>
    <row r="270" spans="1:2" x14ac:dyDescent="0.25">
      <c r="A270" s="4">
        <v>250</v>
      </c>
      <c r="B270" s="4">
        <v>141</v>
      </c>
    </row>
    <row r="271" spans="1:2" x14ac:dyDescent="0.25">
      <c r="A271" s="4">
        <v>251</v>
      </c>
      <c r="B271" s="4">
        <v>134</v>
      </c>
    </row>
    <row r="272" spans="1:2" x14ac:dyDescent="0.25">
      <c r="A272" s="4">
        <v>252</v>
      </c>
      <c r="B272" s="4">
        <v>142</v>
      </c>
    </row>
    <row r="273" spans="1:2" x14ac:dyDescent="0.25">
      <c r="A273" s="4">
        <v>253</v>
      </c>
      <c r="B273" s="4">
        <v>136</v>
      </c>
    </row>
    <row r="274" spans="1:2" x14ac:dyDescent="0.25">
      <c r="A274" s="4">
        <v>254</v>
      </c>
      <c r="B274" s="4">
        <v>131</v>
      </c>
    </row>
    <row r="275" spans="1:2" x14ac:dyDescent="0.25">
      <c r="A275" s="4">
        <v>255</v>
      </c>
      <c r="B275" s="4">
        <v>142</v>
      </c>
    </row>
    <row r="276" spans="1:2" x14ac:dyDescent="0.25">
      <c r="A276" s="4">
        <v>256</v>
      </c>
      <c r="B276" s="4">
        <v>138</v>
      </c>
    </row>
    <row r="277" spans="1:2" x14ac:dyDescent="0.25">
      <c r="A277" s="4">
        <v>257</v>
      </c>
      <c r="B277" s="4">
        <v>127</v>
      </c>
    </row>
    <row r="278" spans="1:2" x14ac:dyDescent="0.25">
      <c r="A278" s="4">
        <v>258</v>
      </c>
      <c r="B278" s="4">
        <v>142</v>
      </c>
    </row>
    <row r="279" spans="1:2" x14ac:dyDescent="0.25">
      <c r="A279" s="4">
        <v>259</v>
      </c>
      <c r="B279" s="4">
        <v>139</v>
      </c>
    </row>
    <row r="280" spans="1:2" x14ac:dyDescent="0.25">
      <c r="A280" s="4">
        <v>260</v>
      </c>
      <c r="B280" s="4">
        <v>145</v>
      </c>
    </row>
    <row r="281" spans="1:2" x14ac:dyDescent="0.25">
      <c r="A281" s="4">
        <v>261</v>
      </c>
      <c r="B281" s="4">
        <v>131</v>
      </c>
    </row>
    <row r="282" spans="1:2" x14ac:dyDescent="0.25">
      <c r="A282" s="4">
        <v>262</v>
      </c>
      <c r="B282" s="4">
        <v>141</v>
      </c>
    </row>
    <row r="283" spans="1:2" x14ac:dyDescent="0.25">
      <c r="A283" s="4">
        <v>263</v>
      </c>
      <c r="B283" s="4">
        <v>129</v>
      </c>
    </row>
    <row r="284" spans="1:2" x14ac:dyDescent="0.25">
      <c r="A284" s="4">
        <v>264</v>
      </c>
      <c r="B284" s="4">
        <v>141</v>
      </c>
    </row>
    <row r="285" spans="1:2" x14ac:dyDescent="0.25">
      <c r="A285" s="4">
        <v>265</v>
      </c>
      <c r="B285" s="4">
        <v>137</v>
      </c>
    </row>
    <row r="286" spans="1:2" x14ac:dyDescent="0.25">
      <c r="A286" s="4">
        <v>266</v>
      </c>
      <c r="B286" s="4">
        <v>130</v>
      </c>
    </row>
    <row r="287" spans="1:2" x14ac:dyDescent="0.25">
      <c r="A287" s="4">
        <v>267</v>
      </c>
      <c r="B287" s="4">
        <v>137</v>
      </c>
    </row>
    <row r="288" spans="1:2" x14ac:dyDescent="0.25">
      <c r="A288" s="4">
        <v>268</v>
      </c>
      <c r="B288" s="4">
        <v>140</v>
      </c>
    </row>
    <row r="289" spans="1:2" x14ac:dyDescent="0.25">
      <c r="A289" s="4">
        <v>269</v>
      </c>
      <c r="B289" s="4">
        <v>128</v>
      </c>
    </row>
    <row r="290" spans="1:2" x14ac:dyDescent="0.25">
      <c r="A290" s="4">
        <v>270</v>
      </c>
      <c r="B290" s="4">
        <v>139</v>
      </c>
    </row>
    <row r="291" spans="1:2" x14ac:dyDescent="0.25">
      <c r="A291" s="4">
        <v>271</v>
      </c>
      <c r="B291" s="4">
        <v>141</v>
      </c>
    </row>
    <row r="292" spans="1:2" x14ac:dyDescent="0.25">
      <c r="A292" s="4">
        <v>272</v>
      </c>
      <c r="B292" s="4">
        <v>137</v>
      </c>
    </row>
    <row r="293" spans="1:2" x14ac:dyDescent="0.25">
      <c r="A293" s="4">
        <v>273</v>
      </c>
      <c r="B293" s="4">
        <v>138</v>
      </c>
    </row>
    <row r="294" spans="1:2" x14ac:dyDescent="0.25">
      <c r="A294" s="4">
        <v>274</v>
      </c>
      <c r="B294" s="4">
        <v>130</v>
      </c>
    </row>
    <row r="295" spans="1:2" x14ac:dyDescent="0.25">
      <c r="A295" s="4">
        <v>275</v>
      </c>
      <c r="B295" s="4">
        <v>143</v>
      </c>
    </row>
    <row r="296" spans="1:2" x14ac:dyDescent="0.25">
      <c r="A296" s="4">
        <v>276</v>
      </c>
      <c r="B296" s="4">
        <v>142</v>
      </c>
    </row>
    <row r="297" spans="1:2" x14ac:dyDescent="0.25">
      <c r="A297" s="4">
        <v>277</v>
      </c>
      <c r="B297" s="4">
        <v>140</v>
      </c>
    </row>
    <row r="298" spans="1:2" x14ac:dyDescent="0.25">
      <c r="A298" s="4">
        <v>278</v>
      </c>
      <c r="B298" s="4">
        <v>129</v>
      </c>
    </row>
    <row r="299" spans="1:2" x14ac:dyDescent="0.25">
      <c r="A299" s="4">
        <v>279</v>
      </c>
      <c r="B299" s="4">
        <v>127</v>
      </c>
    </row>
    <row r="300" spans="1:2" x14ac:dyDescent="0.25">
      <c r="A300" s="4">
        <v>280</v>
      </c>
      <c r="B300" s="4">
        <v>133</v>
      </c>
    </row>
    <row r="301" spans="1:2" x14ac:dyDescent="0.25">
      <c r="A301" s="4">
        <v>281</v>
      </c>
      <c r="B301" s="4">
        <v>139</v>
      </c>
    </row>
    <row r="302" spans="1:2" x14ac:dyDescent="0.25">
      <c r="A302" s="4">
        <v>282</v>
      </c>
      <c r="B302" s="4">
        <v>131</v>
      </c>
    </row>
    <row r="303" spans="1:2" x14ac:dyDescent="0.25">
      <c r="A303" s="4">
        <v>283</v>
      </c>
      <c r="B303" s="4">
        <v>133</v>
      </c>
    </row>
    <row r="304" spans="1:2" x14ac:dyDescent="0.25">
      <c r="A304" s="4">
        <v>284</v>
      </c>
      <c r="B304" s="4">
        <v>132</v>
      </c>
    </row>
    <row r="305" spans="1:2" x14ac:dyDescent="0.25">
      <c r="A305" s="4">
        <v>285</v>
      </c>
      <c r="B305" s="4">
        <v>135</v>
      </c>
    </row>
    <row r="306" spans="1:2" x14ac:dyDescent="0.25">
      <c r="A306" s="4">
        <v>286</v>
      </c>
      <c r="B306" s="4">
        <v>136</v>
      </c>
    </row>
    <row r="307" spans="1:2" x14ac:dyDescent="0.25">
      <c r="A307" s="4">
        <v>287</v>
      </c>
      <c r="B307" s="4">
        <v>140</v>
      </c>
    </row>
    <row r="308" spans="1:2" x14ac:dyDescent="0.25">
      <c r="A308" s="4">
        <v>288</v>
      </c>
      <c r="B308" s="4">
        <v>146</v>
      </c>
    </row>
    <row r="309" spans="1:2" x14ac:dyDescent="0.25">
      <c r="A309" s="4">
        <v>289</v>
      </c>
      <c r="B309" s="4">
        <v>115</v>
      </c>
    </row>
    <row r="310" spans="1:2" x14ac:dyDescent="0.25">
      <c r="A310" s="4">
        <v>290</v>
      </c>
      <c r="B310" s="4">
        <v>131</v>
      </c>
    </row>
    <row r="311" spans="1:2" x14ac:dyDescent="0.25">
      <c r="A311" s="4">
        <v>291</v>
      </c>
      <c r="B311" s="4">
        <v>134</v>
      </c>
    </row>
    <row r="312" spans="1:2" x14ac:dyDescent="0.25">
      <c r="A312" s="4">
        <v>292</v>
      </c>
      <c r="B312" s="4">
        <v>133</v>
      </c>
    </row>
    <row r="313" spans="1:2" x14ac:dyDescent="0.25">
      <c r="A313" s="4">
        <v>293</v>
      </c>
      <c r="B313" s="4">
        <v>141</v>
      </c>
    </row>
    <row r="314" spans="1:2" x14ac:dyDescent="0.25">
      <c r="A314" s="4">
        <v>294</v>
      </c>
      <c r="B314" s="4">
        <v>130</v>
      </c>
    </row>
    <row r="315" spans="1:2" x14ac:dyDescent="0.25">
      <c r="A315" s="4">
        <v>295</v>
      </c>
      <c r="B315" s="4">
        <v>136</v>
      </c>
    </row>
    <row r="316" spans="1:2" x14ac:dyDescent="0.25">
      <c r="A316" s="4">
        <v>296</v>
      </c>
      <c r="B316" s="4">
        <v>139</v>
      </c>
    </row>
    <row r="317" spans="1:2" x14ac:dyDescent="0.25">
      <c r="A317" s="4">
        <v>297</v>
      </c>
      <c r="B317" s="4">
        <v>127</v>
      </c>
    </row>
    <row r="318" spans="1:2" x14ac:dyDescent="0.25">
      <c r="A318" s="4">
        <v>298</v>
      </c>
      <c r="B318" s="4">
        <v>144</v>
      </c>
    </row>
    <row r="319" spans="1:2" x14ac:dyDescent="0.25">
      <c r="A319" s="4">
        <v>299</v>
      </c>
      <c r="B319" s="4">
        <v>139</v>
      </c>
    </row>
    <row r="320" spans="1:2" x14ac:dyDescent="0.25">
      <c r="A320" s="4">
        <v>300</v>
      </c>
      <c r="B320" s="4">
        <v>134</v>
      </c>
    </row>
    <row r="321" spans="1:2" x14ac:dyDescent="0.25">
      <c r="A321" s="4">
        <v>301</v>
      </c>
      <c r="B321" s="4">
        <v>136</v>
      </c>
    </row>
    <row r="322" spans="1:2" x14ac:dyDescent="0.25">
      <c r="A322" s="4">
        <v>302</v>
      </c>
      <c r="B322" s="4">
        <v>137</v>
      </c>
    </row>
    <row r="323" spans="1:2" x14ac:dyDescent="0.25">
      <c r="A323" s="4">
        <v>303</v>
      </c>
      <c r="B323" s="4">
        <v>136</v>
      </c>
    </row>
    <row r="324" spans="1:2" x14ac:dyDescent="0.25">
      <c r="A324" s="4">
        <v>304</v>
      </c>
      <c r="B324" s="4">
        <v>130</v>
      </c>
    </row>
    <row r="325" spans="1:2" x14ac:dyDescent="0.25">
      <c r="A325" s="4">
        <v>305</v>
      </c>
      <c r="B325" s="4">
        <v>141</v>
      </c>
    </row>
    <row r="326" spans="1:2" x14ac:dyDescent="0.25">
      <c r="A326" s="4">
        <v>306</v>
      </c>
      <c r="B326" s="4">
        <v>139</v>
      </c>
    </row>
    <row r="327" spans="1:2" x14ac:dyDescent="0.25">
      <c r="A327" s="4">
        <v>307</v>
      </c>
      <c r="B327" s="4">
        <v>141</v>
      </c>
    </row>
    <row r="328" spans="1:2" x14ac:dyDescent="0.25">
      <c r="A328" s="4">
        <v>308</v>
      </c>
      <c r="B328" s="4">
        <v>135</v>
      </c>
    </row>
    <row r="329" spans="1:2" x14ac:dyDescent="0.25">
      <c r="A329" s="4">
        <v>309</v>
      </c>
      <c r="B329" s="4">
        <v>138</v>
      </c>
    </row>
    <row r="330" spans="1:2" x14ac:dyDescent="0.25">
      <c r="A330" s="4">
        <v>310</v>
      </c>
      <c r="B330" s="4">
        <v>138</v>
      </c>
    </row>
    <row r="331" spans="1:2" x14ac:dyDescent="0.25">
      <c r="A331" s="4">
        <v>311</v>
      </c>
      <c r="B331" s="4">
        <v>146</v>
      </c>
    </row>
    <row r="332" spans="1:2" x14ac:dyDescent="0.25">
      <c r="A332" s="4">
        <v>312</v>
      </c>
      <c r="B332" s="4">
        <v>137</v>
      </c>
    </row>
    <row r="333" spans="1:2" x14ac:dyDescent="0.25">
      <c r="A333" s="4">
        <v>313</v>
      </c>
      <c r="B333" s="4">
        <v>138</v>
      </c>
    </row>
    <row r="334" spans="1:2" x14ac:dyDescent="0.25">
      <c r="A334" s="4">
        <v>314</v>
      </c>
      <c r="B334" s="4">
        <v>136</v>
      </c>
    </row>
    <row r="335" spans="1:2" x14ac:dyDescent="0.25">
      <c r="A335" s="4">
        <v>315</v>
      </c>
      <c r="B335" s="4">
        <v>145</v>
      </c>
    </row>
    <row r="336" spans="1:2" x14ac:dyDescent="0.25">
      <c r="A336" s="4">
        <v>316</v>
      </c>
      <c r="B336" s="4">
        <v>133</v>
      </c>
    </row>
    <row r="337" spans="1:2" x14ac:dyDescent="0.25">
      <c r="A337" s="4">
        <v>317</v>
      </c>
      <c r="B337" s="4">
        <v>130</v>
      </c>
    </row>
    <row r="338" spans="1:2" x14ac:dyDescent="0.25">
      <c r="A338" s="4">
        <v>318</v>
      </c>
      <c r="B338" s="4">
        <v>141</v>
      </c>
    </row>
    <row r="339" spans="1:2" x14ac:dyDescent="0.25">
      <c r="A339" s="4">
        <v>319</v>
      </c>
      <c r="B339" s="4">
        <v>136</v>
      </c>
    </row>
    <row r="340" spans="1:2" x14ac:dyDescent="0.25">
      <c r="A340" s="4">
        <v>320</v>
      </c>
      <c r="B340" s="4">
        <v>126</v>
      </c>
    </row>
    <row r="341" spans="1:2" x14ac:dyDescent="0.25">
      <c r="A341" s="4">
        <v>321</v>
      </c>
      <c r="B341" s="4">
        <v>135</v>
      </c>
    </row>
    <row r="342" spans="1:2" x14ac:dyDescent="0.25">
      <c r="A342" s="4">
        <v>322</v>
      </c>
      <c r="B342" s="4">
        <v>146</v>
      </c>
    </row>
    <row r="343" spans="1:2" x14ac:dyDescent="0.25">
      <c r="A343" s="4">
        <v>323</v>
      </c>
      <c r="B343" s="4">
        <v>128</v>
      </c>
    </row>
    <row r="344" spans="1:2" x14ac:dyDescent="0.25">
      <c r="A344" s="4">
        <v>324</v>
      </c>
      <c r="B344" s="4">
        <v>134</v>
      </c>
    </row>
    <row r="345" spans="1:2" x14ac:dyDescent="0.25">
      <c r="A345" s="4">
        <v>325</v>
      </c>
      <c r="B345" s="4">
        <v>137</v>
      </c>
    </row>
    <row r="346" spans="1:2" x14ac:dyDescent="0.25">
      <c r="A346" s="4">
        <v>326</v>
      </c>
      <c r="B346" s="4">
        <v>144</v>
      </c>
    </row>
    <row r="347" spans="1:2" x14ac:dyDescent="0.25">
      <c r="A347" s="4">
        <v>327</v>
      </c>
      <c r="B347" s="4">
        <v>132</v>
      </c>
    </row>
    <row r="348" spans="1:2" x14ac:dyDescent="0.25">
      <c r="A348" s="4">
        <v>328</v>
      </c>
      <c r="B348" s="4">
        <v>144</v>
      </c>
    </row>
    <row r="349" spans="1:2" x14ac:dyDescent="0.25">
      <c r="A349" s="4">
        <v>329</v>
      </c>
      <c r="B349" s="4">
        <v>136</v>
      </c>
    </row>
    <row r="350" spans="1:2" x14ac:dyDescent="0.25">
      <c r="A350" s="4">
        <v>330</v>
      </c>
      <c r="B350" s="4">
        <v>123</v>
      </c>
    </row>
    <row r="351" spans="1:2" x14ac:dyDescent="0.25">
      <c r="A351" s="4">
        <v>331</v>
      </c>
      <c r="B351" s="4">
        <v>135</v>
      </c>
    </row>
    <row r="352" spans="1:2" x14ac:dyDescent="0.25">
      <c r="A352" s="4">
        <v>332</v>
      </c>
      <c r="B352" s="4">
        <v>135</v>
      </c>
    </row>
    <row r="353" spans="1:2" x14ac:dyDescent="0.25">
      <c r="A353" s="4">
        <v>333</v>
      </c>
      <c r="B353" s="4">
        <v>145</v>
      </c>
    </row>
    <row r="354" spans="1:2" x14ac:dyDescent="0.25">
      <c r="A354" s="4">
        <v>334</v>
      </c>
      <c r="B354" s="4">
        <v>137</v>
      </c>
    </row>
    <row r="355" spans="1:2" x14ac:dyDescent="0.25">
      <c r="A355" s="4">
        <v>335</v>
      </c>
      <c r="B355" s="4">
        <v>144</v>
      </c>
    </row>
    <row r="356" spans="1:2" x14ac:dyDescent="0.25">
      <c r="A356" s="4">
        <v>336</v>
      </c>
      <c r="B356" s="4">
        <v>138</v>
      </c>
    </row>
    <row r="357" spans="1:2" x14ac:dyDescent="0.25">
      <c r="A357" s="4">
        <v>337</v>
      </c>
      <c r="B357" s="4">
        <v>140</v>
      </c>
    </row>
    <row r="358" spans="1:2" x14ac:dyDescent="0.25">
      <c r="A358" s="4">
        <v>338</v>
      </c>
      <c r="B358" s="4">
        <v>133</v>
      </c>
    </row>
    <row r="359" spans="1:2" x14ac:dyDescent="0.25">
      <c r="A359" s="4">
        <v>339</v>
      </c>
      <c r="B359" s="4">
        <v>140</v>
      </c>
    </row>
    <row r="360" spans="1:2" x14ac:dyDescent="0.25">
      <c r="A360" s="4">
        <v>340</v>
      </c>
      <c r="B360" s="4">
        <v>124</v>
      </c>
    </row>
    <row r="361" spans="1:2" x14ac:dyDescent="0.25">
      <c r="A361" s="4">
        <v>341</v>
      </c>
      <c r="B361" s="4">
        <v>142</v>
      </c>
    </row>
    <row r="362" spans="1:2" x14ac:dyDescent="0.25">
      <c r="A362" s="4">
        <v>342</v>
      </c>
      <c r="B362" s="4">
        <v>132</v>
      </c>
    </row>
    <row r="363" spans="1:2" x14ac:dyDescent="0.25">
      <c r="A363" s="4">
        <v>343</v>
      </c>
      <c r="B363" s="4">
        <v>131</v>
      </c>
    </row>
    <row r="364" spans="1:2" x14ac:dyDescent="0.25">
      <c r="A364" s="4">
        <v>344</v>
      </c>
      <c r="B364" s="4">
        <v>138</v>
      </c>
    </row>
    <row r="365" spans="1:2" x14ac:dyDescent="0.25">
      <c r="A365" s="4">
        <v>345</v>
      </c>
      <c r="B365" s="4">
        <v>137</v>
      </c>
    </row>
    <row r="366" spans="1:2" x14ac:dyDescent="0.25">
      <c r="A366" s="4">
        <v>346</v>
      </c>
      <c r="B366" s="4">
        <v>127</v>
      </c>
    </row>
    <row r="367" spans="1:2" x14ac:dyDescent="0.25">
      <c r="A367" s="4">
        <v>347</v>
      </c>
      <c r="B367" s="4">
        <v>143</v>
      </c>
    </row>
    <row r="368" spans="1:2" x14ac:dyDescent="0.25">
      <c r="A368" s="4">
        <v>348</v>
      </c>
      <c r="B368" s="4">
        <v>141</v>
      </c>
    </row>
    <row r="369" spans="1:2" x14ac:dyDescent="0.25">
      <c r="A369" s="4">
        <v>349</v>
      </c>
      <c r="B369" s="4">
        <v>127</v>
      </c>
    </row>
    <row r="370" spans="1:2" x14ac:dyDescent="0.25">
      <c r="A370" s="4">
        <v>350</v>
      </c>
      <c r="B370" s="4">
        <v>134</v>
      </c>
    </row>
    <row r="371" spans="1:2" x14ac:dyDescent="0.25">
      <c r="A371" s="4">
        <v>351</v>
      </c>
      <c r="B371" s="4">
        <v>138</v>
      </c>
    </row>
    <row r="372" spans="1:2" x14ac:dyDescent="0.25">
      <c r="A372" s="4">
        <v>352</v>
      </c>
      <c r="B372" s="4">
        <v>128</v>
      </c>
    </row>
    <row r="373" spans="1:2" x14ac:dyDescent="0.25">
      <c r="A373" s="4">
        <v>353</v>
      </c>
      <c r="B373" s="4">
        <v>138</v>
      </c>
    </row>
    <row r="374" spans="1:2" x14ac:dyDescent="0.25">
      <c r="A374" s="4">
        <v>354</v>
      </c>
      <c r="B374" s="4">
        <v>141</v>
      </c>
    </row>
    <row r="375" spans="1:2" x14ac:dyDescent="0.25">
      <c r="A375" s="4">
        <v>355</v>
      </c>
      <c r="B375" s="4">
        <v>133</v>
      </c>
    </row>
    <row r="376" spans="1:2" x14ac:dyDescent="0.25">
      <c r="A376" s="4">
        <v>356</v>
      </c>
      <c r="B376" s="4">
        <v>131</v>
      </c>
    </row>
    <row r="377" spans="1:2" x14ac:dyDescent="0.25">
      <c r="A377" s="4">
        <v>357</v>
      </c>
      <c r="B377" s="4">
        <v>139</v>
      </c>
    </row>
    <row r="378" spans="1:2" x14ac:dyDescent="0.25">
      <c r="A378" s="4">
        <v>358</v>
      </c>
      <c r="B378" s="4">
        <v>140</v>
      </c>
    </row>
    <row r="379" spans="1:2" x14ac:dyDescent="0.25">
      <c r="A379" s="4">
        <v>359</v>
      </c>
      <c r="B379" s="4">
        <v>135</v>
      </c>
    </row>
    <row r="380" spans="1:2" x14ac:dyDescent="0.25">
      <c r="A380" s="4">
        <v>360</v>
      </c>
      <c r="B380" s="4">
        <v>140</v>
      </c>
    </row>
    <row r="381" spans="1:2" x14ac:dyDescent="0.25">
      <c r="A381" s="4">
        <v>361</v>
      </c>
      <c r="B381" s="4">
        <v>131</v>
      </c>
    </row>
    <row r="382" spans="1:2" x14ac:dyDescent="0.25">
      <c r="A382" s="4">
        <v>362</v>
      </c>
      <c r="B382" s="4">
        <v>134</v>
      </c>
    </row>
    <row r="383" spans="1:2" x14ac:dyDescent="0.25">
      <c r="A383" s="4">
        <v>363</v>
      </c>
      <c r="B383" s="4">
        <v>130</v>
      </c>
    </row>
    <row r="384" spans="1:2" x14ac:dyDescent="0.25">
      <c r="A384" s="4">
        <v>364</v>
      </c>
      <c r="B384" s="4">
        <v>139</v>
      </c>
    </row>
    <row r="385" spans="1:2" x14ac:dyDescent="0.25">
      <c r="A385" s="4">
        <v>365</v>
      </c>
      <c r="B385" s="4">
        <v>143</v>
      </c>
    </row>
    <row r="386" spans="1:2" x14ac:dyDescent="0.25">
      <c r="A386" s="4">
        <v>366</v>
      </c>
      <c r="B386" s="4">
        <v>143</v>
      </c>
    </row>
    <row r="387" spans="1:2" x14ac:dyDescent="0.25">
      <c r="A387" s="4">
        <v>367</v>
      </c>
      <c r="B387" s="4">
        <v>142</v>
      </c>
    </row>
    <row r="388" spans="1:2" x14ac:dyDescent="0.25">
      <c r="A388" s="4">
        <v>368</v>
      </c>
      <c r="B388" s="4">
        <v>146</v>
      </c>
    </row>
    <row r="389" spans="1:2" x14ac:dyDescent="0.25">
      <c r="A389" s="4">
        <v>369</v>
      </c>
      <c r="B389" s="4">
        <v>135</v>
      </c>
    </row>
    <row r="390" spans="1:2" x14ac:dyDescent="0.25">
      <c r="A390" s="4">
        <v>370</v>
      </c>
      <c r="B390" s="4">
        <v>134</v>
      </c>
    </row>
    <row r="391" spans="1:2" x14ac:dyDescent="0.25">
      <c r="A391" s="4">
        <v>371</v>
      </c>
      <c r="B391" s="4">
        <v>136</v>
      </c>
    </row>
    <row r="392" spans="1:2" x14ac:dyDescent="0.25">
      <c r="A392" s="4">
        <v>372</v>
      </c>
      <c r="B392" s="4">
        <v>128</v>
      </c>
    </row>
    <row r="393" spans="1:2" x14ac:dyDescent="0.25">
      <c r="A393" s="4">
        <v>373</v>
      </c>
      <c r="B393" s="4">
        <v>134</v>
      </c>
    </row>
    <row r="394" spans="1:2" x14ac:dyDescent="0.25">
      <c r="A394" s="4">
        <v>374</v>
      </c>
      <c r="B394" s="4">
        <v>133</v>
      </c>
    </row>
    <row r="395" spans="1:2" x14ac:dyDescent="0.25">
      <c r="A395" s="4">
        <v>375</v>
      </c>
      <c r="B395" s="4">
        <v>138</v>
      </c>
    </row>
    <row r="396" spans="1:2" x14ac:dyDescent="0.25">
      <c r="A396" s="4">
        <v>376</v>
      </c>
      <c r="B396" s="4">
        <v>139</v>
      </c>
    </row>
    <row r="397" spans="1:2" x14ac:dyDescent="0.25">
      <c r="A397" s="4">
        <v>377</v>
      </c>
      <c r="B397" s="4">
        <v>139</v>
      </c>
    </row>
    <row r="398" spans="1:2" x14ac:dyDescent="0.25">
      <c r="A398" s="4">
        <v>378</v>
      </c>
      <c r="B398" s="4">
        <v>135</v>
      </c>
    </row>
    <row r="399" spans="1:2" x14ac:dyDescent="0.25">
      <c r="A399" s="4">
        <v>379</v>
      </c>
      <c r="B399" s="4">
        <v>142</v>
      </c>
    </row>
    <row r="400" spans="1:2" x14ac:dyDescent="0.25">
      <c r="A400" s="4">
        <v>380</v>
      </c>
      <c r="B400" s="4">
        <v>131</v>
      </c>
    </row>
    <row r="401" spans="1:2" x14ac:dyDescent="0.25">
      <c r="A401" s="4">
        <v>381</v>
      </c>
      <c r="B401" s="4">
        <v>124</v>
      </c>
    </row>
    <row r="402" spans="1:2" x14ac:dyDescent="0.25">
      <c r="A402" s="4">
        <v>382</v>
      </c>
      <c r="B402" s="4">
        <v>139</v>
      </c>
    </row>
    <row r="403" spans="1:2" x14ac:dyDescent="0.25">
      <c r="A403" s="4">
        <v>383</v>
      </c>
      <c r="B403" s="4">
        <v>134</v>
      </c>
    </row>
    <row r="404" spans="1:2" x14ac:dyDescent="0.25">
      <c r="A404" s="4">
        <v>384</v>
      </c>
      <c r="B404" s="4">
        <v>135</v>
      </c>
    </row>
    <row r="405" spans="1:2" x14ac:dyDescent="0.25">
      <c r="A405" s="4">
        <v>385</v>
      </c>
      <c r="B405" s="4">
        <v>140</v>
      </c>
    </row>
    <row r="406" spans="1:2" x14ac:dyDescent="0.25">
      <c r="A406" s="4">
        <v>386</v>
      </c>
      <c r="B406" s="4">
        <v>130</v>
      </c>
    </row>
    <row r="407" spans="1:2" x14ac:dyDescent="0.25">
      <c r="A407" s="4">
        <v>387</v>
      </c>
      <c r="B407" s="4">
        <v>132</v>
      </c>
    </row>
    <row r="408" spans="1:2" x14ac:dyDescent="0.25">
      <c r="A408" s="4">
        <v>388</v>
      </c>
      <c r="B408" s="4">
        <v>136</v>
      </c>
    </row>
    <row r="409" spans="1:2" x14ac:dyDescent="0.25">
      <c r="A409" s="4">
        <v>389</v>
      </c>
      <c r="B409" s="4">
        <v>135</v>
      </c>
    </row>
    <row r="410" spans="1:2" x14ac:dyDescent="0.25">
      <c r="A410" s="4">
        <v>390</v>
      </c>
      <c r="B410" s="4">
        <v>129</v>
      </c>
    </row>
    <row r="411" spans="1:2" x14ac:dyDescent="0.25">
      <c r="A411" s="4">
        <v>391</v>
      </c>
      <c r="B411" s="4">
        <v>134</v>
      </c>
    </row>
    <row r="412" spans="1:2" x14ac:dyDescent="0.25">
      <c r="A412" s="4">
        <v>392</v>
      </c>
      <c r="B412" s="4">
        <v>141</v>
      </c>
    </row>
    <row r="413" spans="1:2" x14ac:dyDescent="0.25">
      <c r="A413" s="4">
        <v>393</v>
      </c>
      <c r="B413" s="4">
        <v>141</v>
      </c>
    </row>
    <row r="414" spans="1:2" x14ac:dyDescent="0.25">
      <c r="A414" s="4">
        <v>394</v>
      </c>
      <c r="B414" s="4">
        <v>131</v>
      </c>
    </row>
    <row r="415" spans="1:2" x14ac:dyDescent="0.25">
      <c r="A415" s="4">
        <v>395</v>
      </c>
      <c r="B415" s="4">
        <v>134</v>
      </c>
    </row>
    <row r="416" spans="1:2" x14ac:dyDescent="0.25">
      <c r="A416" s="4">
        <v>396</v>
      </c>
      <c r="B416" s="4">
        <v>137</v>
      </c>
    </row>
    <row r="417" spans="1:2" x14ac:dyDescent="0.25">
      <c r="A417" s="4">
        <v>397</v>
      </c>
      <c r="B417" s="4">
        <v>129</v>
      </c>
    </row>
    <row r="418" spans="1:2" x14ac:dyDescent="0.25">
      <c r="A418" s="4">
        <v>398</v>
      </c>
      <c r="B418" s="4">
        <v>136</v>
      </c>
    </row>
    <row r="419" spans="1:2" x14ac:dyDescent="0.25">
      <c r="A419" s="4">
        <v>399</v>
      </c>
      <c r="B419" s="4">
        <v>129</v>
      </c>
    </row>
    <row r="420" spans="1:2" x14ac:dyDescent="0.25">
      <c r="A420" s="4">
        <v>400</v>
      </c>
      <c r="B420" s="4">
        <v>137</v>
      </c>
    </row>
    <row r="421" spans="1:2" x14ac:dyDescent="0.25">
      <c r="A421" s="4">
        <v>401</v>
      </c>
      <c r="B421" s="4">
        <v>142</v>
      </c>
    </row>
    <row r="422" spans="1:2" x14ac:dyDescent="0.25">
      <c r="A422" s="4">
        <v>402</v>
      </c>
      <c r="B422" s="4">
        <v>143</v>
      </c>
    </row>
    <row r="423" spans="1:2" x14ac:dyDescent="0.25">
      <c r="A423" s="4">
        <v>403</v>
      </c>
      <c r="B423" s="4">
        <v>135</v>
      </c>
    </row>
    <row r="424" spans="1:2" x14ac:dyDescent="0.25">
      <c r="A424" s="4">
        <v>404</v>
      </c>
      <c r="B424" s="4">
        <v>138</v>
      </c>
    </row>
    <row r="425" spans="1:2" x14ac:dyDescent="0.25">
      <c r="A425" s="4">
        <v>405</v>
      </c>
      <c r="B425" s="4">
        <v>136</v>
      </c>
    </row>
    <row r="426" spans="1:2" x14ac:dyDescent="0.25">
      <c r="A426" s="4">
        <v>406</v>
      </c>
      <c r="B426" s="4">
        <v>142</v>
      </c>
    </row>
    <row r="427" spans="1:2" x14ac:dyDescent="0.25">
      <c r="A427" s="4">
        <v>407</v>
      </c>
      <c r="B427" s="4">
        <v>137</v>
      </c>
    </row>
    <row r="428" spans="1:2" x14ac:dyDescent="0.25">
      <c r="A428" s="4">
        <v>408</v>
      </c>
      <c r="B428" s="4">
        <v>147</v>
      </c>
    </row>
    <row r="429" spans="1:2" x14ac:dyDescent="0.25">
      <c r="A429" s="4">
        <v>409</v>
      </c>
      <c r="B429" s="4">
        <v>138</v>
      </c>
    </row>
    <row r="430" spans="1:2" x14ac:dyDescent="0.25">
      <c r="A430" s="4">
        <v>410</v>
      </c>
      <c r="B430" s="4">
        <v>135</v>
      </c>
    </row>
    <row r="431" spans="1:2" x14ac:dyDescent="0.25">
      <c r="A431" s="4">
        <v>411</v>
      </c>
      <c r="B431" s="4">
        <v>137</v>
      </c>
    </row>
    <row r="432" spans="1:2" x14ac:dyDescent="0.25">
      <c r="A432" s="4">
        <v>412</v>
      </c>
      <c r="B432" s="4">
        <v>136</v>
      </c>
    </row>
    <row r="433" spans="1:2" x14ac:dyDescent="0.25">
      <c r="A433" s="4">
        <v>413</v>
      </c>
      <c r="B433" s="4">
        <v>139</v>
      </c>
    </row>
    <row r="434" spans="1:2" x14ac:dyDescent="0.25">
      <c r="A434" s="4">
        <v>414</v>
      </c>
      <c r="B434" s="4">
        <v>125</v>
      </c>
    </row>
    <row r="435" spans="1:2" x14ac:dyDescent="0.25">
      <c r="A435" s="4">
        <v>415</v>
      </c>
      <c r="B435" s="4">
        <v>133</v>
      </c>
    </row>
    <row r="436" spans="1:2" x14ac:dyDescent="0.25">
      <c r="A436" s="4">
        <v>416</v>
      </c>
      <c r="B436" s="4">
        <v>135</v>
      </c>
    </row>
    <row r="437" spans="1:2" x14ac:dyDescent="0.25">
      <c r="A437" s="4">
        <v>417</v>
      </c>
      <c r="B437" s="4">
        <v>136</v>
      </c>
    </row>
    <row r="438" spans="1:2" x14ac:dyDescent="0.25">
      <c r="A438" s="4">
        <v>418</v>
      </c>
      <c r="B438" s="4">
        <v>131</v>
      </c>
    </row>
    <row r="439" spans="1:2" x14ac:dyDescent="0.25">
      <c r="A439" s="4">
        <v>419</v>
      </c>
      <c r="B439" s="4">
        <v>138</v>
      </c>
    </row>
    <row r="440" spans="1:2" x14ac:dyDescent="0.25">
      <c r="A440" s="4">
        <v>420</v>
      </c>
      <c r="B440" s="4">
        <v>137</v>
      </c>
    </row>
    <row r="441" spans="1:2" x14ac:dyDescent="0.25">
      <c r="A441" s="4">
        <v>421</v>
      </c>
      <c r="B441" s="4">
        <v>130</v>
      </c>
    </row>
    <row r="442" spans="1:2" x14ac:dyDescent="0.25">
      <c r="A442" s="4">
        <v>422</v>
      </c>
      <c r="B442" s="4">
        <v>131</v>
      </c>
    </row>
    <row r="443" spans="1:2" x14ac:dyDescent="0.25">
      <c r="A443" s="4">
        <v>423</v>
      </c>
      <c r="B443" s="4">
        <v>140</v>
      </c>
    </row>
    <row r="444" spans="1:2" x14ac:dyDescent="0.25">
      <c r="A444" s="4">
        <v>424</v>
      </c>
      <c r="B444" s="4">
        <v>143</v>
      </c>
    </row>
    <row r="445" spans="1:2" x14ac:dyDescent="0.25">
      <c r="A445" s="4">
        <v>425</v>
      </c>
      <c r="B445" s="4">
        <v>133</v>
      </c>
    </row>
    <row r="446" spans="1:2" x14ac:dyDescent="0.25">
      <c r="A446" s="4">
        <v>426</v>
      </c>
      <c r="B446" s="4">
        <v>135</v>
      </c>
    </row>
    <row r="447" spans="1:2" x14ac:dyDescent="0.25">
      <c r="A447" s="4">
        <v>427</v>
      </c>
      <c r="B447" s="4">
        <v>124</v>
      </c>
    </row>
    <row r="448" spans="1:2" x14ac:dyDescent="0.25">
      <c r="A448" s="4">
        <v>428</v>
      </c>
      <c r="B448" s="4">
        <v>138</v>
      </c>
    </row>
    <row r="449" spans="1:2" x14ac:dyDescent="0.25">
      <c r="A449" s="4">
        <v>429</v>
      </c>
      <c r="B449" s="4">
        <v>137</v>
      </c>
    </row>
    <row r="450" spans="1:2" x14ac:dyDescent="0.25">
      <c r="A450" s="4">
        <v>430</v>
      </c>
      <c r="B450" s="4">
        <v>137</v>
      </c>
    </row>
    <row r="451" spans="1:2" x14ac:dyDescent="0.25">
      <c r="A451" s="4">
        <v>431</v>
      </c>
      <c r="B451" s="4">
        <v>136</v>
      </c>
    </row>
    <row r="452" spans="1:2" x14ac:dyDescent="0.25">
      <c r="A452" s="4">
        <v>432</v>
      </c>
      <c r="B452" s="4">
        <v>138</v>
      </c>
    </row>
    <row r="453" spans="1:2" x14ac:dyDescent="0.25">
      <c r="A453" s="4">
        <v>433</v>
      </c>
      <c r="B453" s="4">
        <v>134</v>
      </c>
    </row>
    <row r="454" spans="1:2" x14ac:dyDescent="0.25">
      <c r="A454" s="4">
        <v>434</v>
      </c>
      <c r="B454" s="4">
        <v>135</v>
      </c>
    </row>
    <row r="455" spans="1:2" x14ac:dyDescent="0.25">
      <c r="A455" s="4">
        <v>435</v>
      </c>
      <c r="B455" s="4">
        <v>130</v>
      </c>
    </row>
    <row r="456" spans="1:2" x14ac:dyDescent="0.25">
      <c r="A456" s="4">
        <v>436</v>
      </c>
      <c r="B456" s="4">
        <v>135</v>
      </c>
    </row>
    <row r="457" spans="1:2" x14ac:dyDescent="0.25">
      <c r="A457" s="4">
        <v>437</v>
      </c>
      <c r="B457" s="4">
        <v>145</v>
      </c>
    </row>
    <row r="458" spans="1:2" x14ac:dyDescent="0.25">
      <c r="A458" s="4">
        <v>438</v>
      </c>
      <c r="B458" s="4">
        <v>144</v>
      </c>
    </row>
    <row r="459" spans="1:2" x14ac:dyDescent="0.25">
      <c r="A459" s="4">
        <v>439</v>
      </c>
      <c r="B459" s="4">
        <v>133</v>
      </c>
    </row>
    <row r="460" spans="1:2" x14ac:dyDescent="0.25">
      <c r="A460" s="4">
        <v>440</v>
      </c>
      <c r="B460" s="4">
        <v>127</v>
      </c>
    </row>
    <row r="461" spans="1:2" x14ac:dyDescent="0.25">
      <c r="A461" s="4">
        <v>441</v>
      </c>
      <c r="B461" s="4">
        <v>129</v>
      </c>
    </row>
    <row r="462" spans="1:2" x14ac:dyDescent="0.25">
      <c r="A462" s="4">
        <v>442</v>
      </c>
      <c r="B462" s="4">
        <v>144</v>
      </c>
    </row>
    <row r="463" spans="1:2" x14ac:dyDescent="0.25">
      <c r="A463" s="4">
        <v>443</v>
      </c>
      <c r="B463" s="4">
        <v>136</v>
      </c>
    </row>
    <row r="464" spans="1:2" x14ac:dyDescent="0.25">
      <c r="A464" s="4">
        <v>444</v>
      </c>
      <c r="B464" s="4">
        <v>125</v>
      </c>
    </row>
    <row r="465" spans="1:2" x14ac:dyDescent="0.25">
      <c r="A465" s="4">
        <v>445</v>
      </c>
      <c r="B465" s="4">
        <v>138</v>
      </c>
    </row>
    <row r="466" spans="1:2" x14ac:dyDescent="0.25">
      <c r="A466" s="4">
        <v>446</v>
      </c>
      <c r="B466" s="4">
        <v>137</v>
      </c>
    </row>
    <row r="467" spans="1:2" x14ac:dyDescent="0.25">
      <c r="A467" s="4">
        <v>447</v>
      </c>
      <c r="B467" s="4">
        <v>132</v>
      </c>
    </row>
    <row r="468" spans="1:2" x14ac:dyDescent="0.25">
      <c r="A468" s="4">
        <v>448</v>
      </c>
      <c r="B468" s="4">
        <v>122</v>
      </c>
    </row>
    <row r="469" spans="1:2" x14ac:dyDescent="0.25">
      <c r="A469" s="4">
        <v>449</v>
      </c>
      <c r="B469" s="4">
        <v>135</v>
      </c>
    </row>
    <row r="470" spans="1:2" x14ac:dyDescent="0.25">
      <c r="A470" s="4">
        <v>450</v>
      </c>
      <c r="B470" s="4">
        <v>132</v>
      </c>
    </row>
    <row r="471" spans="1:2" x14ac:dyDescent="0.25">
      <c r="A471" s="4">
        <v>451</v>
      </c>
      <c r="B471" s="4">
        <v>141</v>
      </c>
    </row>
    <row r="472" spans="1:2" x14ac:dyDescent="0.25">
      <c r="A472" s="4">
        <v>452</v>
      </c>
      <c r="B472" s="4">
        <v>129</v>
      </c>
    </row>
    <row r="473" spans="1:2" x14ac:dyDescent="0.25">
      <c r="A473" s="4">
        <v>453</v>
      </c>
      <c r="B473" s="4">
        <v>133</v>
      </c>
    </row>
    <row r="474" spans="1:2" x14ac:dyDescent="0.25">
      <c r="A474" s="4">
        <v>454</v>
      </c>
      <c r="B474" s="4">
        <v>145</v>
      </c>
    </row>
    <row r="475" spans="1:2" x14ac:dyDescent="0.25">
      <c r="A475" s="4">
        <v>455</v>
      </c>
      <c r="B475" s="4">
        <v>145</v>
      </c>
    </row>
    <row r="476" spans="1:2" x14ac:dyDescent="0.25">
      <c r="A476" s="4">
        <v>456</v>
      </c>
      <c r="B476" s="4">
        <v>139</v>
      </c>
    </row>
    <row r="477" spans="1:2" x14ac:dyDescent="0.25">
      <c r="A477" s="4">
        <v>457</v>
      </c>
      <c r="B477" s="4">
        <v>139</v>
      </c>
    </row>
    <row r="478" spans="1:2" x14ac:dyDescent="0.25">
      <c r="A478" s="4">
        <v>458</v>
      </c>
      <c r="B478" s="4">
        <v>132</v>
      </c>
    </row>
    <row r="479" spans="1:2" x14ac:dyDescent="0.25">
      <c r="A479" s="4">
        <v>459</v>
      </c>
      <c r="B479" s="4">
        <v>144</v>
      </c>
    </row>
    <row r="480" spans="1:2" x14ac:dyDescent="0.25">
      <c r="A480" s="4">
        <v>460</v>
      </c>
      <c r="B480" s="4">
        <v>131</v>
      </c>
    </row>
    <row r="481" spans="1:2" x14ac:dyDescent="0.25">
      <c r="A481" s="4">
        <v>461</v>
      </c>
      <c r="B481" s="4">
        <v>139</v>
      </c>
    </row>
    <row r="482" spans="1:2" x14ac:dyDescent="0.25">
      <c r="A482" s="4">
        <v>462</v>
      </c>
      <c r="B482" s="4">
        <v>129</v>
      </c>
    </row>
    <row r="483" spans="1:2" x14ac:dyDescent="0.25">
      <c r="A483" s="4">
        <v>463</v>
      </c>
      <c r="B483" s="4">
        <v>139</v>
      </c>
    </row>
    <row r="484" spans="1:2" x14ac:dyDescent="0.25">
      <c r="A484" s="4">
        <v>464</v>
      </c>
      <c r="B484" s="4">
        <v>131</v>
      </c>
    </row>
    <row r="485" spans="1:2" x14ac:dyDescent="0.25">
      <c r="A485" s="4">
        <v>465</v>
      </c>
      <c r="B485" s="4">
        <v>136</v>
      </c>
    </row>
    <row r="486" spans="1:2" x14ac:dyDescent="0.25">
      <c r="A486" s="4">
        <v>466</v>
      </c>
      <c r="B486" s="4">
        <v>139</v>
      </c>
    </row>
    <row r="487" spans="1:2" x14ac:dyDescent="0.25">
      <c r="A487" s="4">
        <v>467</v>
      </c>
      <c r="B487" s="4">
        <v>136</v>
      </c>
    </row>
    <row r="488" spans="1:2" x14ac:dyDescent="0.25">
      <c r="A488" s="4">
        <v>468</v>
      </c>
      <c r="B488" s="4">
        <v>123</v>
      </c>
    </row>
    <row r="489" spans="1:2" x14ac:dyDescent="0.25">
      <c r="A489" s="4">
        <v>469</v>
      </c>
      <c r="B489" s="4">
        <v>142</v>
      </c>
    </row>
    <row r="490" spans="1:2" x14ac:dyDescent="0.25">
      <c r="A490" s="4">
        <v>470</v>
      </c>
      <c r="B490" s="4">
        <v>132</v>
      </c>
    </row>
    <row r="491" spans="1:2" x14ac:dyDescent="0.25">
      <c r="A491" s="4">
        <v>471</v>
      </c>
      <c r="B491" s="4">
        <v>131</v>
      </c>
    </row>
    <row r="492" spans="1:2" x14ac:dyDescent="0.25">
      <c r="A492" s="4">
        <v>472</v>
      </c>
      <c r="B492" s="4">
        <v>138</v>
      </c>
    </row>
    <row r="493" spans="1:2" x14ac:dyDescent="0.25">
      <c r="A493" s="4">
        <v>473</v>
      </c>
      <c r="B493" s="4">
        <v>133</v>
      </c>
    </row>
    <row r="494" spans="1:2" x14ac:dyDescent="0.25">
      <c r="A494" s="4">
        <v>474</v>
      </c>
      <c r="B494" s="4">
        <v>136</v>
      </c>
    </row>
    <row r="495" spans="1:2" x14ac:dyDescent="0.25">
      <c r="A495" s="4">
        <v>475</v>
      </c>
      <c r="B495" s="4">
        <v>138</v>
      </c>
    </row>
    <row r="496" spans="1:2" x14ac:dyDescent="0.25">
      <c r="A496" s="4">
        <v>476</v>
      </c>
      <c r="B496" s="4">
        <v>129</v>
      </c>
    </row>
    <row r="497" spans="1:2" x14ac:dyDescent="0.25">
      <c r="A497" s="4">
        <v>477</v>
      </c>
      <c r="B497" s="4">
        <v>134</v>
      </c>
    </row>
    <row r="498" spans="1:2" x14ac:dyDescent="0.25">
      <c r="A498" s="4">
        <v>478</v>
      </c>
      <c r="B498" s="4">
        <v>138</v>
      </c>
    </row>
    <row r="499" spans="1:2" x14ac:dyDescent="0.25">
      <c r="A499" s="4">
        <v>479</v>
      </c>
      <c r="B499" s="4">
        <v>138</v>
      </c>
    </row>
    <row r="500" spans="1:2" x14ac:dyDescent="0.25">
      <c r="A500" s="4">
        <v>480</v>
      </c>
      <c r="B500" s="4">
        <v>128</v>
      </c>
    </row>
    <row r="501" spans="1:2" x14ac:dyDescent="0.25">
      <c r="A501" s="4">
        <v>481</v>
      </c>
      <c r="B501" s="4">
        <v>129</v>
      </c>
    </row>
    <row r="502" spans="1:2" x14ac:dyDescent="0.25">
      <c r="A502" s="4">
        <v>482</v>
      </c>
      <c r="B502" s="4">
        <v>133</v>
      </c>
    </row>
    <row r="503" spans="1:2" x14ac:dyDescent="0.25">
      <c r="A503" s="4">
        <v>483</v>
      </c>
      <c r="B503" s="4">
        <v>139</v>
      </c>
    </row>
    <row r="504" spans="1:2" x14ac:dyDescent="0.25">
      <c r="A504" s="4">
        <v>484</v>
      </c>
      <c r="B504" s="4">
        <v>131</v>
      </c>
    </row>
    <row r="505" spans="1:2" x14ac:dyDescent="0.25">
      <c r="A505" s="4">
        <v>485</v>
      </c>
      <c r="B505" s="4">
        <v>139</v>
      </c>
    </row>
    <row r="506" spans="1:2" x14ac:dyDescent="0.25">
      <c r="A506" s="4">
        <v>486</v>
      </c>
      <c r="B506" s="4">
        <v>126</v>
      </c>
    </row>
    <row r="507" spans="1:2" x14ac:dyDescent="0.25">
      <c r="A507" s="4">
        <v>487</v>
      </c>
      <c r="B507" s="4">
        <v>138</v>
      </c>
    </row>
    <row r="508" spans="1:2" x14ac:dyDescent="0.25">
      <c r="A508" s="4">
        <v>488</v>
      </c>
      <c r="B508" s="4">
        <v>140</v>
      </c>
    </row>
    <row r="509" spans="1:2" x14ac:dyDescent="0.25">
      <c r="A509" s="4">
        <v>489</v>
      </c>
      <c r="B509" s="4">
        <v>131</v>
      </c>
    </row>
    <row r="510" spans="1:2" x14ac:dyDescent="0.25">
      <c r="A510" s="4">
        <v>490</v>
      </c>
      <c r="B510" s="4">
        <v>133</v>
      </c>
    </row>
    <row r="511" spans="1:2" x14ac:dyDescent="0.25">
      <c r="A511" s="4">
        <v>491</v>
      </c>
      <c r="B511" s="4">
        <v>129</v>
      </c>
    </row>
    <row r="512" spans="1:2" x14ac:dyDescent="0.25">
      <c r="A512" s="4">
        <v>492</v>
      </c>
      <c r="B512" s="4">
        <v>136</v>
      </c>
    </row>
    <row r="513" spans="1:2" x14ac:dyDescent="0.25">
      <c r="A513" s="4">
        <v>493</v>
      </c>
      <c r="B513" s="4">
        <v>135</v>
      </c>
    </row>
    <row r="514" spans="1:2" x14ac:dyDescent="0.25">
      <c r="A514" s="4">
        <v>494</v>
      </c>
      <c r="B514" s="4">
        <v>135</v>
      </c>
    </row>
    <row r="515" spans="1:2" x14ac:dyDescent="0.25">
      <c r="A515" s="4">
        <v>495</v>
      </c>
      <c r="B515" s="4">
        <v>134</v>
      </c>
    </row>
    <row r="516" spans="1:2" x14ac:dyDescent="0.25">
      <c r="A516" s="4">
        <v>496</v>
      </c>
      <c r="B516" s="4">
        <v>136</v>
      </c>
    </row>
    <row r="517" spans="1:2" x14ac:dyDescent="0.25">
      <c r="A517" s="4">
        <v>497</v>
      </c>
      <c r="B517" s="4">
        <v>131</v>
      </c>
    </row>
    <row r="518" spans="1:2" x14ac:dyDescent="0.25">
      <c r="A518" s="4">
        <v>498</v>
      </c>
      <c r="B518" s="4">
        <v>127</v>
      </c>
    </row>
    <row r="519" spans="1:2" x14ac:dyDescent="0.25">
      <c r="A519" s="4">
        <v>499</v>
      </c>
      <c r="B519" s="4">
        <v>131</v>
      </c>
    </row>
    <row r="520" spans="1:2" x14ac:dyDescent="0.25">
      <c r="A520" s="4">
        <v>500</v>
      </c>
      <c r="B520" s="4">
        <v>140</v>
      </c>
    </row>
  </sheetData>
  <printOptions headings="1" gridLines="1"/>
  <pageMargins left="0.75" right="0.75" top="1" bottom="1" header="0.5" footer="0.5"/>
  <pageSetup scale="83"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519"/>
  <sheetViews>
    <sheetView workbookViewId="0"/>
  </sheetViews>
  <sheetFormatPr defaultRowHeight="15" x14ac:dyDescent="0.25"/>
  <cols>
    <col min="1" max="1" width="21"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256" width="9.140625" style="4"/>
    <col min="257" max="257" width="21" style="4" customWidth="1"/>
    <col min="258" max="258" width="17.7109375" style="4" bestFit="1" customWidth="1"/>
    <col min="259" max="259" width="15.140625" style="4" bestFit="1" customWidth="1"/>
    <col min="260" max="260" width="9.140625" style="4"/>
    <col min="261" max="261" width="9.85546875" style="4" bestFit="1" customWidth="1"/>
    <col min="262" max="262" width="9.140625" style="4"/>
    <col min="263" max="263" width="9.7109375" style="4" bestFit="1" customWidth="1"/>
    <col min="264" max="512" width="9.140625" style="4"/>
    <col min="513" max="513" width="21" style="4" customWidth="1"/>
    <col min="514" max="514" width="17.7109375" style="4" bestFit="1" customWidth="1"/>
    <col min="515" max="515" width="15.140625" style="4" bestFit="1" customWidth="1"/>
    <col min="516" max="516" width="9.140625" style="4"/>
    <col min="517" max="517" width="9.85546875" style="4" bestFit="1" customWidth="1"/>
    <col min="518" max="518" width="9.140625" style="4"/>
    <col min="519" max="519" width="9.7109375" style="4" bestFit="1" customWidth="1"/>
    <col min="520" max="768" width="9.140625" style="4"/>
    <col min="769" max="769" width="21" style="4" customWidth="1"/>
    <col min="770" max="770" width="17.7109375" style="4" bestFit="1" customWidth="1"/>
    <col min="771" max="771" width="15.140625" style="4" bestFit="1" customWidth="1"/>
    <col min="772" max="772" width="9.140625" style="4"/>
    <col min="773" max="773" width="9.85546875" style="4" bestFit="1" customWidth="1"/>
    <col min="774" max="774" width="9.140625" style="4"/>
    <col min="775" max="775" width="9.7109375" style="4" bestFit="1" customWidth="1"/>
    <col min="776" max="1024" width="9.140625" style="4"/>
    <col min="1025" max="1025" width="21" style="4" customWidth="1"/>
    <col min="1026" max="1026" width="17.7109375" style="4" bestFit="1" customWidth="1"/>
    <col min="1027" max="1027" width="15.140625" style="4" bestFit="1" customWidth="1"/>
    <col min="1028" max="1028" width="9.140625" style="4"/>
    <col min="1029" max="1029" width="9.85546875" style="4" bestFit="1" customWidth="1"/>
    <col min="1030" max="1030" width="9.140625" style="4"/>
    <col min="1031" max="1031" width="9.7109375" style="4" bestFit="1" customWidth="1"/>
    <col min="1032" max="1280" width="9.140625" style="4"/>
    <col min="1281" max="1281" width="21" style="4" customWidth="1"/>
    <col min="1282" max="1282" width="17.7109375" style="4" bestFit="1" customWidth="1"/>
    <col min="1283" max="1283" width="15.140625" style="4" bestFit="1" customWidth="1"/>
    <col min="1284" max="1284" width="9.140625" style="4"/>
    <col min="1285" max="1285" width="9.85546875" style="4" bestFit="1" customWidth="1"/>
    <col min="1286" max="1286" width="9.140625" style="4"/>
    <col min="1287" max="1287" width="9.7109375" style="4" bestFit="1" customWidth="1"/>
    <col min="1288" max="1536" width="9.140625" style="4"/>
    <col min="1537" max="1537" width="21" style="4" customWidth="1"/>
    <col min="1538" max="1538" width="17.7109375" style="4" bestFit="1" customWidth="1"/>
    <col min="1539" max="1539" width="15.140625" style="4" bestFit="1" customWidth="1"/>
    <col min="1540" max="1540" width="9.140625" style="4"/>
    <col min="1541" max="1541" width="9.85546875" style="4" bestFit="1" customWidth="1"/>
    <col min="1542" max="1542" width="9.140625" style="4"/>
    <col min="1543" max="1543" width="9.7109375" style="4" bestFit="1" customWidth="1"/>
    <col min="1544" max="1792" width="9.140625" style="4"/>
    <col min="1793" max="1793" width="21" style="4" customWidth="1"/>
    <col min="1794" max="1794" width="17.7109375" style="4" bestFit="1" customWidth="1"/>
    <col min="1795" max="1795" width="15.140625" style="4" bestFit="1" customWidth="1"/>
    <col min="1796" max="1796" width="9.140625" style="4"/>
    <col min="1797" max="1797" width="9.85546875" style="4" bestFit="1" customWidth="1"/>
    <col min="1798" max="1798" width="9.140625" style="4"/>
    <col min="1799" max="1799" width="9.7109375" style="4" bestFit="1" customWidth="1"/>
    <col min="1800" max="2048" width="9.140625" style="4"/>
    <col min="2049" max="2049" width="21" style="4" customWidth="1"/>
    <col min="2050" max="2050" width="17.7109375" style="4" bestFit="1" customWidth="1"/>
    <col min="2051" max="2051" width="15.140625" style="4" bestFit="1" customWidth="1"/>
    <col min="2052" max="2052" width="9.140625" style="4"/>
    <col min="2053" max="2053" width="9.85546875" style="4" bestFit="1" customWidth="1"/>
    <col min="2054" max="2054" width="9.140625" style="4"/>
    <col min="2055" max="2055" width="9.7109375" style="4" bestFit="1" customWidth="1"/>
    <col min="2056" max="2304" width="9.140625" style="4"/>
    <col min="2305" max="2305" width="21" style="4" customWidth="1"/>
    <col min="2306" max="2306" width="17.7109375" style="4" bestFit="1" customWidth="1"/>
    <col min="2307" max="2307" width="15.140625" style="4" bestFit="1" customWidth="1"/>
    <col min="2308" max="2308" width="9.140625" style="4"/>
    <col min="2309" max="2309" width="9.85546875" style="4" bestFit="1" customWidth="1"/>
    <col min="2310" max="2310" width="9.140625" style="4"/>
    <col min="2311" max="2311" width="9.7109375" style="4" bestFit="1" customWidth="1"/>
    <col min="2312" max="2560" width="9.140625" style="4"/>
    <col min="2561" max="2561" width="21" style="4" customWidth="1"/>
    <col min="2562" max="2562" width="17.7109375" style="4" bestFit="1" customWidth="1"/>
    <col min="2563" max="2563" width="15.140625" style="4" bestFit="1" customWidth="1"/>
    <col min="2564" max="2564" width="9.140625" style="4"/>
    <col min="2565" max="2565" width="9.85546875" style="4" bestFit="1" customWidth="1"/>
    <col min="2566" max="2566" width="9.140625" style="4"/>
    <col min="2567" max="2567" width="9.7109375" style="4" bestFit="1" customWidth="1"/>
    <col min="2568" max="2816" width="9.140625" style="4"/>
    <col min="2817" max="2817" width="21" style="4" customWidth="1"/>
    <col min="2818" max="2818" width="17.7109375" style="4" bestFit="1" customWidth="1"/>
    <col min="2819" max="2819" width="15.140625" style="4" bestFit="1" customWidth="1"/>
    <col min="2820" max="2820" width="9.140625" style="4"/>
    <col min="2821" max="2821" width="9.85546875" style="4" bestFit="1" customWidth="1"/>
    <col min="2822" max="2822" width="9.140625" style="4"/>
    <col min="2823" max="2823" width="9.7109375" style="4" bestFit="1" customWidth="1"/>
    <col min="2824" max="3072" width="9.140625" style="4"/>
    <col min="3073" max="3073" width="21" style="4" customWidth="1"/>
    <col min="3074" max="3074" width="17.7109375" style="4" bestFit="1" customWidth="1"/>
    <col min="3075" max="3075" width="15.140625" style="4" bestFit="1" customWidth="1"/>
    <col min="3076" max="3076" width="9.140625" style="4"/>
    <col min="3077" max="3077" width="9.85546875" style="4" bestFit="1" customWidth="1"/>
    <col min="3078" max="3078" width="9.140625" style="4"/>
    <col min="3079" max="3079" width="9.7109375" style="4" bestFit="1" customWidth="1"/>
    <col min="3080" max="3328" width="9.140625" style="4"/>
    <col min="3329" max="3329" width="21" style="4" customWidth="1"/>
    <col min="3330" max="3330" width="17.7109375" style="4" bestFit="1" customWidth="1"/>
    <col min="3331" max="3331" width="15.140625" style="4" bestFit="1" customWidth="1"/>
    <col min="3332" max="3332" width="9.140625" style="4"/>
    <col min="3333" max="3333" width="9.85546875" style="4" bestFit="1" customWidth="1"/>
    <col min="3334" max="3334" width="9.140625" style="4"/>
    <col min="3335" max="3335" width="9.7109375" style="4" bestFit="1" customWidth="1"/>
    <col min="3336" max="3584" width="9.140625" style="4"/>
    <col min="3585" max="3585" width="21" style="4" customWidth="1"/>
    <col min="3586" max="3586" width="17.7109375" style="4" bestFit="1" customWidth="1"/>
    <col min="3587" max="3587" width="15.140625" style="4" bestFit="1" customWidth="1"/>
    <col min="3588" max="3588" width="9.140625" style="4"/>
    <col min="3589" max="3589" width="9.85546875" style="4" bestFit="1" customWidth="1"/>
    <col min="3590" max="3590" width="9.140625" style="4"/>
    <col min="3591" max="3591" width="9.7109375" style="4" bestFit="1" customWidth="1"/>
    <col min="3592" max="3840" width="9.140625" style="4"/>
    <col min="3841" max="3841" width="21" style="4" customWidth="1"/>
    <col min="3842" max="3842" width="17.7109375" style="4" bestFit="1" customWidth="1"/>
    <col min="3843" max="3843" width="15.140625" style="4" bestFit="1" customWidth="1"/>
    <col min="3844" max="3844" width="9.140625" style="4"/>
    <col min="3845" max="3845" width="9.85546875" style="4" bestFit="1" customWidth="1"/>
    <col min="3846" max="3846" width="9.140625" style="4"/>
    <col min="3847" max="3847" width="9.7109375" style="4" bestFit="1" customWidth="1"/>
    <col min="3848" max="4096" width="9.140625" style="4"/>
    <col min="4097" max="4097" width="21" style="4" customWidth="1"/>
    <col min="4098" max="4098" width="17.7109375" style="4" bestFit="1" customWidth="1"/>
    <col min="4099" max="4099" width="15.140625" style="4" bestFit="1" customWidth="1"/>
    <col min="4100" max="4100" width="9.140625" style="4"/>
    <col min="4101" max="4101" width="9.85546875" style="4" bestFit="1" customWidth="1"/>
    <col min="4102" max="4102" width="9.140625" style="4"/>
    <col min="4103" max="4103" width="9.7109375" style="4" bestFit="1" customWidth="1"/>
    <col min="4104" max="4352" width="9.140625" style="4"/>
    <col min="4353" max="4353" width="21" style="4" customWidth="1"/>
    <col min="4354" max="4354" width="17.7109375" style="4" bestFit="1" customWidth="1"/>
    <col min="4355" max="4355" width="15.140625" style="4" bestFit="1" customWidth="1"/>
    <col min="4356" max="4356" width="9.140625" style="4"/>
    <col min="4357" max="4357" width="9.85546875" style="4" bestFit="1" customWidth="1"/>
    <col min="4358" max="4358" width="9.140625" style="4"/>
    <col min="4359" max="4359" width="9.7109375" style="4" bestFit="1" customWidth="1"/>
    <col min="4360" max="4608" width="9.140625" style="4"/>
    <col min="4609" max="4609" width="21" style="4" customWidth="1"/>
    <col min="4610" max="4610" width="17.7109375" style="4" bestFit="1" customWidth="1"/>
    <col min="4611" max="4611" width="15.140625" style="4" bestFit="1" customWidth="1"/>
    <col min="4612" max="4612" width="9.140625" style="4"/>
    <col min="4613" max="4613" width="9.85546875" style="4" bestFit="1" customWidth="1"/>
    <col min="4614" max="4614" width="9.140625" style="4"/>
    <col min="4615" max="4615" width="9.7109375" style="4" bestFit="1" customWidth="1"/>
    <col min="4616" max="4864" width="9.140625" style="4"/>
    <col min="4865" max="4865" width="21" style="4" customWidth="1"/>
    <col min="4866" max="4866" width="17.7109375" style="4" bestFit="1" customWidth="1"/>
    <col min="4867" max="4867" width="15.140625" style="4" bestFit="1" customWidth="1"/>
    <col min="4868" max="4868" width="9.140625" style="4"/>
    <col min="4869" max="4869" width="9.85546875" style="4" bestFit="1" customWidth="1"/>
    <col min="4870" max="4870" width="9.140625" style="4"/>
    <col min="4871" max="4871" width="9.7109375" style="4" bestFit="1" customWidth="1"/>
    <col min="4872" max="5120" width="9.140625" style="4"/>
    <col min="5121" max="5121" width="21" style="4" customWidth="1"/>
    <col min="5122" max="5122" width="17.7109375" style="4" bestFit="1" customWidth="1"/>
    <col min="5123" max="5123" width="15.140625" style="4" bestFit="1" customWidth="1"/>
    <col min="5124" max="5124" width="9.140625" style="4"/>
    <col min="5125" max="5125" width="9.85546875" style="4" bestFit="1" customWidth="1"/>
    <col min="5126" max="5126" width="9.140625" style="4"/>
    <col min="5127" max="5127" width="9.7109375" style="4" bestFit="1" customWidth="1"/>
    <col min="5128" max="5376" width="9.140625" style="4"/>
    <col min="5377" max="5377" width="21" style="4" customWidth="1"/>
    <col min="5378" max="5378" width="17.7109375" style="4" bestFit="1" customWidth="1"/>
    <col min="5379" max="5379" width="15.140625" style="4" bestFit="1" customWidth="1"/>
    <col min="5380" max="5380" width="9.140625" style="4"/>
    <col min="5381" max="5381" width="9.85546875" style="4" bestFit="1" customWidth="1"/>
    <col min="5382" max="5382" width="9.140625" style="4"/>
    <col min="5383" max="5383" width="9.7109375" style="4" bestFit="1" customWidth="1"/>
    <col min="5384" max="5632" width="9.140625" style="4"/>
    <col min="5633" max="5633" width="21" style="4" customWidth="1"/>
    <col min="5634" max="5634" width="17.7109375" style="4" bestFit="1" customWidth="1"/>
    <col min="5635" max="5635" width="15.140625" style="4" bestFit="1" customWidth="1"/>
    <col min="5636" max="5636" width="9.140625" style="4"/>
    <col min="5637" max="5637" width="9.85546875" style="4" bestFit="1" customWidth="1"/>
    <col min="5638" max="5638" width="9.140625" style="4"/>
    <col min="5639" max="5639" width="9.7109375" style="4" bestFit="1" customWidth="1"/>
    <col min="5640" max="5888" width="9.140625" style="4"/>
    <col min="5889" max="5889" width="21" style="4" customWidth="1"/>
    <col min="5890" max="5890" width="17.7109375" style="4" bestFit="1" customWidth="1"/>
    <col min="5891" max="5891" width="15.140625" style="4" bestFit="1" customWidth="1"/>
    <col min="5892" max="5892" width="9.140625" style="4"/>
    <col min="5893" max="5893" width="9.85546875" style="4" bestFit="1" customWidth="1"/>
    <col min="5894" max="5894" width="9.140625" style="4"/>
    <col min="5895" max="5895" width="9.7109375" style="4" bestFit="1" customWidth="1"/>
    <col min="5896" max="6144" width="9.140625" style="4"/>
    <col min="6145" max="6145" width="21" style="4" customWidth="1"/>
    <col min="6146" max="6146" width="17.7109375" style="4" bestFit="1" customWidth="1"/>
    <col min="6147" max="6147" width="15.140625" style="4" bestFit="1" customWidth="1"/>
    <col min="6148" max="6148" width="9.140625" style="4"/>
    <col min="6149" max="6149" width="9.85546875" style="4" bestFit="1" customWidth="1"/>
    <col min="6150" max="6150" width="9.140625" style="4"/>
    <col min="6151" max="6151" width="9.7109375" style="4" bestFit="1" customWidth="1"/>
    <col min="6152" max="6400" width="9.140625" style="4"/>
    <col min="6401" max="6401" width="21" style="4" customWidth="1"/>
    <col min="6402" max="6402" width="17.7109375" style="4" bestFit="1" customWidth="1"/>
    <col min="6403" max="6403" width="15.140625" style="4" bestFit="1" customWidth="1"/>
    <col min="6404" max="6404" width="9.140625" style="4"/>
    <col min="6405" max="6405" width="9.85546875" style="4" bestFit="1" customWidth="1"/>
    <col min="6406" max="6406" width="9.140625" style="4"/>
    <col min="6407" max="6407" width="9.7109375" style="4" bestFit="1" customWidth="1"/>
    <col min="6408" max="6656" width="9.140625" style="4"/>
    <col min="6657" max="6657" width="21" style="4" customWidth="1"/>
    <col min="6658" max="6658" width="17.7109375" style="4" bestFit="1" customWidth="1"/>
    <col min="6659" max="6659" width="15.140625" style="4" bestFit="1" customWidth="1"/>
    <col min="6660" max="6660" width="9.140625" style="4"/>
    <col min="6661" max="6661" width="9.85546875" style="4" bestFit="1" customWidth="1"/>
    <col min="6662" max="6662" width="9.140625" style="4"/>
    <col min="6663" max="6663" width="9.7109375" style="4" bestFit="1" customWidth="1"/>
    <col min="6664" max="6912" width="9.140625" style="4"/>
    <col min="6913" max="6913" width="21" style="4" customWidth="1"/>
    <col min="6914" max="6914" width="17.7109375" style="4" bestFit="1" customWidth="1"/>
    <col min="6915" max="6915" width="15.140625" style="4" bestFit="1" customWidth="1"/>
    <col min="6916" max="6916" width="9.140625" style="4"/>
    <col min="6917" max="6917" width="9.85546875" style="4" bestFit="1" customWidth="1"/>
    <col min="6918" max="6918" width="9.140625" style="4"/>
    <col min="6919" max="6919" width="9.7109375" style="4" bestFit="1" customWidth="1"/>
    <col min="6920" max="7168" width="9.140625" style="4"/>
    <col min="7169" max="7169" width="21" style="4" customWidth="1"/>
    <col min="7170" max="7170" width="17.7109375" style="4" bestFit="1" customWidth="1"/>
    <col min="7171" max="7171" width="15.140625" style="4" bestFit="1" customWidth="1"/>
    <col min="7172" max="7172" width="9.140625" style="4"/>
    <col min="7173" max="7173" width="9.85546875" style="4" bestFit="1" customWidth="1"/>
    <col min="7174" max="7174" width="9.140625" style="4"/>
    <col min="7175" max="7175" width="9.7109375" style="4" bestFit="1" customWidth="1"/>
    <col min="7176" max="7424" width="9.140625" style="4"/>
    <col min="7425" max="7425" width="21" style="4" customWidth="1"/>
    <col min="7426" max="7426" width="17.7109375" style="4" bestFit="1" customWidth="1"/>
    <col min="7427" max="7427" width="15.140625" style="4" bestFit="1" customWidth="1"/>
    <col min="7428" max="7428" width="9.140625" style="4"/>
    <col min="7429" max="7429" width="9.85546875" style="4" bestFit="1" customWidth="1"/>
    <col min="7430" max="7430" width="9.140625" style="4"/>
    <col min="7431" max="7431" width="9.7109375" style="4" bestFit="1" customWidth="1"/>
    <col min="7432" max="7680" width="9.140625" style="4"/>
    <col min="7681" max="7681" width="21" style="4" customWidth="1"/>
    <col min="7682" max="7682" width="17.7109375" style="4" bestFit="1" customWidth="1"/>
    <col min="7683" max="7683" width="15.140625" style="4" bestFit="1" customWidth="1"/>
    <col min="7684" max="7684" width="9.140625" style="4"/>
    <col min="7685" max="7685" width="9.85546875" style="4" bestFit="1" customWidth="1"/>
    <col min="7686" max="7686" width="9.140625" style="4"/>
    <col min="7687" max="7687" width="9.7109375" style="4" bestFit="1" customWidth="1"/>
    <col min="7688" max="7936" width="9.140625" style="4"/>
    <col min="7937" max="7937" width="21" style="4" customWidth="1"/>
    <col min="7938" max="7938" width="17.7109375" style="4" bestFit="1" customWidth="1"/>
    <col min="7939" max="7939" width="15.140625" style="4" bestFit="1" customWidth="1"/>
    <col min="7940" max="7940" width="9.140625" style="4"/>
    <col min="7941" max="7941" width="9.85546875" style="4" bestFit="1" customWidth="1"/>
    <col min="7942" max="7942" width="9.140625" style="4"/>
    <col min="7943" max="7943" width="9.7109375" style="4" bestFit="1" customWidth="1"/>
    <col min="7944" max="8192" width="9.140625" style="4"/>
    <col min="8193" max="8193" width="21" style="4" customWidth="1"/>
    <col min="8194" max="8194" width="17.7109375" style="4" bestFit="1" customWidth="1"/>
    <col min="8195" max="8195" width="15.140625" style="4" bestFit="1" customWidth="1"/>
    <col min="8196" max="8196" width="9.140625" style="4"/>
    <col min="8197" max="8197" width="9.85546875" style="4" bestFit="1" customWidth="1"/>
    <col min="8198" max="8198" width="9.140625" style="4"/>
    <col min="8199" max="8199" width="9.7109375" style="4" bestFit="1" customWidth="1"/>
    <col min="8200" max="8448" width="9.140625" style="4"/>
    <col min="8449" max="8449" width="21" style="4" customWidth="1"/>
    <col min="8450" max="8450" width="17.7109375" style="4" bestFit="1" customWidth="1"/>
    <col min="8451" max="8451" width="15.140625" style="4" bestFit="1" customWidth="1"/>
    <col min="8452" max="8452" width="9.140625" style="4"/>
    <col min="8453" max="8453" width="9.85546875" style="4" bestFit="1" customWidth="1"/>
    <col min="8454" max="8454" width="9.140625" style="4"/>
    <col min="8455" max="8455" width="9.7109375" style="4" bestFit="1" customWidth="1"/>
    <col min="8456" max="8704" width="9.140625" style="4"/>
    <col min="8705" max="8705" width="21" style="4" customWidth="1"/>
    <col min="8706" max="8706" width="17.7109375" style="4" bestFit="1" customWidth="1"/>
    <col min="8707" max="8707" width="15.140625" style="4" bestFit="1" customWidth="1"/>
    <col min="8708" max="8708" width="9.140625" style="4"/>
    <col min="8709" max="8709" width="9.85546875" style="4" bestFit="1" customWidth="1"/>
    <col min="8710" max="8710" width="9.140625" style="4"/>
    <col min="8711" max="8711" width="9.7109375" style="4" bestFit="1" customWidth="1"/>
    <col min="8712" max="8960" width="9.140625" style="4"/>
    <col min="8961" max="8961" width="21" style="4" customWidth="1"/>
    <col min="8962" max="8962" width="17.7109375" style="4" bestFit="1" customWidth="1"/>
    <col min="8963" max="8963" width="15.140625" style="4" bestFit="1" customWidth="1"/>
    <col min="8964" max="8964" width="9.140625" style="4"/>
    <col min="8965" max="8965" width="9.85546875" style="4" bestFit="1" customWidth="1"/>
    <col min="8966" max="8966" width="9.140625" style="4"/>
    <col min="8967" max="8967" width="9.7109375" style="4" bestFit="1" customWidth="1"/>
    <col min="8968" max="9216" width="9.140625" style="4"/>
    <col min="9217" max="9217" width="21" style="4" customWidth="1"/>
    <col min="9218" max="9218" width="17.7109375" style="4" bestFit="1" customWidth="1"/>
    <col min="9219" max="9219" width="15.140625" style="4" bestFit="1" customWidth="1"/>
    <col min="9220" max="9220" width="9.140625" style="4"/>
    <col min="9221" max="9221" width="9.85546875" style="4" bestFit="1" customWidth="1"/>
    <col min="9222" max="9222" width="9.140625" style="4"/>
    <col min="9223" max="9223" width="9.7109375" style="4" bestFit="1" customWidth="1"/>
    <col min="9224" max="9472" width="9.140625" style="4"/>
    <col min="9473" max="9473" width="21" style="4" customWidth="1"/>
    <col min="9474" max="9474" width="17.7109375" style="4" bestFit="1" customWidth="1"/>
    <col min="9475" max="9475" width="15.140625" style="4" bestFit="1" customWidth="1"/>
    <col min="9476" max="9476" width="9.140625" style="4"/>
    <col min="9477" max="9477" width="9.85546875" style="4" bestFit="1" customWidth="1"/>
    <col min="9478" max="9478" width="9.140625" style="4"/>
    <col min="9479" max="9479" width="9.7109375" style="4" bestFit="1" customWidth="1"/>
    <col min="9480" max="9728" width="9.140625" style="4"/>
    <col min="9729" max="9729" width="21" style="4" customWidth="1"/>
    <col min="9730" max="9730" width="17.7109375" style="4" bestFit="1" customWidth="1"/>
    <col min="9731" max="9731" width="15.140625" style="4" bestFit="1" customWidth="1"/>
    <col min="9732" max="9732" width="9.140625" style="4"/>
    <col min="9733" max="9733" width="9.85546875" style="4" bestFit="1" customWidth="1"/>
    <col min="9734" max="9734" width="9.140625" style="4"/>
    <col min="9735" max="9735" width="9.7109375" style="4" bestFit="1" customWidth="1"/>
    <col min="9736" max="9984" width="9.140625" style="4"/>
    <col min="9985" max="9985" width="21" style="4" customWidth="1"/>
    <col min="9986" max="9986" width="17.7109375" style="4" bestFit="1" customWidth="1"/>
    <col min="9987" max="9987" width="15.140625" style="4" bestFit="1" customWidth="1"/>
    <col min="9988" max="9988" width="9.140625" style="4"/>
    <col min="9989" max="9989" width="9.85546875" style="4" bestFit="1" customWidth="1"/>
    <col min="9990" max="9990" width="9.140625" style="4"/>
    <col min="9991" max="9991" width="9.7109375" style="4" bestFit="1" customWidth="1"/>
    <col min="9992" max="10240" width="9.140625" style="4"/>
    <col min="10241" max="10241" width="21" style="4" customWidth="1"/>
    <col min="10242" max="10242" width="17.7109375" style="4" bestFit="1" customWidth="1"/>
    <col min="10243" max="10243" width="15.140625" style="4" bestFit="1" customWidth="1"/>
    <col min="10244" max="10244" width="9.140625" style="4"/>
    <col min="10245" max="10245" width="9.85546875" style="4" bestFit="1" customWidth="1"/>
    <col min="10246" max="10246" width="9.140625" style="4"/>
    <col min="10247" max="10247" width="9.7109375" style="4" bestFit="1" customWidth="1"/>
    <col min="10248" max="10496" width="9.140625" style="4"/>
    <col min="10497" max="10497" width="21" style="4" customWidth="1"/>
    <col min="10498" max="10498" width="17.7109375" style="4" bestFit="1" customWidth="1"/>
    <col min="10499" max="10499" width="15.140625" style="4" bestFit="1" customWidth="1"/>
    <col min="10500" max="10500" width="9.140625" style="4"/>
    <col min="10501" max="10501" width="9.85546875" style="4" bestFit="1" customWidth="1"/>
    <col min="10502" max="10502" width="9.140625" style="4"/>
    <col min="10503" max="10503" width="9.7109375" style="4" bestFit="1" customWidth="1"/>
    <col min="10504" max="10752" width="9.140625" style="4"/>
    <col min="10753" max="10753" width="21" style="4" customWidth="1"/>
    <col min="10754" max="10754" width="17.7109375" style="4" bestFit="1" customWidth="1"/>
    <col min="10755" max="10755" width="15.140625" style="4" bestFit="1" customWidth="1"/>
    <col min="10756" max="10756" width="9.140625" style="4"/>
    <col min="10757" max="10757" width="9.85546875" style="4" bestFit="1" customWidth="1"/>
    <col min="10758" max="10758" width="9.140625" style="4"/>
    <col min="10759" max="10759" width="9.7109375" style="4" bestFit="1" customWidth="1"/>
    <col min="10760" max="11008" width="9.140625" style="4"/>
    <col min="11009" max="11009" width="21" style="4" customWidth="1"/>
    <col min="11010" max="11010" width="17.7109375" style="4" bestFit="1" customWidth="1"/>
    <col min="11011" max="11011" width="15.140625" style="4" bestFit="1" customWidth="1"/>
    <col min="11012" max="11012" width="9.140625" style="4"/>
    <col min="11013" max="11013" width="9.85546875" style="4" bestFit="1" customWidth="1"/>
    <col min="11014" max="11014" width="9.140625" style="4"/>
    <col min="11015" max="11015" width="9.7109375" style="4" bestFit="1" customWidth="1"/>
    <col min="11016" max="11264" width="9.140625" style="4"/>
    <col min="11265" max="11265" width="21" style="4" customWidth="1"/>
    <col min="11266" max="11266" width="17.7109375" style="4" bestFit="1" customWidth="1"/>
    <col min="11267" max="11267" width="15.140625" style="4" bestFit="1" customWidth="1"/>
    <col min="11268" max="11268" width="9.140625" style="4"/>
    <col min="11269" max="11269" width="9.85546875" style="4" bestFit="1" customWidth="1"/>
    <col min="11270" max="11270" width="9.140625" style="4"/>
    <col min="11271" max="11271" width="9.7109375" style="4" bestFit="1" customWidth="1"/>
    <col min="11272" max="11520" width="9.140625" style="4"/>
    <col min="11521" max="11521" width="21" style="4" customWidth="1"/>
    <col min="11522" max="11522" width="17.7109375" style="4" bestFit="1" customWidth="1"/>
    <col min="11523" max="11523" width="15.140625" style="4" bestFit="1" customWidth="1"/>
    <col min="11524" max="11524" width="9.140625" style="4"/>
    <col min="11525" max="11525" width="9.85546875" style="4" bestFit="1" customWidth="1"/>
    <col min="11526" max="11526" width="9.140625" style="4"/>
    <col min="11527" max="11527" width="9.7109375" style="4" bestFit="1" customWidth="1"/>
    <col min="11528" max="11776" width="9.140625" style="4"/>
    <col min="11777" max="11777" width="21" style="4" customWidth="1"/>
    <col min="11778" max="11778" width="17.7109375" style="4" bestFit="1" customWidth="1"/>
    <col min="11779" max="11779" width="15.140625" style="4" bestFit="1" customWidth="1"/>
    <col min="11780" max="11780" width="9.140625" style="4"/>
    <col min="11781" max="11781" width="9.85546875" style="4" bestFit="1" customWidth="1"/>
    <col min="11782" max="11782" width="9.140625" style="4"/>
    <col min="11783" max="11783" width="9.7109375" style="4" bestFit="1" customWidth="1"/>
    <col min="11784" max="12032" width="9.140625" style="4"/>
    <col min="12033" max="12033" width="21" style="4" customWidth="1"/>
    <col min="12034" max="12034" width="17.7109375" style="4" bestFit="1" customWidth="1"/>
    <col min="12035" max="12035" width="15.140625" style="4" bestFit="1" customWidth="1"/>
    <col min="12036" max="12036" width="9.140625" style="4"/>
    <col min="12037" max="12037" width="9.85546875" style="4" bestFit="1" customWidth="1"/>
    <col min="12038" max="12038" width="9.140625" style="4"/>
    <col min="12039" max="12039" width="9.7109375" style="4" bestFit="1" customWidth="1"/>
    <col min="12040" max="12288" width="9.140625" style="4"/>
    <col min="12289" max="12289" width="21" style="4" customWidth="1"/>
    <col min="12290" max="12290" width="17.7109375" style="4" bestFit="1" customWidth="1"/>
    <col min="12291" max="12291" width="15.140625" style="4" bestFit="1" customWidth="1"/>
    <col min="12292" max="12292" width="9.140625" style="4"/>
    <col min="12293" max="12293" width="9.85546875" style="4" bestFit="1" customWidth="1"/>
    <col min="12294" max="12294" width="9.140625" style="4"/>
    <col min="12295" max="12295" width="9.7109375" style="4" bestFit="1" customWidth="1"/>
    <col min="12296" max="12544" width="9.140625" style="4"/>
    <col min="12545" max="12545" width="21" style="4" customWidth="1"/>
    <col min="12546" max="12546" width="17.7109375" style="4" bestFit="1" customWidth="1"/>
    <col min="12547" max="12547" width="15.140625" style="4" bestFit="1" customWidth="1"/>
    <col min="12548" max="12548" width="9.140625" style="4"/>
    <col min="12549" max="12549" width="9.85546875" style="4" bestFit="1" customWidth="1"/>
    <col min="12550" max="12550" width="9.140625" style="4"/>
    <col min="12551" max="12551" width="9.7109375" style="4" bestFit="1" customWidth="1"/>
    <col min="12552" max="12800" width="9.140625" style="4"/>
    <col min="12801" max="12801" width="21" style="4" customWidth="1"/>
    <col min="12802" max="12802" width="17.7109375" style="4" bestFit="1" customWidth="1"/>
    <col min="12803" max="12803" width="15.140625" style="4" bestFit="1" customWidth="1"/>
    <col min="12804" max="12804" width="9.140625" style="4"/>
    <col min="12805" max="12805" width="9.85546875" style="4" bestFit="1" customWidth="1"/>
    <col min="12806" max="12806" width="9.140625" style="4"/>
    <col min="12807" max="12807" width="9.7109375" style="4" bestFit="1" customWidth="1"/>
    <col min="12808" max="13056" width="9.140625" style="4"/>
    <col min="13057" max="13057" width="21" style="4" customWidth="1"/>
    <col min="13058" max="13058" width="17.7109375" style="4" bestFit="1" customWidth="1"/>
    <col min="13059" max="13059" width="15.140625" style="4" bestFit="1" customWidth="1"/>
    <col min="13060" max="13060" width="9.140625" style="4"/>
    <col min="13061" max="13061" width="9.85546875" style="4" bestFit="1" customWidth="1"/>
    <col min="13062" max="13062" width="9.140625" style="4"/>
    <col min="13063" max="13063" width="9.7109375" style="4" bestFit="1" customWidth="1"/>
    <col min="13064" max="13312" width="9.140625" style="4"/>
    <col min="13313" max="13313" width="21" style="4" customWidth="1"/>
    <col min="13314" max="13314" width="17.7109375" style="4" bestFit="1" customWidth="1"/>
    <col min="13315" max="13315" width="15.140625" style="4" bestFit="1" customWidth="1"/>
    <col min="13316" max="13316" width="9.140625" style="4"/>
    <col min="13317" max="13317" width="9.85546875" style="4" bestFit="1" customWidth="1"/>
    <col min="13318" max="13318" width="9.140625" style="4"/>
    <col min="13319" max="13319" width="9.7109375" style="4" bestFit="1" customWidth="1"/>
    <col min="13320" max="13568" width="9.140625" style="4"/>
    <col min="13569" max="13569" width="21" style="4" customWidth="1"/>
    <col min="13570" max="13570" width="17.7109375" style="4" bestFit="1" customWidth="1"/>
    <col min="13571" max="13571" width="15.140625" style="4" bestFit="1" customWidth="1"/>
    <col min="13572" max="13572" width="9.140625" style="4"/>
    <col min="13573" max="13573" width="9.85546875" style="4" bestFit="1" customWidth="1"/>
    <col min="13574" max="13574" width="9.140625" style="4"/>
    <col min="13575" max="13575" width="9.7109375" style="4" bestFit="1" customWidth="1"/>
    <col min="13576" max="13824" width="9.140625" style="4"/>
    <col min="13825" max="13825" width="21" style="4" customWidth="1"/>
    <col min="13826" max="13826" width="17.7109375" style="4" bestFit="1" customWidth="1"/>
    <col min="13827" max="13827" width="15.140625" style="4" bestFit="1" customWidth="1"/>
    <col min="13828" max="13828" width="9.140625" style="4"/>
    <col min="13829" max="13829" width="9.85546875" style="4" bestFit="1" customWidth="1"/>
    <col min="13830" max="13830" width="9.140625" style="4"/>
    <col min="13831" max="13831" width="9.7109375" style="4" bestFit="1" customWidth="1"/>
    <col min="13832" max="14080" width="9.140625" style="4"/>
    <col min="14081" max="14081" width="21" style="4" customWidth="1"/>
    <col min="14082" max="14082" width="17.7109375" style="4" bestFit="1" customWidth="1"/>
    <col min="14083" max="14083" width="15.140625" style="4" bestFit="1" customWidth="1"/>
    <col min="14084" max="14084" width="9.140625" style="4"/>
    <col min="14085" max="14085" width="9.85546875" style="4" bestFit="1" customWidth="1"/>
    <col min="14086" max="14086" width="9.140625" style="4"/>
    <col min="14087" max="14087" width="9.7109375" style="4" bestFit="1" customWidth="1"/>
    <col min="14088" max="14336" width="9.140625" style="4"/>
    <col min="14337" max="14337" width="21" style="4" customWidth="1"/>
    <col min="14338" max="14338" width="17.7109375" style="4" bestFit="1" customWidth="1"/>
    <col min="14339" max="14339" width="15.140625" style="4" bestFit="1" customWidth="1"/>
    <col min="14340" max="14340" width="9.140625" style="4"/>
    <col min="14341" max="14341" width="9.85546875" style="4" bestFit="1" customWidth="1"/>
    <col min="14342" max="14342" width="9.140625" style="4"/>
    <col min="14343" max="14343" width="9.7109375" style="4" bestFit="1" customWidth="1"/>
    <col min="14344" max="14592" width="9.140625" style="4"/>
    <col min="14593" max="14593" width="21" style="4" customWidth="1"/>
    <col min="14594" max="14594" width="17.7109375" style="4" bestFit="1" customWidth="1"/>
    <col min="14595" max="14595" width="15.140625" style="4" bestFit="1" customWidth="1"/>
    <col min="14596" max="14596" width="9.140625" style="4"/>
    <col min="14597" max="14597" width="9.85546875" style="4" bestFit="1" customWidth="1"/>
    <col min="14598" max="14598" width="9.140625" style="4"/>
    <col min="14599" max="14599" width="9.7109375" style="4" bestFit="1" customWidth="1"/>
    <col min="14600" max="14848" width="9.140625" style="4"/>
    <col min="14849" max="14849" width="21" style="4" customWidth="1"/>
    <col min="14850" max="14850" width="17.7109375" style="4" bestFit="1" customWidth="1"/>
    <col min="14851" max="14851" width="15.140625" style="4" bestFit="1" customWidth="1"/>
    <col min="14852" max="14852" width="9.140625" style="4"/>
    <col min="14853" max="14853" width="9.85546875" style="4" bestFit="1" customWidth="1"/>
    <col min="14854" max="14854" width="9.140625" style="4"/>
    <col min="14855" max="14855" width="9.7109375" style="4" bestFit="1" customWidth="1"/>
    <col min="14856" max="15104" width="9.140625" style="4"/>
    <col min="15105" max="15105" width="21" style="4" customWidth="1"/>
    <col min="15106" max="15106" width="17.7109375" style="4" bestFit="1" customWidth="1"/>
    <col min="15107" max="15107" width="15.140625" style="4" bestFit="1" customWidth="1"/>
    <col min="15108" max="15108" width="9.140625" style="4"/>
    <col min="15109" max="15109" width="9.85546875" style="4" bestFit="1" customWidth="1"/>
    <col min="15110" max="15110" width="9.140625" style="4"/>
    <col min="15111" max="15111" width="9.7109375" style="4" bestFit="1" customWidth="1"/>
    <col min="15112" max="15360" width="9.140625" style="4"/>
    <col min="15361" max="15361" width="21" style="4" customWidth="1"/>
    <col min="15362" max="15362" width="17.7109375" style="4" bestFit="1" customWidth="1"/>
    <col min="15363" max="15363" width="15.140625" style="4" bestFit="1" customWidth="1"/>
    <col min="15364" max="15364" width="9.140625" style="4"/>
    <col min="15365" max="15365" width="9.85546875" style="4" bestFit="1" customWidth="1"/>
    <col min="15366" max="15366" width="9.140625" style="4"/>
    <col min="15367" max="15367" width="9.7109375" style="4" bestFit="1" customWidth="1"/>
    <col min="15368" max="15616" width="9.140625" style="4"/>
    <col min="15617" max="15617" width="21" style="4" customWidth="1"/>
    <col min="15618" max="15618" width="17.7109375" style="4" bestFit="1" customWidth="1"/>
    <col min="15619" max="15619" width="15.140625" style="4" bestFit="1" customWidth="1"/>
    <col min="15620" max="15620" width="9.140625" style="4"/>
    <col min="15621" max="15621" width="9.85546875" style="4" bestFit="1" customWidth="1"/>
    <col min="15622" max="15622" width="9.140625" style="4"/>
    <col min="15623" max="15623" width="9.7109375" style="4" bestFit="1" customWidth="1"/>
    <col min="15624" max="15872" width="9.140625" style="4"/>
    <col min="15873" max="15873" width="21" style="4" customWidth="1"/>
    <col min="15874" max="15874" width="17.7109375" style="4" bestFit="1" customWidth="1"/>
    <col min="15875" max="15875" width="15.140625" style="4" bestFit="1" customWidth="1"/>
    <col min="15876" max="15876" width="9.140625" style="4"/>
    <col min="15877" max="15877" width="9.85546875" style="4" bestFit="1" customWidth="1"/>
    <col min="15878" max="15878" width="9.140625" style="4"/>
    <col min="15879" max="15879" width="9.7109375" style="4" bestFit="1" customWidth="1"/>
    <col min="15880" max="16128" width="9.140625" style="4"/>
    <col min="16129" max="16129" width="21" style="4" customWidth="1"/>
    <col min="16130" max="16130" width="17.7109375" style="4" bestFit="1" customWidth="1"/>
    <col min="16131" max="16131" width="15.140625" style="4" bestFit="1" customWidth="1"/>
    <col min="16132" max="16132" width="9.140625" style="4"/>
    <col min="16133" max="16133" width="9.85546875" style="4" bestFit="1" customWidth="1"/>
    <col min="16134" max="16134" width="9.140625" style="4"/>
    <col min="16135" max="16135" width="9.7109375" style="4" bestFit="1" customWidth="1"/>
    <col min="16136" max="16384" width="9.140625" style="4"/>
  </cols>
  <sheetData>
    <row r="1" spans="1:3" x14ac:dyDescent="0.25">
      <c r="A1" s="3" t="s">
        <v>88</v>
      </c>
    </row>
    <row r="2" spans="1:3" x14ac:dyDescent="0.25">
      <c r="A2" s="3"/>
    </row>
    <row r="3" spans="1:3" x14ac:dyDescent="0.25">
      <c r="A3" s="3" t="s">
        <v>1</v>
      </c>
    </row>
    <row r="4" spans="1:3" x14ac:dyDescent="0.25">
      <c r="A4" s="5" t="s">
        <v>27</v>
      </c>
    </row>
    <row r="5" spans="1:3" x14ac:dyDescent="0.25">
      <c r="A5" s="5" t="s">
        <v>89</v>
      </c>
    </row>
    <row r="6" spans="1:3" x14ac:dyDescent="0.25">
      <c r="A6" s="5" t="s">
        <v>90</v>
      </c>
    </row>
    <row r="7" spans="1:3" x14ac:dyDescent="0.25">
      <c r="A7" s="5" t="s">
        <v>83</v>
      </c>
    </row>
    <row r="9" spans="1:3" x14ac:dyDescent="0.25">
      <c r="A9" s="3" t="s">
        <v>91</v>
      </c>
    </row>
    <row r="10" spans="1:3" x14ac:dyDescent="0.25">
      <c r="A10" s="4" t="s">
        <v>92</v>
      </c>
      <c r="B10" s="6">
        <v>10</v>
      </c>
    </row>
    <row r="12" spans="1:3" x14ac:dyDescent="0.25">
      <c r="A12" s="3" t="s">
        <v>9</v>
      </c>
    </row>
    <row r="13" spans="1:3" x14ac:dyDescent="0.25">
      <c r="A13" s="4" t="s">
        <v>132</v>
      </c>
    </row>
    <row r="15" spans="1:3" x14ac:dyDescent="0.25">
      <c r="A15" s="9" t="s">
        <v>124</v>
      </c>
      <c r="C15" s="7" t="s">
        <v>10</v>
      </c>
    </row>
    <row r="16" spans="1:3" x14ac:dyDescent="0.25">
      <c r="A16" s="8" t="s">
        <v>93</v>
      </c>
      <c r="C16" s="4">
        <f ca="1">_xll.RiskPoisson(B10)</f>
        <v>8</v>
      </c>
    </row>
    <row r="18" spans="1:6" x14ac:dyDescent="0.25">
      <c r="A18" s="3" t="s">
        <v>129</v>
      </c>
    </row>
    <row r="19" spans="1:6" x14ac:dyDescent="0.25">
      <c r="A19" s="10" t="s">
        <v>12</v>
      </c>
      <c r="B19" s="10" t="s">
        <v>128</v>
      </c>
      <c r="C19" s="10"/>
      <c r="D19" s="10" t="s">
        <v>13</v>
      </c>
      <c r="E19" s="10" t="s">
        <v>14</v>
      </c>
      <c r="F19" s="10" t="s">
        <v>15</v>
      </c>
    </row>
    <row r="20" spans="1:6" x14ac:dyDescent="0.25">
      <c r="A20" s="4">
        <v>1</v>
      </c>
      <c r="B20" s="4">
        <v>6</v>
      </c>
      <c r="D20" s="4">
        <f>0</f>
        <v>0</v>
      </c>
      <c r="E20" s="11" t="s">
        <v>94</v>
      </c>
      <c r="F20" s="4">
        <f t="array" ref="F20:F46">FREQUENCY(B20:B519,D20:D45)</f>
        <v>0</v>
      </c>
    </row>
    <row r="21" spans="1:6" x14ac:dyDescent="0.25">
      <c r="A21" s="4">
        <v>2</v>
      </c>
      <c r="B21" s="4">
        <v>10</v>
      </c>
      <c r="D21" s="4">
        <f>1</f>
        <v>1</v>
      </c>
      <c r="E21" s="11" t="s">
        <v>41</v>
      </c>
      <c r="F21" s="4">
        <v>0</v>
      </c>
    </row>
    <row r="22" spans="1:6" x14ac:dyDescent="0.25">
      <c r="A22" s="4">
        <v>3</v>
      </c>
      <c r="B22" s="4">
        <v>9</v>
      </c>
      <c r="D22" s="4">
        <f>2</f>
        <v>2</v>
      </c>
      <c r="E22" s="11" t="s">
        <v>42</v>
      </c>
      <c r="F22" s="4">
        <v>3</v>
      </c>
    </row>
    <row r="23" spans="1:6" x14ac:dyDescent="0.25">
      <c r="A23" s="4">
        <v>4</v>
      </c>
      <c r="B23" s="4">
        <v>11</v>
      </c>
      <c r="D23" s="4">
        <f>3</f>
        <v>3</v>
      </c>
      <c r="E23" s="11" t="s">
        <v>43</v>
      </c>
      <c r="F23" s="4">
        <v>10</v>
      </c>
    </row>
    <row r="24" spans="1:6" x14ac:dyDescent="0.25">
      <c r="A24" s="4">
        <v>5</v>
      </c>
      <c r="B24" s="4">
        <v>12</v>
      </c>
      <c r="D24" s="4">
        <f>4</f>
        <v>4</v>
      </c>
      <c r="E24" s="11" t="s">
        <v>44</v>
      </c>
      <c r="F24" s="4">
        <v>10</v>
      </c>
    </row>
    <row r="25" spans="1:6" x14ac:dyDescent="0.25">
      <c r="A25" s="4">
        <v>6</v>
      </c>
      <c r="B25" s="4">
        <v>10</v>
      </c>
      <c r="D25" s="4">
        <f>5</f>
        <v>5</v>
      </c>
      <c r="E25" s="11" t="s">
        <v>45</v>
      </c>
      <c r="F25" s="4">
        <v>21</v>
      </c>
    </row>
    <row r="26" spans="1:6" x14ac:dyDescent="0.25">
      <c r="A26" s="4">
        <v>7</v>
      </c>
      <c r="B26" s="4">
        <v>14</v>
      </c>
      <c r="D26" s="4">
        <f>6</f>
        <v>6</v>
      </c>
      <c r="E26" s="11" t="s">
        <v>46</v>
      </c>
      <c r="F26" s="4">
        <v>35</v>
      </c>
    </row>
    <row r="27" spans="1:6" x14ac:dyDescent="0.25">
      <c r="A27" s="4">
        <v>8</v>
      </c>
      <c r="B27" s="4">
        <v>12</v>
      </c>
      <c r="D27" s="4">
        <f>7</f>
        <v>7</v>
      </c>
      <c r="E27" s="11" t="s">
        <v>47</v>
      </c>
      <c r="F27" s="4">
        <v>36</v>
      </c>
    </row>
    <row r="28" spans="1:6" x14ac:dyDescent="0.25">
      <c r="A28" s="4">
        <v>9</v>
      </c>
      <c r="B28" s="4">
        <v>9</v>
      </c>
      <c r="D28" s="4">
        <f>8</f>
        <v>8</v>
      </c>
      <c r="E28" s="11" t="s">
        <v>48</v>
      </c>
      <c r="F28" s="4">
        <v>58</v>
      </c>
    </row>
    <row r="29" spans="1:6" x14ac:dyDescent="0.25">
      <c r="A29" s="4">
        <v>10</v>
      </c>
      <c r="B29" s="4">
        <v>10</v>
      </c>
      <c r="D29" s="4">
        <f>9</f>
        <v>9</v>
      </c>
      <c r="E29" s="11" t="s">
        <v>49</v>
      </c>
      <c r="F29" s="4">
        <v>67</v>
      </c>
    </row>
    <row r="30" spans="1:6" x14ac:dyDescent="0.25">
      <c r="A30" s="4">
        <v>11</v>
      </c>
      <c r="B30" s="4">
        <v>12</v>
      </c>
      <c r="D30" s="4">
        <f>10</f>
        <v>10</v>
      </c>
      <c r="E30" s="11" t="s">
        <v>36</v>
      </c>
      <c r="F30" s="4">
        <v>44</v>
      </c>
    </row>
    <row r="31" spans="1:6" x14ac:dyDescent="0.25">
      <c r="A31" s="4">
        <v>12</v>
      </c>
      <c r="B31" s="4">
        <v>10</v>
      </c>
      <c r="D31" s="4">
        <f>11</f>
        <v>11</v>
      </c>
      <c r="E31" s="11" t="s">
        <v>50</v>
      </c>
      <c r="F31" s="4">
        <v>70</v>
      </c>
    </row>
    <row r="32" spans="1:6" x14ac:dyDescent="0.25">
      <c r="A32" s="4">
        <v>13</v>
      </c>
      <c r="B32" s="4">
        <v>13</v>
      </c>
      <c r="D32" s="4">
        <f>12</f>
        <v>12</v>
      </c>
      <c r="E32" s="11" t="s">
        <v>51</v>
      </c>
      <c r="F32" s="4">
        <v>36</v>
      </c>
    </row>
    <row r="33" spans="1:6" x14ac:dyDescent="0.25">
      <c r="A33" s="4">
        <v>14</v>
      </c>
      <c r="B33" s="4">
        <v>8</v>
      </c>
      <c r="D33" s="4">
        <f>13</f>
        <v>13</v>
      </c>
      <c r="E33" s="11" t="s">
        <v>52</v>
      </c>
      <c r="F33" s="4">
        <v>46</v>
      </c>
    </row>
    <row r="34" spans="1:6" x14ac:dyDescent="0.25">
      <c r="A34" s="4">
        <v>15</v>
      </c>
      <c r="B34" s="4">
        <v>9</v>
      </c>
      <c r="D34" s="4">
        <f>14</f>
        <v>14</v>
      </c>
      <c r="E34" s="11" t="s">
        <v>53</v>
      </c>
      <c r="F34" s="4">
        <v>23</v>
      </c>
    </row>
    <row r="35" spans="1:6" x14ac:dyDescent="0.25">
      <c r="A35" s="4">
        <v>16</v>
      </c>
      <c r="B35" s="4">
        <v>10</v>
      </c>
      <c r="D35" s="4">
        <f>15</f>
        <v>15</v>
      </c>
      <c r="E35" s="11" t="s">
        <v>37</v>
      </c>
      <c r="F35" s="4">
        <v>13</v>
      </c>
    </row>
    <row r="36" spans="1:6" x14ac:dyDescent="0.25">
      <c r="A36" s="4">
        <v>17</v>
      </c>
      <c r="B36" s="4">
        <v>12</v>
      </c>
      <c r="D36" s="4">
        <f>16</f>
        <v>16</v>
      </c>
      <c r="E36" s="11" t="s">
        <v>54</v>
      </c>
      <c r="F36" s="4">
        <v>14</v>
      </c>
    </row>
    <row r="37" spans="1:6" x14ac:dyDescent="0.25">
      <c r="A37" s="4">
        <v>18</v>
      </c>
      <c r="B37" s="4">
        <v>9</v>
      </c>
      <c r="D37" s="4">
        <f>17</f>
        <v>17</v>
      </c>
      <c r="E37" s="11" t="s">
        <v>55</v>
      </c>
      <c r="F37" s="4">
        <v>4</v>
      </c>
    </row>
    <row r="38" spans="1:6" x14ac:dyDescent="0.25">
      <c r="A38" s="4">
        <v>19</v>
      </c>
      <c r="B38" s="4">
        <v>6</v>
      </c>
      <c r="D38" s="4">
        <f>18</f>
        <v>18</v>
      </c>
      <c r="E38" s="11" t="s">
        <v>56</v>
      </c>
      <c r="F38" s="4">
        <v>4</v>
      </c>
    </row>
    <row r="39" spans="1:6" x14ac:dyDescent="0.25">
      <c r="A39" s="4">
        <v>20</v>
      </c>
      <c r="B39" s="4">
        <v>11</v>
      </c>
      <c r="D39" s="4">
        <f>19</f>
        <v>19</v>
      </c>
      <c r="E39" s="11" t="s">
        <v>57</v>
      </c>
      <c r="F39" s="4">
        <v>2</v>
      </c>
    </row>
    <row r="40" spans="1:6" x14ac:dyDescent="0.25">
      <c r="A40" s="4">
        <v>21</v>
      </c>
      <c r="B40" s="4">
        <v>4</v>
      </c>
      <c r="D40" s="4">
        <f>20</f>
        <v>20</v>
      </c>
      <c r="E40" s="11" t="s">
        <v>38</v>
      </c>
      <c r="F40" s="4">
        <v>4</v>
      </c>
    </row>
    <row r="41" spans="1:6" x14ac:dyDescent="0.25">
      <c r="A41" s="4">
        <v>22</v>
      </c>
      <c r="B41" s="4">
        <v>9</v>
      </c>
      <c r="D41" s="4">
        <f>21</f>
        <v>21</v>
      </c>
      <c r="E41" s="11" t="s">
        <v>95</v>
      </c>
      <c r="F41" s="4">
        <v>0</v>
      </c>
    </row>
    <row r="42" spans="1:6" x14ac:dyDescent="0.25">
      <c r="A42" s="4">
        <v>23</v>
      </c>
      <c r="B42" s="4">
        <v>8</v>
      </c>
      <c r="D42" s="4">
        <f>22</f>
        <v>22</v>
      </c>
      <c r="E42" s="11" t="s">
        <v>96</v>
      </c>
      <c r="F42" s="4">
        <v>0</v>
      </c>
    </row>
    <row r="43" spans="1:6" x14ac:dyDescent="0.25">
      <c r="A43" s="4">
        <v>24</v>
      </c>
      <c r="B43" s="4">
        <v>13</v>
      </c>
      <c r="D43" s="4">
        <f>23</f>
        <v>23</v>
      </c>
      <c r="E43" s="11" t="s">
        <v>97</v>
      </c>
      <c r="F43" s="4">
        <v>0</v>
      </c>
    </row>
    <row r="44" spans="1:6" x14ac:dyDescent="0.25">
      <c r="A44" s="4">
        <v>25</v>
      </c>
      <c r="B44" s="4">
        <v>9</v>
      </c>
      <c r="D44" s="4">
        <f>24</f>
        <v>24</v>
      </c>
      <c r="E44" s="11" t="s">
        <v>98</v>
      </c>
      <c r="F44" s="4">
        <v>0</v>
      </c>
    </row>
    <row r="45" spans="1:6" x14ac:dyDescent="0.25">
      <c r="A45" s="4">
        <v>26</v>
      </c>
      <c r="B45" s="4">
        <v>11</v>
      </c>
      <c r="D45" s="4">
        <f>25</f>
        <v>25</v>
      </c>
      <c r="E45" s="11" t="s">
        <v>39</v>
      </c>
      <c r="F45" s="4">
        <v>0</v>
      </c>
    </row>
    <row r="46" spans="1:6" x14ac:dyDescent="0.25">
      <c r="A46" s="4">
        <v>27</v>
      </c>
      <c r="B46" s="4">
        <v>11</v>
      </c>
      <c r="E46" s="11" t="s">
        <v>99</v>
      </c>
      <c r="F46" s="4">
        <v>0</v>
      </c>
    </row>
    <row r="47" spans="1:6" x14ac:dyDescent="0.25">
      <c r="A47" s="4">
        <v>28</v>
      </c>
      <c r="B47" s="4">
        <v>7</v>
      </c>
      <c r="F47" s="11"/>
    </row>
    <row r="48" spans="1:6" x14ac:dyDescent="0.25">
      <c r="A48" s="4">
        <v>29</v>
      </c>
      <c r="B48" s="4">
        <v>14</v>
      </c>
      <c r="F48" s="11"/>
    </row>
    <row r="49" spans="1:6" x14ac:dyDescent="0.25">
      <c r="A49" s="4">
        <v>30</v>
      </c>
      <c r="B49" s="4">
        <v>18</v>
      </c>
      <c r="F49" s="11"/>
    </row>
    <row r="50" spans="1:6" x14ac:dyDescent="0.25">
      <c r="A50" s="4">
        <v>31</v>
      </c>
      <c r="B50" s="4">
        <v>9</v>
      </c>
      <c r="F50" s="11"/>
    </row>
    <row r="51" spans="1:6" x14ac:dyDescent="0.25">
      <c r="A51" s="4">
        <v>32</v>
      </c>
      <c r="B51" s="4">
        <v>11</v>
      </c>
      <c r="F51" s="11"/>
    </row>
    <row r="52" spans="1:6" x14ac:dyDescent="0.25">
      <c r="A52" s="4">
        <v>33</v>
      </c>
      <c r="B52" s="4">
        <v>7</v>
      </c>
      <c r="F52" s="11"/>
    </row>
    <row r="53" spans="1:6" x14ac:dyDescent="0.25">
      <c r="A53" s="4">
        <v>34</v>
      </c>
      <c r="B53" s="4">
        <v>12</v>
      </c>
      <c r="F53" s="11"/>
    </row>
    <row r="54" spans="1:6" x14ac:dyDescent="0.25">
      <c r="A54" s="4">
        <v>35</v>
      </c>
      <c r="B54" s="4">
        <v>7</v>
      </c>
      <c r="F54" s="11"/>
    </row>
    <row r="55" spans="1:6" x14ac:dyDescent="0.25">
      <c r="A55" s="4">
        <v>36</v>
      </c>
      <c r="B55" s="4">
        <v>13</v>
      </c>
      <c r="F55" s="11"/>
    </row>
    <row r="56" spans="1:6" x14ac:dyDescent="0.25">
      <c r="A56" s="4">
        <v>37</v>
      </c>
      <c r="B56" s="4">
        <v>15</v>
      </c>
      <c r="F56" s="11"/>
    </row>
    <row r="57" spans="1:6" x14ac:dyDescent="0.25">
      <c r="A57" s="4">
        <v>38</v>
      </c>
      <c r="B57" s="4">
        <v>10</v>
      </c>
      <c r="F57" s="11"/>
    </row>
    <row r="58" spans="1:6" x14ac:dyDescent="0.25">
      <c r="A58" s="4">
        <v>39</v>
      </c>
      <c r="B58" s="4">
        <v>7</v>
      </c>
      <c r="F58" s="11"/>
    </row>
    <row r="59" spans="1:6" x14ac:dyDescent="0.25">
      <c r="A59" s="4">
        <v>40</v>
      </c>
      <c r="B59" s="4">
        <v>12</v>
      </c>
      <c r="F59" s="11"/>
    </row>
    <row r="60" spans="1:6" x14ac:dyDescent="0.25">
      <c r="A60" s="4">
        <v>41</v>
      </c>
      <c r="B60" s="4">
        <v>9</v>
      </c>
      <c r="F60" s="11"/>
    </row>
    <row r="61" spans="1:6" x14ac:dyDescent="0.25">
      <c r="A61" s="4">
        <v>42</v>
      </c>
      <c r="B61" s="4">
        <v>6</v>
      </c>
    </row>
    <row r="62" spans="1:6" x14ac:dyDescent="0.25">
      <c r="A62" s="4">
        <v>43</v>
      </c>
      <c r="B62" s="4">
        <v>11</v>
      </c>
    </row>
    <row r="63" spans="1:6" x14ac:dyDescent="0.25">
      <c r="A63" s="4">
        <v>44</v>
      </c>
      <c r="B63" s="4">
        <v>4</v>
      </c>
    </row>
    <row r="64" spans="1:6" x14ac:dyDescent="0.25">
      <c r="A64" s="4">
        <v>45</v>
      </c>
      <c r="B64" s="4">
        <v>9</v>
      </c>
    </row>
    <row r="65" spans="1:2" x14ac:dyDescent="0.25">
      <c r="A65" s="4">
        <v>46</v>
      </c>
      <c r="B65" s="4">
        <v>8</v>
      </c>
    </row>
    <row r="66" spans="1:2" x14ac:dyDescent="0.25">
      <c r="A66" s="4">
        <v>47</v>
      </c>
      <c r="B66" s="4">
        <v>13</v>
      </c>
    </row>
    <row r="67" spans="1:2" x14ac:dyDescent="0.25">
      <c r="A67" s="4">
        <v>48</v>
      </c>
      <c r="B67" s="4">
        <v>9</v>
      </c>
    </row>
    <row r="68" spans="1:2" x14ac:dyDescent="0.25">
      <c r="A68" s="4">
        <v>49</v>
      </c>
      <c r="B68" s="4">
        <v>11</v>
      </c>
    </row>
    <row r="69" spans="1:2" x14ac:dyDescent="0.25">
      <c r="A69" s="4">
        <v>50</v>
      </c>
      <c r="B69" s="4">
        <v>11</v>
      </c>
    </row>
    <row r="70" spans="1:2" x14ac:dyDescent="0.25">
      <c r="A70" s="4">
        <v>51</v>
      </c>
      <c r="B70" s="4">
        <v>10</v>
      </c>
    </row>
    <row r="71" spans="1:2" x14ac:dyDescent="0.25">
      <c r="A71" s="4">
        <v>52</v>
      </c>
      <c r="B71" s="4">
        <v>12</v>
      </c>
    </row>
    <row r="72" spans="1:2" x14ac:dyDescent="0.25">
      <c r="A72" s="4">
        <v>53</v>
      </c>
      <c r="B72" s="4">
        <v>10</v>
      </c>
    </row>
    <row r="73" spans="1:2" x14ac:dyDescent="0.25">
      <c r="A73" s="4">
        <v>54</v>
      </c>
      <c r="B73" s="4">
        <v>8</v>
      </c>
    </row>
    <row r="74" spans="1:2" x14ac:dyDescent="0.25">
      <c r="A74" s="4">
        <v>55</v>
      </c>
      <c r="B74" s="4">
        <v>11</v>
      </c>
    </row>
    <row r="75" spans="1:2" x14ac:dyDescent="0.25">
      <c r="A75" s="4">
        <v>56</v>
      </c>
      <c r="B75" s="4">
        <v>14</v>
      </c>
    </row>
    <row r="76" spans="1:2" x14ac:dyDescent="0.25">
      <c r="A76" s="4">
        <v>57</v>
      </c>
      <c r="B76" s="4">
        <v>8</v>
      </c>
    </row>
    <row r="77" spans="1:2" x14ac:dyDescent="0.25">
      <c r="A77" s="4">
        <v>58</v>
      </c>
      <c r="B77" s="4">
        <v>9</v>
      </c>
    </row>
    <row r="78" spans="1:2" x14ac:dyDescent="0.25">
      <c r="A78" s="4">
        <v>59</v>
      </c>
      <c r="B78" s="4">
        <v>8</v>
      </c>
    </row>
    <row r="79" spans="1:2" x14ac:dyDescent="0.25">
      <c r="A79" s="4">
        <v>60</v>
      </c>
      <c r="B79" s="4">
        <v>5</v>
      </c>
    </row>
    <row r="80" spans="1:2" x14ac:dyDescent="0.25">
      <c r="A80" s="4">
        <v>61</v>
      </c>
      <c r="B80" s="4">
        <v>3</v>
      </c>
    </row>
    <row r="81" spans="1:2" x14ac:dyDescent="0.25">
      <c r="A81" s="4">
        <v>62</v>
      </c>
      <c r="B81" s="4">
        <v>11</v>
      </c>
    </row>
    <row r="82" spans="1:2" x14ac:dyDescent="0.25">
      <c r="A82" s="4">
        <v>63</v>
      </c>
      <c r="B82" s="4">
        <v>12</v>
      </c>
    </row>
    <row r="83" spans="1:2" x14ac:dyDescent="0.25">
      <c r="A83" s="4">
        <v>64</v>
      </c>
      <c r="B83" s="4">
        <v>16</v>
      </c>
    </row>
    <row r="84" spans="1:2" x14ac:dyDescent="0.25">
      <c r="A84" s="4">
        <v>65</v>
      </c>
      <c r="B84" s="4">
        <v>6</v>
      </c>
    </row>
    <row r="85" spans="1:2" x14ac:dyDescent="0.25">
      <c r="A85" s="4">
        <v>66</v>
      </c>
      <c r="B85" s="4">
        <v>9</v>
      </c>
    </row>
    <row r="86" spans="1:2" x14ac:dyDescent="0.25">
      <c r="A86" s="4">
        <v>67</v>
      </c>
      <c r="B86" s="4">
        <v>6</v>
      </c>
    </row>
    <row r="87" spans="1:2" x14ac:dyDescent="0.25">
      <c r="A87" s="4">
        <v>68</v>
      </c>
      <c r="B87" s="4">
        <v>16</v>
      </c>
    </row>
    <row r="88" spans="1:2" x14ac:dyDescent="0.25">
      <c r="A88" s="4">
        <v>69</v>
      </c>
      <c r="B88" s="4">
        <v>9</v>
      </c>
    </row>
    <row r="89" spans="1:2" x14ac:dyDescent="0.25">
      <c r="A89" s="4">
        <v>70</v>
      </c>
      <c r="B89" s="4">
        <v>8</v>
      </c>
    </row>
    <row r="90" spans="1:2" x14ac:dyDescent="0.25">
      <c r="A90" s="4">
        <v>71</v>
      </c>
      <c r="B90" s="4">
        <v>13</v>
      </c>
    </row>
    <row r="91" spans="1:2" x14ac:dyDescent="0.25">
      <c r="A91" s="4">
        <v>72</v>
      </c>
      <c r="B91" s="4">
        <v>12</v>
      </c>
    </row>
    <row r="92" spans="1:2" x14ac:dyDescent="0.25">
      <c r="A92" s="4">
        <v>73</v>
      </c>
      <c r="B92" s="4">
        <v>10</v>
      </c>
    </row>
    <row r="93" spans="1:2" x14ac:dyDescent="0.25">
      <c r="A93" s="4">
        <v>74</v>
      </c>
      <c r="B93" s="4">
        <v>9</v>
      </c>
    </row>
    <row r="94" spans="1:2" x14ac:dyDescent="0.25">
      <c r="A94" s="4">
        <v>75</v>
      </c>
      <c r="B94" s="4">
        <v>12</v>
      </c>
    </row>
    <row r="95" spans="1:2" x14ac:dyDescent="0.25">
      <c r="A95" s="4">
        <v>76</v>
      </c>
      <c r="B95" s="4">
        <v>6</v>
      </c>
    </row>
    <row r="96" spans="1:2" x14ac:dyDescent="0.25">
      <c r="A96" s="4">
        <v>77</v>
      </c>
      <c r="B96" s="4">
        <v>13</v>
      </c>
    </row>
    <row r="97" spans="1:2" x14ac:dyDescent="0.25">
      <c r="A97" s="4">
        <v>78</v>
      </c>
      <c r="B97" s="4">
        <v>9</v>
      </c>
    </row>
    <row r="98" spans="1:2" x14ac:dyDescent="0.25">
      <c r="A98" s="4">
        <v>79</v>
      </c>
      <c r="B98" s="4">
        <v>16</v>
      </c>
    </row>
    <row r="99" spans="1:2" x14ac:dyDescent="0.25">
      <c r="A99" s="4">
        <v>80</v>
      </c>
      <c r="B99" s="4">
        <v>4</v>
      </c>
    </row>
    <row r="100" spans="1:2" x14ac:dyDescent="0.25">
      <c r="A100" s="4">
        <v>81</v>
      </c>
      <c r="B100" s="4">
        <v>9</v>
      </c>
    </row>
    <row r="101" spans="1:2" x14ac:dyDescent="0.25">
      <c r="A101" s="4">
        <v>82</v>
      </c>
      <c r="B101" s="4">
        <v>11</v>
      </c>
    </row>
    <row r="102" spans="1:2" x14ac:dyDescent="0.25">
      <c r="A102" s="4">
        <v>83</v>
      </c>
      <c r="B102" s="4">
        <v>7</v>
      </c>
    </row>
    <row r="103" spans="1:2" x14ac:dyDescent="0.25">
      <c r="A103" s="4">
        <v>84</v>
      </c>
      <c r="B103" s="4">
        <v>5</v>
      </c>
    </row>
    <row r="104" spans="1:2" x14ac:dyDescent="0.25">
      <c r="A104" s="4">
        <v>85</v>
      </c>
      <c r="B104" s="4">
        <v>3</v>
      </c>
    </row>
    <row r="105" spans="1:2" x14ac:dyDescent="0.25">
      <c r="A105" s="4">
        <v>86</v>
      </c>
      <c r="B105" s="4">
        <v>11</v>
      </c>
    </row>
    <row r="106" spans="1:2" x14ac:dyDescent="0.25">
      <c r="A106" s="4">
        <v>87</v>
      </c>
      <c r="B106" s="4">
        <v>12</v>
      </c>
    </row>
    <row r="107" spans="1:2" x14ac:dyDescent="0.25">
      <c r="A107" s="4">
        <v>88</v>
      </c>
      <c r="B107" s="4">
        <v>16</v>
      </c>
    </row>
    <row r="108" spans="1:2" x14ac:dyDescent="0.25">
      <c r="A108" s="4">
        <v>89</v>
      </c>
      <c r="B108" s="4">
        <v>6</v>
      </c>
    </row>
    <row r="109" spans="1:2" x14ac:dyDescent="0.25">
      <c r="A109" s="4">
        <v>90</v>
      </c>
      <c r="B109" s="4">
        <v>9</v>
      </c>
    </row>
    <row r="110" spans="1:2" x14ac:dyDescent="0.25">
      <c r="A110" s="4">
        <v>91</v>
      </c>
      <c r="B110" s="4">
        <v>6</v>
      </c>
    </row>
    <row r="111" spans="1:2" x14ac:dyDescent="0.25">
      <c r="A111" s="4">
        <v>92</v>
      </c>
      <c r="B111" s="4">
        <v>16</v>
      </c>
    </row>
    <row r="112" spans="1:2" x14ac:dyDescent="0.25">
      <c r="A112" s="4">
        <v>93</v>
      </c>
      <c r="B112" s="4">
        <v>9</v>
      </c>
    </row>
    <row r="113" spans="1:2" x14ac:dyDescent="0.25">
      <c r="A113" s="4">
        <v>94</v>
      </c>
      <c r="B113" s="4">
        <v>8</v>
      </c>
    </row>
    <row r="114" spans="1:2" x14ac:dyDescent="0.25">
      <c r="A114" s="4">
        <v>95</v>
      </c>
      <c r="B114" s="4">
        <v>13</v>
      </c>
    </row>
    <row r="115" spans="1:2" x14ac:dyDescent="0.25">
      <c r="A115" s="4">
        <v>96</v>
      </c>
      <c r="B115" s="4">
        <v>12</v>
      </c>
    </row>
    <row r="116" spans="1:2" x14ac:dyDescent="0.25">
      <c r="A116" s="4">
        <v>97</v>
      </c>
      <c r="B116" s="4">
        <v>10</v>
      </c>
    </row>
    <row r="117" spans="1:2" x14ac:dyDescent="0.25">
      <c r="A117" s="4">
        <v>98</v>
      </c>
      <c r="B117" s="4">
        <v>9</v>
      </c>
    </row>
    <row r="118" spans="1:2" x14ac:dyDescent="0.25">
      <c r="A118" s="4">
        <v>99</v>
      </c>
      <c r="B118" s="4">
        <v>12</v>
      </c>
    </row>
    <row r="119" spans="1:2" x14ac:dyDescent="0.25">
      <c r="A119" s="4">
        <v>100</v>
      </c>
      <c r="B119" s="4">
        <v>6</v>
      </c>
    </row>
    <row r="120" spans="1:2" x14ac:dyDescent="0.25">
      <c r="A120" s="4">
        <v>101</v>
      </c>
      <c r="B120" s="4">
        <v>13</v>
      </c>
    </row>
    <row r="121" spans="1:2" x14ac:dyDescent="0.25">
      <c r="A121" s="4">
        <v>102</v>
      </c>
      <c r="B121" s="4">
        <v>9</v>
      </c>
    </row>
    <row r="122" spans="1:2" x14ac:dyDescent="0.25">
      <c r="A122" s="4">
        <v>103</v>
      </c>
      <c r="B122" s="4">
        <v>16</v>
      </c>
    </row>
    <row r="123" spans="1:2" x14ac:dyDescent="0.25">
      <c r="A123" s="4">
        <v>104</v>
      </c>
      <c r="B123" s="4">
        <v>11</v>
      </c>
    </row>
    <row r="124" spans="1:2" x14ac:dyDescent="0.25">
      <c r="A124" s="4">
        <v>105</v>
      </c>
      <c r="B124" s="4">
        <v>9</v>
      </c>
    </row>
    <row r="125" spans="1:2" x14ac:dyDescent="0.25">
      <c r="A125" s="4">
        <v>106</v>
      </c>
      <c r="B125" s="4">
        <v>7</v>
      </c>
    </row>
    <row r="126" spans="1:2" x14ac:dyDescent="0.25">
      <c r="A126" s="4">
        <v>107</v>
      </c>
      <c r="B126" s="4">
        <v>8</v>
      </c>
    </row>
    <row r="127" spans="1:2" x14ac:dyDescent="0.25">
      <c r="A127" s="4">
        <v>108</v>
      </c>
      <c r="B127" s="4">
        <v>11</v>
      </c>
    </row>
    <row r="128" spans="1:2" x14ac:dyDescent="0.25">
      <c r="A128" s="4">
        <v>109</v>
      </c>
      <c r="B128" s="4">
        <v>13</v>
      </c>
    </row>
    <row r="129" spans="1:2" x14ac:dyDescent="0.25">
      <c r="A129" s="4">
        <v>110</v>
      </c>
      <c r="B129" s="4">
        <v>10</v>
      </c>
    </row>
    <row r="130" spans="1:2" x14ac:dyDescent="0.25">
      <c r="A130" s="4">
        <v>111</v>
      </c>
      <c r="B130" s="4">
        <v>11</v>
      </c>
    </row>
    <row r="131" spans="1:2" x14ac:dyDescent="0.25">
      <c r="A131" s="4">
        <v>112</v>
      </c>
      <c r="B131" s="4">
        <v>3</v>
      </c>
    </row>
    <row r="132" spans="1:2" x14ac:dyDescent="0.25">
      <c r="A132" s="4">
        <v>113</v>
      </c>
      <c r="B132" s="4">
        <v>8</v>
      </c>
    </row>
    <row r="133" spans="1:2" x14ac:dyDescent="0.25">
      <c r="A133" s="4">
        <v>114</v>
      </c>
      <c r="B133" s="4">
        <v>7</v>
      </c>
    </row>
    <row r="134" spans="1:2" x14ac:dyDescent="0.25">
      <c r="A134" s="4">
        <v>115</v>
      </c>
      <c r="B134" s="4">
        <v>4</v>
      </c>
    </row>
    <row r="135" spans="1:2" x14ac:dyDescent="0.25">
      <c r="A135" s="4">
        <v>116</v>
      </c>
      <c r="B135" s="4">
        <v>11</v>
      </c>
    </row>
    <row r="136" spans="1:2" x14ac:dyDescent="0.25">
      <c r="A136" s="4">
        <v>117</v>
      </c>
      <c r="B136" s="4">
        <v>11</v>
      </c>
    </row>
    <row r="137" spans="1:2" x14ac:dyDescent="0.25">
      <c r="A137" s="4">
        <v>118</v>
      </c>
      <c r="B137" s="4">
        <v>5</v>
      </c>
    </row>
    <row r="138" spans="1:2" x14ac:dyDescent="0.25">
      <c r="A138" s="4">
        <v>119</v>
      </c>
      <c r="B138" s="4">
        <v>11</v>
      </c>
    </row>
    <row r="139" spans="1:2" x14ac:dyDescent="0.25">
      <c r="A139" s="4">
        <v>120</v>
      </c>
      <c r="B139" s="4">
        <v>9</v>
      </c>
    </row>
    <row r="140" spans="1:2" x14ac:dyDescent="0.25">
      <c r="A140" s="4">
        <v>121</v>
      </c>
      <c r="B140" s="4">
        <v>11</v>
      </c>
    </row>
    <row r="141" spans="1:2" x14ac:dyDescent="0.25">
      <c r="A141" s="4">
        <v>122</v>
      </c>
      <c r="B141" s="4">
        <v>11</v>
      </c>
    </row>
    <row r="142" spans="1:2" x14ac:dyDescent="0.25">
      <c r="A142" s="4">
        <v>123</v>
      </c>
      <c r="B142" s="4">
        <v>11</v>
      </c>
    </row>
    <row r="143" spans="1:2" x14ac:dyDescent="0.25">
      <c r="A143" s="4">
        <v>124</v>
      </c>
      <c r="B143" s="4">
        <v>6</v>
      </c>
    </row>
    <row r="144" spans="1:2" x14ac:dyDescent="0.25">
      <c r="A144" s="4">
        <v>125</v>
      </c>
      <c r="B144" s="4">
        <v>7</v>
      </c>
    </row>
    <row r="145" spans="1:2" x14ac:dyDescent="0.25">
      <c r="A145" s="4">
        <v>126</v>
      </c>
      <c r="B145" s="4">
        <v>13</v>
      </c>
    </row>
    <row r="146" spans="1:2" x14ac:dyDescent="0.25">
      <c r="A146" s="4">
        <v>127</v>
      </c>
      <c r="B146" s="4">
        <v>11</v>
      </c>
    </row>
    <row r="147" spans="1:2" x14ac:dyDescent="0.25">
      <c r="A147" s="4">
        <v>128</v>
      </c>
      <c r="B147" s="4">
        <v>6</v>
      </c>
    </row>
    <row r="148" spans="1:2" x14ac:dyDescent="0.25">
      <c r="A148" s="4">
        <v>129</v>
      </c>
      <c r="B148" s="4">
        <v>8</v>
      </c>
    </row>
    <row r="149" spans="1:2" x14ac:dyDescent="0.25">
      <c r="A149" s="4">
        <v>130</v>
      </c>
      <c r="B149" s="4">
        <v>10</v>
      </c>
    </row>
    <row r="150" spans="1:2" x14ac:dyDescent="0.25">
      <c r="A150" s="4">
        <v>131</v>
      </c>
      <c r="B150" s="4">
        <v>13</v>
      </c>
    </row>
    <row r="151" spans="1:2" x14ac:dyDescent="0.25">
      <c r="A151" s="4">
        <v>132</v>
      </c>
      <c r="B151" s="4">
        <v>14</v>
      </c>
    </row>
    <row r="152" spans="1:2" x14ac:dyDescent="0.25">
      <c r="A152" s="4">
        <v>133</v>
      </c>
      <c r="B152" s="4">
        <v>4</v>
      </c>
    </row>
    <row r="153" spans="1:2" x14ac:dyDescent="0.25">
      <c r="A153" s="4">
        <v>134</v>
      </c>
      <c r="B153" s="4">
        <v>8</v>
      </c>
    </row>
    <row r="154" spans="1:2" x14ac:dyDescent="0.25">
      <c r="A154" s="4">
        <v>135</v>
      </c>
      <c r="B154" s="4">
        <v>7</v>
      </c>
    </row>
    <row r="155" spans="1:2" x14ac:dyDescent="0.25">
      <c r="A155" s="4">
        <v>136</v>
      </c>
      <c r="B155" s="4">
        <v>10</v>
      </c>
    </row>
    <row r="156" spans="1:2" x14ac:dyDescent="0.25">
      <c r="A156" s="4">
        <v>137</v>
      </c>
      <c r="B156" s="4">
        <v>11</v>
      </c>
    </row>
    <row r="157" spans="1:2" x14ac:dyDescent="0.25">
      <c r="A157" s="4">
        <v>138</v>
      </c>
      <c r="B157" s="4">
        <v>3</v>
      </c>
    </row>
    <row r="158" spans="1:2" x14ac:dyDescent="0.25">
      <c r="A158" s="4">
        <v>139</v>
      </c>
      <c r="B158" s="4">
        <v>8</v>
      </c>
    </row>
    <row r="159" spans="1:2" x14ac:dyDescent="0.25">
      <c r="A159" s="4">
        <v>140</v>
      </c>
      <c r="B159" s="4">
        <v>7</v>
      </c>
    </row>
    <row r="160" spans="1:2" x14ac:dyDescent="0.25">
      <c r="A160" s="4">
        <v>141</v>
      </c>
      <c r="B160" s="4">
        <v>4</v>
      </c>
    </row>
    <row r="161" spans="1:2" x14ac:dyDescent="0.25">
      <c r="A161" s="4">
        <v>142</v>
      </c>
      <c r="B161" s="4">
        <v>11</v>
      </c>
    </row>
    <row r="162" spans="1:2" x14ac:dyDescent="0.25">
      <c r="A162" s="4">
        <v>143</v>
      </c>
      <c r="B162" s="4">
        <v>11</v>
      </c>
    </row>
    <row r="163" spans="1:2" x14ac:dyDescent="0.25">
      <c r="A163" s="4">
        <v>144</v>
      </c>
      <c r="B163" s="4">
        <v>5</v>
      </c>
    </row>
    <row r="164" spans="1:2" x14ac:dyDescent="0.25">
      <c r="A164" s="4">
        <v>145</v>
      </c>
      <c r="B164" s="4">
        <v>11</v>
      </c>
    </row>
    <row r="165" spans="1:2" x14ac:dyDescent="0.25">
      <c r="A165" s="4">
        <v>146</v>
      </c>
      <c r="B165" s="4">
        <v>9</v>
      </c>
    </row>
    <row r="166" spans="1:2" x14ac:dyDescent="0.25">
      <c r="A166" s="4">
        <v>147</v>
      </c>
      <c r="B166" s="4">
        <v>11</v>
      </c>
    </row>
    <row r="167" spans="1:2" x14ac:dyDescent="0.25">
      <c r="A167" s="4">
        <v>148</v>
      </c>
      <c r="B167" s="4">
        <v>11</v>
      </c>
    </row>
    <row r="168" spans="1:2" x14ac:dyDescent="0.25">
      <c r="A168" s="4">
        <v>149</v>
      </c>
      <c r="B168" s="4">
        <v>11</v>
      </c>
    </row>
    <row r="169" spans="1:2" x14ac:dyDescent="0.25">
      <c r="A169" s="4">
        <v>150</v>
      </c>
      <c r="B169" s="4">
        <v>6</v>
      </c>
    </row>
    <row r="170" spans="1:2" x14ac:dyDescent="0.25">
      <c r="A170" s="4">
        <v>151</v>
      </c>
      <c r="B170" s="4">
        <v>7</v>
      </c>
    </row>
    <row r="171" spans="1:2" x14ac:dyDescent="0.25">
      <c r="A171" s="4">
        <v>152</v>
      </c>
      <c r="B171" s="4">
        <v>13</v>
      </c>
    </row>
    <row r="172" spans="1:2" x14ac:dyDescent="0.25">
      <c r="A172" s="4">
        <v>153</v>
      </c>
      <c r="B172" s="4">
        <v>11</v>
      </c>
    </row>
    <row r="173" spans="1:2" x14ac:dyDescent="0.25">
      <c r="A173" s="4">
        <v>154</v>
      </c>
      <c r="B173" s="4">
        <v>6</v>
      </c>
    </row>
    <row r="174" spans="1:2" x14ac:dyDescent="0.25">
      <c r="A174" s="4">
        <v>155</v>
      </c>
      <c r="B174" s="4">
        <v>8</v>
      </c>
    </row>
    <row r="175" spans="1:2" x14ac:dyDescent="0.25">
      <c r="A175" s="4">
        <v>156</v>
      </c>
      <c r="B175" s="4">
        <v>10</v>
      </c>
    </row>
    <row r="176" spans="1:2" x14ac:dyDescent="0.25">
      <c r="A176" s="4">
        <v>157</v>
      </c>
      <c r="B176" s="4">
        <v>13</v>
      </c>
    </row>
    <row r="177" spans="1:2" x14ac:dyDescent="0.25">
      <c r="A177" s="4">
        <v>158</v>
      </c>
      <c r="B177" s="4">
        <v>14</v>
      </c>
    </row>
    <row r="178" spans="1:2" x14ac:dyDescent="0.25">
      <c r="A178" s="4">
        <v>159</v>
      </c>
      <c r="B178" s="4">
        <v>9</v>
      </c>
    </row>
    <row r="179" spans="1:2" x14ac:dyDescent="0.25">
      <c r="A179" s="4">
        <v>160</v>
      </c>
      <c r="B179" s="4">
        <v>7</v>
      </c>
    </row>
    <row r="180" spans="1:2" x14ac:dyDescent="0.25">
      <c r="A180" s="4">
        <v>161</v>
      </c>
      <c r="B180" s="4">
        <v>8</v>
      </c>
    </row>
    <row r="181" spans="1:2" x14ac:dyDescent="0.25">
      <c r="A181" s="4">
        <v>162</v>
      </c>
      <c r="B181" s="4">
        <v>9</v>
      </c>
    </row>
    <row r="182" spans="1:2" x14ac:dyDescent="0.25">
      <c r="A182" s="4">
        <v>163</v>
      </c>
      <c r="B182" s="4">
        <v>16</v>
      </c>
    </row>
    <row r="183" spans="1:2" x14ac:dyDescent="0.25">
      <c r="A183" s="4">
        <v>164</v>
      </c>
      <c r="B183" s="4">
        <v>6</v>
      </c>
    </row>
    <row r="184" spans="1:2" x14ac:dyDescent="0.25">
      <c r="A184" s="4">
        <v>165</v>
      </c>
      <c r="B184" s="4">
        <v>8</v>
      </c>
    </row>
    <row r="185" spans="1:2" x14ac:dyDescent="0.25">
      <c r="A185" s="4">
        <v>166</v>
      </c>
      <c r="B185" s="4">
        <v>5</v>
      </c>
    </row>
    <row r="186" spans="1:2" x14ac:dyDescent="0.25">
      <c r="A186" s="4">
        <v>167</v>
      </c>
      <c r="B186" s="4">
        <v>9</v>
      </c>
    </row>
    <row r="187" spans="1:2" x14ac:dyDescent="0.25">
      <c r="A187" s="4">
        <v>168</v>
      </c>
      <c r="B187" s="4">
        <v>6</v>
      </c>
    </row>
    <row r="188" spans="1:2" x14ac:dyDescent="0.25">
      <c r="A188" s="4">
        <v>169</v>
      </c>
      <c r="B188" s="4">
        <v>9</v>
      </c>
    </row>
    <row r="189" spans="1:2" x14ac:dyDescent="0.25">
      <c r="A189" s="4">
        <v>170</v>
      </c>
      <c r="B189" s="4">
        <v>6</v>
      </c>
    </row>
    <row r="190" spans="1:2" x14ac:dyDescent="0.25">
      <c r="A190" s="4">
        <v>171</v>
      </c>
      <c r="B190" s="4">
        <v>13</v>
      </c>
    </row>
    <row r="191" spans="1:2" x14ac:dyDescent="0.25">
      <c r="A191" s="4">
        <v>172</v>
      </c>
      <c r="B191" s="4">
        <v>14</v>
      </c>
    </row>
    <row r="192" spans="1:2" x14ac:dyDescent="0.25">
      <c r="A192" s="4">
        <v>173</v>
      </c>
      <c r="B192" s="4">
        <v>11</v>
      </c>
    </row>
    <row r="193" spans="1:2" x14ac:dyDescent="0.25">
      <c r="A193" s="4">
        <v>174</v>
      </c>
      <c r="B193" s="4">
        <v>11</v>
      </c>
    </row>
    <row r="194" spans="1:2" x14ac:dyDescent="0.25">
      <c r="A194" s="4">
        <v>175</v>
      </c>
      <c r="B194" s="4">
        <v>8</v>
      </c>
    </row>
    <row r="195" spans="1:2" x14ac:dyDescent="0.25">
      <c r="A195" s="4">
        <v>176</v>
      </c>
      <c r="B195" s="4">
        <v>10</v>
      </c>
    </row>
    <row r="196" spans="1:2" x14ac:dyDescent="0.25">
      <c r="A196" s="4">
        <v>177</v>
      </c>
      <c r="B196" s="4">
        <v>14</v>
      </c>
    </row>
    <row r="197" spans="1:2" x14ac:dyDescent="0.25">
      <c r="A197" s="4">
        <v>178</v>
      </c>
      <c r="B197" s="4">
        <v>12</v>
      </c>
    </row>
    <row r="198" spans="1:2" x14ac:dyDescent="0.25">
      <c r="A198" s="4">
        <v>179</v>
      </c>
      <c r="B198" s="4">
        <v>10</v>
      </c>
    </row>
    <row r="199" spans="1:2" x14ac:dyDescent="0.25">
      <c r="A199" s="4">
        <v>180</v>
      </c>
      <c r="B199" s="4">
        <v>11</v>
      </c>
    </row>
    <row r="200" spans="1:2" x14ac:dyDescent="0.25">
      <c r="A200" s="4">
        <v>181</v>
      </c>
      <c r="B200" s="4">
        <v>11</v>
      </c>
    </row>
    <row r="201" spans="1:2" x14ac:dyDescent="0.25">
      <c r="A201" s="4">
        <v>182</v>
      </c>
      <c r="B201" s="4">
        <v>9</v>
      </c>
    </row>
    <row r="202" spans="1:2" x14ac:dyDescent="0.25">
      <c r="A202" s="4">
        <v>183</v>
      </c>
      <c r="B202" s="4">
        <v>9</v>
      </c>
    </row>
    <row r="203" spans="1:2" x14ac:dyDescent="0.25">
      <c r="A203" s="4">
        <v>184</v>
      </c>
      <c r="B203" s="4">
        <v>7</v>
      </c>
    </row>
    <row r="204" spans="1:2" x14ac:dyDescent="0.25">
      <c r="A204" s="4">
        <v>185</v>
      </c>
      <c r="B204" s="4">
        <v>8</v>
      </c>
    </row>
    <row r="205" spans="1:2" x14ac:dyDescent="0.25">
      <c r="A205" s="4">
        <v>186</v>
      </c>
      <c r="B205" s="4">
        <v>9</v>
      </c>
    </row>
    <row r="206" spans="1:2" x14ac:dyDescent="0.25">
      <c r="A206" s="4">
        <v>187</v>
      </c>
      <c r="B206" s="4">
        <v>16</v>
      </c>
    </row>
    <row r="207" spans="1:2" x14ac:dyDescent="0.25">
      <c r="A207" s="4">
        <v>188</v>
      </c>
      <c r="B207" s="4">
        <v>6</v>
      </c>
    </row>
    <row r="208" spans="1:2" x14ac:dyDescent="0.25">
      <c r="A208" s="4">
        <v>189</v>
      </c>
      <c r="B208" s="4">
        <v>8</v>
      </c>
    </row>
    <row r="209" spans="1:2" x14ac:dyDescent="0.25">
      <c r="A209" s="4">
        <v>190</v>
      </c>
      <c r="B209" s="4">
        <v>5</v>
      </c>
    </row>
    <row r="210" spans="1:2" x14ac:dyDescent="0.25">
      <c r="A210" s="4">
        <v>191</v>
      </c>
      <c r="B210" s="4">
        <v>9</v>
      </c>
    </row>
    <row r="211" spans="1:2" x14ac:dyDescent="0.25">
      <c r="A211" s="4">
        <v>192</v>
      </c>
      <c r="B211" s="4">
        <v>6</v>
      </c>
    </row>
    <row r="212" spans="1:2" x14ac:dyDescent="0.25">
      <c r="A212" s="4">
        <v>193</v>
      </c>
      <c r="B212" s="4">
        <v>9</v>
      </c>
    </row>
    <row r="213" spans="1:2" x14ac:dyDescent="0.25">
      <c r="A213" s="4">
        <v>194</v>
      </c>
      <c r="B213" s="4">
        <v>6</v>
      </c>
    </row>
    <row r="214" spans="1:2" x14ac:dyDescent="0.25">
      <c r="A214" s="4">
        <v>195</v>
      </c>
      <c r="B214" s="4">
        <v>13</v>
      </c>
    </row>
    <row r="215" spans="1:2" x14ac:dyDescent="0.25">
      <c r="A215" s="4">
        <v>196</v>
      </c>
      <c r="B215" s="4">
        <v>14</v>
      </c>
    </row>
    <row r="216" spans="1:2" x14ac:dyDescent="0.25">
      <c r="A216" s="4">
        <v>197</v>
      </c>
      <c r="B216" s="4">
        <v>11</v>
      </c>
    </row>
    <row r="217" spans="1:2" x14ac:dyDescent="0.25">
      <c r="A217" s="4">
        <v>198</v>
      </c>
      <c r="B217" s="4">
        <v>11</v>
      </c>
    </row>
    <row r="218" spans="1:2" x14ac:dyDescent="0.25">
      <c r="A218" s="4">
        <v>199</v>
      </c>
      <c r="B218" s="4">
        <v>8</v>
      </c>
    </row>
    <row r="219" spans="1:2" x14ac:dyDescent="0.25">
      <c r="A219" s="4">
        <v>200</v>
      </c>
      <c r="B219" s="4">
        <v>10</v>
      </c>
    </row>
    <row r="220" spans="1:2" x14ac:dyDescent="0.25">
      <c r="A220" s="4">
        <v>201</v>
      </c>
      <c r="B220" s="4">
        <v>14</v>
      </c>
    </row>
    <row r="221" spans="1:2" x14ac:dyDescent="0.25">
      <c r="A221" s="4">
        <v>202</v>
      </c>
      <c r="B221" s="4">
        <v>12</v>
      </c>
    </row>
    <row r="222" spans="1:2" x14ac:dyDescent="0.25">
      <c r="A222" s="4">
        <v>203</v>
      </c>
      <c r="B222" s="4">
        <v>10</v>
      </c>
    </row>
    <row r="223" spans="1:2" x14ac:dyDescent="0.25">
      <c r="A223" s="4">
        <v>204</v>
      </c>
      <c r="B223" s="4">
        <v>11</v>
      </c>
    </row>
    <row r="224" spans="1:2" x14ac:dyDescent="0.25">
      <c r="A224" s="4">
        <v>205</v>
      </c>
      <c r="B224" s="4">
        <v>11</v>
      </c>
    </row>
    <row r="225" spans="1:2" x14ac:dyDescent="0.25">
      <c r="A225" s="4">
        <v>206</v>
      </c>
      <c r="B225" s="4">
        <v>9</v>
      </c>
    </row>
    <row r="226" spans="1:2" x14ac:dyDescent="0.25">
      <c r="A226" s="4">
        <v>207</v>
      </c>
      <c r="B226" s="4">
        <v>9</v>
      </c>
    </row>
    <row r="227" spans="1:2" x14ac:dyDescent="0.25">
      <c r="A227" s="4">
        <v>208</v>
      </c>
      <c r="B227" s="4">
        <v>7</v>
      </c>
    </row>
    <row r="228" spans="1:2" x14ac:dyDescent="0.25">
      <c r="A228" s="4">
        <v>209</v>
      </c>
      <c r="B228" s="4">
        <v>8</v>
      </c>
    </row>
    <row r="229" spans="1:2" x14ac:dyDescent="0.25">
      <c r="A229" s="4">
        <v>210</v>
      </c>
      <c r="B229" s="4">
        <v>9</v>
      </c>
    </row>
    <row r="230" spans="1:2" x14ac:dyDescent="0.25">
      <c r="A230" s="4">
        <v>211</v>
      </c>
      <c r="B230" s="4">
        <v>16</v>
      </c>
    </row>
    <row r="231" spans="1:2" x14ac:dyDescent="0.25">
      <c r="A231" s="4">
        <v>212</v>
      </c>
      <c r="B231" s="4">
        <v>6</v>
      </c>
    </row>
    <row r="232" spans="1:2" x14ac:dyDescent="0.25">
      <c r="A232" s="4">
        <v>213</v>
      </c>
      <c r="B232" s="4">
        <v>8</v>
      </c>
    </row>
    <row r="233" spans="1:2" x14ac:dyDescent="0.25">
      <c r="A233" s="4">
        <v>214</v>
      </c>
      <c r="B233" s="4">
        <v>8</v>
      </c>
    </row>
    <row r="234" spans="1:2" x14ac:dyDescent="0.25">
      <c r="A234" s="4">
        <v>215</v>
      </c>
      <c r="B234" s="4">
        <v>15</v>
      </c>
    </row>
    <row r="235" spans="1:2" x14ac:dyDescent="0.25">
      <c r="A235" s="4">
        <v>216</v>
      </c>
      <c r="B235" s="4">
        <v>11</v>
      </c>
    </row>
    <row r="236" spans="1:2" x14ac:dyDescent="0.25">
      <c r="A236" s="4">
        <v>217</v>
      </c>
      <c r="B236" s="4">
        <v>9</v>
      </c>
    </row>
    <row r="237" spans="1:2" x14ac:dyDescent="0.25">
      <c r="A237" s="4">
        <v>218</v>
      </c>
      <c r="B237" s="4">
        <v>9</v>
      </c>
    </row>
    <row r="238" spans="1:2" x14ac:dyDescent="0.25">
      <c r="A238" s="4">
        <v>219</v>
      </c>
      <c r="B238" s="4">
        <v>13</v>
      </c>
    </row>
    <row r="239" spans="1:2" x14ac:dyDescent="0.25">
      <c r="A239" s="4">
        <v>220</v>
      </c>
      <c r="B239" s="4">
        <v>8</v>
      </c>
    </row>
    <row r="240" spans="1:2" x14ac:dyDescent="0.25">
      <c r="A240" s="4">
        <v>221</v>
      </c>
      <c r="B240" s="4">
        <v>8</v>
      </c>
    </row>
    <row r="241" spans="1:2" x14ac:dyDescent="0.25">
      <c r="A241" s="4">
        <v>222</v>
      </c>
      <c r="B241" s="4">
        <v>9</v>
      </c>
    </row>
    <row r="242" spans="1:2" x14ac:dyDescent="0.25">
      <c r="A242" s="4">
        <v>223</v>
      </c>
      <c r="B242" s="4">
        <v>13</v>
      </c>
    </row>
    <row r="243" spans="1:2" x14ac:dyDescent="0.25">
      <c r="A243" s="4">
        <v>224</v>
      </c>
      <c r="B243" s="4">
        <v>10</v>
      </c>
    </row>
    <row r="244" spans="1:2" x14ac:dyDescent="0.25">
      <c r="A244" s="4">
        <v>225</v>
      </c>
      <c r="B244" s="4">
        <v>8</v>
      </c>
    </row>
    <row r="245" spans="1:2" x14ac:dyDescent="0.25">
      <c r="A245" s="4">
        <v>226</v>
      </c>
      <c r="B245" s="4">
        <v>9</v>
      </c>
    </row>
    <row r="246" spans="1:2" x14ac:dyDescent="0.25">
      <c r="A246" s="4">
        <v>227</v>
      </c>
      <c r="B246" s="4">
        <v>11</v>
      </c>
    </row>
    <row r="247" spans="1:2" x14ac:dyDescent="0.25">
      <c r="A247" s="4">
        <v>228</v>
      </c>
      <c r="B247" s="4">
        <v>12</v>
      </c>
    </row>
    <row r="248" spans="1:2" x14ac:dyDescent="0.25">
      <c r="A248" s="4">
        <v>229</v>
      </c>
      <c r="B248" s="4">
        <v>7</v>
      </c>
    </row>
    <row r="249" spans="1:2" x14ac:dyDescent="0.25">
      <c r="A249" s="4">
        <v>230</v>
      </c>
      <c r="B249" s="4">
        <v>9</v>
      </c>
    </row>
    <row r="250" spans="1:2" x14ac:dyDescent="0.25">
      <c r="A250" s="4">
        <v>231</v>
      </c>
      <c r="B250" s="4">
        <v>12</v>
      </c>
    </row>
    <row r="251" spans="1:2" x14ac:dyDescent="0.25">
      <c r="A251" s="4">
        <v>232</v>
      </c>
      <c r="B251" s="4">
        <v>11</v>
      </c>
    </row>
    <row r="252" spans="1:2" x14ac:dyDescent="0.25">
      <c r="A252" s="4">
        <v>233</v>
      </c>
      <c r="B252" s="4">
        <v>3</v>
      </c>
    </row>
    <row r="253" spans="1:2" x14ac:dyDescent="0.25">
      <c r="A253" s="4">
        <v>234</v>
      </c>
      <c r="B253" s="4">
        <v>18</v>
      </c>
    </row>
    <row r="254" spans="1:2" x14ac:dyDescent="0.25">
      <c r="A254" s="4">
        <v>235</v>
      </c>
      <c r="B254" s="4">
        <v>11</v>
      </c>
    </row>
    <row r="255" spans="1:2" x14ac:dyDescent="0.25">
      <c r="A255" s="4">
        <v>236</v>
      </c>
      <c r="B255" s="4">
        <v>10</v>
      </c>
    </row>
    <row r="256" spans="1:2" x14ac:dyDescent="0.25">
      <c r="A256" s="4">
        <v>237</v>
      </c>
      <c r="B256" s="4">
        <v>15</v>
      </c>
    </row>
    <row r="257" spans="1:2" x14ac:dyDescent="0.25">
      <c r="A257" s="4">
        <v>238</v>
      </c>
      <c r="B257" s="4">
        <v>7</v>
      </c>
    </row>
    <row r="258" spans="1:2" x14ac:dyDescent="0.25">
      <c r="A258" s="4">
        <v>239</v>
      </c>
      <c r="B258" s="4">
        <v>11</v>
      </c>
    </row>
    <row r="259" spans="1:2" x14ac:dyDescent="0.25">
      <c r="A259" s="4">
        <v>240</v>
      </c>
      <c r="B259" s="4">
        <v>9</v>
      </c>
    </row>
    <row r="260" spans="1:2" x14ac:dyDescent="0.25">
      <c r="A260" s="4">
        <v>241</v>
      </c>
      <c r="B260" s="4">
        <v>9</v>
      </c>
    </row>
    <row r="261" spans="1:2" x14ac:dyDescent="0.25">
      <c r="A261" s="4">
        <v>242</v>
      </c>
      <c r="B261" s="4">
        <v>13</v>
      </c>
    </row>
    <row r="262" spans="1:2" x14ac:dyDescent="0.25">
      <c r="A262" s="4">
        <v>243</v>
      </c>
      <c r="B262" s="4">
        <v>8</v>
      </c>
    </row>
    <row r="263" spans="1:2" x14ac:dyDescent="0.25">
      <c r="A263" s="4">
        <v>244</v>
      </c>
      <c r="B263" s="4">
        <v>8</v>
      </c>
    </row>
    <row r="264" spans="1:2" x14ac:dyDescent="0.25">
      <c r="A264" s="4">
        <v>245</v>
      </c>
      <c r="B264" s="4">
        <v>9</v>
      </c>
    </row>
    <row r="265" spans="1:2" x14ac:dyDescent="0.25">
      <c r="A265" s="4">
        <v>246</v>
      </c>
      <c r="B265" s="4">
        <v>13</v>
      </c>
    </row>
    <row r="266" spans="1:2" x14ac:dyDescent="0.25">
      <c r="A266" s="4">
        <v>247</v>
      </c>
      <c r="B266" s="4">
        <v>10</v>
      </c>
    </row>
    <row r="267" spans="1:2" x14ac:dyDescent="0.25">
      <c r="A267" s="4">
        <v>248</v>
      </c>
      <c r="B267" s="4">
        <v>8</v>
      </c>
    </row>
    <row r="268" spans="1:2" x14ac:dyDescent="0.25">
      <c r="A268" s="4">
        <v>249</v>
      </c>
      <c r="B268" s="4">
        <v>9</v>
      </c>
    </row>
    <row r="269" spans="1:2" x14ac:dyDescent="0.25">
      <c r="A269" s="4">
        <v>250</v>
      </c>
      <c r="B269" s="4">
        <v>11</v>
      </c>
    </row>
    <row r="270" spans="1:2" x14ac:dyDescent="0.25">
      <c r="A270" s="4">
        <v>251</v>
      </c>
      <c r="B270" s="4">
        <v>12</v>
      </c>
    </row>
    <row r="271" spans="1:2" x14ac:dyDescent="0.25">
      <c r="A271" s="4">
        <v>252</v>
      </c>
      <c r="B271" s="4">
        <v>7</v>
      </c>
    </row>
    <row r="272" spans="1:2" x14ac:dyDescent="0.25">
      <c r="A272" s="4">
        <v>253</v>
      </c>
      <c r="B272" s="4">
        <v>9</v>
      </c>
    </row>
    <row r="273" spans="1:2" x14ac:dyDescent="0.25">
      <c r="A273" s="4">
        <v>254</v>
      </c>
      <c r="B273" s="4">
        <v>12</v>
      </c>
    </row>
    <row r="274" spans="1:2" x14ac:dyDescent="0.25">
      <c r="A274" s="4">
        <v>255</v>
      </c>
      <c r="B274" s="4">
        <v>11</v>
      </c>
    </row>
    <row r="275" spans="1:2" x14ac:dyDescent="0.25">
      <c r="A275" s="4">
        <v>256</v>
      </c>
      <c r="B275" s="4">
        <v>3</v>
      </c>
    </row>
    <row r="276" spans="1:2" x14ac:dyDescent="0.25">
      <c r="A276" s="4">
        <v>257</v>
      </c>
      <c r="B276" s="4">
        <v>18</v>
      </c>
    </row>
    <row r="277" spans="1:2" x14ac:dyDescent="0.25">
      <c r="A277" s="4">
        <v>258</v>
      </c>
      <c r="B277" s="4">
        <v>11</v>
      </c>
    </row>
    <row r="278" spans="1:2" x14ac:dyDescent="0.25">
      <c r="A278" s="4">
        <v>259</v>
      </c>
      <c r="B278" s="4">
        <v>10</v>
      </c>
    </row>
    <row r="279" spans="1:2" x14ac:dyDescent="0.25">
      <c r="A279" s="4">
        <v>260</v>
      </c>
      <c r="B279" s="4">
        <v>15</v>
      </c>
    </row>
    <row r="280" spans="1:2" x14ac:dyDescent="0.25">
      <c r="A280" s="4">
        <v>261</v>
      </c>
      <c r="B280" s="4">
        <v>7</v>
      </c>
    </row>
    <row r="281" spans="1:2" x14ac:dyDescent="0.25">
      <c r="A281" s="4">
        <v>262</v>
      </c>
      <c r="B281" s="4">
        <v>11</v>
      </c>
    </row>
    <row r="282" spans="1:2" x14ac:dyDescent="0.25">
      <c r="A282" s="4">
        <v>263</v>
      </c>
      <c r="B282" s="4">
        <v>9</v>
      </c>
    </row>
    <row r="283" spans="1:2" x14ac:dyDescent="0.25">
      <c r="A283" s="4">
        <v>264</v>
      </c>
      <c r="B283" s="4">
        <v>9</v>
      </c>
    </row>
    <row r="284" spans="1:2" x14ac:dyDescent="0.25">
      <c r="A284" s="4">
        <v>265</v>
      </c>
      <c r="B284" s="4">
        <v>13</v>
      </c>
    </row>
    <row r="285" spans="1:2" x14ac:dyDescent="0.25">
      <c r="A285" s="4">
        <v>266</v>
      </c>
      <c r="B285" s="4">
        <v>8</v>
      </c>
    </row>
    <row r="286" spans="1:2" x14ac:dyDescent="0.25">
      <c r="A286" s="4">
        <v>267</v>
      </c>
      <c r="B286" s="4">
        <v>8</v>
      </c>
    </row>
    <row r="287" spans="1:2" x14ac:dyDescent="0.25">
      <c r="A287" s="4">
        <v>268</v>
      </c>
      <c r="B287" s="4">
        <v>9</v>
      </c>
    </row>
    <row r="288" spans="1:2" x14ac:dyDescent="0.25">
      <c r="A288" s="4">
        <v>269</v>
      </c>
      <c r="B288" s="4">
        <v>14</v>
      </c>
    </row>
    <row r="289" spans="1:2" x14ac:dyDescent="0.25">
      <c r="A289" s="4">
        <v>270</v>
      </c>
      <c r="B289" s="4">
        <v>6</v>
      </c>
    </row>
    <row r="290" spans="1:2" x14ac:dyDescent="0.25">
      <c r="A290" s="4">
        <v>271</v>
      </c>
      <c r="B290" s="4">
        <v>13</v>
      </c>
    </row>
    <row r="291" spans="1:2" x14ac:dyDescent="0.25">
      <c r="A291" s="4">
        <v>272</v>
      </c>
      <c r="B291" s="4">
        <v>10</v>
      </c>
    </row>
    <row r="292" spans="1:2" x14ac:dyDescent="0.25">
      <c r="A292" s="4">
        <v>273</v>
      </c>
      <c r="B292" s="4">
        <v>13</v>
      </c>
    </row>
    <row r="293" spans="1:2" x14ac:dyDescent="0.25">
      <c r="A293" s="4">
        <v>274</v>
      </c>
      <c r="B293" s="4">
        <v>6</v>
      </c>
    </row>
    <row r="294" spans="1:2" x14ac:dyDescent="0.25">
      <c r="A294" s="4">
        <v>275</v>
      </c>
      <c r="B294" s="4">
        <v>7</v>
      </c>
    </row>
    <row r="295" spans="1:2" x14ac:dyDescent="0.25">
      <c r="A295" s="4">
        <v>276</v>
      </c>
      <c r="B295" s="4">
        <v>8</v>
      </c>
    </row>
    <row r="296" spans="1:2" x14ac:dyDescent="0.25">
      <c r="A296" s="4">
        <v>277</v>
      </c>
      <c r="B296" s="4">
        <v>12</v>
      </c>
    </row>
    <row r="297" spans="1:2" x14ac:dyDescent="0.25">
      <c r="A297" s="4">
        <v>278</v>
      </c>
      <c r="B297" s="4">
        <v>13</v>
      </c>
    </row>
    <row r="298" spans="1:2" x14ac:dyDescent="0.25">
      <c r="A298" s="4">
        <v>279</v>
      </c>
      <c r="B298" s="4">
        <v>8</v>
      </c>
    </row>
    <row r="299" spans="1:2" x14ac:dyDescent="0.25">
      <c r="A299" s="4">
        <v>280</v>
      </c>
      <c r="B299" s="4">
        <v>12</v>
      </c>
    </row>
    <row r="300" spans="1:2" x14ac:dyDescent="0.25">
      <c r="A300" s="4">
        <v>281</v>
      </c>
      <c r="B300" s="4">
        <v>13</v>
      </c>
    </row>
    <row r="301" spans="1:2" x14ac:dyDescent="0.25">
      <c r="A301" s="4">
        <v>282</v>
      </c>
      <c r="B301" s="4">
        <v>8</v>
      </c>
    </row>
    <row r="302" spans="1:2" x14ac:dyDescent="0.25">
      <c r="A302" s="4">
        <v>283</v>
      </c>
      <c r="B302" s="4">
        <v>11</v>
      </c>
    </row>
    <row r="303" spans="1:2" x14ac:dyDescent="0.25">
      <c r="A303" s="4">
        <v>284</v>
      </c>
      <c r="B303" s="4">
        <v>17</v>
      </c>
    </row>
    <row r="304" spans="1:2" x14ac:dyDescent="0.25">
      <c r="A304" s="4">
        <v>285</v>
      </c>
      <c r="B304" s="4">
        <v>12</v>
      </c>
    </row>
    <row r="305" spans="1:2" x14ac:dyDescent="0.25">
      <c r="A305" s="4">
        <v>286</v>
      </c>
      <c r="B305" s="4">
        <v>13</v>
      </c>
    </row>
    <row r="306" spans="1:2" x14ac:dyDescent="0.25">
      <c r="A306" s="4">
        <v>287</v>
      </c>
      <c r="B306" s="4">
        <v>8</v>
      </c>
    </row>
    <row r="307" spans="1:2" x14ac:dyDescent="0.25">
      <c r="A307" s="4">
        <v>288</v>
      </c>
      <c r="B307" s="4">
        <v>7</v>
      </c>
    </row>
    <row r="308" spans="1:2" x14ac:dyDescent="0.25">
      <c r="A308" s="4">
        <v>289</v>
      </c>
      <c r="B308" s="4">
        <v>16</v>
      </c>
    </row>
    <row r="309" spans="1:2" x14ac:dyDescent="0.25">
      <c r="A309" s="4">
        <v>290</v>
      </c>
      <c r="B309" s="4">
        <v>14</v>
      </c>
    </row>
    <row r="310" spans="1:2" x14ac:dyDescent="0.25">
      <c r="A310" s="4">
        <v>291</v>
      </c>
      <c r="B310" s="4">
        <v>7</v>
      </c>
    </row>
    <row r="311" spans="1:2" x14ac:dyDescent="0.25">
      <c r="A311" s="4">
        <v>292</v>
      </c>
      <c r="B311" s="4">
        <v>6</v>
      </c>
    </row>
    <row r="312" spans="1:2" x14ac:dyDescent="0.25">
      <c r="A312" s="4">
        <v>293</v>
      </c>
      <c r="B312" s="4">
        <v>13</v>
      </c>
    </row>
    <row r="313" spans="1:2" x14ac:dyDescent="0.25">
      <c r="A313" s="4">
        <v>294</v>
      </c>
      <c r="B313" s="4">
        <v>10</v>
      </c>
    </row>
    <row r="314" spans="1:2" x14ac:dyDescent="0.25">
      <c r="A314" s="4">
        <v>295</v>
      </c>
      <c r="B314" s="4">
        <v>13</v>
      </c>
    </row>
    <row r="315" spans="1:2" x14ac:dyDescent="0.25">
      <c r="A315" s="4">
        <v>296</v>
      </c>
      <c r="B315" s="4">
        <v>6</v>
      </c>
    </row>
    <row r="316" spans="1:2" x14ac:dyDescent="0.25">
      <c r="A316" s="4">
        <v>297</v>
      </c>
      <c r="B316" s="4">
        <v>7</v>
      </c>
    </row>
    <row r="317" spans="1:2" x14ac:dyDescent="0.25">
      <c r="A317" s="4">
        <v>298</v>
      </c>
      <c r="B317" s="4">
        <v>8</v>
      </c>
    </row>
    <row r="318" spans="1:2" x14ac:dyDescent="0.25">
      <c r="A318" s="4">
        <v>299</v>
      </c>
      <c r="B318" s="4">
        <v>12</v>
      </c>
    </row>
    <row r="319" spans="1:2" x14ac:dyDescent="0.25">
      <c r="A319" s="4">
        <v>300</v>
      </c>
      <c r="B319" s="4">
        <v>13</v>
      </c>
    </row>
    <row r="320" spans="1:2" x14ac:dyDescent="0.25">
      <c r="A320" s="4">
        <v>301</v>
      </c>
      <c r="B320" s="4">
        <v>8</v>
      </c>
    </row>
    <row r="321" spans="1:2" x14ac:dyDescent="0.25">
      <c r="A321" s="4">
        <v>302</v>
      </c>
      <c r="B321" s="4">
        <v>12</v>
      </c>
    </row>
    <row r="322" spans="1:2" x14ac:dyDescent="0.25">
      <c r="A322" s="4">
        <v>303</v>
      </c>
      <c r="B322" s="4">
        <v>13</v>
      </c>
    </row>
    <row r="323" spans="1:2" x14ac:dyDescent="0.25">
      <c r="A323" s="4">
        <v>304</v>
      </c>
      <c r="B323" s="4">
        <v>8</v>
      </c>
    </row>
    <row r="324" spans="1:2" x14ac:dyDescent="0.25">
      <c r="A324" s="4">
        <v>305</v>
      </c>
      <c r="B324" s="4">
        <v>11</v>
      </c>
    </row>
    <row r="325" spans="1:2" x14ac:dyDescent="0.25">
      <c r="A325" s="4">
        <v>306</v>
      </c>
      <c r="B325" s="4">
        <v>17</v>
      </c>
    </row>
    <row r="326" spans="1:2" x14ac:dyDescent="0.25">
      <c r="A326" s="4">
        <v>307</v>
      </c>
      <c r="B326" s="4">
        <v>12</v>
      </c>
    </row>
    <row r="327" spans="1:2" x14ac:dyDescent="0.25">
      <c r="A327" s="4">
        <v>308</v>
      </c>
      <c r="B327" s="4">
        <v>13</v>
      </c>
    </row>
    <row r="328" spans="1:2" x14ac:dyDescent="0.25">
      <c r="A328" s="4">
        <v>309</v>
      </c>
      <c r="B328" s="4">
        <v>8</v>
      </c>
    </row>
    <row r="329" spans="1:2" x14ac:dyDescent="0.25">
      <c r="A329" s="4">
        <v>310</v>
      </c>
      <c r="B329" s="4">
        <v>7</v>
      </c>
    </row>
    <row r="330" spans="1:2" x14ac:dyDescent="0.25">
      <c r="A330" s="4">
        <v>311</v>
      </c>
      <c r="B330" s="4">
        <v>16</v>
      </c>
    </row>
    <row r="331" spans="1:2" x14ac:dyDescent="0.25">
      <c r="A331" s="4">
        <v>312</v>
      </c>
      <c r="B331" s="4">
        <v>14</v>
      </c>
    </row>
    <row r="332" spans="1:2" x14ac:dyDescent="0.25">
      <c r="A332" s="4">
        <v>313</v>
      </c>
      <c r="B332" s="4">
        <v>7</v>
      </c>
    </row>
    <row r="333" spans="1:2" x14ac:dyDescent="0.25">
      <c r="A333" s="4">
        <v>314</v>
      </c>
      <c r="B333" s="4">
        <v>6</v>
      </c>
    </row>
    <row r="334" spans="1:2" x14ac:dyDescent="0.25">
      <c r="A334" s="4">
        <v>315</v>
      </c>
      <c r="B334" s="4">
        <v>13</v>
      </c>
    </row>
    <row r="335" spans="1:2" x14ac:dyDescent="0.25">
      <c r="A335" s="4">
        <v>316</v>
      </c>
      <c r="B335" s="4">
        <v>10</v>
      </c>
    </row>
    <row r="336" spans="1:2" x14ac:dyDescent="0.25">
      <c r="A336" s="4">
        <v>317</v>
      </c>
      <c r="B336" s="4">
        <v>13</v>
      </c>
    </row>
    <row r="337" spans="1:2" x14ac:dyDescent="0.25">
      <c r="A337" s="4">
        <v>318</v>
      </c>
      <c r="B337" s="4">
        <v>6</v>
      </c>
    </row>
    <row r="338" spans="1:2" x14ac:dyDescent="0.25">
      <c r="A338" s="4">
        <v>319</v>
      </c>
      <c r="B338" s="4">
        <v>7</v>
      </c>
    </row>
    <row r="339" spans="1:2" x14ac:dyDescent="0.25">
      <c r="A339" s="4">
        <v>320</v>
      </c>
      <c r="B339" s="4">
        <v>8</v>
      </c>
    </row>
    <row r="340" spans="1:2" x14ac:dyDescent="0.25">
      <c r="A340" s="4">
        <v>321</v>
      </c>
      <c r="B340" s="4">
        <v>12</v>
      </c>
    </row>
    <row r="341" spans="1:2" x14ac:dyDescent="0.25">
      <c r="A341" s="4">
        <v>322</v>
      </c>
      <c r="B341" s="4">
        <v>13</v>
      </c>
    </row>
    <row r="342" spans="1:2" x14ac:dyDescent="0.25">
      <c r="A342" s="4">
        <v>323</v>
      </c>
      <c r="B342" s="4">
        <v>8</v>
      </c>
    </row>
    <row r="343" spans="1:2" x14ac:dyDescent="0.25">
      <c r="A343" s="4">
        <v>324</v>
      </c>
      <c r="B343" s="4">
        <v>12</v>
      </c>
    </row>
    <row r="344" spans="1:2" x14ac:dyDescent="0.25">
      <c r="A344" s="4">
        <v>325</v>
      </c>
      <c r="B344" s="4">
        <v>3</v>
      </c>
    </row>
    <row r="345" spans="1:2" x14ac:dyDescent="0.25">
      <c r="A345" s="4">
        <v>326</v>
      </c>
      <c r="B345" s="4">
        <v>8</v>
      </c>
    </row>
    <row r="346" spans="1:2" x14ac:dyDescent="0.25">
      <c r="A346" s="4">
        <v>327</v>
      </c>
      <c r="B346" s="4">
        <v>15</v>
      </c>
    </row>
    <row r="347" spans="1:2" x14ac:dyDescent="0.25">
      <c r="A347" s="4">
        <v>328</v>
      </c>
      <c r="B347" s="4">
        <v>7</v>
      </c>
    </row>
    <row r="348" spans="1:2" x14ac:dyDescent="0.25">
      <c r="A348" s="4">
        <v>329</v>
      </c>
      <c r="B348" s="4">
        <v>11</v>
      </c>
    </row>
    <row r="349" spans="1:2" x14ac:dyDescent="0.25">
      <c r="A349" s="4">
        <v>330</v>
      </c>
      <c r="B349" s="4">
        <v>12</v>
      </c>
    </row>
    <row r="350" spans="1:2" x14ac:dyDescent="0.25">
      <c r="A350" s="4">
        <v>331</v>
      </c>
      <c r="B350" s="4">
        <v>6</v>
      </c>
    </row>
    <row r="351" spans="1:2" x14ac:dyDescent="0.25">
      <c r="A351" s="4">
        <v>332</v>
      </c>
      <c r="B351" s="4">
        <v>8</v>
      </c>
    </row>
    <row r="352" spans="1:2" x14ac:dyDescent="0.25">
      <c r="A352" s="4">
        <v>333</v>
      </c>
      <c r="B352" s="4">
        <v>5</v>
      </c>
    </row>
    <row r="353" spans="1:2" x14ac:dyDescent="0.25">
      <c r="A353" s="4">
        <v>334</v>
      </c>
      <c r="B353" s="4">
        <v>14</v>
      </c>
    </row>
    <row r="354" spans="1:2" x14ac:dyDescent="0.25">
      <c r="A354" s="4">
        <v>335</v>
      </c>
      <c r="B354" s="4">
        <v>9</v>
      </c>
    </row>
    <row r="355" spans="1:2" x14ac:dyDescent="0.25">
      <c r="A355" s="4">
        <v>336</v>
      </c>
      <c r="B355" s="4">
        <v>9</v>
      </c>
    </row>
    <row r="356" spans="1:2" x14ac:dyDescent="0.25">
      <c r="A356" s="4">
        <v>337</v>
      </c>
      <c r="B356" s="4">
        <v>12</v>
      </c>
    </row>
    <row r="357" spans="1:2" x14ac:dyDescent="0.25">
      <c r="A357" s="4">
        <v>338</v>
      </c>
      <c r="B357" s="4">
        <v>9</v>
      </c>
    </row>
    <row r="358" spans="1:2" x14ac:dyDescent="0.25">
      <c r="A358" s="4">
        <v>339</v>
      </c>
      <c r="B358" s="4">
        <v>14</v>
      </c>
    </row>
    <row r="359" spans="1:2" x14ac:dyDescent="0.25">
      <c r="A359" s="4">
        <v>340</v>
      </c>
      <c r="B359" s="4">
        <v>8</v>
      </c>
    </row>
    <row r="360" spans="1:2" x14ac:dyDescent="0.25">
      <c r="A360" s="4">
        <v>341</v>
      </c>
      <c r="B360" s="4">
        <v>10</v>
      </c>
    </row>
    <row r="361" spans="1:2" x14ac:dyDescent="0.25">
      <c r="A361" s="4">
        <v>342</v>
      </c>
      <c r="B361" s="4">
        <v>10</v>
      </c>
    </row>
    <row r="362" spans="1:2" x14ac:dyDescent="0.25">
      <c r="A362" s="4">
        <v>343</v>
      </c>
      <c r="B362" s="4">
        <v>5</v>
      </c>
    </row>
    <row r="363" spans="1:2" x14ac:dyDescent="0.25">
      <c r="A363" s="4">
        <v>344</v>
      </c>
      <c r="B363" s="4">
        <v>14</v>
      </c>
    </row>
    <row r="364" spans="1:2" x14ac:dyDescent="0.25">
      <c r="A364" s="4">
        <v>345</v>
      </c>
      <c r="B364" s="4">
        <v>9</v>
      </c>
    </row>
    <row r="365" spans="1:2" x14ac:dyDescent="0.25">
      <c r="A365" s="4">
        <v>346</v>
      </c>
      <c r="B365" s="4">
        <v>11</v>
      </c>
    </row>
    <row r="366" spans="1:2" x14ac:dyDescent="0.25">
      <c r="A366" s="4">
        <v>347</v>
      </c>
      <c r="B366" s="4">
        <v>11</v>
      </c>
    </row>
    <row r="367" spans="1:2" x14ac:dyDescent="0.25">
      <c r="A367" s="4">
        <v>348</v>
      </c>
      <c r="B367" s="4">
        <v>9</v>
      </c>
    </row>
    <row r="368" spans="1:2" x14ac:dyDescent="0.25">
      <c r="A368" s="4">
        <v>349</v>
      </c>
      <c r="B368" s="4">
        <v>2</v>
      </c>
    </row>
    <row r="369" spans="1:2" x14ac:dyDescent="0.25">
      <c r="A369" s="4">
        <v>350</v>
      </c>
      <c r="B369" s="4">
        <v>3</v>
      </c>
    </row>
    <row r="370" spans="1:2" x14ac:dyDescent="0.25">
      <c r="A370" s="4">
        <v>351</v>
      </c>
      <c r="B370" s="4">
        <v>8</v>
      </c>
    </row>
    <row r="371" spans="1:2" x14ac:dyDescent="0.25">
      <c r="A371" s="4">
        <v>352</v>
      </c>
      <c r="B371" s="4">
        <v>15</v>
      </c>
    </row>
    <row r="372" spans="1:2" x14ac:dyDescent="0.25">
      <c r="A372" s="4">
        <v>353</v>
      </c>
      <c r="B372" s="4">
        <v>7</v>
      </c>
    </row>
    <row r="373" spans="1:2" x14ac:dyDescent="0.25">
      <c r="A373" s="4">
        <v>354</v>
      </c>
      <c r="B373" s="4">
        <v>11</v>
      </c>
    </row>
    <row r="374" spans="1:2" x14ac:dyDescent="0.25">
      <c r="A374" s="4">
        <v>355</v>
      </c>
      <c r="B374" s="4">
        <v>12</v>
      </c>
    </row>
    <row r="375" spans="1:2" x14ac:dyDescent="0.25">
      <c r="A375" s="4">
        <v>356</v>
      </c>
      <c r="B375" s="4">
        <v>6</v>
      </c>
    </row>
    <row r="376" spans="1:2" x14ac:dyDescent="0.25">
      <c r="A376" s="4">
        <v>357</v>
      </c>
      <c r="B376" s="4">
        <v>8</v>
      </c>
    </row>
    <row r="377" spans="1:2" x14ac:dyDescent="0.25">
      <c r="A377" s="4">
        <v>358</v>
      </c>
      <c r="B377" s="4">
        <v>5</v>
      </c>
    </row>
    <row r="378" spans="1:2" x14ac:dyDescent="0.25">
      <c r="A378" s="4">
        <v>359</v>
      </c>
      <c r="B378" s="4">
        <v>14</v>
      </c>
    </row>
    <row r="379" spans="1:2" x14ac:dyDescent="0.25">
      <c r="A379" s="4">
        <v>360</v>
      </c>
      <c r="B379" s="4">
        <v>9</v>
      </c>
    </row>
    <row r="380" spans="1:2" x14ac:dyDescent="0.25">
      <c r="A380" s="4">
        <v>361</v>
      </c>
      <c r="B380" s="4">
        <v>9</v>
      </c>
    </row>
    <row r="381" spans="1:2" x14ac:dyDescent="0.25">
      <c r="A381" s="4">
        <v>362</v>
      </c>
      <c r="B381" s="4">
        <v>12</v>
      </c>
    </row>
    <row r="382" spans="1:2" x14ac:dyDescent="0.25">
      <c r="A382" s="4">
        <v>363</v>
      </c>
      <c r="B382" s="4">
        <v>9</v>
      </c>
    </row>
    <row r="383" spans="1:2" x14ac:dyDescent="0.25">
      <c r="A383" s="4">
        <v>364</v>
      </c>
      <c r="B383" s="4">
        <v>14</v>
      </c>
    </row>
    <row r="384" spans="1:2" x14ac:dyDescent="0.25">
      <c r="A384" s="4">
        <v>365</v>
      </c>
      <c r="B384" s="4">
        <v>8</v>
      </c>
    </row>
    <row r="385" spans="1:2" x14ac:dyDescent="0.25">
      <c r="A385" s="4">
        <v>366</v>
      </c>
      <c r="B385" s="4">
        <v>10</v>
      </c>
    </row>
    <row r="386" spans="1:2" x14ac:dyDescent="0.25">
      <c r="A386" s="4">
        <v>367</v>
      </c>
      <c r="B386" s="4">
        <v>10</v>
      </c>
    </row>
    <row r="387" spans="1:2" x14ac:dyDescent="0.25">
      <c r="A387" s="4">
        <v>368</v>
      </c>
      <c r="B387" s="4">
        <v>5</v>
      </c>
    </row>
    <row r="388" spans="1:2" x14ac:dyDescent="0.25">
      <c r="A388" s="4">
        <v>369</v>
      </c>
      <c r="B388" s="4">
        <v>14</v>
      </c>
    </row>
    <row r="389" spans="1:2" x14ac:dyDescent="0.25">
      <c r="A389" s="4">
        <v>370</v>
      </c>
      <c r="B389" s="4">
        <v>9</v>
      </c>
    </row>
    <row r="390" spans="1:2" x14ac:dyDescent="0.25">
      <c r="A390" s="4">
        <v>371</v>
      </c>
      <c r="B390" s="4">
        <v>11</v>
      </c>
    </row>
    <row r="391" spans="1:2" x14ac:dyDescent="0.25">
      <c r="A391" s="4">
        <v>372</v>
      </c>
      <c r="B391" s="4">
        <v>11</v>
      </c>
    </row>
    <row r="392" spans="1:2" x14ac:dyDescent="0.25">
      <c r="A392" s="4">
        <v>373</v>
      </c>
      <c r="B392" s="4">
        <v>9</v>
      </c>
    </row>
    <row r="393" spans="1:2" x14ac:dyDescent="0.25">
      <c r="A393" s="4">
        <v>374</v>
      </c>
      <c r="B393" s="4">
        <v>2</v>
      </c>
    </row>
    <row r="394" spans="1:2" x14ac:dyDescent="0.25">
      <c r="A394" s="4">
        <v>375</v>
      </c>
      <c r="B394" s="4">
        <v>3</v>
      </c>
    </row>
    <row r="395" spans="1:2" x14ac:dyDescent="0.25">
      <c r="A395" s="4">
        <v>376</v>
      </c>
      <c r="B395" s="4">
        <v>8</v>
      </c>
    </row>
    <row r="396" spans="1:2" x14ac:dyDescent="0.25">
      <c r="A396" s="4">
        <v>377</v>
      </c>
      <c r="B396" s="4">
        <v>15</v>
      </c>
    </row>
    <row r="397" spans="1:2" x14ac:dyDescent="0.25">
      <c r="A397" s="4">
        <v>378</v>
      </c>
      <c r="B397" s="4">
        <v>7</v>
      </c>
    </row>
    <row r="398" spans="1:2" x14ac:dyDescent="0.25">
      <c r="A398" s="4">
        <v>379</v>
      </c>
      <c r="B398" s="4">
        <v>11</v>
      </c>
    </row>
    <row r="399" spans="1:2" x14ac:dyDescent="0.25">
      <c r="A399" s="4">
        <v>380</v>
      </c>
      <c r="B399" s="4">
        <v>9</v>
      </c>
    </row>
    <row r="400" spans="1:2" x14ac:dyDescent="0.25">
      <c r="A400" s="4">
        <v>381</v>
      </c>
      <c r="B400" s="4">
        <v>13</v>
      </c>
    </row>
    <row r="401" spans="1:2" x14ac:dyDescent="0.25">
      <c r="A401" s="4">
        <v>382</v>
      </c>
      <c r="B401" s="4">
        <v>5</v>
      </c>
    </row>
    <row r="402" spans="1:2" x14ac:dyDescent="0.25">
      <c r="A402" s="4">
        <v>383</v>
      </c>
      <c r="B402" s="4">
        <v>16</v>
      </c>
    </row>
    <row r="403" spans="1:2" x14ac:dyDescent="0.25">
      <c r="A403" s="4">
        <v>384</v>
      </c>
      <c r="B403" s="4">
        <v>11</v>
      </c>
    </row>
    <row r="404" spans="1:2" x14ac:dyDescent="0.25">
      <c r="A404" s="4">
        <v>385</v>
      </c>
      <c r="B404" s="4">
        <v>5</v>
      </c>
    </row>
    <row r="405" spans="1:2" x14ac:dyDescent="0.25">
      <c r="A405" s="4">
        <v>386</v>
      </c>
      <c r="B405" s="4">
        <v>5</v>
      </c>
    </row>
    <row r="406" spans="1:2" x14ac:dyDescent="0.25">
      <c r="A406" s="4">
        <v>387</v>
      </c>
      <c r="B406" s="4">
        <v>11</v>
      </c>
    </row>
    <row r="407" spans="1:2" x14ac:dyDescent="0.25">
      <c r="A407" s="4">
        <v>388</v>
      </c>
      <c r="B407" s="4">
        <v>20</v>
      </c>
    </row>
    <row r="408" spans="1:2" x14ac:dyDescent="0.25">
      <c r="A408" s="4">
        <v>389</v>
      </c>
      <c r="B408" s="4">
        <v>8</v>
      </c>
    </row>
    <row r="409" spans="1:2" x14ac:dyDescent="0.25">
      <c r="A409" s="4">
        <v>390</v>
      </c>
      <c r="B409" s="4">
        <v>12</v>
      </c>
    </row>
    <row r="410" spans="1:2" x14ac:dyDescent="0.25">
      <c r="A410" s="4">
        <v>391</v>
      </c>
      <c r="B410" s="4">
        <v>10</v>
      </c>
    </row>
    <row r="411" spans="1:2" x14ac:dyDescent="0.25">
      <c r="A411" s="4">
        <v>392</v>
      </c>
      <c r="B411" s="4">
        <v>15</v>
      </c>
    </row>
    <row r="412" spans="1:2" x14ac:dyDescent="0.25">
      <c r="A412" s="4">
        <v>393</v>
      </c>
      <c r="B412" s="4">
        <v>10</v>
      </c>
    </row>
    <row r="413" spans="1:2" x14ac:dyDescent="0.25">
      <c r="A413" s="4">
        <v>394</v>
      </c>
      <c r="B413" s="4">
        <v>7</v>
      </c>
    </row>
    <row r="414" spans="1:2" x14ac:dyDescent="0.25">
      <c r="A414" s="4">
        <v>395</v>
      </c>
      <c r="B414" s="4">
        <v>13</v>
      </c>
    </row>
    <row r="415" spans="1:2" x14ac:dyDescent="0.25">
      <c r="A415" s="4">
        <v>396</v>
      </c>
      <c r="B415" s="4">
        <v>13</v>
      </c>
    </row>
    <row r="416" spans="1:2" x14ac:dyDescent="0.25">
      <c r="A416" s="4">
        <v>397</v>
      </c>
      <c r="B416" s="4">
        <v>10</v>
      </c>
    </row>
    <row r="417" spans="1:2" x14ac:dyDescent="0.25">
      <c r="A417" s="4">
        <v>398</v>
      </c>
      <c r="B417" s="4">
        <v>8</v>
      </c>
    </row>
    <row r="418" spans="1:2" x14ac:dyDescent="0.25">
      <c r="A418" s="4">
        <v>399</v>
      </c>
      <c r="B418" s="4">
        <v>13</v>
      </c>
    </row>
    <row r="419" spans="1:2" x14ac:dyDescent="0.25">
      <c r="A419" s="4">
        <v>400</v>
      </c>
      <c r="B419" s="4">
        <v>11</v>
      </c>
    </row>
    <row r="420" spans="1:2" x14ac:dyDescent="0.25">
      <c r="A420" s="4">
        <v>401</v>
      </c>
      <c r="B420" s="4">
        <v>6</v>
      </c>
    </row>
    <row r="421" spans="1:2" x14ac:dyDescent="0.25">
      <c r="A421" s="4">
        <v>402</v>
      </c>
      <c r="B421" s="4">
        <v>10</v>
      </c>
    </row>
    <row r="422" spans="1:2" x14ac:dyDescent="0.25">
      <c r="A422" s="4">
        <v>403</v>
      </c>
      <c r="B422" s="4">
        <v>15</v>
      </c>
    </row>
    <row r="423" spans="1:2" x14ac:dyDescent="0.25">
      <c r="A423" s="4">
        <v>404</v>
      </c>
      <c r="B423" s="4">
        <v>5</v>
      </c>
    </row>
    <row r="424" spans="1:2" x14ac:dyDescent="0.25">
      <c r="A424" s="4">
        <v>405</v>
      </c>
      <c r="B424" s="4">
        <v>16</v>
      </c>
    </row>
    <row r="425" spans="1:2" x14ac:dyDescent="0.25">
      <c r="A425" s="4">
        <v>406</v>
      </c>
      <c r="B425" s="4">
        <v>11</v>
      </c>
    </row>
    <row r="426" spans="1:2" x14ac:dyDescent="0.25">
      <c r="A426" s="4">
        <v>407</v>
      </c>
      <c r="B426" s="4">
        <v>5</v>
      </c>
    </row>
    <row r="427" spans="1:2" x14ac:dyDescent="0.25">
      <c r="A427" s="4">
        <v>408</v>
      </c>
      <c r="B427" s="4">
        <v>5</v>
      </c>
    </row>
    <row r="428" spans="1:2" x14ac:dyDescent="0.25">
      <c r="A428" s="4">
        <v>409</v>
      </c>
      <c r="B428" s="4">
        <v>11</v>
      </c>
    </row>
    <row r="429" spans="1:2" x14ac:dyDescent="0.25">
      <c r="A429" s="4">
        <v>410</v>
      </c>
      <c r="B429" s="4">
        <v>20</v>
      </c>
    </row>
    <row r="430" spans="1:2" x14ac:dyDescent="0.25">
      <c r="A430" s="4">
        <v>411</v>
      </c>
      <c r="B430" s="4">
        <v>8</v>
      </c>
    </row>
    <row r="431" spans="1:2" x14ac:dyDescent="0.25">
      <c r="A431" s="4">
        <v>412</v>
      </c>
      <c r="B431" s="4">
        <v>12</v>
      </c>
    </row>
    <row r="432" spans="1:2" x14ac:dyDescent="0.25">
      <c r="A432" s="4">
        <v>413</v>
      </c>
      <c r="B432" s="4">
        <v>10</v>
      </c>
    </row>
    <row r="433" spans="1:2" x14ac:dyDescent="0.25">
      <c r="A433" s="4">
        <v>414</v>
      </c>
      <c r="B433" s="4">
        <v>15</v>
      </c>
    </row>
    <row r="434" spans="1:2" x14ac:dyDescent="0.25">
      <c r="A434" s="4">
        <v>415</v>
      </c>
      <c r="B434" s="4">
        <v>10</v>
      </c>
    </row>
    <row r="435" spans="1:2" x14ac:dyDescent="0.25">
      <c r="A435" s="4">
        <v>416</v>
      </c>
      <c r="B435" s="4">
        <v>7</v>
      </c>
    </row>
    <row r="436" spans="1:2" x14ac:dyDescent="0.25">
      <c r="A436" s="4">
        <v>417</v>
      </c>
      <c r="B436" s="4">
        <v>13</v>
      </c>
    </row>
    <row r="437" spans="1:2" x14ac:dyDescent="0.25">
      <c r="A437" s="4">
        <v>418</v>
      </c>
      <c r="B437" s="4">
        <v>13</v>
      </c>
    </row>
    <row r="438" spans="1:2" x14ac:dyDescent="0.25">
      <c r="A438" s="4">
        <v>419</v>
      </c>
      <c r="B438" s="4">
        <v>10</v>
      </c>
    </row>
    <row r="439" spans="1:2" x14ac:dyDescent="0.25">
      <c r="A439" s="4">
        <v>420</v>
      </c>
      <c r="B439" s="4">
        <v>8</v>
      </c>
    </row>
    <row r="440" spans="1:2" x14ac:dyDescent="0.25">
      <c r="A440" s="4">
        <v>421</v>
      </c>
      <c r="B440" s="4">
        <v>13</v>
      </c>
    </row>
    <row r="441" spans="1:2" x14ac:dyDescent="0.25">
      <c r="A441" s="4">
        <v>422</v>
      </c>
      <c r="B441" s="4">
        <v>11</v>
      </c>
    </row>
    <row r="442" spans="1:2" x14ac:dyDescent="0.25">
      <c r="A442" s="4">
        <v>423</v>
      </c>
      <c r="B442" s="4">
        <v>6</v>
      </c>
    </row>
    <row r="443" spans="1:2" x14ac:dyDescent="0.25">
      <c r="A443" s="4">
        <v>424</v>
      </c>
      <c r="B443" s="4">
        <v>10</v>
      </c>
    </row>
    <row r="444" spans="1:2" x14ac:dyDescent="0.25">
      <c r="A444" s="4">
        <v>425</v>
      </c>
      <c r="B444" s="4">
        <v>15</v>
      </c>
    </row>
    <row r="445" spans="1:2" x14ac:dyDescent="0.25">
      <c r="A445" s="4">
        <v>426</v>
      </c>
      <c r="B445" s="4">
        <v>5</v>
      </c>
    </row>
    <row r="446" spans="1:2" x14ac:dyDescent="0.25">
      <c r="A446" s="4">
        <v>427</v>
      </c>
      <c r="B446" s="4">
        <v>16</v>
      </c>
    </row>
    <row r="447" spans="1:2" x14ac:dyDescent="0.25">
      <c r="A447" s="4">
        <v>428</v>
      </c>
      <c r="B447" s="4">
        <v>11</v>
      </c>
    </row>
    <row r="448" spans="1:2" x14ac:dyDescent="0.25">
      <c r="A448" s="4">
        <v>429</v>
      </c>
      <c r="B448" s="4">
        <v>5</v>
      </c>
    </row>
    <row r="449" spans="1:2" x14ac:dyDescent="0.25">
      <c r="A449" s="4">
        <v>430</v>
      </c>
      <c r="B449" s="4">
        <v>5</v>
      </c>
    </row>
    <row r="450" spans="1:2" x14ac:dyDescent="0.25">
      <c r="A450" s="4">
        <v>431</v>
      </c>
      <c r="B450" s="4">
        <v>11</v>
      </c>
    </row>
    <row r="451" spans="1:2" x14ac:dyDescent="0.25">
      <c r="A451" s="4">
        <v>432</v>
      </c>
      <c r="B451" s="4">
        <v>20</v>
      </c>
    </row>
    <row r="452" spans="1:2" x14ac:dyDescent="0.25">
      <c r="A452" s="4">
        <v>433</v>
      </c>
      <c r="B452" s="4">
        <v>8</v>
      </c>
    </row>
    <row r="453" spans="1:2" x14ac:dyDescent="0.25">
      <c r="A453" s="4">
        <v>434</v>
      </c>
      <c r="B453" s="4">
        <v>12</v>
      </c>
    </row>
    <row r="454" spans="1:2" x14ac:dyDescent="0.25">
      <c r="A454" s="4">
        <v>435</v>
      </c>
      <c r="B454" s="4">
        <v>10</v>
      </c>
    </row>
    <row r="455" spans="1:2" x14ac:dyDescent="0.25">
      <c r="A455" s="4">
        <v>436</v>
      </c>
      <c r="B455" s="4">
        <v>3</v>
      </c>
    </row>
    <row r="456" spans="1:2" x14ac:dyDescent="0.25">
      <c r="A456" s="4">
        <v>437</v>
      </c>
      <c r="B456" s="4">
        <v>9</v>
      </c>
    </row>
    <row r="457" spans="1:2" x14ac:dyDescent="0.25">
      <c r="A457" s="4">
        <v>438</v>
      </c>
      <c r="B457" s="4">
        <v>7</v>
      </c>
    </row>
    <row r="458" spans="1:2" x14ac:dyDescent="0.25">
      <c r="A458" s="4">
        <v>439</v>
      </c>
      <c r="B458" s="4">
        <v>8</v>
      </c>
    </row>
    <row r="459" spans="1:2" x14ac:dyDescent="0.25">
      <c r="A459" s="4">
        <v>440</v>
      </c>
      <c r="B459" s="4">
        <v>14</v>
      </c>
    </row>
    <row r="460" spans="1:2" x14ac:dyDescent="0.25">
      <c r="A460" s="4">
        <v>441</v>
      </c>
      <c r="B460" s="4">
        <v>15</v>
      </c>
    </row>
    <row r="461" spans="1:2" x14ac:dyDescent="0.25">
      <c r="A461" s="4">
        <v>442</v>
      </c>
      <c r="B461" s="4">
        <v>13</v>
      </c>
    </row>
    <row r="462" spans="1:2" x14ac:dyDescent="0.25">
      <c r="A462" s="4">
        <v>443</v>
      </c>
      <c r="B462" s="4">
        <v>20</v>
      </c>
    </row>
    <row r="463" spans="1:2" x14ac:dyDescent="0.25">
      <c r="A463" s="4">
        <v>444</v>
      </c>
      <c r="B463" s="4">
        <v>2</v>
      </c>
    </row>
    <row r="464" spans="1:2" x14ac:dyDescent="0.25">
      <c r="A464" s="4">
        <v>445</v>
      </c>
      <c r="B464" s="4">
        <v>9</v>
      </c>
    </row>
    <row r="465" spans="1:2" x14ac:dyDescent="0.25">
      <c r="A465" s="4">
        <v>446</v>
      </c>
      <c r="B465" s="4">
        <v>9</v>
      </c>
    </row>
    <row r="466" spans="1:2" x14ac:dyDescent="0.25">
      <c r="A466" s="4">
        <v>447</v>
      </c>
      <c r="B466" s="4">
        <v>19</v>
      </c>
    </row>
    <row r="467" spans="1:2" x14ac:dyDescent="0.25">
      <c r="A467" s="4">
        <v>448</v>
      </c>
      <c r="B467" s="4">
        <v>10</v>
      </c>
    </row>
    <row r="468" spans="1:2" x14ac:dyDescent="0.25">
      <c r="A468" s="4">
        <v>449</v>
      </c>
      <c r="B468" s="4">
        <v>13</v>
      </c>
    </row>
    <row r="469" spans="1:2" x14ac:dyDescent="0.25">
      <c r="A469" s="4">
        <v>450</v>
      </c>
      <c r="B469" s="4">
        <v>6</v>
      </c>
    </row>
    <row r="470" spans="1:2" x14ac:dyDescent="0.25">
      <c r="A470" s="4">
        <v>451</v>
      </c>
      <c r="B470" s="4">
        <v>10</v>
      </c>
    </row>
    <row r="471" spans="1:2" x14ac:dyDescent="0.25">
      <c r="A471" s="4">
        <v>452</v>
      </c>
      <c r="B471" s="4">
        <v>8</v>
      </c>
    </row>
    <row r="472" spans="1:2" x14ac:dyDescent="0.25">
      <c r="A472" s="4">
        <v>453</v>
      </c>
      <c r="B472" s="4">
        <v>6</v>
      </c>
    </row>
    <row r="473" spans="1:2" x14ac:dyDescent="0.25">
      <c r="A473" s="4">
        <v>454</v>
      </c>
      <c r="B473" s="4">
        <v>8</v>
      </c>
    </row>
    <row r="474" spans="1:2" x14ac:dyDescent="0.25">
      <c r="A474" s="4">
        <v>455</v>
      </c>
      <c r="B474" s="4">
        <v>9</v>
      </c>
    </row>
    <row r="475" spans="1:2" x14ac:dyDescent="0.25">
      <c r="A475" s="4">
        <v>456</v>
      </c>
      <c r="B475" s="4">
        <v>4</v>
      </c>
    </row>
    <row r="476" spans="1:2" x14ac:dyDescent="0.25">
      <c r="A476" s="4">
        <v>457</v>
      </c>
      <c r="B476" s="4">
        <v>10</v>
      </c>
    </row>
    <row r="477" spans="1:2" x14ac:dyDescent="0.25">
      <c r="A477" s="4">
        <v>458</v>
      </c>
      <c r="B477" s="4">
        <v>7</v>
      </c>
    </row>
    <row r="478" spans="1:2" x14ac:dyDescent="0.25">
      <c r="A478" s="4">
        <v>459</v>
      </c>
      <c r="B478" s="4">
        <v>6</v>
      </c>
    </row>
    <row r="479" spans="1:2" x14ac:dyDescent="0.25">
      <c r="A479" s="4">
        <v>460</v>
      </c>
      <c r="B479" s="4">
        <v>11</v>
      </c>
    </row>
    <row r="480" spans="1:2" x14ac:dyDescent="0.25">
      <c r="A480" s="4">
        <v>461</v>
      </c>
      <c r="B480" s="4">
        <v>13</v>
      </c>
    </row>
    <row r="481" spans="1:2" x14ac:dyDescent="0.25">
      <c r="A481" s="4">
        <v>462</v>
      </c>
      <c r="B481" s="4">
        <v>12</v>
      </c>
    </row>
    <row r="482" spans="1:2" x14ac:dyDescent="0.25">
      <c r="A482" s="4">
        <v>463</v>
      </c>
      <c r="B482" s="4">
        <v>11</v>
      </c>
    </row>
    <row r="483" spans="1:2" x14ac:dyDescent="0.25">
      <c r="A483" s="4">
        <v>464</v>
      </c>
      <c r="B483" s="4">
        <v>7</v>
      </c>
    </row>
    <row r="484" spans="1:2" x14ac:dyDescent="0.25">
      <c r="A484" s="4">
        <v>465</v>
      </c>
      <c r="B484" s="4">
        <v>5</v>
      </c>
    </row>
    <row r="485" spans="1:2" x14ac:dyDescent="0.25">
      <c r="A485" s="4">
        <v>466</v>
      </c>
      <c r="B485" s="4">
        <v>7</v>
      </c>
    </row>
    <row r="486" spans="1:2" x14ac:dyDescent="0.25">
      <c r="A486" s="4">
        <v>467</v>
      </c>
      <c r="B486" s="4">
        <v>6</v>
      </c>
    </row>
    <row r="487" spans="1:2" x14ac:dyDescent="0.25">
      <c r="A487" s="4">
        <v>468</v>
      </c>
      <c r="B487" s="4">
        <v>13</v>
      </c>
    </row>
    <row r="488" spans="1:2" x14ac:dyDescent="0.25">
      <c r="A488" s="4">
        <v>469</v>
      </c>
      <c r="B488" s="4">
        <v>6</v>
      </c>
    </row>
    <row r="489" spans="1:2" x14ac:dyDescent="0.25">
      <c r="A489" s="4">
        <v>470</v>
      </c>
      <c r="B489" s="4">
        <v>9</v>
      </c>
    </row>
    <row r="490" spans="1:2" x14ac:dyDescent="0.25">
      <c r="A490" s="4">
        <v>471</v>
      </c>
      <c r="B490" s="4">
        <v>19</v>
      </c>
    </row>
    <row r="491" spans="1:2" x14ac:dyDescent="0.25">
      <c r="A491" s="4">
        <v>472</v>
      </c>
      <c r="B491" s="4">
        <v>11</v>
      </c>
    </row>
    <row r="492" spans="1:2" x14ac:dyDescent="0.25">
      <c r="A492" s="4">
        <v>473</v>
      </c>
      <c r="B492" s="4">
        <v>11</v>
      </c>
    </row>
    <row r="493" spans="1:2" x14ac:dyDescent="0.25">
      <c r="A493" s="4">
        <v>474</v>
      </c>
      <c r="B493" s="4">
        <v>10</v>
      </c>
    </row>
    <row r="494" spans="1:2" x14ac:dyDescent="0.25">
      <c r="A494" s="4">
        <v>475</v>
      </c>
      <c r="B494" s="4">
        <v>10</v>
      </c>
    </row>
    <row r="495" spans="1:2" x14ac:dyDescent="0.25">
      <c r="A495" s="4">
        <v>476</v>
      </c>
      <c r="B495" s="4">
        <v>14</v>
      </c>
    </row>
    <row r="496" spans="1:2" x14ac:dyDescent="0.25">
      <c r="A496" s="4">
        <v>477</v>
      </c>
      <c r="B496" s="4">
        <v>12</v>
      </c>
    </row>
    <row r="497" spans="1:2" x14ac:dyDescent="0.25">
      <c r="A497" s="4">
        <v>478</v>
      </c>
      <c r="B497" s="4">
        <v>7</v>
      </c>
    </row>
    <row r="498" spans="1:2" x14ac:dyDescent="0.25">
      <c r="A498" s="4">
        <v>479</v>
      </c>
      <c r="B498" s="4">
        <v>9</v>
      </c>
    </row>
    <row r="499" spans="1:2" x14ac:dyDescent="0.25">
      <c r="A499" s="4">
        <v>480</v>
      </c>
      <c r="B499" s="4">
        <v>4</v>
      </c>
    </row>
    <row r="500" spans="1:2" x14ac:dyDescent="0.25">
      <c r="A500" s="4">
        <v>481</v>
      </c>
      <c r="B500" s="4">
        <v>13</v>
      </c>
    </row>
    <row r="501" spans="1:2" x14ac:dyDescent="0.25">
      <c r="A501" s="4">
        <v>482</v>
      </c>
      <c r="B501" s="4">
        <v>18</v>
      </c>
    </row>
    <row r="502" spans="1:2" x14ac:dyDescent="0.25">
      <c r="A502" s="4">
        <v>483</v>
      </c>
      <c r="B502" s="4">
        <v>9</v>
      </c>
    </row>
    <row r="503" spans="1:2" x14ac:dyDescent="0.25">
      <c r="A503" s="4">
        <v>484</v>
      </c>
      <c r="B503" s="4">
        <v>8</v>
      </c>
    </row>
    <row r="504" spans="1:2" x14ac:dyDescent="0.25">
      <c r="A504" s="4">
        <v>485</v>
      </c>
      <c r="B504" s="4">
        <v>4</v>
      </c>
    </row>
    <row r="505" spans="1:2" x14ac:dyDescent="0.25">
      <c r="A505" s="4">
        <v>486</v>
      </c>
      <c r="B505" s="4">
        <v>8</v>
      </c>
    </row>
    <row r="506" spans="1:2" x14ac:dyDescent="0.25">
      <c r="A506" s="4">
        <v>487</v>
      </c>
      <c r="B506" s="4">
        <v>14</v>
      </c>
    </row>
    <row r="507" spans="1:2" x14ac:dyDescent="0.25">
      <c r="A507" s="4">
        <v>488</v>
      </c>
      <c r="B507" s="4">
        <v>15</v>
      </c>
    </row>
    <row r="508" spans="1:2" x14ac:dyDescent="0.25">
      <c r="A508" s="4">
        <v>489</v>
      </c>
      <c r="B508" s="4">
        <v>13</v>
      </c>
    </row>
    <row r="509" spans="1:2" x14ac:dyDescent="0.25">
      <c r="A509" s="4">
        <v>490</v>
      </c>
      <c r="B509" s="4">
        <v>10</v>
      </c>
    </row>
    <row r="510" spans="1:2" x14ac:dyDescent="0.25">
      <c r="A510" s="4">
        <v>491</v>
      </c>
      <c r="B510" s="4">
        <v>9</v>
      </c>
    </row>
    <row r="511" spans="1:2" x14ac:dyDescent="0.25">
      <c r="A511" s="4">
        <v>492</v>
      </c>
      <c r="B511" s="4">
        <v>7</v>
      </c>
    </row>
    <row r="512" spans="1:2" x14ac:dyDescent="0.25">
      <c r="A512" s="4">
        <v>493</v>
      </c>
      <c r="B512" s="4">
        <v>11</v>
      </c>
    </row>
    <row r="513" spans="1:2" x14ac:dyDescent="0.25">
      <c r="A513" s="4">
        <v>494</v>
      </c>
      <c r="B513" s="4">
        <v>14</v>
      </c>
    </row>
    <row r="514" spans="1:2" x14ac:dyDescent="0.25">
      <c r="A514" s="4">
        <v>495</v>
      </c>
      <c r="B514" s="4">
        <v>11</v>
      </c>
    </row>
    <row r="515" spans="1:2" x14ac:dyDescent="0.25">
      <c r="A515" s="4">
        <v>496</v>
      </c>
      <c r="B515" s="4">
        <v>5</v>
      </c>
    </row>
    <row r="516" spans="1:2" x14ac:dyDescent="0.25">
      <c r="A516" s="4">
        <v>497</v>
      </c>
      <c r="B516" s="4">
        <v>4</v>
      </c>
    </row>
    <row r="517" spans="1:2" x14ac:dyDescent="0.25">
      <c r="A517" s="4">
        <v>498</v>
      </c>
      <c r="B517" s="4">
        <v>14</v>
      </c>
    </row>
    <row r="518" spans="1:2" x14ac:dyDescent="0.25">
      <c r="A518" s="4">
        <v>499</v>
      </c>
      <c r="B518" s="4">
        <v>17</v>
      </c>
    </row>
    <row r="519" spans="1:2" x14ac:dyDescent="0.25">
      <c r="A519" s="4">
        <v>500</v>
      </c>
      <c r="B519" s="4">
        <v>17</v>
      </c>
    </row>
  </sheetData>
  <pageMargins left="0.75" right="0.75" top="1" bottom="1" header="0.5" footer="0.5"/>
  <headerFooter alignWithMargins="0">
    <oddHeader>&amp;A</oddHeader>
    <oddFooter>Page &amp;P</oddFooter>
  </headerFooter>
  <ignoredErrors>
    <ignoredError sqref="E20:E46" numberStoredAsText="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525"/>
  <sheetViews>
    <sheetView workbookViewId="0"/>
  </sheetViews>
  <sheetFormatPr defaultRowHeight="15" x14ac:dyDescent="0.25"/>
  <cols>
    <col min="1" max="1" width="22.28515625" style="4" customWidth="1"/>
    <col min="2" max="2" width="17.7109375" style="4" bestFit="1" customWidth="1"/>
    <col min="3" max="3" width="15.140625" style="4" bestFit="1" customWidth="1"/>
    <col min="4" max="4" width="11" style="4" bestFit="1" customWidth="1"/>
    <col min="5" max="5" width="9.85546875" style="4" bestFit="1" customWidth="1"/>
    <col min="6" max="6" width="10.28515625" style="4" bestFit="1" customWidth="1"/>
    <col min="7" max="7" width="9.7109375" style="4" bestFit="1" customWidth="1"/>
    <col min="8" max="8" width="13.28515625" style="4" bestFit="1" customWidth="1"/>
    <col min="9" max="256" width="9.140625" style="4"/>
    <col min="257" max="257" width="22.28515625" style="4" customWidth="1"/>
    <col min="258" max="258" width="17.7109375" style="4" bestFit="1" customWidth="1"/>
    <col min="259" max="259" width="15.140625" style="4" bestFit="1" customWidth="1"/>
    <col min="260" max="260" width="10.28515625" style="4" bestFit="1" customWidth="1"/>
    <col min="261" max="261" width="9.85546875" style="4" bestFit="1" customWidth="1"/>
    <col min="262" max="262" width="9.140625" style="4"/>
    <col min="263" max="263" width="9.7109375" style="4" bestFit="1" customWidth="1"/>
    <col min="264" max="264" width="13.28515625" style="4" bestFit="1" customWidth="1"/>
    <col min="265" max="512" width="9.140625" style="4"/>
    <col min="513" max="513" width="22.28515625" style="4" customWidth="1"/>
    <col min="514" max="514" width="17.7109375" style="4" bestFit="1" customWidth="1"/>
    <col min="515" max="515" width="15.140625" style="4" bestFit="1" customWidth="1"/>
    <col min="516" max="516" width="10.28515625" style="4" bestFit="1" customWidth="1"/>
    <col min="517" max="517" width="9.85546875" style="4" bestFit="1" customWidth="1"/>
    <col min="518" max="518" width="9.140625" style="4"/>
    <col min="519" max="519" width="9.7109375" style="4" bestFit="1" customWidth="1"/>
    <col min="520" max="520" width="13.28515625" style="4" bestFit="1" customWidth="1"/>
    <col min="521" max="768" width="9.140625" style="4"/>
    <col min="769" max="769" width="22.28515625" style="4" customWidth="1"/>
    <col min="770" max="770" width="17.7109375" style="4" bestFit="1" customWidth="1"/>
    <col min="771" max="771" width="15.140625" style="4" bestFit="1" customWidth="1"/>
    <col min="772" max="772" width="10.28515625" style="4" bestFit="1" customWidth="1"/>
    <col min="773" max="773" width="9.85546875" style="4" bestFit="1" customWidth="1"/>
    <col min="774" max="774" width="9.140625" style="4"/>
    <col min="775" max="775" width="9.7109375" style="4" bestFit="1" customWidth="1"/>
    <col min="776" max="776" width="13.28515625" style="4" bestFit="1" customWidth="1"/>
    <col min="777" max="1024" width="9.140625" style="4"/>
    <col min="1025" max="1025" width="22.28515625" style="4" customWidth="1"/>
    <col min="1026" max="1026" width="17.7109375" style="4" bestFit="1" customWidth="1"/>
    <col min="1027" max="1027" width="15.140625" style="4" bestFit="1" customWidth="1"/>
    <col min="1028" max="1028" width="10.28515625" style="4" bestFit="1" customWidth="1"/>
    <col min="1029" max="1029" width="9.85546875" style="4" bestFit="1" customWidth="1"/>
    <col min="1030" max="1030" width="9.140625" style="4"/>
    <col min="1031" max="1031" width="9.7109375" style="4" bestFit="1" customWidth="1"/>
    <col min="1032" max="1032" width="13.28515625" style="4" bestFit="1" customWidth="1"/>
    <col min="1033" max="1280" width="9.140625" style="4"/>
    <col min="1281" max="1281" width="22.28515625" style="4" customWidth="1"/>
    <col min="1282" max="1282" width="17.7109375" style="4" bestFit="1" customWidth="1"/>
    <col min="1283" max="1283" width="15.140625" style="4" bestFit="1" customWidth="1"/>
    <col min="1284" max="1284" width="10.28515625" style="4" bestFit="1" customWidth="1"/>
    <col min="1285" max="1285" width="9.85546875" style="4" bestFit="1" customWidth="1"/>
    <col min="1286" max="1286" width="9.140625" style="4"/>
    <col min="1287" max="1287" width="9.7109375" style="4" bestFit="1" customWidth="1"/>
    <col min="1288" max="1288" width="13.28515625" style="4" bestFit="1" customWidth="1"/>
    <col min="1289" max="1536" width="9.140625" style="4"/>
    <col min="1537" max="1537" width="22.28515625" style="4" customWidth="1"/>
    <col min="1538" max="1538" width="17.7109375" style="4" bestFit="1" customWidth="1"/>
    <col min="1539" max="1539" width="15.140625" style="4" bestFit="1" customWidth="1"/>
    <col min="1540" max="1540" width="10.28515625" style="4" bestFit="1" customWidth="1"/>
    <col min="1541" max="1541" width="9.85546875" style="4" bestFit="1" customWidth="1"/>
    <col min="1542" max="1542" width="9.140625" style="4"/>
    <col min="1543" max="1543" width="9.7109375" style="4" bestFit="1" customWidth="1"/>
    <col min="1544" max="1544" width="13.28515625" style="4" bestFit="1" customWidth="1"/>
    <col min="1545" max="1792" width="9.140625" style="4"/>
    <col min="1793" max="1793" width="22.28515625" style="4" customWidth="1"/>
    <col min="1794" max="1794" width="17.7109375" style="4" bestFit="1" customWidth="1"/>
    <col min="1795" max="1795" width="15.140625" style="4" bestFit="1" customWidth="1"/>
    <col min="1796" max="1796" width="10.28515625" style="4" bestFit="1" customWidth="1"/>
    <col min="1797" max="1797" width="9.85546875" style="4" bestFit="1" customWidth="1"/>
    <col min="1798" max="1798" width="9.140625" style="4"/>
    <col min="1799" max="1799" width="9.7109375" style="4" bestFit="1" customWidth="1"/>
    <col min="1800" max="1800" width="13.28515625" style="4" bestFit="1" customWidth="1"/>
    <col min="1801" max="2048" width="9.140625" style="4"/>
    <col min="2049" max="2049" width="22.28515625" style="4" customWidth="1"/>
    <col min="2050" max="2050" width="17.7109375" style="4" bestFit="1" customWidth="1"/>
    <col min="2051" max="2051" width="15.140625" style="4" bestFit="1" customWidth="1"/>
    <col min="2052" max="2052" width="10.28515625" style="4" bestFit="1" customWidth="1"/>
    <col min="2053" max="2053" width="9.85546875" style="4" bestFit="1" customWidth="1"/>
    <col min="2054" max="2054" width="9.140625" style="4"/>
    <col min="2055" max="2055" width="9.7109375" style="4" bestFit="1" customWidth="1"/>
    <col min="2056" max="2056" width="13.28515625" style="4" bestFit="1" customWidth="1"/>
    <col min="2057" max="2304" width="9.140625" style="4"/>
    <col min="2305" max="2305" width="22.28515625" style="4" customWidth="1"/>
    <col min="2306" max="2306" width="17.7109375" style="4" bestFit="1" customWidth="1"/>
    <col min="2307" max="2307" width="15.140625" style="4" bestFit="1" customWidth="1"/>
    <col min="2308" max="2308" width="10.28515625" style="4" bestFit="1" customWidth="1"/>
    <col min="2309" max="2309" width="9.85546875" style="4" bestFit="1" customWidth="1"/>
    <col min="2310" max="2310" width="9.140625" style="4"/>
    <col min="2311" max="2311" width="9.7109375" style="4" bestFit="1" customWidth="1"/>
    <col min="2312" max="2312" width="13.28515625" style="4" bestFit="1" customWidth="1"/>
    <col min="2313" max="2560" width="9.140625" style="4"/>
    <col min="2561" max="2561" width="22.28515625" style="4" customWidth="1"/>
    <col min="2562" max="2562" width="17.7109375" style="4" bestFit="1" customWidth="1"/>
    <col min="2563" max="2563" width="15.140625" style="4" bestFit="1" customWidth="1"/>
    <col min="2564" max="2564" width="10.28515625" style="4" bestFit="1" customWidth="1"/>
    <col min="2565" max="2565" width="9.85546875" style="4" bestFit="1" customWidth="1"/>
    <col min="2566" max="2566" width="9.140625" style="4"/>
    <col min="2567" max="2567" width="9.7109375" style="4" bestFit="1" customWidth="1"/>
    <col min="2568" max="2568" width="13.28515625" style="4" bestFit="1" customWidth="1"/>
    <col min="2569" max="2816" width="9.140625" style="4"/>
    <col min="2817" max="2817" width="22.28515625" style="4" customWidth="1"/>
    <col min="2818" max="2818" width="17.7109375" style="4" bestFit="1" customWidth="1"/>
    <col min="2819" max="2819" width="15.140625" style="4" bestFit="1" customWidth="1"/>
    <col min="2820" max="2820" width="10.28515625" style="4" bestFit="1" customWidth="1"/>
    <col min="2821" max="2821" width="9.85546875" style="4" bestFit="1" customWidth="1"/>
    <col min="2822" max="2822" width="9.140625" style="4"/>
    <col min="2823" max="2823" width="9.7109375" style="4" bestFit="1" customWidth="1"/>
    <col min="2824" max="2824" width="13.28515625" style="4" bestFit="1" customWidth="1"/>
    <col min="2825" max="3072" width="9.140625" style="4"/>
    <col min="3073" max="3073" width="22.28515625" style="4" customWidth="1"/>
    <col min="3074" max="3074" width="17.7109375" style="4" bestFit="1" customWidth="1"/>
    <col min="3075" max="3075" width="15.140625" style="4" bestFit="1" customWidth="1"/>
    <col min="3076" max="3076" width="10.28515625" style="4" bestFit="1" customWidth="1"/>
    <col min="3077" max="3077" width="9.85546875" style="4" bestFit="1" customWidth="1"/>
    <col min="3078" max="3078" width="9.140625" style="4"/>
    <col min="3079" max="3079" width="9.7109375" style="4" bestFit="1" customWidth="1"/>
    <col min="3080" max="3080" width="13.28515625" style="4" bestFit="1" customWidth="1"/>
    <col min="3081" max="3328" width="9.140625" style="4"/>
    <col min="3329" max="3329" width="22.28515625" style="4" customWidth="1"/>
    <col min="3330" max="3330" width="17.7109375" style="4" bestFit="1" customWidth="1"/>
    <col min="3331" max="3331" width="15.140625" style="4" bestFit="1" customWidth="1"/>
    <col min="3332" max="3332" width="10.28515625" style="4" bestFit="1" customWidth="1"/>
    <col min="3333" max="3333" width="9.85546875" style="4" bestFit="1" customWidth="1"/>
    <col min="3334" max="3334" width="9.140625" style="4"/>
    <col min="3335" max="3335" width="9.7109375" style="4" bestFit="1" customWidth="1"/>
    <col min="3336" max="3336" width="13.28515625" style="4" bestFit="1" customWidth="1"/>
    <col min="3337" max="3584" width="9.140625" style="4"/>
    <col min="3585" max="3585" width="22.28515625" style="4" customWidth="1"/>
    <col min="3586" max="3586" width="17.7109375" style="4" bestFit="1" customWidth="1"/>
    <col min="3587" max="3587" width="15.140625" style="4" bestFit="1" customWidth="1"/>
    <col min="3588" max="3588" width="10.28515625" style="4" bestFit="1" customWidth="1"/>
    <col min="3589" max="3589" width="9.85546875" style="4" bestFit="1" customWidth="1"/>
    <col min="3590" max="3590" width="9.140625" style="4"/>
    <col min="3591" max="3591" width="9.7109375" style="4" bestFit="1" customWidth="1"/>
    <col min="3592" max="3592" width="13.28515625" style="4" bestFit="1" customWidth="1"/>
    <col min="3593" max="3840" width="9.140625" style="4"/>
    <col min="3841" max="3841" width="22.28515625" style="4" customWidth="1"/>
    <col min="3842" max="3842" width="17.7109375" style="4" bestFit="1" customWidth="1"/>
    <col min="3843" max="3843" width="15.140625" style="4" bestFit="1" customWidth="1"/>
    <col min="3844" max="3844" width="10.28515625" style="4" bestFit="1" customWidth="1"/>
    <col min="3845" max="3845" width="9.85546875" style="4" bestFit="1" customWidth="1"/>
    <col min="3846" max="3846" width="9.140625" style="4"/>
    <col min="3847" max="3847" width="9.7109375" style="4" bestFit="1" customWidth="1"/>
    <col min="3848" max="3848" width="13.28515625" style="4" bestFit="1" customWidth="1"/>
    <col min="3849" max="4096" width="9.140625" style="4"/>
    <col min="4097" max="4097" width="22.28515625" style="4" customWidth="1"/>
    <col min="4098" max="4098" width="17.7109375" style="4" bestFit="1" customWidth="1"/>
    <col min="4099" max="4099" width="15.140625" style="4" bestFit="1" customWidth="1"/>
    <col min="4100" max="4100" width="10.28515625" style="4" bestFit="1" customWidth="1"/>
    <col min="4101" max="4101" width="9.85546875" style="4" bestFit="1" customWidth="1"/>
    <col min="4102" max="4102" width="9.140625" style="4"/>
    <col min="4103" max="4103" width="9.7109375" style="4" bestFit="1" customWidth="1"/>
    <col min="4104" max="4104" width="13.28515625" style="4" bestFit="1" customWidth="1"/>
    <col min="4105" max="4352" width="9.140625" style="4"/>
    <col min="4353" max="4353" width="22.28515625" style="4" customWidth="1"/>
    <col min="4354" max="4354" width="17.7109375" style="4" bestFit="1" customWidth="1"/>
    <col min="4355" max="4355" width="15.140625" style="4" bestFit="1" customWidth="1"/>
    <col min="4356" max="4356" width="10.28515625" style="4" bestFit="1" customWidth="1"/>
    <col min="4357" max="4357" width="9.85546875" style="4" bestFit="1" customWidth="1"/>
    <col min="4358" max="4358" width="9.140625" style="4"/>
    <col min="4359" max="4359" width="9.7109375" style="4" bestFit="1" customWidth="1"/>
    <col min="4360" max="4360" width="13.28515625" style="4" bestFit="1" customWidth="1"/>
    <col min="4361" max="4608" width="9.140625" style="4"/>
    <col min="4609" max="4609" width="22.28515625" style="4" customWidth="1"/>
    <col min="4610" max="4610" width="17.7109375" style="4" bestFit="1" customWidth="1"/>
    <col min="4611" max="4611" width="15.140625" style="4" bestFit="1" customWidth="1"/>
    <col min="4612" max="4612" width="10.28515625" style="4" bestFit="1" customWidth="1"/>
    <col min="4613" max="4613" width="9.85546875" style="4" bestFit="1" customWidth="1"/>
    <col min="4614" max="4614" width="9.140625" style="4"/>
    <col min="4615" max="4615" width="9.7109375" style="4" bestFit="1" customWidth="1"/>
    <col min="4616" max="4616" width="13.28515625" style="4" bestFit="1" customWidth="1"/>
    <col min="4617" max="4864" width="9.140625" style="4"/>
    <col min="4865" max="4865" width="22.28515625" style="4" customWidth="1"/>
    <col min="4866" max="4866" width="17.7109375" style="4" bestFit="1" customWidth="1"/>
    <col min="4867" max="4867" width="15.140625" style="4" bestFit="1" customWidth="1"/>
    <col min="4868" max="4868" width="10.28515625" style="4" bestFit="1" customWidth="1"/>
    <col min="4869" max="4869" width="9.85546875" style="4" bestFit="1" customWidth="1"/>
    <col min="4870" max="4870" width="9.140625" style="4"/>
    <col min="4871" max="4871" width="9.7109375" style="4" bestFit="1" customWidth="1"/>
    <col min="4872" max="4872" width="13.28515625" style="4" bestFit="1" customWidth="1"/>
    <col min="4873" max="5120" width="9.140625" style="4"/>
    <col min="5121" max="5121" width="22.28515625" style="4" customWidth="1"/>
    <col min="5122" max="5122" width="17.7109375" style="4" bestFit="1" customWidth="1"/>
    <col min="5123" max="5123" width="15.140625" style="4" bestFit="1" customWidth="1"/>
    <col min="5124" max="5124" width="10.28515625" style="4" bestFit="1" customWidth="1"/>
    <col min="5125" max="5125" width="9.85546875" style="4" bestFit="1" customWidth="1"/>
    <col min="5126" max="5126" width="9.140625" style="4"/>
    <col min="5127" max="5127" width="9.7109375" style="4" bestFit="1" customWidth="1"/>
    <col min="5128" max="5128" width="13.28515625" style="4" bestFit="1" customWidth="1"/>
    <col min="5129" max="5376" width="9.140625" style="4"/>
    <col min="5377" max="5377" width="22.28515625" style="4" customWidth="1"/>
    <col min="5378" max="5378" width="17.7109375" style="4" bestFit="1" customWidth="1"/>
    <col min="5379" max="5379" width="15.140625" style="4" bestFit="1" customWidth="1"/>
    <col min="5380" max="5380" width="10.28515625" style="4" bestFit="1" customWidth="1"/>
    <col min="5381" max="5381" width="9.85546875" style="4" bestFit="1" customWidth="1"/>
    <col min="5382" max="5382" width="9.140625" style="4"/>
    <col min="5383" max="5383" width="9.7109375" style="4" bestFit="1" customWidth="1"/>
    <col min="5384" max="5384" width="13.28515625" style="4" bestFit="1" customWidth="1"/>
    <col min="5385" max="5632" width="9.140625" style="4"/>
    <col min="5633" max="5633" width="22.28515625" style="4" customWidth="1"/>
    <col min="5634" max="5634" width="17.7109375" style="4" bestFit="1" customWidth="1"/>
    <col min="5635" max="5635" width="15.140625" style="4" bestFit="1" customWidth="1"/>
    <col min="5636" max="5636" width="10.28515625" style="4" bestFit="1" customWidth="1"/>
    <col min="5637" max="5637" width="9.85546875" style="4" bestFit="1" customWidth="1"/>
    <col min="5638" max="5638" width="9.140625" style="4"/>
    <col min="5639" max="5639" width="9.7109375" style="4" bestFit="1" customWidth="1"/>
    <col min="5640" max="5640" width="13.28515625" style="4" bestFit="1" customWidth="1"/>
    <col min="5641" max="5888" width="9.140625" style="4"/>
    <col min="5889" max="5889" width="22.28515625" style="4" customWidth="1"/>
    <col min="5890" max="5890" width="17.7109375" style="4" bestFit="1" customWidth="1"/>
    <col min="5891" max="5891" width="15.140625" style="4" bestFit="1" customWidth="1"/>
    <col min="5892" max="5892" width="10.28515625" style="4" bestFit="1" customWidth="1"/>
    <col min="5893" max="5893" width="9.85546875" style="4" bestFit="1" customWidth="1"/>
    <col min="5894" max="5894" width="9.140625" style="4"/>
    <col min="5895" max="5895" width="9.7109375" style="4" bestFit="1" customWidth="1"/>
    <col min="5896" max="5896" width="13.28515625" style="4" bestFit="1" customWidth="1"/>
    <col min="5897" max="6144" width="9.140625" style="4"/>
    <col min="6145" max="6145" width="22.28515625" style="4" customWidth="1"/>
    <col min="6146" max="6146" width="17.7109375" style="4" bestFit="1" customWidth="1"/>
    <col min="6147" max="6147" width="15.140625" style="4" bestFit="1" customWidth="1"/>
    <col min="6148" max="6148" width="10.28515625" style="4" bestFit="1" customWidth="1"/>
    <col min="6149" max="6149" width="9.85546875" style="4" bestFit="1" customWidth="1"/>
    <col min="6150" max="6150" width="9.140625" style="4"/>
    <col min="6151" max="6151" width="9.7109375" style="4" bestFit="1" customWidth="1"/>
    <col min="6152" max="6152" width="13.28515625" style="4" bestFit="1" customWidth="1"/>
    <col min="6153" max="6400" width="9.140625" style="4"/>
    <col min="6401" max="6401" width="22.28515625" style="4" customWidth="1"/>
    <col min="6402" max="6402" width="17.7109375" style="4" bestFit="1" customWidth="1"/>
    <col min="6403" max="6403" width="15.140625" style="4" bestFit="1" customWidth="1"/>
    <col min="6404" max="6404" width="10.28515625" style="4" bestFit="1" customWidth="1"/>
    <col min="6405" max="6405" width="9.85546875" style="4" bestFit="1" customWidth="1"/>
    <col min="6406" max="6406" width="9.140625" style="4"/>
    <col min="6407" max="6407" width="9.7109375" style="4" bestFit="1" customWidth="1"/>
    <col min="6408" max="6408" width="13.28515625" style="4" bestFit="1" customWidth="1"/>
    <col min="6409" max="6656" width="9.140625" style="4"/>
    <col min="6657" max="6657" width="22.28515625" style="4" customWidth="1"/>
    <col min="6658" max="6658" width="17.7109375" style="4" bestFit="1" customWidth="1"/>
    <col min="6659" max="6659" width="15.140625" style="4" bestFit="1" customWidth="1"/>
    <col min="6660" max="6660" width="10.28515625" style="4" bestFit="1" customWidth="1"/>
    <col min="6661" max="6661" width="9.85546875" style="4" bestFit="1" customWidth="1"/>
    <col min="6662" max="6662" width="9.140625" style="4"/>
    <col min="6663" max="6663" width="9.7109375" style="4" bestFit="1" customWidth="1"/>
    <col min="6664" max="6664" width="13.28515625" style="4" bestFit="1" customWidth="1"/>
    <col min="6665" max="6912" width="9.140625" style="4"/>
    <col min="6913" max="6913" width="22.28515625" style="4" customWidth="1"/>
    <col min="6914" max="6914" width="17.7109375" style="4" bestFit="1" customWidth="1"/>
    <col min="6915" max="6915" width="15.140625" style="4" bestFit="1" customWidth="1"/>
    <col min="6916" max="6916" width="10.28515625" style="4" bestFit="1" customWidth="1"/>
    <col min="6917" max="6917" width="9.85546875" style="4" bestFit="1" customWidth="1"/>
    <col min="6918" max="6918" width="9.140625" style="4"/>
    <col min="6919" max="6919" width="9.7109375" style="4" bestFit="1" customWidth="1"/>
    <col min="6920" max="6920" width="13.28515625" style="4" bestFit="1" customWidth="1"/>
    <col min="6921" max="7168" width="9.140625" style="4"/>
    <col min="7169" max="7169" width="22.28515625" style="4" customWidth="1"/>
    <col min="7170" max="7170" width="17.7109375" style="4" bestFit="1" customWidth="1"/>
    <col min="7171" max="7171" width="15.140625" style="4" bestFit="1" customWidth="1"/>
    <col min="7172" max="7172" width="10.28515625" style="4" bestFit="1" customWidth="1"/>
    <col min="7173" max="7173" width="9.85546875" style="4" bestFit="1" customWidth="1"/>
    <col min="7174" max="7174" width="9.140625" style="4"/>
    <col min="7175" max="7175" width="9.7109375" style="4" bestFit="1" customWidth="1"/>
    <col min="7176" max="7176" width="13.28515625" style="4" bestFit="1" customWidth="1"/>
    <col min="7177" max="7424" width="9.140625" style="4"/>
    <col min="7425" max="7425" width="22.28515625" style="4" customWidth="1"/>
    <col min="7426" max="7426" width="17.7109375" style="4" bestFit="1" customWidth="1"/>
    <col min="7427" max="7427" width="15.140625" style="4" bestFit="1" customWidth="1"/>
    <col min="7428" max="7428" width="10.28515625" style="4" bestFit="1" customWidth="1"/>
    <col min="7429" max="7429" width="9.85546875" style="4" bestFit="1" customWidth="1"/>
    <col min="7430" max="7430" width="9.140625" style="4"/>
    <col min="7431" max="7431" width="9.7109375" style="4" bestFit="1" customWidth="1"/>
    <col min="7432" max="7432" width="13.28515625" style="4" bestFit="1" customWidth="1"/>
    <col min="7433" max="7680" width="9.140625" style="4"/>
    <col min="7681" max="7681" width="22.28515625" style="4" customWidth="1"/>
    <col min="7682" max="7682" width="17.7109375" style="4" bestFit="1" customWidth="1"/>
    <col min="7683" max="7683" width="15.140625" style="4" bestFit="1" customWidth="1"/>
    <col min="7684" max="7684" width="10.28515625" style="4" bestFit="1" customWidth="1"/>
    <col min="7685" max="7685" width="9.85546875" style="4" bestFit="1" customWidth="1"/>
    <col min="7686" max="7686" width="9.140625" style="4"/>
    <col min="7687" max="7687" width="9.7109375" style="4" bestFit="1" customWidth="1"/>
    <col min="7688" max="7688" width="13.28515625" style="4" bestFit="1" customWidth="1"/>
    <col min="7689" max="7936" width="9.140625" style="4"/>
    <col min="7937" max="7937" width="22.28515625" style="4" customWidth="1"/>
    <col min="7938" max="7938" width="17.7109375" style="4" bestFit="1" customWidth="1"/>
    <col min="7939" max="7939" width="15.140625" style="4" bestFit="1" customWidth="1"/>
    <col min="7940" max="7940" width="10.28515625" style="4" bestFit="1" customWidth="1"/>
    <col min="7941" max="7941" width="9.85546875" style="4" bestFit="1" customWidth="1"/>
    <col min="7942" max="7942" width="9.140625" style="4"/>
    <col min="7943" max="7943" width="9.7109375" style="4" bestFit="1" customWidth="1"/>
    <col min="7944" max="7944" width="13.28515625" style="4" bestFit="1" customWidth="1"/>
    <col min="7945" max="8192" width="9.140625" style="4"/>
    <col min="8193" max="8193" width="22.28515625" style="4" customWidth="1"/>
    <col min="8194" max="8194" width="17.7109375" style="4" bestFit="1" customWidth="1"/>
    <col min="8195" max="8195" width="15.140625" style="4" bestFit="1" customWidth="1"/>
    <col min="8196" max="8196" width="10.28515625" style="4" bestFit="1" customWidth="1"/>
    <col min="8197" max="8197" width="9.85546875" style="4" bestFit="1" customWidth="1"/>
    <col min="8198" max="8198" width="9.140625" style="4"/>
    <col min="8199" max="8199" width="9.7109375" style="4" bestFit="1" customWidth="1"/>
    <col min="8200" max="8200" width="13.28515625" style="4" bestFit="1" customWidth="1"/>
    <col min="8201" max="8448" width="9.140625" style="4"/>
    <col min="8449" max="8449" width="22.28515625" style="4" customWidth="1"/>
    <col min="8450" max="8450" width="17.7109375" style="4" bestFit="1" customWidth="1"/>
    <col min="8451" max="8451" width="15.140625" style="4" bestFit="1" customWidth="1"/>
    <col min="8452" max="8452" width="10.28515625" style="4" bestFit="1" customWidth="1"/>
    <col min="8453" max="8453" width="9.85546875" style="4" bestFit="1" customWidth="1"/>
    <col min="8454" max="8454" width="9.140625" style="4"/>
    <col min="8455" max="8455" width="9.7109375" style="4" bestFit="1" customWidth="1"/>
    <col min="8456" max="8456" width="13.28515625" style="4" bestFit="1" customWidth="1"/>
    <col min="8457" max="8704" width="9.140625" style="4"/>
    <col min="8705" max="8705" width="22.28515625" style="4" customWidth="1"/>
    <col min="8706" max="8706" width="17.7109375" style="4" bestFit="1" customWidth="1"/>
    <col min="8707" max="8707" width="15.140625" style="4" bestFit="1" customWidth="1"/>
    <col min="8708" max="8708" width="10.28515625" style="4" bestFit="1" customWidth="1"/>
    <col min="8709" max="8709" width="9.85546875" style="4" bestFit="1" customWidth="1"/>
    <col min="8710" max="8710" width="9.140625" style="4"/>
    <col min="8711" max="8711" width="9.7109375" style="4" bestFit="1" customWidth="1"/>
    <col min="8712" max="8712" width="13.28515625" style="4" bestFit="1" customWidth="1"/>
    <col min="8713" max="8960" width="9.140625" style="4"/>
    <col min="8961" max="8961" width="22.28515625" style="4" customWidth="1"/>
    <col min="8962" max="8962" width="17.7109375" style="4" bestFit="1" customWidth="1"/>
    <col min="8963" max="8963" width="15.140625" style="4" bestFit="1" customWidth="1"/>
    <col min="8964" max="8964" width="10.28515625" style="4" bestFit="1" customWidth="1"/>
    <col min="8965" max="8965" width="9.85546875" style="4" bestFit="1" customWidth="1"/>
    <col min="8966" max="8966" width="9.140625" style="4"/>
    <col min="8967" max="8967" width="9.7109375" style="4" bestFit="1" customWidth="1"/>
    <col min="8968" max="8968" width="13.28515625" style="4" bestFit="1" customWidth="1"/>
    <col min="8969" max="9216" width="9.140625" style="4"/>
    <col min="9217" max="9217" width="22.28515625" style="4" customWidth="1"/>
    <col min="9218" max="9218" width="17.7109375" style="4" bestFit="1" customWidth="1"/>
    <col min="9219" max="9219" width="15.140625" style="4" bestFit="1" customWidth="1"/>
    <col min="9220" max="9220" width="10.28515625" style="4" bestFit="1" customWidth="1"/>
    <col min="9221" max="9221" width="9.85546875" style="4" bestFit="1" customWidth="1"/>
    <col min="9222" max="9222" width="9.140625" style="4"/>
    <col min="9223" max="9223" width="9.7109375" style="4" bestFit="1" customWidth="1"/>
    <col min="9224" max="9224" width="13.28515625" style="4" bestFit="1" customWidth="1"/>
    <col min="9225" max="9472" width="9.140625" style="4"/>
    <col min="9473" max="9473" width="22.28515625" style="4" customWidth="1"/>
    <col min="9474" max="9474" width="17.7109375" style="4" bestFit="1" customWidth="1"/>
    <col min="9475" max="9475" width="15.140625" style="4" bestFit="1" customWidth="1"/>
    <col min="9476" max="9476" width="10.28515625" style="4" bestFit="1" customWidth="1"/>
    <col min="9477" max="9477" width="9.85546875" style="4" bestFit="1" customWidth="1"/>
    <col min="9478" max="9478" width="9.140625" style="4"/>
    <col min="9479" max="9479" width="9.7109375" style="4" bestFit="1" customWidth="1"/>
    <col min="9480" max="9480" width="13.28515625" style="4" bestFit="1" customWidth="1"/>
    <col min="9481" max="9728" width="9.140625" style="4"/>
    <col min="9729" max="9729" width="22.28515625" style="4" customWidth="1"/>
    <col min="9730" max="9730" width="17.7109375" style="4" bestFit="1" customWidth="1"/>
    <col min="9731" max="9731" width="15.140625" style="4" bestFit="1" customWidth="1"/>
    <col min="9732" max="9732" width="10.28515625" style="4" bestFit="1" customWidth="1"/>
    <col min="9733" max="9733" width="9.85546875" style="4" bestFit="1" customWidth="1"/>
    <col min="9734" max="9734" width="9.140625" style="4"/>
    <col min="9735" max="9735" width="9.7109375" style="4" bestFit="1" customWidth="1"/>
    <col min="9736" max="9736" width="13.28515625" style="4" bestFit="1" customWidth="1"/>
    <col min="9737" max="9984" width="9.140625" style="4"/>
    <col min="9985" max="9985" width="22.28515625" style="4" customWidth="1"/>
    <col min="9986" max="9986" width="17.7109375" style="4" bestFit="1" customWidth="1"/>
    <col min="9987" max="9987" width="15.140625" style="4" bestFit="1" customWidth="1"/>
    <col min="9988" max="9988" width="10.28515625" style="4" bestFit="1" customWidth="1"/>
    <col min="9989" max="9989" width="9.85546875" style="4" bestFit="1" customWidth="1"/>
    <col min="9990" max="9990" width="9.140625" style="4"/>
    <col min="9991" max="9991" width="9.7109375" style="4" bestFit="1" customWidth="1"/>
    <col min="9992" max="9992" width="13.28515625" style="4" bestFit="1" customWidth="1"/>
    <col min="9993" max="10240" width="9.140625" style="4"/>
    <col min="10241" max="10241" width="22.28515625" style="4" customWidth="1"/>
    <col min="10242" max="10242" width="17.7109375" style="4" bestFit="1" customWidth="1"/>
    <col min="10243" max="10243" width="15.140625" style="4" bestFit="1" customWidth="1"/>
    <col min="10244" max="10244" width="10.28515625" style="4" bestFit="1" customWidth="1"/>
    <col min="10245" max="10245" width="9.85546875" style="4" bestFit="1" customWidth="1"/>
    <col min="10246" max="10246" width="9.140625" style="4"/>
    <col min="10247" max="10247" width="9.7109375" style="4" bestFit="1" customWidth="1"/>
    <col min="10248" max="10248" width="13.28515625" style="4" bestFit="1" customWidth="1"/>
    <col min="10249" max="10496" width="9.140625" style="4"/>
    <col min="10497" max="10497" width="22.28515625" style="4" customWidth="1"/>
    <col min="10498" max="10498" width="17.7109375" style="4" bestFit="1" customWidth="1"/>
    <col min="10499" max="10499" width="15.140625" style="4" bestFit="1" customWidth="1"/>
    <col min="10500" max="10500" width="10.28515625" style="4" bestFit="1" customWidth="1"/>
    <col min="10501" max="10501" width="9.85546875" style="4" bestFit="1" customWidth="1"/>
    <col min="10502" max="10502" width="9.140625" style="4"/>
    <col min="10503" max="10503" width="9.7109375" style="4" bestFit="1" customWidth="1"/>
    <col min="10504" max="10504" width="13.28515625" style="4" bestFit="1" customWidth="1"/>
    <col min="10505" max="10752" width="9.140625" style="4"/>
    <col min="10753" max="10753" width="22.28515625" style="4" customWidth="1"/>
    <col min="10754" max="10754" width="17.7109375" style="4" bestFit="1" customWidth="1"/>
    <col min="10755" max="10755" width="15.140625" style="4" bestFit="1" customWidth="1"/>
    <col min="10756" max="10756" width="10.28515625" style="4" bestFit="1" customWidth="1"/>
    <col min="10757" max="10757" width="9.85546875" style="4" bestFit="1" customWidth="1"/>
    <col min="10758" max="10758" width="9.140625" style="4"/>
    <col min="10759" max="10759" width="9.7109375" style="4" bestFit="1" customWidth="1"/>
    <col min="10760" max="10760" width="13.28515625" style="4" bestFit="1" customWidth="1"/>
    <col min="10761" max="11008" width="9.140625" style="4"/>
    <col min="11009" max="11009" width="22.28515625" style="4" customWidth="1"/>
    <col min="11010" max="11010" width="17.7109375" style="4" bestFit="1" customWidth="1"/>
    <col min="11011" max="11011" width="15.140625" style="4" bestFit="1" customWidth="1"/>
    <col min="11012" max="11012" width="10.28515625" style="4" bestFit="1" customWidth="1"/>
    <col min="11013" max="11013" width="9.85546875" style="4" bestFit="1" customWidth="1"/>
    <col min="11014" max="11014" width="9.140625" style="4"/>
    <col min="11015" max="11015" width="9.7109375" style="4" bestFit="1" customWidth="1"/>
    <col min="11016" max="11016" width="13.28515625" style="4" bestFit="1" customWidth="1"/>
    <col min="11017" max="11264" width="9.140625" style="4"/>
    <col min="11265" max="11265" width="22.28515625" style="4" customWidth="1"/>
    <col min="11266" max="11266" width="17.7109375" style="4" bestFit="1" customWidth="1"/>
    <col min="11267" max="11267" width="15.140625" style="4" bestFit="1" customWidth="1"/>
    <col min="11268" max="11268" width="10.28515625" style="4" bestFit="1" customWidth="1"/>
    <col min="11269" max="11269" width="9.85546875" style="4" bestFit="1" customWidth="1"/>
    <col min="11270" max="11270" width="9.140625" style="4"/>
    <col min="11271" max="11271" width="9.7109375" style="4" bestFit="1" customWidth="1"/>
    <col min="11272" max="11272" width="13.28515625" style="4" bestFit="1" customWidth="1"/>
    <col min="11273" max="11520" width="9.140625" style="4"/>
    <col min="11521" max="11521" width="22.28515625" style="4" customWidth="1"/>
    <col min="11522" max="11522" width="17.7109375" style="4" bestFit="1" customWidth="1"/>
    <col min="11523" max="11523" width="15.140625" style="4" bestFit="1" customWidth="1"/>
    <col min="11524" max="11524" width="10.28515625" style="4" bestFit="1" customWidth="1"/>
    <col min="11525" max="11525" width="9.85546875" style="4" bestFit="1" customWidth="1"/>
    <col min="11526" max="11526" width="9.140625" style="4"/>
    <col min="11527" max="11527" width="9.7109375" style="4" bestFit="1" customWidth="1"/>
    <col min="11528" max="11528" width="13.28515625" style="4" bestFit="1" customWidth="1"/>
    <col min="11529" max="11776" width="9.140625" style="4"/>
    <col min="11777" max="11777" width="22.28515625" style="4" customWidth="1"/>
    <col min="11778" max="11778" width="17.7109375" style="4" bestFit="1" customWidth="1"/>
    <col min="11779" max="11779" width="15.140625" style="4" bestFit="1" customWidth="1"/>
    <col min="11780" max="11780" width="10.28515625" style="4" bestFit="1" customWidth="1"/>
    <col min="11781" max="11781" width="9.85546875" style="4" bestFit="1" customWidth="1"/>
    <col min="11782" max="11782" width="9.140625" style="4"/>
    <col min="11783" max="11783" width="9.7109375" style="4" bestFit="1" customWidth="1"/>
    <col min="11784" max="11784" width="13.28515625" style="4" bestFit="1" customWidth="1"/>
    <col min="11785" max="12032" width="9.140625" style="4"/>
    <col min="12033" max="12033" width="22.28515625" style="4" customWidth="1"/>
    <col min="12034" max="12034" width="17.7109375" style="4" bestFit="1" customWidth="1"/>
    <col min="12035" max="12035" width="15.140625" style="4" bestFit="1" customWidth="1"/>
    <col min="12036" max="12036" width="10.28515625" style="4" bestFit="1" customWidth="1"/>
    <col min="12037" max="12037" width="9.85546875" style="4" bestFit="1" customWidth="1"/>
    <col min="12038" max="12038" width="9.140625" style="4"/>
    <col min="12039" max="12039" width="9.7109375" style="4" bestFit="1" customWidth="1"/>
    <col min="12040" max="12040" width="13.28515625" style="4" bestFit="1" customWidth="1"/>
    <col min="12041" max="12288" width="9.140625" style="4"/>
    <col min="12289" max="12289" width="22.28515625" style="4" customWidth="1"/>
    <col min="12290" max="12290" width="17.7109375" style="4" bestFit="1" customWidth="1"/>
    <col min="12291" max="12291" width="15.140625" style="4" bestFit="1" customWidth="1"/>
    <col min="12292" max="12292" width="10.28515625" style="4" bestFit="1" customWidth="1"/>
    <col min="12293" max="12293" width="9.85546875" style="4" bestFit="1" customWidth="1"/>
    <col min="12294" max="12294" width="9.140625" style="4"/>
    <col min="12295" max="12295" width="9.7109375" style="4" bestFit="1" customWidth="1"/>
    <col min="12296" max="12296" width="13.28515625" style="4" bestFit="1" customWidth="1"/>
    <col min="12297" max="12544" width="9.140625" style="4"/>
    <col min="12545" max="12545" width="22.28515625" style="4" customWidth="1"/>
    <col min="12546" max="12546" width="17.7109375" style="4" bestFit="1" customWidth="1"/>
    <col min="12547" max="12547" width="15.140625" style="4" bestFit="1" customWidth="1"/>
    <col min="12548" max="12548" width="10.28515625" style="4" bestFit="1" customWidth="1"/>
    <col min="12549" max="12549" width="9.85546875" style="4" bestFit="1" customWidth="1"/>
    <col min="12550" max="12550" width="9.140625" style="4"/>
    <col min="12551" max="12551" width="9.7109375" style="4" bestFit="1" customWidth="1"/>
    <col min="12552" max="12552" width="13.28515625" style="4" bestFit="1" customWidth="1"/>
    <col min="12553" max="12800" width="9.140625" style="4"/>
    <col min="12801" max="12801" width="22.28515625" style="4" customWidth="1"/>
    <col min="12802" max="12802" width="17.7109375" style="4" bestFit="1" customWidth="1"/>
    <col min="12803" max="12803" width="15.140625" style="4" bestFit="1" customWidth="1"/>
    <col min="12804" max="12804" width="10.28515625" style="4" bestFit="1" customWidth="1"/>
    <col min="12805" max="12805" width="9.85546875" style="4" bestFit="1" customWidth="1"/>
    <col min="12806" max="12806" width="9.140625" style="4"/>
    <col min="12807" max="12807" width="9.7109375" style="4" bestFit="1" customWidth="1"/>
    <col min="12808" max="12808" width="13.28515625" style="4" bestFit="1" customWidth="1"/>
    <col min="12809" max="13056" width="9.140625" style="4"/>
    <col min="13057" max="13057" width="22.28515625" style="4" customWidth="1"/>
    <col min="13058" max="13058" width="17.7109375" style="4" bestFit="1" customWidth="1"/>
    <col min="13059" max="13059" width="15.140625" style="4" bestFit="1" customWidth="1"/>
    <col min="13060" max="13060" width="10.28515625" style="4" bestFit="1" customWidth="1"/>
    <col min="13061" max="13061" width="9.85546875" style="4" bestFit="1" customWidth="1"/>
    <col min="13062" max="13062" width="9.140625" style="4"/>
    <col min="13063" max="13063" width="9.7109375" style="4" bestFit="1" customWidth="1"/>
    <col min="13064" max="13064" width="13.28515625" style="4" bestFit="1" customWidth="1"/>
    <col min="13065" max="13312" width="9.140625" style="4"/>
    <col min="13313" max="13313" width="22.28515625" style="4" customWidth="1"/>
    <col min="13314" max="13314" width="17.7109375" style="4" bestFit="1" customWidth="1"/>
    <col min="13315" max="13315" width="15.140625" style="4" bestFit="1" customWidth="1"/>
    <col min="13316" max="13316" width="10.28515625" style="4" bestFit="1" customWidth="1"/>
    <col min="13317" max="13317" width="9.85546875" style="4" bestFit="1" customWidth="1"/>
    <col min="13318" max="13318" width="9.140625" style="4"/>
    <col min="13319" max="13319" width="9.7109375" style="4" bestFit="1" customWidth="1"/>
    <col min="13320" max="13320" width="13.28515625" style="4" bestFit="1" customWidth="1"/>
    <col min="13321" max="13568" width="9.140625" style="4"/>
    <col min="13569" max="13569" width="22.28515625" style="4" customWidth="1"/>
    <col min="13570" max="13570" width="17.7109375" style="4" bestFit="1" customWidth="1"/>
    <col min="13571" max="13571" width="15.140625" style="4" bestFit="1" customWidth="1"/>
    <col min="13572" max="13572" width="10.28515625" style="4" bestFit="1" customWidth="1"/>
    <col min="13573" max="13573" width="9.85546875" style="4" bestFit="1" customWidth="1"/>
    <col min="13574" max="13574" width="9.140625" style="4"/>
    <col min="13575" max="13575" width="9.7109375" style="4" bestFit="1" customWidth="1"/>
    <col min="13576" max="13576" width="13.28515625" style="4" bestFit="1" customWidth="1"/>
    <col min="13577" max="13824" width="9.140625" style="4"/>
    <col min="13825" max="13825" width="22.28515625" style="4" customWidth="1"/>
    <col min="13826" max="13826" width="17.7109375" style="4" bestFit="1" customWidth="1"/>
    <col min="13827" max="13827" width="15.140625" style="4" bestFit="1" customWidth="1"/>
    <col min="13828" max="13828" width="10.28515625" style="4" bestFit="1" customWidth="1"/>
    <col min="13829" max="13829" width="9.85546875" style="4" bestFit="1" customWidth="1"/>
    <col min="13830" max="13830" width="9.140625" style="4"/>
    <col min="13831" max="13831" width="9.7109375" style="4" bestFit="1" customWidth="1"/>
    <col min="13832" max="13832" width="13.28515625" style="4" bestFit="1" customWidth="1"/>
    <col min="13833" max="14080" width="9.140625" style="4"/>
    <col min="14081" max="14081" width="22.28515625" style="4" customWidth="1"/>
    <col min="14082" max="14082" width="17.7109375" style="4" bestFit="1" customWidth="1"/>
    <col min="14083" max="14083" width="15.140625" style="4" bestFit="1" customWidth="1"/>
    <col min="14084" max="14084" width="10.28515625" style="4" bestFit="1" customWidth="1"/>
    <col min="14085" max="14085" width="9.85546875" style="4" bestFit="1" customWidth="1"/>
    <col min="14086" max="14086" width="9.140625" style="4"/>
    <col min="14087" max="14087" width="9.7109375" style="4" bestFit="1" customWidth="1"/>
    <col min="14088" max="14088" width="13.28515625" style="4" bestFit="1" customWidth="1"/>
    <col min="14089" max="14336" width="9.140625" style="4"/>
    <col min="14337" max="14337" width="22.28515625" style="4" customWidth="1"/>
    <col min="14338" max="14338" width="17.7109375" style="4" bestFit="1" customWidth="1"/>
    <col min="14339" max="14339" width="15.140625" style="4" bestFit="1" customWidth="1"/>
    <col min="14340" max="14340" width="10.28515625" style="4" bestFit="1" customWidth="1"/>
    <col min="14341" max="14341" width="9.85546875" style="4" bestFit="1" customWidth="1"/>
    <col min="14342" max="14342" width="9.140625" style="4"/>
    <col min="14343" max="14343" width="9.7109375" style="4" bestFit="1" customWidth="1"/>
    <col min="14344" max="14344" width="13.28515625" style="4" bestFit="1" customWidth="1"/>
    <col min="14345" max="14592" width="9.140625" style="4"/>
    <col min="14593" max="14593" width="22.28515625" style="4" customWidth="1"/>
    <col min="14594" max="14594" width="17.7109375" style="4" bestFit="1" customWidth="1"/>
    <col min="14595" max="14595" width="15.140625" style="4" bestFit="1" customWidth="1"/>
    <col min="14596" max="14596" width="10.28515625" style="4" bestFit="1" customWidth="1"/>
    <col min="14597" max="14597" width="9.85546875" style="4" bestFit="1" customWidth="1"/>
    <col min="14598" max="14598" width="9.140625" style="4"/>
    <col min="14599" max="14599" width="9.7109375" style="4" bestFit="1" customWidth="1"/>
    <col min="14600" max="14600" width="13.28515625" style="4" bestFit="1" customWidth="1"/>
    <col min="14601" max="14848" width="9.140625" style="4"/>
    <col min="14849" max="14849" width="22.28515625" style="4" customWidth="1"/>
    <col min="14850" max="14850" width="17.7109375" style="4" bestFit="1" customWidth="1"/>
    <col min="14851" max="14851" width="15.140625" style="4" bestFit="1" customWidth="1"/>
    <col min="14852" max="14852" width="10.28515625" style="4" bestFit="1" customWidth="1"/>
    <col min="14853" max="14853" width="9.85546875" style="4" bestFit="1" customWidth="1"/>
    <col min="14854" max="14854" width="9.140625" style="4"/>
    <col min="14855" max="14855" width="9.7109375" style="4" bestFit="1" customWidth="1"/>
    <col min="14856" max="14856" width="13.28515625" style="4" bestFit="1" customWidth="1"/>
    <col min="14857" max="15104" width="9.140625" style="4"/>
    <col min="15105" max="15105" width="22.28515625" style="4" customWidth="1"/>
    <col min="15106" max="15106" width="17.7109375" style="4" bestFit="1" customWidth="1"/>
    <col min="15107" max="15107" width="15.140625" style="4" bestFit="1" customWidth="1"/>
    <col min="15108" max="15108" width="10.28515625" style="4" bestFit="1" customWidth="1"/>
    <col min="15109" max="15109" width="9.85546875" style="4" bestFit="1" customWidth="1"/>
    <col min="15110" max="15110" width="9.140625" style="4"/>
    <col min="15111" max="15111" width="9.7109375" style="4" bestFit="1" customWidth="1"/>
    <col min="15112" max="15112" width="13.28515625" style="4" bestFit="1" customWidth="1"/>
    <col min="15113" max="15360" width="9.140625" style="4"/>
    <col min="15361" max="15361" width="22.28515625" style="4" customWidth="1"/>
    <col min="15362" max="15362" width="17.7109375" style="4" bestFit="1" customWidth="1"/>
    <col min="15363" max="15363" width="15.140625" style="4" bestFit="1" customWidth="1"/>
    <col min="15364" max="15364" width="10.28515625" style="4" bestFit="1" customWidth="1"/>
    <col min="15365" max="15365" width="9.85546875" style="4" bestFit="1" customWidth="1"/>
    <col min="15366" max="15366" width="9.140625" style="4"/>
    <col min="15367" max="15367" width="9.7109375" style="4" bestFit="1" customWidth="1"/>
    <col min="15368" max="15368" width="13.28515625" style="4" bestFit="1" customWidth="1"/>
    <col min="15369" max="15616" width="9.140625" style="4"/>
    <col min="15617" max="15617" width="22.28515625" style="4" customWidth="1"/>
    <col min="15618" max="15618" width="17.7109375" style="4" bestFit="1" customWidth="1"/>
    <col min="15619" max="15619" width="15.140625" style="4" bestFit="1" customWidth="1"/>
    <col min="15620" max="15620" width="10.28515625" style="4" bestFit="1" customWidth="1"/>
    <col min="15621" max="15621" width="9.85546875" style="4" bestFit="1" customWidth="1"/>
    <col min="15622" max="15622" width="9.140625" style="4"/>
    <col min="15623" max="15623" width="9.7109375" style="4" bestFit="1" customWidth="1"/>
    <col min="15624" max="15624" width="13.28515625" style="4" bestFit="1" customWidth="1"/>
    <col min="15625" max="15872" width="9.140625" style="4"/>
    <col min="15873" max="15873" width="22.28515625" style="4" customWidth="1"/>
    <col min="15874" max="15874" width="17.7109375" style="4" bestFit="1" customWidth="1"/>
    <col min="15875" max="15875" width="15.140625" style="4" bestFit="1" customWidth="1"/>
    <col min="15876" max="15876" width="10.28515625" style="4" bestFit="1" customWidth="1"/>
    <col min="15877" max="15877" width="9.85546875" style="4" bestFit="1" customWidth="1"/>
    <col min="15878" max="15878" width="9.140625" style="4"/>
    <col min="15879" max="15879" width="9.7109375" style="4" bestFit="1" customWidth="1"/>
    <col min="15880" max="15880" width="13.28515625" style="4" bestFit="1" customWidth="1"/>
    <col min="15881" max="16128" width="9.140625" style="4"/>
    <col min="16129" max="16129" width="22.28515625" style="4" customWidth="1"/>
    <col min="16130" max="16130" width="17.7109375" style="4" bestFit="1" customWidth="1"/>
    <col min="16131" max="16131" width="15.140625" style="4" bestFit="1" customWidth="1"/>
    <col min="16132" max="16132" width="10.28515625" style="4" bestFit="1" customWidth="1"/>
    <col min="16133" max="16133" width="9.85546875" style="4" bestFit="1" customWidth="1"/>
    <col min="16134" max="16134" width="9.140625" style="4"/>
    <col min="16135" max="16135" width="9.7109375" style="4" bestFit="1" customWidth="1"/>
    <col min="16136" max="16136" width="13.28515625" style="4" bestFit="1" customWidth="1"/>
    <col min="16137" max="16384" width="9.140625" style="4"/>
  </cols>
  <sheetData>
    <row r="1" spans="1:3" x14ac:dyDescent="0.25">
      <c r="A1" s="3" t="s">
        <v>100</v>
      </c>
    </row>
    <row r="3" spans="1:3" x14ac:dyDescent="0.25">
      <c r="A3" s="3" t="s">
        <v>1</v>
      </c>
    </row>
    <row r="4" spans="1:3" x14ac:dyDescent="0.25">
      <c r="A4" s="5" t="s">
        <v>2</v>
      </c>
    </row>
    <row r="5" spans="1:3" x14ac:dyDescent="0.25">
      <c r="A5" s="5" t="s">
        <v>101</v>
      </c>
    </row>
    <row r="6" spans="1:3" x14ac:dyDescent="0.25">
      <c r="A6" s="5" t="s">
        <v>4</v>
      </c>
    </row>
    <row r="7" spans="1:3" x14ac:dyDescent="0.25">
      <c r="A7" s="5" t="s">
        <v>5</v>
      </c>
    </row>
    <row r="9" spans="1:3" x14ac:dyDescent="0.25">
      <c r="A9" s="3" t="s">
        <v>6</v>
      </c>
    </row>
    <row r="10" spans="1:3" x14ac:dyDescent="0.25">
      <c r="A10" s="4" t="s">
        <v>102</v>
      </c>
      <c r="B10" s="10" t="s">
        <v>34</v>
      </c>
      <c r="C10" s="10" t="s">
        <v>103</v>
      </c>
    </row>
    <row r="11" spans="1:3" x14ac:dyDescent="0.25">
      <c r="A11" s="4" t="s">
        <v>77</v>
      </c>
      <c r="B11" s="6">
        <v>10</v>
      </c>
      <c r="C11" s="6">
        <v>0</v>
      </c>
    </row>
    <row r="12" spans="1:3" x14ac:dyDescent="0.25">
      <c r="B12" s="6">
        <v>12</v>
      </c>
      <c r="C12" s="6">
        <v>0.25</v>
      </c>
    </row>
    <row r="13" spans="1:3" x14ac:dyDescent="0.25">
      <c r="B13" s="6">
        <v>15</v>
      </c>
      <c r="C13" s="6">
        <v>0.5</v>
      </c>
    </row>
    <row r="14" spans="1:3" x14ac:dyDescent="0.25">
      <c r="B14" s="6">
        <v>19</v>
      </c>
      <c r="C14" s="6">
        <v>0.75</v>
      </c>
    </row>
    <row r="15" spans="1:3" x14ac:dyDescent="0.25">
      <c r="A15" s="4" t="s">
        <v>79</v>
      </c>
      <c r="B15" s="6">
        <v>25</v>
      </c>
      <c r="C15" s="6">
        <v>1</v>
      </c>
    </row>
    <row r="16" spans="1:3" x14ac:dyDescent="0.25">
      <c r="B16" s="15"/>
      <c r="C16" s="15"/>
    </row>
    <row r="17" spans="1:9" x14ac:dyDescent="0.25">
      <c r="A17" s="3" t="s">
        <v>9</v>
      </c>
    </row>
    <row r="18" spans="1:9" x14ac:dyDescent="0.25">
      <c r="A18" s="4" t="s">
        <v>132</v>
      </c>
    </row>
    <row r="20" spans="1:9" x14ac:dyDescent="0.25">
      <c r="A20" s="9" t="s">
        <v>124</v>
      </c>
      <c r="C20" s="7" t="s">
        <v>10</v>
      </c>
    </row>
    <row r="21" spans="1:9" x14ac:dyDescent="0.25">
      <c r="A21" s="8" t="s">
        <v>104</v>
      </c>
    </row>
    <row r="22" spans="1:9" x14ac:dyDescent="0.25">
      <c r="C22" s="13">
        <f ca="1">_xll.RiskCumul(B11,B15,B12:B14,C12:C14)</f>
        <v>14.238351469861767</v>
      </c>
    </row>
    <row r="24" spans="1:9" x14ac:dyDescent="0.25">
      <c r="A24" s="3" t="s">
        <v>129</v>
      </c>
      <c r="I24" s="8"/>
    </row>
    <row r="25" spans="1:9" x14ac:dyDescent="0.25">
      <c r="A25" s="10" t="s">
        <v>12</v>
      </c>
      <c r="B25" s="10" t="s">
        <v>128</v>
      </c>
      <c r="C25" s="10"/>
      <c r="D25" s="10" t="s">
        <v>13</v>
      </c>
      <c r="E25" s="10" t="s">
        <v>14</v>
      </c>
      <c r="F25" s="10" t="s">
        <v>15</v>
      </c>
    </row>
    <row r="26" spans="1:9" x14ac:dyDescent="0.25">
      <c r="A26" s="4">
        <v>1</v>
      </c>
      <c r="B26" s="13">
        <v>18.604083061218262</v>
      </c>
      <c r="D26" s="4">
        <v>11</v>
      </c>
      <c r="E26" s="11" t="s">
        <v>105</v>
      </c>
      <c r="F26" s="4">
        <f t="array" ref="F26:F40">FREQUENCY(B26:B525,D26:D39)</f>
        <v>61</v>
      </c>
    </row>
    <row r="27" spans="1:9" x14ac:dyDescent="0.25">
      <c r="A27" s="4">
        <v>2</v>
      </c>
      <c r="B27" s="13">
        <v>10.290686517953873</v>
      </c>
      <c r="D27" s="4">
        <v>12</v>
      </c>
      <c r="E27" s="11" t="s">
        <v>106</v>
      </c>
      <c r="F27" s="4">
        <v>64</v>
      </c>
    </row>
    <row r="28" spans="1:9" x14ac:dyDescent="0.25">
      <c r="A28" s="4">
        <v>3</v>
      </c>
      <c r="B28" s="13">
        <v>14.724828243255615</v>
      </c>
      <c r="D28" s="4">
        <v>13</v>
      </c>
      <c r="E28" s="11" t="s">
        <v>107</v>
      </c>
      <c r="F28" s="4">
        <v>54</v>
      </c>
    </row>
    <row r="29" spans="1:9" x14ac:dyDescent="0.25">
      <c r="A29" s="4">
        <v>4</v>
      </c>
      <c r="B29" s="13">
        <v>15.06608772277832</v>
      </c>
      <c r="D29" s="4">
        <v>14</v>
      </c>
      <c r="E29" s="11" t="s">
        <v>108</v>
      </c>
      <c r="F29" s="4">
        <v>36</v>
      </c>
    </row>
    <row r="30" spans="1:9" x14ac:dyDescent="0.25">
      <c r="A30" s="4">
        <v>5</v>
      </c>
      <c r="B30" s="13">
        <v>10.044251527637243</v>
      </c>
      <c r="D30" s="4">
        <v>15</v>
      </c>
      <c r="E30" s="11" t="s">
        <v>109</v>
      </c>
      <c r="F30" s="4">
        <v>49</v>
      </c>
    </row>
    <row r="31" spans="1:9" x14ac:dyDescent="0.25">
      <c r="A31" s="4">
        <v>6</v>
      </c>
      <c r="B31" s="13">
        <v>24.419811725616455</v>
      </c>
      <c r="D31" s="4">
        <v>16</v>
      </c>
      <c r="E31" s="11" t="s">
        <v>110</v>
      </c>
      <c r="F31" s="4">
        <v>24</v>
      </c>
    </row>
    <row r="32" spans="1:9" x14ac:dyDescent="0.25">
      <c r="A32" s="4">
        <v>7</v>
      </c>
      <c r="B32" s="13">
        <v>17.189845085144043</v>
      </c>
      <c r="D32" s="4">
        <v>17</v>
      </c>
      <c r="E32" s="11" t="s">
        <v>111</v>
      </c>
      <c r="F32" s="4">
        <v>38</v>
      </c>
    </row>
    <row r="33" spans="1:6" x14ac:dyDescent="0.25">
      <c r="A33" s="4">
        <v>8</v>
      </c>
      <c r="B33" s="13">
        <v>14.294164538383484</v>
      </c>
      <c r="D33" s="4">
        <v>18</v>
      </c>
      <c r="E33" s="11" t="s">
        <v>112</v>
      </c>
      <c r="F33" s="4">
        <v>24</v>
      </c>
    </row>
    <row r="34" spans="1:6" x14ac:dyDescent="0.25">
      <c r="A34" s="4">
        <v>9</v>
      </c>
      <c r="B34" s="13">
        <v>21.873451232910156</v>
      </c>
      <c r="D34" s="4">
        <v>19</v>
      </c>
      <c r="E34" s="11" t="s">
        <v>113</v>
      </c>
      <c r="F34" s="4">
        <v>30</v>
      </c>
    </row>
    <row r="35" spans="1:6" x14ac:dyDescent="0.25">
      <c r="A35" s="4">
        <v>10</v>
      </c>
      <c r="B35" s="13">
        <v>13.939090490341187</v>
      </c>
      <c r="D35" s="4">
        <v>20</v>
      </c>
      <c r="E35" s="11" t="s">
        <v>114</v>
      </c>
      <c r="F35" s="4">
        <v>17</v>
      </c>
    </row>
    <row r="36" spans="1:6" x14ac:dyDescent="0.25">
      <c r="A36" s="4">
        <v>11</v>
      </c>
      <c r="B36" s="13">
        <v>17.710757255554199</v>
      </c>
      <c r="D36" s="4">
        <v>21</v>
      </c>
      <c r="E36" s="11" t="s">
        <v>115</v>
      </c>
      <c r="F36" s="4">
        <v>18</v>
      </c>
    </row>
    <row r="37" spans="1:6" x14ac:dyDescent="0.25">
      <c r="A37" s="4">
        <v>12</v>
      </c>
      <c r="B37" s="13">
        <v>17.164877891540527</v>
      </c>
      <c r="C37" s="14"/>
      <c r="D37" s="4">
        <v>22</v>
      </c>
      <c r="E37" s="11" t="s">
        <v>116</v>
      </c>
      <c r="F37" s="4">
        <v>17</v>
      </c>
    </row>
    <row r="38" spans="1:6" x14ac:dyDescent="0.25">
      <c r="A38" s="4">
        <v>13</v>
      </c>
      <c r="B38" s="13">
        <v>16.107827186584473</v>
      </c>
      <c r="D38" s="4">
        <v>23</v>
      </c>
      <c r="E38" s="11" t="s">
        <v>117</v>
      </c>
      <c r="F38" s="4">
        <v>27</v>
      </c>
    </row>
    <row r="39" spans="1:6" x14ac:dyDescent="0.25">
      <c r="A39" s="4">
        <v>14</v>
      </c>
      <c r="B39" s="13">
        <v>21.15597677230835</v>
      </c>
      <c r="D39" s="4">
        <v>24</v>
      </c>
      <c r="E39" s="11" t="s">
        <v>118</v>
      </c>
      <c r="F39" s="4">
        <v>17</v>
      </c>
    </row>
    <row r="40" spans="1:6" x14ac:dyDescent="0.25">
      <c r="A40" s="4">
        <v>15</v>
      </c>
      <c r="B40" s="13">
        <v>10.849131107330322</v>
      </c>
      <c r="E40" s="11" t="s">
        <v>119</v>
      </c>
      <c r="F40" s="4">
        <v>24</v>
      </c>
    </row>
    <row r="41" spans="1:6" x14ac:dyDescent="0.25">
      <c r="A41" s="4">
        <v>16</v>
      </c>
      <c r="B41" s="13">
        <v>15.256488800048828</v>
      </c>
      <c r="F41" s="11"/>
    </row>
    <row r="42" spans="1:6" x14ac:dyDescent="0.25">
      <c r="A42" s="4">
        <v>17</v>
      </c>
      <c r="B42" s="13">
        <v>18.065970420837402</v>
      </c>
      <c r="F42" s="11"/>
    </row>
    <row r="43" spans="1:6" x14ac:dyDescent="0.25">
      <c r="A43" s="4">
        <v>18</v>
      </c>
      <c r="B43" s="13">
        <v>16.928010940551758</v>
      </c>
      <c r="F43" s="11"/>
    </row>
    <row r="44" spans="1:6" x14ac:dyDescent="0.25">
      <c r="A44" s="4">
        <v>19</v>
      </c>
      <c r="B44" s="13">
        <v>18.504440307617188</v>
      </c>
      <c r="F44" s="11"/>
    </row>
    <row r="45" spans="1:6" x14ac:dyDescent="0.25">
      <c r="A45" s="4">
        <v>20</v>
      </c>
      <c r="B45" s="13">
        <v>22.86724328994751</v>
      </c>
      <c r="F45" s="11"/>
    </row>
    <row r="46" spans="1:6" x14ac:dyDescent="0.25">
      <c r="A46" s="4">
        <v>21</v>
      </c>
      <c r="B46" s="13">
        <v>20.26362943649292</v>
      </c>
    </row>
    <row r="47" spans="1:6" x14ac:dyDescent="0.25">
      <c r="A47" s="4">
        <v>22</v>
      </c>
      <c r="B47" s="13">
        <v>22.516833782196045</v>
      </c>
    </row>
    <row r="48" spans="1:6" x14ac:dyDescent="0.25">
      <c r="A48" s="4">
        <v>23</v>
      </c>
      <c r="B48" s="13">
        <v>21.266233444213867</v>
      </c>
    </row>
    <row r="49" spans="1:2" x14ac:dyDescent="0.25">
      <c r="A49" s="4">
        <v>24</v>
      </c>
      <c r="B49" s="13">
        <v>18.745833396911621</v>
      </c>
    </row>
    <row r="50" spans="1:2" x14ac:dyDescent="0.25">
      <c r="A50" s="4">
        <v>25</v>
      </c>
      <c r="B50" s="13">
        <v>19.340938091278076</v>
      </c>
    </row>
    <row r="51" spans="1:2" x14ac:dyDescent="0.25">
      <c r="A51" s="4">
        <v>26</v>
      </c>
      <c r="B51" s="13">
        <v>24.006845951080322</v>
      </c>
    </row>
    <row r="52" spans="1:2" x14ac:dyDescent="0.25">
      <c r="A52" s="4">
        <v>27</v>
      </c>
      <c r="B52" s="13">
        <v>14.008306503295898</v>
      </c>
    </row>
    <row r="53" spans="1:2" x14ac:dyDescent="0.25">
      <c r="A53" s="4">
        <v>28</v>
      </c>
      <c r="B53" s="13">
        <v>13.66269314289093</v>
      </c>
    </row>
    <row r="54" spans="1:2" x14ac:dyDescent="0.25">
      <c r="A54" s="4">
        <v>29</v>
      </c>
      <c r="B54" s="13">
        <v>18.91559886932373</v>
      </c>
    </row>
    <row r="55" spans="1:2" x14ac:dyDescent="0.25">
      <c r="A55" s="4">
        <v>30</v>
      </c>
      <c r="B55" s="13">
        <v>10.96030980348587</v>
      </c>
    </row>
    <row r="56" spans="1:2" x14ac:dyDescent="0.25">
      <c r="A56" s="4">
        <v>31</v>
      </c>
      <c r="B56" s="13">
        <v>12.431431889533997</v>
      </c>
    </row>
    <row r="57" spans="1:2" x14ac:dyDescent="0.25">
      <c r="A57" s="4">
        <v>32</v>
      </c>
      <c r="B57" s="13">
        <v>14.955304026603699</v>
      </c>
    </row>
    <row r="58" spans="1:2" x14ac:dyDescent="0.25">
      <c r="A58" s="4">
        <v>33</v>
      </c>
      <c r="B58" s="13">
        <v>10.148468911647797</v>
      </c>
    </row>
    <row r="59" spans="1:2" x14ac:dyDescent="0.25">
      <c r="A59" s="4">
        <v>34</v>
      </c>
      <c r="B59" s="13">
        <v>10.857171297073364</v>
      </c>
    </row>
    <row r="60" spans="1:2" x14ac:dyDescent="0.25">
      <c r="A60" s="4">
        <v>35</v>
      </c>
      <c r="B60" s="13">
        <v>10.200317680835724</v>
      </c>
    </row>
    <row r="61" spans="1:2" x14ac:dyDescent="0.25">
      <c r="A61" s="4">
        <v>36</v>
      </c>
      <c r="B61" s="13">
        <v>17.995509147644043</v>
      </c>
    </row>
    <row r="62" spans="1:2" x14ac:dyDescent="0.25">
      <c r="A62" s="4">
        <v>37</v>
      </c>
      <c r="B62" s="13">
        <v>22.396843910217285</v>
      </c>
    </row>
    <row r="63" spans="1:2" x14ac:dyDescent="0.25">
      <c r="A63" s="4">
        <v>38</v>
      </c>
      <c r="B63" s="13">
        <v>11.37063467502594</v>
      </c>
    </row>
    <row r="64" spans="1:2" x14ac:dyDescent="0.25">
      <c r="A64" s="4">
        <v>39</v>
      </c>
      <c r="B64" s="13">
        <v>21.696609973907471</v>
      </c>
    </row>
    <row r="65" spans="1:2" x14ac:dyDescent="0.25">
      <c r="A65" s="4">
        <v>40</v>
      </c>
      <c r="B65" s="13">
        <v>22.426544189453125</v>
      </c>
    </row>
    <row r="66" spans="1:2" x14ac:dyDescent="0.25">
      <c r="A66" s="4">
        <v>41</v>
      </c>
      <c r="B66" s="13">
        <v>11.5238436460495</v>
      </c>
    </row>
    <row r="67" spans="1:2" x14ac:dyDescent="0.25">
      <c r="A67" s="4">
        <v>42</v>
      </c>
      <c r="B67" s="13">
        <v>11.797367691993713</v>
      </c>
    </row>
    <row r="68" spans="1:2" x14ac:dyDescent="0.25">
      <c r="A68" s="4">
        <v>43</v>
      </c>
      <c r="B68" s="13">
        <v>11.208731770515442</v>
      </c>
    </row>
    <row r="69" spans="1:2" x14ac:dyDescent="0.25">
      <c r="A69" s="4">
        <v>44</v>
      </c>
      <c r="B69" s="13">
        <v>12.931417107582092</v>
      </c>
    </row>
    <row r="70" spans="1:2" x14ac:dyDescent="0.25">
      <c r="A70" s="4">
        <v>45</v>
      </c>
      <c r="B70" s="13">
        <v>13.289306402206421</v>
      </c>
    </row>
    <row r="71" spans="1:2" x14ac:dyDescent="0.25">
      <c r="A71" s="4">
        <v>46</v>
      </c>
      <c r="B71" s="13">
        <v>13.016111254692078</v>
      </c>
    </row>
    <row r="72" spans="1:2" x14ac:dyDescent="0.25">
      <c r="A72" s="4">
        <v>47</v>
      </c>
      <c r="B72" s="13">
        <v>20.542171478271484</v>
      </c>
    </row>
    <row r="73" spans="1:2" x14ac:dyDescent="0.25">
      <c r="A73" s="4">
        <v>48</v>
      </c>
      <c r="B73" s="13">
        <v>13.99415123462677</v>
      </c>
    </row>
    <row r="74" spans="1:2" x14ac:dyDescent="0.25">
      <c r="A74" s="4">
        <v>49</v>
      </c>
      <c r="B74" s="13">
        <v>15.360904693603516</v>
      </c>
    </row>
    <row r="75" spans="1:2" x14ac:dyDescent="0.25">
      <c r="A75" s="4">
        <v>50</v>
      </c>
      <c r="B75" s="13">
        <v>11.397829532623291</v>
      </c>
    </row>
    <row r="76" spans="1:2" x14ac:dyDescent="0.25">
      <c r="A76" s="4">
        <v>51</v>
      </c>
      <c r="B76" s="13">
        <v>19.332623958587646</v>
      </c>
    </row>
    <row r="77" spans="1:2" x14ac:dyDescent="0.25">
      <c r="A77" s="4">
        <v>52</v>
      </c>
      <c r="B77" s="13">
        <v>14.876765370368958</v>
      </c>
    </row>
    <row r="78" spans="1:2" x14ac:dyDescent="0.25">
      <c r="A78" s="4">
        <v>53</v>
      </c>
      <c r="B78" s="13">
        <v>20.785189628601074</v>
      </c>
    </row>
    <row r="79" spans="1:2" x14ac:dyDescent="0.25">
      <c r="A79" s="4">
        <v>54</v>
      </c>
      <c r="B79" s="13">
        <v>20.929385185241699</v>
      </c>
    </row>
    <row r="80" spans="1:2" x14ac:dyDescent="0.25">
      <c r="A80" s="4">
        <v>55</v>
      </c>
      <c r="B80" s="13">
        <v>16.483711242675781</v>
      </c>
    </row>
    <row r="81" spans="1:2" x14ac:dyDescent="0.25">
      <c r="A81" s="4">
        <v>56</v>
      </c>
      <c r="B81" s="13">
        <v>11.831838965415955</v>
      </c>
    </row>
    <row r="82" spans="1:2" x14ac:dyDescent="0.25">
      <c r="A82" s="4">
        <v>57</v>
      </c>
      <c r="B82" s="13">
        <v>10.142217606306076</v>
      </c>
    </row>
    <row r="83" spans="1:2" x14ac:dyDescent="0.25">
      <c r="A83" s="4">
        <v>58</v>
      </c>
      <c r="B83" s="13">
        <v>13.4390709400177</v>
      </c>
    </row>
    <row r="84" spans="1:2" x14ac:dyDescent="0.25">
      <c r="A84" s="4">
        <v>59</v>
      </c>
      <c r="B84" s="13">
        <v>14.749089002609253</v>
      </c>
    </row>
    <row r="85" spans="1:2" x14ac:dyDescent="0.25">
      <c r="A85" s="4">
        <v>60</v>
      </c>
      <c r="B85" s="13">
        <v>12.819745302200317</v>
      </c>
    </row>
    <row r="86" spans="1:2" x14ac:dyDescent="0.25">
      <c r="A86" s="4">
        <v>61</v>
      </c>
      <c r="B86" s="13">
        <v>10.674322783946991</v>
      </c>
    </row>
    <row r="87" spans="1:2" x14ac:dyDescent="0.25">
      <c r="A87" s="4">
        <v>62</v>
      </c>
      <c r="B87" s="13">
        <v>14.586431622505188</v>
      </c>
    </row>
    <row r="88" spans="1:2" x14ac:dyDescent="0.25">
      <c r="A88" s="4">
        <v>63</v>
      </c>
      <c r="B88" s="13">
        <v>16.26114559173584</v>
      </c>
    </row>
    <row r="89" spans="1:2" x14ac:dyDescent="0.25">
      <c r="A89" s="4">
        <v>64</v>
      </c>
      <c r="B89" s="13">
        <v>24.446907043457031</v>
      </c>
    </row>
    <row r="90" spans="1:2" x14ac:dyDescent="0.25">
      <c r="A90" s="4">
        <v>65</v>
      </c>
      <c r="B90" s="13">
        <v>11.768883466720581</v>
      </c>
    </row>
    <row r="91" spans="1:2" x14ac:dyDescent="0.25">
      <c r="A91" s="4">
        <v>66</v>
      </c>
      <c r="B91" s="13">
        <v>14.337016582489014</v>
      </c>
    </row>
    <row r="92" spans="1:2" x14ac:dyDescent="0.25">
      <c r="A92" s="4">
        <v>67</v>
      </c>
      <c r="B92" s="13">
        <v>14.810560584068298</v>
      </c>
    </row>
    <row r="93" spans="1:2" x14ac:dyDescent="0.25">
      <c r="A93" s="4">
        <v>68</v>
      </c>
      <c r="B93" s="13">
        <v>11.932968854904175</v>
      </c>
    </row>
    <row r="94" spans="1:2" x14ac:dyDescent="0.25">
      <c r="A94" s="4">
        <v>69</v>
      </c>
      <c r="B94" s="13">
        <v>14.788681983947754</v>
      </c>
    </row>
    <row r="95" spans="1:2" x14ac:dyDescent="0.25">
      <c r="A95" s="4">
        <v>70</v>
      </c>
      <c r="B95" s="13">
        <v>19.515171527862549</v>
      </c>
    </row>
    <row r="96" spans="1:2" x14ac:dyDescent="0.25">
      <c r="A96" s="4">
        <v>71</v>
      </c>
      <c r="B96" s="13">
        <v>18.228373527526855</v>
      </c>
    </row>
    <row r="97" spans="1:2" x14ac:dyDescent="0.25">
      <c r="A97" s="4">
        <v>72</v>
      </c>
      <c r="B97" s="13">
        <v>12.30532693862915</v>
      </c>
    </row>
    <row r="98" spans="1:2" x14ac:dyDescent="0.25">
      <c r="A98" s="4">
        <v>73</v>
      </c>
      <c r="B98" s="13">
        <v>10.783553183078766</v>
      </c>
    </row>
    <row r="99" spans="1:2" x14ac:dyDescent="0.25">
      <c r="A99" s="4">
        <v>74</v>
      </c>
      <c r="B99" s="13">
        <v>15.708781242370605</v>
      </c>
    </row>
    <row r="100" spans="1:2" x14ac:dyDescent="0.25">
      <c r="A100" s="4">
        <v>75</v>
      </c>
      <c r="B100" s="13">
        <v>11.178206205368042</v>
      </c>
    </row>
    <row r="101" spans="1:2" x14ac:dyDescent="0.25">
      <c r="A101" s="4">
        <v>76</v>
      </c>
      <c r="B101" s="13">
        <v>12.755049347877502</v>
      </c>
    </row>
    <row r="102" spans="1:2" x14ac:dyDescent="0.25">
      <c r="A102" s="4">
        <v>77</v>
      </c>
      <c r="B102" s="13">
        <v>10.57721471786499</v>
      </c>
    </row>
    <row r="103" spans="1:2" x14ac:dyDescent="0.25">
      <c r="A103" s="4">
        <v>78</v>
      </c>
      <c r="B103" s="13">
        <v>10.112282745540142</v>
      </c>
    </row>
    <row r="104" spans="1:2" x14ac:dyDescent="0.25">
      <c r="A104" s="4">
        <v>79</v>
      </c>
      <c r="B104" s="13">
        <v>11.13106107711792</v>
      </c>
    </row>
    <row r="105" spans="1:2" x14ac:dyDescent="0.25">
      <c r="A105" s="4">
        <v>80</v>
      </c>
      <c r="B105" s="13">
        <v>15.563613891601563</v>
      </c>
    </row>
    <row r="106" spans="1:2" x14ac:dyDescent="0.25">
      <c r="A106" s="4">
        <v>81</v>
      </c>
      <c r="B106" s="13">
        <v>23.580193042755127</v>
      </c>
    </row>
    <row r="107" spans="1:2" x14ac:dyDescent="0.25">
      <c r="A107" s="4">
        <v>82</v>
      </c>
      <c r="B107" s="13">
        <v>10.379490345716476</v>
      </c>
    </row>
    <row r="108" spans="1:2" x14ac:dyDescent="0.25">
      <c r="A108" s="4">
        <v>83</v>
      </c>
      <c r="B108" s="13">
        <v>22.827207565307617</v>
      </c>
    </row>
    <row r="109" spans="1:2" x14ac:dyDescent="0.25">
      <c r="A109" s="4">
        <v>84</v>
      </c>
      <c r="B109" s="13">
        <v>14.116954207420349</v>
      </c>
    </row>
    <row r="110" spans="1:2" x14ac:dyDescent="0.25">
      <c r="A110" s="4">
        <v>85</v>
      </c>
      <c r="B110" s="13">
        <v>10.285987019538879</v>
      </c>
    </row>
    <row r="111" spans="1:2" x14ac:dyDescent="0.25">
      <c r="A111" s="4">
        <v>86</v>
      </c>
      <c r="B111" s="13">
        <v>20.690000534057617</v>
      </c>
    </row>
    <row r="112" spans="1:2" x14ac:dyDescent="0.25">
      <c r="A112" s="4">
        <v>87</v>
      </c>
      <c r="B112" s="13">
        <v>23.018890380859375</v>
      </c>
    </row>
    <row r="113" spans="1:2" x14ac:dyDescent="0.25">
      <c r="A113" s="4">
        <v>88</v>
      </c>
      <c r="B113" s="13">
        <v>10.33283320069313</v>
      </c>
    </row>
    <row r="114" spans="1:2" x14ac:dyDescent="0.25">
      <c r="A114" s="4">
        <v>89</v>
      </c>
      <c r="B114" s="13">
        <v>22.26486349105835</v>
      </c>
    </row>
    <row r="115" spans="1:2" x14ac:dyDescent="0.25">
      <c r="A115" s="4">
        <v>90</v>
      </c>
      <c r="B115" s="13">
        <v>16.284613609313965</v>
      </c>
    </row>
    <row r="116" spans="1:2" x14ac:dyDescent="0.25">
      <c r="A116" s="4">
        <v>91</v>
      </c>
      <c r="B116" s="13">
        <v>11.624047636985779</v>
      </c>
    </row>
    <row r="117" spans="1:2" x14ac:dyDescent="0.25">
      <c r="A117" s="4">
        <v>92</v>
      </c>
      <c r="B117" s="13">
        <v>17.398624420166016</v>
      </c>
    </row>
    <row r="118" spans="1:2" x14ac:dyDescent="0.25">
      <c r="A118" s="4">
        <v>93</v>
      </c>
      <c r="B118" s="13">
        <v>18.023026466369629</v>
      </c>
    </row>
    <row r="119" spans="1:2" x14ac:dyDescent="0.25">
      <c r="A119" s="4">
        <v>94</v>
      </c>
      <c r="B119" s="13">
        <v>10.727146506309509</v>
      </c>
    </row>
    <row r="120" spans="1:2" x14ac:dyDescent="0.25">
      <c r="A120" s="4">
        <v>95</v>
      </c>
      <c r="B120" s="13">
        <v>11.527994394302368</v>
      </c>
    </row>
    <row r="121" spans="1:2" x14ac:dyDescent="0.25">
      <c r="A121" s="4">
        <v>96</v>
      </c>
      <c r="B121" s="13">
        <v>22.960877418518066</v>
      </c>
    </row>
    <row r="122" spans="1:2" x14ac:dyDescent="0.25">
      <c r="A122" s="4">
        <v>97</v>
      </c>
      <c r="B122" s="13">
        <v>11.013814568519592</v>
      </c>
    </row>
    <row r="123" spans="1:2" x14ac:dyDescent="0.25">
      <c r="A123" s="4">
        <v>98</v>
      </c>
      <c r="B123" s="13">
        <v>16.708682060241699</v>
      </c>
    </row>
    <row r="124" spans="1:2" x14ac:dyDescent="0.25">
      <c r="A124" s="4">
        <v>99</v>
      </c>
      <c r="B124" s="13">
        <v>11.44273853302002</v>
      </c>
    </row>
    <row r="125" spans="1:2" x14ac:dyDescent="0.25">
      <c r="A125" s="4">
        <v>100</v>
      </c>
      <c r="B125" s="13">
        <v>10.35617133975029</v>
      </c>
    </row>
    <row r="126" spans="1:2" x14ac:dyDescent="0.25">
      <c r="A126" s="4">
        <v>101</v>
      </c>
      <c r="B126" s="13">
        <v>12.150289177894592</v>
      </c>
    </row>
    <row r="127" spans="1:2" x14ac:dyDescent="0.25">
      <c r="A127" s="4">
        <v>102</v>
      </c>
      <c r="B127" s="13">
        <v>20.205323219299316</v>
      </c>
    </row>
    <row r="128" spans="1:2" x14ac:dyDescent="0.25">
      <c r="A128" s="4">
        <v>103</v>
      </c>
      <c r="B128" s="13">
        <v>12.29755961894989</v>
      </c>
    </row>
    <row r="129" spans="1:2" x14ac:dyDescent="0.25">
      <c r="A129" s="4">
        <v>104</v>
      </c>
      <c r="B129" s="13">
        <v>24.69593620300293</v>
      </c>
    </row>
    <row r="130" spans="1:2" x14ac:dyDescent="0.25">
      <c r="A130" s="4">
        <v>105</v>
      </c>
      <c r="B130" s="13">
        <v>11.871098756790161</v>
      </c>
    </row>
    <row r="131" spans="1:2" x14ac:dyDescent="0.25">
      <c r="A131" s="4">
        <v>106</v>
      </c>
      <c r="B131" s="13">
        <v>18.4627685546875</v>
      </c>
    </row>
    <row r="132" spans="1:2" x14ac:dyDescent="0.25">
      <c r="A132" s="4">
        <v>107</v>
      </c>
      <c r="B132" s="13">
        <v>16.284214973449707</v>
      </c>
    </row>
    <row r="133" spans="1:2" x14ac:dyDescent="0.25">
      <c r="A133" s="4">
        <v>108</v>
      </c>
      <c r="B133" s="13">
        <v>13.775640606880188</v>
      </c>
    </row>
    <row r="134" spans="1:2" x14ac:dyDescent="0.25">
      <c r="A134" s="4">
        <v>109</v>
      </c>
      <c r="B134" s="13">
        <v>20.07142448425293</v>
      </c>
    </row>
    <row r="135" spans="1:2" x14ac:dyDescent="0.25">
      <c r="A135" s="4">
        <v>110</v>
      </c>
      <c r="B135" s="13">
        <v>19.535566329956055</v>
      </c>
    </row>
    <row r="136" spans="1:2" x14ac:dyDescent="0.25">
      <c r="A136" s="4">
        <v>111</v>
      </c>
      <c r="B136" s="13">
        <v>12.738313436508179</v>
      </c>
    </row>
    <row r="137" spans="1:2" x14ac:dyDescent="0.25">
      <c r="A137" s="4">
        <v>112</v>
      </c>
      <c r="B137" s="13">
        <v>24.428153038024902</v>
      </c>
    </row>
    <row r="138" spans="1:2" x14ac:dyDescent="0.25">
      <c r="A138" s="4">
        <v>113</v>
      </c>
      <c r="B138" s="13">
        <v>14.806639194488525</v>
      </c>
    </row>
    <row r="139" spans="1:2" x14ac:dyDescent="0.25">
      <c r="A139" s="4">
        <v>114</v>
      </c>
      <c r="B139" s="13">
        <v>22.571257591247559</v>
      </c>
    </row>
    <row r="140" spans="1:2" x14ac:dyDescent="0.25">
      <c r="A140" s="4">
        <v>115</v>
      </c>
      <c r="B140" s="13">
        <v>10.922449231147766</v>
      </c>
    </row>
    <row r="141" spans="1:2" x14ac:dyDescent="0.25">
      <c r="A141" s="4">
        <v>116</v>
      </c>
      <c r="B141" s="13">
        <v>14.212515950202942</v>
      </c>
    </row>
    <row r="142" spans="1:2" x14ac:dyDescent="0.25">
      <c r="A142" s="4">
        <v>117</v>
      </c>
      <c r="B142" s="13">
        <v>19.638322830200195</v>
      </c>
    </row>
    <row r="143" spans="1:2" x14ac:dyDescent="0.25">
      <c r="A143" s="4">
        <v>118</v>
      </c>
      <c r="B143" s="13">
        <v>14.855139255523682</v>
      </c>
    </row>
    <row r="144" spans="1:2" x14ac:dyDescent="0.25">
      <c r="A144" s="4">
        <v>119</v>
      </c>
      <c r="B144" s="13">
        <v>19.862924575805664</v>
      </c>
    </row>
    <row r="145" spans="1:2" x14ac:dyDescent="0.25">
      <c r="A145" s="4">
        <v>120</v>
      </c>
      <c r="B145" s="13">
        <v>12.672886490821838</v>
      </c>
    </row>
    <row r="146" spans="1:2" x14ac:dyDescent="0.25">
      <c r="A146" s="4">
        <v>121</v>
      </c>
      <c r="B146" s="13">
        <v>12.816294550895691</v>
      </c>
    </row>
    <row r="147" spans="1:2" x14ac:dyDescent="0.25">
      <c r="A147" s="4">
        <v>122</v>
      </c>
      <c r="B147" s="13">
        <v>22.058097362518311</v>
      </c>
    </row>
    <row r="148" spans="1:2" x14ac:dyDescent="0.25">
      <c r="A148" s="4">
        <v>123</v>
      </c>
      <c r="B148" s="13">
        <v>10.490230411291122</v>
      </c>
    </row>
    <row r="149" spans="1:2" x14ac:dyDescent="0.25">
      <c r="A149" s="4">
        <v>124</v>
      </c>
      <c r="B149" s="13">
        <v>14.254424929618835</v>
      </c>
    </row>
    <row r="150" spans="1:2" x14ac:dyDescent="0.25">
      <c r="A150" s="4">
        <v>125</v>
      </c>
      <c r="B150" s="13">
        <v>15.143061637878418</v>
      </c>
    </row>
    <row r="151" spans="1:2" x14ac:dyDescent="0.25">
      <c r="A151" s="4">
        <v>126</v>
      </c>
      <c r="B151" s="13">
        <v>22.637237071990967</v>
      </c>
    </row>
    <row r="152" spans="1:2" x14ac:dyDescent="0.25">
      <c r="A152" s="4">
        <v>127</v>
      </c>
      <c r="B152" s="13">
        <v>10.005178207997233</v>
      </c>
    </row>
    <row r="153" spans="1:2" x14ac:dyDescent="0.25">
      <c r="A153" s="4">
        <v>128</v>
      </c>
      <c r="B153" s="13">
        <v>10.884907901287079</v>
      </c>
    </row>
    <row r="154" spans="1:2" x14ac:dyDescent="0.25">
      <c r="A154" s="4">
        <v>129</v>
      </c>
      <c r="B154" s="13">
        <v>12.724937796592712</v>
      </c>
    </row>
    <row r="155" spans="1:2" x14ac:dyDescent="0.25">
      <c r="A155" s="4">
        <v>130</v>
      </c>
      <c r="B155" s="13">
        <v>14.170232534408569</v>
      </c>
    </row>
    <row r="156" spans="1:2" x14ac:dyDescent="0.25">
      <c r="A156" s="4">
        <v>131</v>
      </c>
      <c r="B156" s="13">
        <v>18.722517013549805</v>
      </c>
    </row>
    <row r="157" spans="1:2" x14ac:dyDescent="0.25">
      <c r="A157" s="4">
        <v>132</v>
      </c>
      <c r="B157" s="13">
        <v>17.786909103393555</v>
      </c>
    </row>
    <row r="158" spans="1:2" x14ac:dyDescent="0.25">
      <c r="A158" s="4">
        <v>133</v>
      </c>
      <c r="B158" s="13">
        <v>11.755141377449036</v>
      </c>
    </row>
    <row r="159" spans="1:2" x14ac:dyDescent="0.25">
      <c r="A159" s="4">
        <v>134</v>
      </c>
      <c r="B159" s="13">
        <v>13.428808450698853</v>
      </c>
    </row>
    <row r="160" spans="1:2" x14ac:dyDescent="0.25">
      <c r="A160" s="4">
        <v>135</v>
      </c>
      <c r="B160" s="13">
        <v>11.789598107337952</v>
      </c>
    </row>
    <row r="161" spans="1:2" x14ac:dyDescent="0.25">
      <c r="A161" s="4">
        <v>136</v>
      </c>
      <c r="B161" s="13">
        <v>24.15203857421875</v>
      </c>
    </row>
    <row r="162" spans="1:2" x14ac:dyDescent="0.25">
      <c r="A162" s="4">
        <v>137</v>
      </c>
      <c r="B162" s="13">
        <v>16.01679515838623</v>
      </c>
    </row>
    <row r="163" spans="1:2" x14ac:dyDescent="0.25">
      <c r="A163" s="4">
        <v>138</v>
      </c>
      <c r="B163" s="13">
        <v>10.085316605865955</v>
      </c>
    </row>
    <row r="164" spans="1:2" x14ac:dyDescent="0.25">
      <c r="A164" s="4">
        <v>139</v>
      </c>
      <c r="B164" s="13">
        <v>12.733280181884766</v>
      </c>
    </row>
    <row r="165" spans="1:2" x14ac:dyDescent="0.25">
      <c r="A165" s="4">
        <v>140</v>
      </c>
      <c r="B165" s="13">
        <v>16.621953010559082</v>
      </c>
    </row>
    <row r="166" spans="1:2" x14ac:dyDescent="0.25">
      <c r="A166" s="4">
        <v>141</v>
      </c>
      <c r="B166" s="13">
        <v>10.350559204816818</v>
      </c>
    </row>
    <row r="167" spans="1:2" x14ac:dyDescent="0.25">
      <c r="A167" s="4">
        <v>142</v>
      </c>
      <c r="B167" s="13">
        <v>14.154305577278137</v>
      </c>
    </row>
    <row r="168" spans="1:2" x14ac:dyDescent="0.25">
      <c r="A168" s="4">
        <v>143</v>
      </c>
      <c r="B168" s="13">
        <v>12.067788004875183</v>
      </c>
    </row>
    <row r="169" spans="1:2" x14ac:dyDescent="0.25">
      <c r="A169" s="4">
        <v>144</v>
      </c>
      <c r="B169" s="13">
        <v>16.279394149780273</v>
      </c>
    </row>
    <row r="170" spans="1:2" x14ac:dyDescent="0.25">
      <c r="A170" s="4">
        <v>145</v>
      </c>
      <c r="B170" s="13">
        <v>12.147165298461914</v>
      </c>
    </row>
    <row r="171" spans="1:2" x14ac:dyDescent="0.25">
      <c r="A171" s="4">
        <v>146</v>
      </c>
      <c r="B171" s="13">
        <v>12.907022595405579</v>
      </c>
    </row>
    <row r="172" spans="1:2" x14ac:dyDescent="0.25">
      <c r="A172" s="4">
        <v>147</v>
      </c>
      <c r="B172" s="13">
        <v>16.418163299560547</v>
      </c>
    </row>
    <row r="173" spans="1:2" x14ac:dyDescent="0.25">
      <c r="A173" s="4">
        <v>148</v>
      </c>
      <c r="B173" s="13">
        <v>12.012845277786255</v>
      </c>
    </row>
    <row r="174" spans="1:2" x14ac:dyDescent="0.25">
      <c r="A174" s="4">
        <v>149</v>
      </c>
      <c r="B174" s="13">
        <v>16.31123161315918</v>
      </c>
    </row>
    <row r="175" spans="1:2" x14ac:dyDescent="0.25">
      <c r="A175" s="4">
        <v>150</v>
      </c>
      <c r="B175" s="13">
        <v>12.473373413085938</v>
      </c>
    </row>
    <row r="176" spans="1:2" x14ac:dyDescent="0.25">
      <c r="A176" s="4">
        <v>151</v>
      </c>
      <c r="B176" s="13">
        <v>22.945342063903809</v>
      </c>
    </row>
    <row r="177" spans="1:2" x14ac:dyDescent="0.25">
      <c r="A177" s="4">
        <v>152</v>
      </c>
      <c r="B177" s="13">
        <v>10.128906637430191</v>
      </c>
    </row>
    <row r="178" spans="1:2" x14ac:dyDescent="0.25">
      <c r="A178" s="4">
        <v>153</v>
      </c>
      <c r="B178" s="13">
        <v>12.556574106216431</v>
      </c>
    </row>
    <row r="179" spans="1:2" x14ac:dyDescent="0.25">
      <c r="A179" s="4">
        <v>154</v>
      </c>
      <c r="B179" s="13">
        <v>18.991833686828613</v>
      </c>
    </row>
    <row r="180" spans="1:2" x14ac:dyDescent="0.25">
      <c r="A180" s="4">
        <v>155</v>
      </c>
      <c r="B180" s="13">
        <v>12.742368936538696</v>
      </c>
    </row>
    <row r="181" spans="1:2" x14ac:dyDescent="0.25">
      <c r="A181" s="4">
        <v>156</v>
      </c>
      <c r="B181" s="13">
        <v>16.413476943969727</v>
      </c>
    </row>
    <row r="182" spans="1:2" x14ac:dyDescent="0.25">
      <c r="A182" s="4">
        <v>157</v>
      </c>
      <c r="B182" s="13">
        <v>16.293266296386719</v>
      </c>
    </row>
    <row r="183" spans="1:2" x14ac:dyDescent="0.25">
      <c r="A183" s="4">
        <v>158</v>
      </c>
      <c r="B183" s="13">
        <v>22.737501621246338</v>
      </c>
    </row>
    <row r="184" spans="1:2" x14ac:dyDescent="0.25">
      <c r="A184" s="4">
        <v>159</v>
      </c>
      <c r="B184" s="13">
        <v>19.327140808105469</v>
      </c>
    </row>
    <row r="185" spans="1:2" x14ac:dyDescent="0.25">
      <c r="A185" s="4">
        <v>160</v>
      </c>
      <c r="B185" s="13">
        <v>12.230628490447998</v>
      </c>
    </row>
    <row r="186" spans="1:2" x14ac:dyDescent="0.25">
      <c r="A186" s="4">
        <v>161</v>
      </c>
      <c r="B186" s="13">
        <v>11.222987055778503</v>
      </c>
    </row>
    <row r="187" spans="1:2" x14ac:dyDescent="0.25">
      <c r="A187" s="4">
        <v>162</v>
      </c>
      <c r="B187" s="13">
        <v>16.113581657409668</v>
      </c>
    </row>
    <row r="188" spans="1:2" x14ac:dyDescent="0.25">
      <c r="A188" s="4">
        <v>163</v>
      </c>
      <c r="B188" s="13">
        <v>10.694906830787659</v>
      </c>
    </row>
    <row r="189" spans="1:2" x14ac:dyDescent="0.25">
      <c r="A189" s="4">
        <v>164</v>
      </c>
      <c r="B189" s="13">
        <v>11.546164989471436</v>
      </c>
    </row>
    <row r="190" spans="1:2" x14ac:dyDescent="0.25">
      <c r="A190" s="4">
        <v>165</v>
      </c>
      <c r="B190" s="13">
        <v>18.655925750732422</v>
      </c>
    </row>
    <row r="191" spans="1:2" x14ac:dyDescent="0.25">
      <c r="A191" s="4">
        <v>166</v>
      </c>
      <c r="B191" s="13">
        <v>22.168015003204346</v>
      </c>
    </row>
    <row r="192" spans="1:2" x14ac:dyDescent="0.25">
      <c r="A192" s="4">
        <v>167</v>
      </c>
      <c r="B192" s="13">
        <v>18.528385162353516</v>
      </c>
    </row>
    <row r="193" spans="1:2" x14ac:dyDescent="0.25">
      <c r="A193" s="4">
        <v>168</v>
      </c>
      <c r="B193" s="13">
        <v>22.694187164306641</v>
      </c>
    </row>
    <row r="194" spans="1:2" x14ac:dyDescent="0.25">
      <c r="A194" s="4">
        <v>169</v>
      </c>
      <c r="B194" s="13">
        <v>17.18461799621582</v>
      </c>
    </row>
    <row r="195" spans="1:2" x14ac:dyDescent="0.25">
      <c r="A195" s="4">
        <v>170</v>
      </c>
      <c r="B195" s="13">
        <v>19.953301429748535</v>
      </c>
    </row>
    <row r="196" spans="1:2" x14ac:dyDescent="0.25">
      <c r="A196" s="4">
        <v>171</v>
      </c>
      <c r="B196" s="13">
        <v>21.297786235809326</v>
      </c>
    </row>
    <row r="197" spans="1:2" x14ac:dyDescent="0.25">
      <c r="A197" s="4">
        <v>172</v>
      </c>
      <c r="B197" s="13">
        <v>15.408421516418457</v>
      </c>
    </row>
    <row r="198" spans="1:2" x14ac:dyDescent="0.25">
      <c r="A198" s="4">
        <v>173</v>
      </c>
      <c r="B198" s="13">
        <v>22.743432521820068</v>
      </c>
    </row>
    <row r="199" spans="1:2" x14ac:dyDescent="0.25">
      <c r="A199" s="4">
        <v>174</v>
      </c>
      <c r="B199" s="13">
        <v>14.958088517189026</v>
      </c>
    </row>
    <row r="200" spans="1:2" x14ac:dyDescent="0.25">
      <c r="A200" s="4">
        <v>175</v>
      </c>
      <c r="B200" s="13">
        <v>13.700215101242065</v>
      </c>
    </row>
    <row r="201" spans="1:2" x14ac:dyDescent="0.25">
      <c r="A201" s="4">
        <v>176</v>
      </c>
      <c r="B201" s="13">
        <v>12.622934818267822</v>
      </c>
    </row>
    <row r="202" spans="1:2" x14ac:dyDescent="0.25">
      <c r="A202" s="4">
        <v>177</v>
      </c>
      <c r="B202" s="13">
        <v>16.296632766723633</v>
      </c>
    </row>
    <row r="203" spans="1:2" x14ac:dyDescent="0.25">
      <c r="A203" s="4">
        <v>178</v>
      </c>
      <c r="B203" s="13">
        <v>12.741470217704773</v>
      </c>
    </row>
    <row r="204" spans="1:2" x14ac:dyDescent="0.25">
      <c r="A204" s="4">
        <v>179</v>
      </c>
      <c r="B204" s="13">
        <v>11.008037209510803</v>
      </c>
    </row>
    <row r="205" spans="1:2" x14ac:dyDescent="0.25">
      <c r="A205" s="4">
        <v>180</v>
      </c>
      <c r="B205" s="13">
        <v>23.094377040863037</v>
      </c>
    </row>
    <row r="206" spans="1:2" x14ac:dyDescent="0.25">
      <c r="A206" s="4">
        <v>181</v>
      </c>
      <c r="B206" s="13">
        <v>12.848668456077576</v>
      </c>
    </row>
    <row r="207" spans="1:2" x14ac:dyDescent="0.25">
      <c r="A207" s="4">
        <v>182</v>
      </c>
      <c r="B207" s="13">
        <v>10.759344100952148</v>
      </c>
    </row>
    <row r="208" spans="1:2" x14ac:dyDescent="0.25">
      <c r="A208" s="4">
        <v>183</v>
      </c>
      <c r="B208" s="13">
        <v>13.163791179656982</v>
      </c>
    </row>
    <row r="209" spans="1:2" x14ac:dyDescent="0.25">
      <c r="A209" s="4">
        <v>184</v>
      </c>
      <c r="B209" s="13">
        <v>10.32953953742981</v>
      </c>
    </row>
    <row r="210" spans="1:2" x14ac:dyDescent="0.25">
      <c r="A210" s="4">
        <v>185</v>
      </c>
      <c r="B210" s="13">
        <v>12.335752129554749</v>
      </c>
    </row>
    <row r="211" spans="1:2" x14ac:dyDescent="0.25">
      <c r="A211" s="4">
        <v>186</v>
      </c>
      <c r="B211" s="13">
        <v>11.304467797279358</v>
      </c>
    </row>
    <row r="212" spans="1:2" x14ac:dyDescent="0.25">
      <c r="A212" s="4">
        <v>187</v>
      </c>
      <c r="B212" s="13">
        <v>16.3970947265625</v>
      </c>
    </row>
    <row r="213" spans="1:2" x14ac:dyDescent="0.25">
      <c r="A213" s="4">
        <v>188</v>
      </c>
      <c r="B213" s="13">
        <v>10.208976298570633</v>
      </c>
    </row>
    <row r="214" spans="1:2" x14ac:dyDescent="0.25">
      <c r="A214" s="4">
        <v>189</v>
      </c>
      <c r="B214" s="13">
        <v>17.249152183532715</v>
      </c>
    </row>
    <row r="215" spans="1:2" x14ac:dyDescent="0.25">
      <c r="A215" s="4">
        <v>190</v>
      </c>
      <c r="B215" s="13">
        <v>13.10038948059082</v>
      </c>
    </row>
    <row r="216" spans="1:2" x14ac:dyDescent="0.25">
      <c r="A216" s="4">
        <v>191</v>
      </c>
      <c r="B216" s="13">
        <v>11.953153967857361</v>
      </c>
    </row>
    <row r="217" spans="1:2" x14ac:dyDescent="0.25">
      <c r="A217" s="4">
        <v>192</v>
      </c>
      <c r="B217" s="13">
        <v>17.55400276184082</v>
      </c>
    </row>
    <row r="218" spans="1:2" x14ac:dyDescent="0.25">
      <c r="A218" s="4">
        <v>193</v>
      </c>
      <c r="B218" s="13">
        <v>13.489511132240295</v>
      </c>
    </row>
    <row r="219" spans="1:2" x14ac:dyDescent="0.25">
      <c r="A219" s="4">
        <v>194</v>
      </c>
      <c r="B219" s="13">
        <v>15.342172622680664</v>
      </c>
    </row>
    <row r="220" spans="1:2" x14ac:dyDescent="0.25">
      <c r="A220" s="4">
        <v>195</v>
      </c>
      <c r="B220" s="13">
        <v>19.135143280029297</v>
      </c>
    </row>
    <row r="221" spans="1:2" x14ac:dyDescent="0.25">
      <c r="A221" s="4">
        <v>196</v>
      </c>
      <c r="B221" s="13">
        <v>15.292696952819824</v>
      </c>
    </row>
    <row r="222" spans="1:2" x14ac:dyDescent="0.25">
      <c r="A222" s="4">
        <v>197</v>
      </c>
      <c r="B222" s="13">
        <v>15.376786231994629</v>
      </c>
    </row>
    <row r="223" spans="1:2" x14ac:dyDescent="0.25">
      <c r="A223" s="4">
        <v>198</v>
      </c>
      <c r="B223" s="13">
        <v>19.219398975372314</v>
      </c>
    </row>
    <row r="224" spans="1:2" x14ac:dyDescent="0.25">
      <c r="A224" s="4">
        <v>199</v>
      </c>
      <c r="B224" s="13">
        <v>11.50622022151947</v>
      </c>
    </row>
    <row r="225" spans="1:2" x14ac:dyDescent="0.25">
      <c r="A225" s="4">
        <v>200</v>
      </c>
      <c r="B225" s="13">
        <v>24.048460960388184</v>
      </c>
    </row>
    <row r="226" spans="1:2" x14ac:dyDescent="0.25">
      <c r="A226" s="4">
        <v>201</v>
      </c>
      <c r="B226" s="13">
        <v>18.912731170654297</v>
      </c>
    </row>
    <row r="227" spans="1:2" x14ac:dyDescent="0.25">
      <c r="A227" s="4">
        <v>202</v>
      </c>
      <c r="B227" s="13">
        <v>12.322152256965637</v>
      </c>
    </row>
    <row r="228" spans="1:2" x14ac:dyDescent="0.25">
      <c r="A228" s="4">
        <v>203</v>
      </c>
      <c r="B228" s="13">
        <v>11.000526309013367</v>
      </c>
    </row>
    <row r="229" spans="1:2" x14ac:dyDescent="0.25">
      <c r="A229" s="4">
        <v>204</v>
      </c>
      <c r="B229" s="13">
        <v>17.581645965576172</v>
      </c>
    </row>
    <row r="230" spans="1:2" x14ac:dyDescent="0.25">
      <c r="A230" s="4">
        <v>205</v>
      </c>
      <c r="B230" s="13">
        <v>24.249409198760986</v>
      </c>
    </row>
    <row r="231" spans="1:2" x14ac:dyDescent="0.25">
      <c r="A231" s="4">
        <v>206</v>
      </c>
      <c r="B231" s="13">
        <v>20.667309761047363</v>
      </c>
    </row>
    <row r="232" spans="1:2" x14ac:dyDescent="0.25">
      <c r="A232" s="4">
        <v>207</v>
      </c>
      <c r="B232" s="13">
        <v>17.70609188079834</v>
      </c>
    </row>
    <row r="233" spans="1:2" x14ac:dyDescent="0.25">
      <c r="A233" s="4">
        <v>208</v>
      </c>
      <c r="B233" s="13">
        <v>12.062264800071716</v>
      </c>
    </row>
    <row r="234" spans="1:2" x14ac:dyDescent="0.25">
      <c r="A234" s="4">
        <v>209</v>
      </c>
      <c r="B234" s="13">
        <v>14.658123135566711</v>
      </c>
    </row>
    <row r="235" spans="1:2" x14ac:dyDescent="0.25">
      <c r="A235" s="4">
        <v>210</v>
      </c>
      <c r="B235" s="13">
        <v>11.190444946289063</v>
      </c>
    </row>
    <row r="236" spans="1:2" x14ac:dyDescent="0.25">
      <c r="A236" s="4">
        <v>211</v>
      </c>
      <c r="B236" s="13">
        <v>10.008190943859518</v>
      </c>
    </row>
    <row r="237" spans="1:2" x14ac:dyDescent="0.25">
      <c r="A237" s="4">
        <v>212</v>
      </c>
      <c r="B237" s="13">
        <v>15.875313758850098</v>
      </c>
    </row>
    <row r="238" spans="1:2" x14ac:dyDescent="0.25">
      <c r="A238" s="4">
        <v>213</v>
      </c>
      <c r="B238" s="13">
        <v>12.18188738822937</v>
      </c>
    </row>
    <row r="239" spans="1:2" x14ac:dyDescent="0.25">
      <c r="A239" s="4">
        <v>214</v>
      </c>
      <c r="B239" s="13">
        <v>14.063181281089783</v>
      </c>
    </row>
    <row r="240" spans="1:2" x14ac:dyDescent="0.25">
      <c r="A240" s="4">
        <v>215</v>
      </c>
      <c r="B240" s="13">
        <v>10.200598374009132</v>
      </c>
    </row>
    <row r="241" spans="1:2" x14ac:dyDescent="0.25">
      <c r="A241" s="4">
        <v>216</v>
      </c>
      <c r="B241" s="13">
        <v>14.918977975845337</v>
      </c>
    </row>
    <row r="242" spans="1:2" x14ac:dyDescent="0.25">
      <c r="A242" s="4">
        <v>217</v>
      </c>
      <c r="B242" s="13">
        <v>11.563783407211304</v>
      </c>
    </row>
    <row r="243" spans="1:2" x14ac:dyDescent="0.25">
      <c r="A243" s="4">
        <v>218</v>
      </c>
      <c r="B243" s="13">
        <v>16.047641754150391</v>
      </c>
    </row>
    <row r="244" spans="1:2" x14ac:dyDescent="0.25">
      <c r="A244" s="4">
        <v>219</v>
      </c>
      <c r="B244" s="13">
        <v>14.251676201820374</v>
      </c>
    </row>
    <row r="245" spans="1:2" x14ac:dyDescent="0.25">
      <c r="A245" s="4">
        <v>220</v>
      </c>
      <c r="B245" s="13">
        <v>11.681614518165588</v>
      </c>
    </row>
    <row r="246" spans="1:2" x14ac:dyDescent="0.25">
      <c r="A246" s="4">
        <v>221</v>
      </c>
      <c r="B246" s="13">
        <v>13.30141818523407</v>
      </c>
    </row>
    <row r="247" spans="1:2" x14ac:dyDescent="0.25">
      <c r="A247" s="4">
        <v>222</v>
      </c>
      <c r="B247" s="13">
        <v>24.073178768157959</v>
      </c>
    </row>
    <row r="248" spans="1:2" x14ac:dyDescent="0.25">
      <c r="A248" s="4">
        <v>223</v>
      </c>
      <c r="B248" s="13">
        <v>18.450351715087891</v>
      </c>
    </row>
    <row r="249" spans="1:2" x14ac:dyDescent="0.25">
      <c r="A249" s="4">
        <v>224</v>
      </c>
      <c r="B249" s="13">
        <v>17.818977355957031</v>
      </c>
    </row>
    <row r="250" spans="1:2" x14ac:dyDescent="0.25">
      <c r="A250" s="4">
        <v>225</v>
      </c>
      <c r="B250" s="13">
        <v>10.361401915550232</v>
      </c>
    </row>
    <row r="251" spans="1:2" x14ac:dyDescent="0.25">
      <c r="A251" s="4">
        <v>226</v>
      </c>
      <c r="B251" s="13">
        <v>16.102321624755859</v>
      </c>
    </row>
    <row r="252" spans="1:2" x14ac:dyDescent="0.25">
      <c r="A252" s="4">
        <v>227</v>
      </c>
      <c r="B252" s="13">
        <v>13.805526852607727</v>
      </c>
    </row>
    <row r="253" spans="1:2" x14ac:dyDescent="0.25">
      <c r="A253" s="4">
        <v>228</v>
      </c>
      <c r="B253" s="13">
        <v>11.956987619400024</v>
      </c>
    </row>
    <row r="254" spans="1:2" x14ac:dyDescent="0.25">
      <c r="A254" s="4">
        <v>229</v>
      </c>
      <c r="B254" s="13">
        <v>15.444511413574219</v>
      </c>
    </row>
    <row r="255" spans="1:2" x14ac:dyDescent="0.25">
      <c r="A255" s="4">
        <v>230</v>
      </c>
      <c r="B255" s="13">
        <v>16.155413627624512</v>
      </c>
    </row>
    <row r="256" spans="1:2" x14ac:dyDescent="0.25">
      <c r="A256" s="4">
        <v>231</v>
      </c>
      <c r="B256" s="13">
        <v>17.12448787689209</v>
      </c>
    </row>
    <row r="257" spans="1:2" x14ac:dyDescent="0.25">
      <c r="A257" s="4">
        <v>232</v>
      </c>
      <c r="B257" s="13">
        <v>12.910209774971008</v>
      </c>
    </row>
    <row r="258" spans="1:2" x14ac:dyDescent="0.25">
      <c r="A258" s="4">
        <v>233</v>
      </c>
      <c r="B258" s="13">
        <v>21.166694164276123</v>
      </c>
    </row>
    <row r="259" spans="1:2" x14ac:dyDescent="0.25">
      <c r="A259" s="4">
        <v>234</v>
      </c>
      <c r="B259" s="13">
        <v>24.452776432037354</v>
      </c>
    </row>
    <row r="260" spans="1:2" x14ac:dyDescent="0.25">
      <c r="A260" s="4">
        <v>235</v>
      </c>
      <c r="B260" s="13">
        <v>23.069805145263672</v>
      </c>
    </row>
    <row r="261" spans="1:2" x14ac:dyDescent="0.25">
      <c r="A261" s="4">
        <v>236</v>
      </c>
      <c r="B261" s="13">
        <v>19.384365558624268</v>
      </c>
    </row>
    <row r="262" spans="1:2" x14ac:dyDescent="0.25">
      <c r="A262" s="4">
        <v>237</v>
      </c>
      <c r="B262" s="13">
        <v>20.914257526397705</v>
      </c>
    </row>
    <row r="263" spans="1:2" x14ac:dyDescent="0.25">
      <c r="A263" s="4">
        <v>238</v>
      </c>
      <c r="B263" s="13">
        <v>23.201219081878662</v>
      </c>
    </row>
    <row r="264" spans="1:2" x14ac:dyDescent="0.25">
      <c r="A264" s="4">
        <v>239</v>
      </c>
      <c r="B264" s="13">
        <v>10.128941163420677</v>
      </c>
    </row>
    <row r="265" spans="1:2" x14ac:dyDescent="0.25">
      <c r="A265" s="4">
        <v>240</v>
      </c>
      <c r="B265" s="13">
        <v>19.833547592163086</v>
      </c>
    </row>
    <row r="266" spans="1:2" x14ac:dyDescent="0.25">
      <c r="A266" s="4">
        <v>241</v>
      </c>
      <c r="B266" s="13">
        <v>24.222053527832031</v>
      </c>
    </row>
    <row r="267" spans="1:2" x14ac:dyDescent="0.25">
      <c r="A267" s="4">
        <v>242</v>
      </c>
      <c r="B267" s="13">
        <v>10.174726769328117</v>
      </c>
    </row>
    <row r="268" spans="1:2" x14ac:dyDescent="0.25">
      <c r="A268" s="4">
        <v>243</v>
      </c>
      <c r="B268" s="13">
        <v>16.415718078613281</v>
      </c>
    </row>
    <row r="269" spans="1:2" x14ac:dyDescent="0.25">
      <c r="A269" s="4">
        <v>244</v>
      </c>
      <c r="B269" s="13">
        <v>14.164442181587219</v>
      </c>
    </row>
    <row r="270" spans="1:2" x14ac:dyDescent="0.25">
      <c r="A270" s="4">
        <v>245</v>
      </c>
      <c r="B270" s="13">
        <v>24.597943305969238</v>
      </c>
    </row>
    <row r="271" spans="1:2" x14ac:dyDescent="0.25">
      <c r="A271" s="4">
        <v>246</v>
      </c>
      <c r="B271" s="13">
        <v>12.393141388893127</v>
      </c>
    </row>
    <row r="272" spans="1:2" x14ac:dyDescent="0.25">
      <c r="A272" s="4">
        <v>247</v>
      </c>
      <c r="B272" s="13">
        <v>23.655478000640869</v>
      </c>
    </row>
    <row r="273" spans="1:2" x14ac:dyDescent="0.25">
      <c r="A273" s="4">
        <v>248</v>
      </c>
      <c r="B273" s="13">
        <v>18.167037963867188</v>
      </c>
    </row>
    <row r="274" spans="1:2" x14ac:dyDescent="0.25">
      <c r="A274" s="4">
        <v>249</v>
      </c>
      <c r="B274" s="13">
        <v>14.714526414871216</v>
      </c>
    </row>
    <row r="275" spans="1:2" x14ac:dyDescent="0.25">
      <c r="A275" s="4">
        <v>250</v>
      </c>
      <c r="B275" s="13">
        <v>11.493886947631836</v>
      </c>
    </row>
    <row r="276" spans="1:2" x14ac:dyDescent="0.25">
      <c r="A276" s="4">
        <v>251</v>
      </c>
      <c r="B276" s="13">
        <v>10.942663967609406</v>
      </c>
    </row>
    <row r="277" spans="1:2" x14ac:dyDescent="0.25">
      <c r="A277" s="4">
        <v>252</v>
      </c>
      <c r="B277" s="13">
        <v>12.347108244895935</v>
      </c>
    </row>
    <row r="278" spans="1:2" x14ac:dyDescent="0.25">
      <c r="A278" s="4">
        <v>253</v>
      </c>
      <c r="B278" s="13">
        <v>11.850876927375793</v>
      </c>
    </row>
    <row r="279" spans="1:2" x14ac:dyDescent="0.25">
      <c r="A279" s="4">
        <v>254</v>
      </c>
      <c r="B279" s="13">
        <v>16.857027053833008</v>
      </c>
    </row>
    <row r="280" spans="1:2" x14ac:dyDescent="0.25">
      <c r="A280" s="4">
        <v>255</v>
      </c>
      <c r="B280" s="13">
        <v>12.930864930152893</v>
      </c>
    </row>
    <row r="281" spans="1:2" x14ac:dyDescent="0.25">
      <c r="A281" s="4">
        <v>256</v>
      </c>
      <c r="B281" s="13">
        <v>14.024338245391846</v>
      </c>
    </row>
    <row r="282" spans="1:2" x14ac:dyDescent="0.25">
      <c r="A282" s="4">
        <v>257</v>
      </c>
      <c r="B282" s="13">
        <v>14.238805174827576</v>
      </c>
    </row>
    <row r="283" spans="1:2" x14ac:dyDescent="0.25">
      <c r="A283" s="4">
        <v>258</v>
      </c>
      <c r="B283" s="13">
        <v>11.182934045791626</v>
      </c>
    </row>
    <row r="284" spans="1:2" x14ac:dyDescent="0.25">
      <c r="A284" s="4">
        <v>259</v>
      </c>
      <c r="B284" s="13">
        <v>18.868442535400391</v>
      </c>
    </row>
    <row r="285" spans="1:2" x14ac:dyDescent="0.25">
      <c r="A285" s="4">
        <v>260</v>
      </c>
      <c r="B285" s="13">
        <v>11.621681332588196</v>
      </c>
    </row>
    <row r="286" spans="1:2" x14ac:dyDescent="0.25">
      <c r="A286" s="4">
        <v>261</v>
      </c>
      <c r="B286" s="13">
        <v>24.753052234649658</v>
      </c>
    </row>
    <row r="287" spans="1:2" x14ac:dyDescent="0.25">
      <c r="A287" s="4">
        <v>262</v>
      </c>
      <c r="B287" s="13">
        <v>18.905279159545898</v>
      </c>
    </row>
    <row r="288" spans="1:2" x14ac:dyDescent="0.25">
      <c r="A288" s="4">
        <v>263</v>
      </c>
      <c r="B288" s="13">
        <v>11.912568688392639</v>
      </c>
    </row>
    <row r="289" spans="1:2" x14ac:dyDescent="0.25">
      <c r="A289" s="4">
        <v>264</v>
      </c>
      <c r="B289" s="13">
        <v>17.988466262817383</v>
      </c>
    </row>
    <row r="290" spans="1:2" x14ac:dyDescent="0.25">
      <c r="A290" s="4">
        <v>265</v>
      </c>
      <c r="B290" s="13">
        <v>11.449760437011719</v>
      </c>
    </row>
    <row r="291" spans="1:2" x14ac:dyDescent="0.25">
      <c r="A291" s="4">
        <v>266</v>
      </c>
      <c r="B291" s="13">
        <v>24.500392436981201</v>
      </c>
    </row>
    <row r="292" spans="1:2" x14ac:dyDescent="0.25">
      <c r="A292" s="4">
        <v>267</v>
      </c>
      <c r="B292" s="13">
        <v>24.189394950866699</v>
      </c>
    </row>
    <row r="293" spans="1:2" x14ac:dyDescent="0.25">
      <c r="A293" s="4">
        <v>268</v>
      </c>
      <c r="B293" s="13">
        <v>21.034891128540039</v>
      </c>
    </row>
    <row r="294" spans="1:2" x14ac:dyDescent="0.25">
      <c r="A294" s="4">
        <v>269</v>
      </c>
      <c r="B294" s="13">
        <v>14.264209985733032</v>
      </c>
    </row>
    <row r="295" spans="1:2" x14ac:dyDescent="0.25">
      <c r="A295" s="4">
        <v>270</v>
      </c>
      <c r="B295" s="13">
        <v>18.877008438110352</v>
      </c>
    </row>
    <row r="296" spans="1:2" x14ac:dyDescent="0.25">
      <c r="A296" s="4">
        <v>271</v>
      </c>
      <c r="B296" s="13">
        <v>15.788318634033203</v>
      </c>
    </row>
    <row r="297" spans="1:2" x14ac:dyDescent="0.25">
      <c r="A297" s="4">
        <v>272</v>
      </c>
      <c r="B297" s="13">
        <v>14.970396637916565</v>
      </c>
    </row>
    <row r="298" spans="1:2" x14ac:dyDescent="0.25">
      <c r="A298" s="4">
        <v>273</v>
      </c>
      <c r="B298" s="13">
        <v>10.714136481285095</v>
      </c>
    </row>
    <row r="299" spans="1:2" x14ac:dyDescent="0.25">
      <c r="A299" s="4">
        <v>274</v>
      </c>
      <c r="B299" s="13">
        <v>12.01084578037262</v>
      </c>
    </row>
    <row r="300" spans="1:2" x14ac:dyDescent="0.25">
      <c r="A300" s="4">
        <v>275</v>
      </c>
      <c r="B300" s="13">
        <v>10.738950610160828</v>
      </c>
    </row>
    <row r="301" spans="1:2" x14ac:dyDescent="0.25">
      <c r="A301" s="4">
        <v>276</v>
      </c>
      <c r="B301" s="13">
        <v>10.636206448078156</v>
      </c>
    </row>
    <row r="302" spans="1:2" x14ac:dyDescent="0.25">
      <c r="A302" s="4">
        <v>277</v>
      </c>
      <c r="B302" s="13">
        <v>18.680365562438965</v>
      </c>
    </row>
    <row r="303" spans="1:2" x14ac:dyDescent="0.25">
      <c r="A303" s="4">
        <v>278</v>
      </c>
      <c r="B303" s="13">
        <v>10.796662032604218</v>
      </c>
    </row>
    <row r="304" spans="1:2" x14ac:dyDescent="0.25">
      <c r="A304" s="4">
        <v>279</v>
      </c>
      <c r="B304" s="13">
        <v>13.18336808681488</v>
      </c>
    </row>
    <row r="305" spans="1:2" x14ac:dyDescent="0.25">
      <c r="A305" s="4">
        <v>280</v>
      </c>
      <c r="B305" s="13">
        <v>17.023686408996582</v>
      </c>
    </row>
    <row r="306" spans="1:2" x14ac:dyDescent="0.25">
      <c r="A306" s="4">
        <v>281</v>
      </c>
      <c r="B306" s="13">
        <v>11.058623790740967</v>
      </c>
    </row>
    <row r="307" spans="1:2" x14ac:dyDescent="0.25">
      <c r="A307" s="4">
        <v>282</v>
      </c>
      <c r="B307" s="13">
        <v>12.031125783920288</v>
      </c>
    </row>
    <row r="308" spans="1:2" x14ac:dyDescent="0.25">
      <c r="A308" s="4">
        <v>283</v>
      </c>
      <c r="B308" s="13">
        <v>15.0455322265625</v>
      </c>
    </row>
    <row r="309" spans="1:2" x14ac:dyDescent="0.25">
      <c r="A309" s="4">
        <v>284</v>
      </c>
      <c r="B309" s="13">
        <v>12.900861740112305</v>
      </c>
    </row>
    <row r="310" spans="1:2" x14ac:dyDescent="0.25">
      <c r="A310" s="4">
        <v>285</v>
      </c>
      <c r="B310" s="13">
        <v>16.32004451751709</v>
      </c>
    </row>
    <row r="311" spans="1:2" x14ac:dyDescent="0.25">
      <c r="A311" s="4">
        <v>286</v>
      </c>
      <c r="B311" s="13">
        <v>22.328813076019287</v>
      </c>
    </row>
    <row r="312" spans="1:2" x14ac:dyDescent="0.25">
      <c r="A312" s="4">
        <v>287</v>
      </c>
      <c r="B312" s="13">
        <v>10.6942378282547</v>
      </c>
    </row>
    <row r="313" spans="1:2" x14ac:dyDescent="0.25">
      <c r="A313" s="4">
        <v>288</v>
      </c>
      <c r="B313" s="13">
        <v>11.227998495101929</v>
      </c>
    </row>
    <row r="314" spans="1:2" x14ac:dyDescent="0.25">
      <c r="A314" s="4">
        <v>289</v>
      </c>
      <c r="B314" s="13">
        <v>20.103495121002197</v>
      </c>
    </row>
    <row r="315" spans="1:2" x14ac:dyDescent="0.25">
      <c r="A315" s="4">
        <v>290</v>
      </c>
      <c r="B315" s="13">
        <v>23.569412708282471</v>
      </c>
    </row>
    <row r="316" spans="1:2" x14ac:dyDescent="0.25">
      <c r="A316" s="4">
        <v>291</v>
      </c>
      <c r="B316" s="13">
        <v>20.194970607757568</v>
      </c>
    </row>
    <row r="317" spans="1:2" x14ac:dyDescent="0.25">
      <c r="A317" s="4">
        <v>292</v>
      </c>
      <c r="B317" s="13">
        <v>24.879367828369141</v>
      </c>
    </row>
    <row r="318" spans="1:2" x14ac:dyDescent="0.25">
      <c r="A318" s="4">
        <v>293</v>
      </c>
      <c r="B318" s="13">
        <v>14.836399912834167</v>
      </c>
    </row>
    <row r="319" spans="1:2" x14ac:dyDescent="0.25">
      <c r="A319" s="4">
        <v>294</v>
      </c>
      <c r="B319" s="13">
        <v>12.285655617713928</v>
      </c>
    </row>
    <row r="320" spans="1:2" x14ac:dyDescent="0.25">
      <c r="A320" s="4">
        <v>295</v>
      </c>
      <c r="B320" s="13">
        <v>11.883689761161804</v>
      </c>
    </row>
    <row r="321" spans="1:2" x14ac:dyDescent="0.25">
      <c r="A321" s="4">
        <v>296</v>
      </c>
      <c r="B321" s="13">
        <v>14.640629768371582</v>
      </c>
    </row>
    <row r="322" spans="1:2" x14ac:dyDescent="0.25">
      <c r="A322" s="4">
        <v>297</v>
      </c>
      <c r="B322" s="13">
        <v>23.381771087646484</v>
      </c>
    </row>
    <row r="323" spans="1:2" x14ac:dyDescent="0.25">
      <c r="A323" s="4">
        <v>298</v>
      </c>
      <c r="B323" s="13">
        <v>13.050942420959473</v>
      </c>
    </row>
    <row r="324" spans="1:2" x14ac:dyDescent="0.25">
      <c r="A324" s="4">
        <v>299</v>
      </c>
      <c r="B324" s="13">
        <v>13.056016087532043</v>
      </c>
    </row>
    <row r="325" spans="1:2" x14ac:dyDescent="0.25">
      <c r="A325" s="4">
        <v>300</v>
      </c>
      <c r="B325" s="13">
        <v>22.689323425292969</v>
      </c>
    </row>
    <row r="326" spans="1:2" x14ac:dyDescent="0.25">
      <c r="A326" s="4">
        <v>301</v>
      </c>
      <c r="B326" s="13">
        <v>15.843823432922363</v>
      </c>
    </row>
    <row r="327" spans="1:2" x14ac:dyDescent="0.25">
      <c r="A327" s="4">
        <v>302</v>
      </c>
      <c r="B327" s="13">
        <v>21.265491008758545</v>
      </c>
    </row>
    <row r="328" spans="1:2" x14ac:dyDescent="0.25">
      <c r="A328" s="4">
        <v>303</v>
      </c>
      <c r="B328" s="13">
        <v>13.191910028457642</v>
      </c>
    </row>
    <row r="329" spans="1:2" x14ac:dyDescent="0.25">
      <c r="A329" s="4">
        <v>304</v>
      </c>
      <c r="B329" s="13">
        <v>21.393523216247559</v>
      </c>
    </row>
    <row r="330" spans="1:2" x14ac:dyDescent="0.25">
      <c r="A330" s="4">
        <v>305</v>
      </c>
      <c r="B330" s="13">
        <v>10.435263097286224</v>
      </c>
    </row>
    <row r="331" spans="1:2" x14ac:dyDescent="0.25">
      <c r="A331" s="4">
        <v>306</v>
      </c>
      <c r="B331" s="13">
        <v>21.765740871429443</v>
      </c>
    </row>
    <row r="332" spans="1:2" x14ac:dyDescent="0.25">
      <c r="A332" s="4">
        <v>307</v>
      </c>
      <c r="B332" s="13">
        <v>19.625918865203857</v>
      </c>
    </row>
    <row r="333" spans="1:2" x14ac:dyDescent="0.25">
      <c r="A333" s="4">
        <v>308</v>
      </c>
      <c r="B333" s="13">
        <v>22.750906944274902</v>
      </c>
    </row>
    <row r="334" spans="1:2" x14ac:dyDescent="0.25">
      <c r="A334" s="4">
        <v>309</v>
      </c>
      <c r="B334" s="13">
        <v>10.268491268157959</v>
      </c>
    </row>
    <row r="335" spans="1:2" x14ac:dyDescent="0.25">
      <c r="A335" s="4">
        <v>310</v>
      </c>
      <c r="B335" s="13">
        <v>14.266458034515381</v>
      </c>
    </row>
    <row r="336" spans="1:2" x14ac:dyDescent="0.25">
      <c r="A336" s="4">
        <v>311</v>
      </c>
      <c r="B336" s="13">
        <v>12.98298168182373</v>
      </c>
    </row>
    <row r="337" spans="1:2" x14ac:dyDescent="0.25">
      <c r="A337" s="4">
        <v>312</v>
      </c>
      <c r="B337" s="13">
        <v>12.396807432174683</v>
      </c>
    </row>
    <row r="338" spans="1:2" x14ac:dyDescent="0.25">
      <c r="A338" s="4">
        <v>313</v>
      </c>
      <c r="B338" s="13">
        <v>13.222653150558472</v>
      </c>
    </row>
    <row r="339" spans="1:2" x14ac:dyDescent="0.25">
      <c r="A339" s="4">
        <v>314</v>
      </c>
      <c r="B339" s="13">
        <v>20.23325252532959</v>
      </c>
    </row>
    <row r="340" spans="1:2" x14ac:dyDescent="0.25">
      <c r="A340" s="4">
        <v>315</v>
      </c>
      <c r="B340" s="13">
        <v>13.835036516189575</v>
      </c>
    </row>
    <row r="341" spans="1:2" x14ac:dyDescent="0.25">
      <c r="A341" s="4">
        <v>316</v>
      </c>
      <c r="B341" s="13">
        <v>24.873685836791992</v>
      </c>
    </row>
    <row r="342" spans="1:2" x14ac:dyDescent="0.25">
      <c r="A342" s="4">
        <v>317</v>
      </c>
      <c r="B342" s="13">
        <v>12.092559099197388</v>
      </c>
    </row>
    <row r="343" spans="1:2" x14ac:dyDescent="0.25">
      <c r="A343" s="4">
        <v>318</v>
      </c>
      <c r="B343" s="13">
        <v>24.16639518737793</v>
      </c>
    </row>
    <row r="344" spans="1:2" x14ac:dyDescent="0.25">
      <c r="A344" s="4">
        <v>319</v>
      </c>
      <c r="B344" s="13">
        <v>14.415814518928528</v>
      </c>
    </row>
    <row r="345" spans="1:2" x14ac:dyDescent="0.25">
      <c r="A345" s="4">
        <v>320</v>
      </c>
      <c r="B345" s="13">
        <v>18.378681182861328</v>
      </c>
    </row>
    <row r="346" spans="1:2" x14ac:dyDescent="0.25">
      <c r="A346" s="4">
        <v>321</v>
      </c>
      <c r="B346" s="13">
        <v>10.372873842716217</v>
      </c>
    </row>
    <row r="347" spans="1:2" x14ac:dyDescent="0.25">
      <c r="A347" s="4">
        <v>322</v>
      </c>
      <c r="B347" s="13">
        <v>17.058340072631836</v>
      </c>
    </row>
    <row r="348" spans="1:2" x14ac:dyDescent="0.25">
      <c r="A348" s="4">
        <v>323</v>
      </c>
      <c r="B348" s="13">
        <v>14.961429119110107</v>
      </c>
    </row>
    <row r="349" spans="1:2" x14ac:dyDescent="0.25">
      <c r="A349" s="4">
        <v>324</v>
      </c>
      <c r="B349" s="13">
        <v>15.55939769744873</v>
      </c>
    </row>
    <row r="350" spans="1:2" x14ac:dyDescent="0.25">
      <c r="A350" s="4">
        <v>325</v>
      </c>
      <c r="B350" s="13">
        <v>11.516592621803284</v>
      </c>
    </row>
    <row r="351" spans="1:2" x14ac:dyDescent="0.25">
      <c r="A351" s="4">
        <v>326</v>
      </c>
      <c r="B351" s="13">
        <v>18.27799129486084</v>
      </c>
    </row>
    <row r="352" spans="1:2" x14ac:dyDescent="0.25">
      <c r="A352" s="4">
        <v>327</v>
      </c>
      <c r="B352" s="13">
        <v>11.185657739639282</v>
      </c>
    </row>
    <row r="353" spans="1:2" x14ac:dyDescent="0.25">
      <c r="A353" s="4">
        <v>328</v>
      </c>
      <c r="B353" s="13">
        <v>11.916295170783997</v>
      </c>
    </row>
    <row r="354" spans="1:2" x14ac:dyDescent="0.25">
      <c r="A354" s="4">
        <v>329</v>
      </c>
      <c r="B354" s="13">
        <v>11.571967482566833</v>
      </c>
    </row>
    <row r="355" spans="1:2" x14ac:dyDescent="0.25">
      <c r="A355" s="4">
        <v>330</v>
      </c>
      <c r="B355" s="13">
        <v>11.817037105560303</v>
      </c>
    </row>
    <row r="356" spans="1:2" x14ac:dyDescent="0.25">
      <c r="A356" s="4">
        <v>331</v>
      </c>
      <c r="B356" s="13">
        <v>12.641350507736206</v>
      </c>
    </row>
    <row r="357" spans="1:2" x14ac:dyDescent="0.25">
      <c r="A357" s="4">
        <v>332</v>
      </c>
      <c r="B357" s="13">
        <v>20.76963996887207</v>
      </c>
    </row>
    <row r="358" spans="1:2" x14ac:dyDescent="0.25">
      <c r="A358" s="4">
        <v>333</v>
      </c>
      <c r="B358" s="13">
        <v>10.528170764446259</v>
      </c>
    </row>
    <row r="359" spans="1:2" x14ac:dyDescent="0.25">
      <c r="A359" s="4">
        <v>334</v>
      </c>
      <c r="B359" s="13">
        <v>22.833820819854736</v>
      </c>
    </row>
    <row r="360" spans="1:2" x14ac:dyDescent="0.25">
      <c r="A360" s="4">
        <v>335</v>
      </c>
      <c r="B360" s="13">
        <v>12.534782767295837</v>
      </c>
    </row>
    <row r="361" spans="1:2" x14ac:dyDescent="0.25">
      <c r="A361" s="4">
        <v>336</v>
      </c>
      <c r="B361" s="13">
        <v>21.382256507873535</v>
      </c>
    </row>
    <row r="362" spans="1:2" x14ac:dyDescent="0.25">
      <c r="A362" s="4">
        <v>337</v>
      </c>
      <c r="B362" s="13">
        <v>22.616945266723633</v>
      </c>
    </row>
    <row r="363" spans="1:2" x14ac:dyDescent="0.25">
      <c r="A363" s="4">
        <v>338</v>
      </c>
      <c r="B363" s="13">
        <v>18.223363876342773</v>
      </c>
    </row>
    <row r="364" spans="1:2" x14ac:dyDescent="0.25">
      <c r="A364" s="4">
        <v>339</v>
      </c>
      <c r="B364" s="13">
        <v>23.131650447845459</v>
      </c>
    </row>
    <row r="365" spans="1:2" x14ac:dyDescent="0.25">
      <c r="A365" s="4">
        <v>340</v>
      </c>
      <c r="B365" s="13">
        <v>16.404254913330078</v>
      </c>
    </row>
    <row r="366" spans="1:2" x14ac:dyDescent="0.25">
      <c r="A366" s="4">
        <v>341</v>
      </c>
      <c r="B366" s="13">
        <v>17.095796585083008</v>
      </c>
    </row>
    <row r="367" spans="1:2" x14ac:dyDescent="0.25">
      <c r="A367" s="4">
        <v>342</v>
      </c>
      <c r="B367" s="13">
        <v>10.972106099128723</v>
      </c>
    </row>
    <row r="368" spans="1:2" x14ac:dyDescent="0.25">
      <c r="A368" s="4">
        <v>343</v>
      </c>
      <c r="B368" s="13">
        <v>18.23491096496582</v>
      </c>
    </row>
    <row r="369" spans="1:2" x14ac:dyDescent="0.25">
      <c r="A369" s="4">
        <v>344</v>
      </c>
      <c r="B369" s="13">
        <v>10.678491175174713</v>
      </c>
    </row>
    <row r="370" spans="1:2" x14ac:dyDescent="0.25">
      <c r="A370" s="4">
        <v>345</v>
      </c>
      <c r="B370" s="13">
        <v>22.450791358947754</v>
      </c>
    </row>
    <row r="371" spans="1:2" x14ac:dyDescent="0.25">
      <c r="A371" s="4">
        <v>346</v>
      </c>
      <c r="B371" s="13">
        <v>11.36915385723114</v>
      </c>
    </row>
    <row r="372" spans="1:2" x14ac:dyDescent="0.25">
      <c r="A372" s="4">
        <v>347</v>
      </c>
      <c r="B372" s="13">
        <v>14.978254437446594</v>
      </c>
    </row>
    <row r="373" spans="1:2" x14ac:dyDescent="0.25">
      <c r="A373" s="4">
        <v>348</v>
      </c>
      <c r="B373" s="13">
        <v>23.833703994750977</v>
      </c>
    </row>
    <row r="374" spans="1:2" x14ac:dyDescent="0.25">
      <c r="A374" s="4">
        <v>349</v>
      </c>
      <c r="B374" s="13">
        <v>10.673844337463379</v>
      </c>
    </row>
    <row r="375" spans="1:2" x14ac:dyDescent="0.25">
      <c r="A375" s="4">
        <v>350</v>
      </c>
      <c r="B375" s="13">
        <v>15.489388465881348</v>
      </c>
    </row>
    <row r="376" spans="1:2" x14ac:dyDescent="0.25">
      <c r="A376" s="4">
        <v>351</v>
      </c>
      <c r="B376" s="13">
        <v>12.862143158912659</v>
      </c>
    </row>
    <row r="377" spans="1:2" x14ac:dyDescent="0.25">
      <c r="A377" s="4">
        <v>352</v>
      </c>
      <c r="B377" s="13">
        <v>18.088590621948242</v>
      </c>
    </row>
    <row r="378" spans="1:2" x14ac:dyDescent="0.25">
      <c r="A378" s="4">
        <v>353</v>
      </c>
      <c r="B378" s="13">
        <v>11.128660917282104</v>
      </c>
    </row>
    <row r="379" spans="1:2" x14ac:dyDescent="0.25">
      <c r="A379" s="4">
        <v>354</v>
      </c>
      <c r="B379" s="13">
        <v>10.88697361946106</v>
      </c>
    </row>
    <row r="380" spans="1:2" x14ac:dyDescent="0.25">
      <c r="A380" s="4">
        <v>355</v>
      </c>
      <c r="B380" s="13">
        <v>16.604414939880371</v>
      </c>
    </row>
    <row r="381" spans="1:2" x14ac:dyDescent="0.25">
      <c r="A381" s="4">
        <v>356</v>
      </c>
      <c r="B381" s="13">
        <v>18.6640625</v>
      </c>
    </row>
    <row r="382" spans="1:2" x14ac:dyDescent="0.25">
      <c r="A382" s="4">
        <v>357</v>
      </c>
      <c r="B382" s="13">
        <v>19.680979251861572</v>
      </c>
    </row>
    <row r="383" spans="1:2" x14ac:dyDescent="0.25">
      <c r="A383" s="4">
        <v>358</v>
      </c>
      <c r="B383" s="13">
        <v>14.274999976158142</v>
      </c>
    </row>
    <row r="384" spans="1:2" x14ac:dyDescent="0.25">
      <c r="A384" s="4">
        <v>359</v>
      </c>
      <c r="B384" s="13">
        <v>15.882638931274414</v>
      </c>
    </row>
    <row r="385" spans="1:2" x14ac:dyDescent="0.25">
      <c r="A385" s="4">
        <v>360</v>
      </c>
      <c r="B385" s="13">
        <v>11.641177535057068</v>
      </c>
    </row>
    <row r="386" spans="1:2" x14ac:dyDescent="0.25">
      <c r="A386" s="4">
        <v>361</v>
      </c>
      <c r="B386" s="13">
        <v>24.148795604705811</v>
      </c>
    </row>
    <row r="387" spans="1:2" x14ac:dyDescent="0.25">
      <c r="A387" s="4">
        <v>362</v>
      </c>
      <c r="B387" s="13">
        <v>10.596957504749298</v>
      </c>
    </row>
    <row r="388" spans="1:2" x14ac:dyDescent="0.25">
      <c r="A388" s="4">
        <v>363</v>
      </c>
      <c r="B388" s="13">
        <v>24.619256496429443</v>
      </c>
    </row>
    <row r="389" spans="1:2" x14ac:dyDescent="0.25">
      <c r="A389" s="4">
        <v>364</v>
      </c>
      <c r="B389" s="13">
        <v>14.349546074867249</v>
      </c>
    </row>
    <row r="390" spans="1:2" x14ac:dyDescent="0.25">
      <c r="A390" s="4">
        <v>365</v>
      </c>
      <c r="B390" s="13">
        <v>20.38922119140625</v>
      </c>
    </row>
    <row r="391" spans="1:2" x14ac:dyDescent="0.25">
      <c r="A391" s="4">
        <v>366</v>
      </c>
      <c r="B391" s="13">
        <v>11.683215022087097</v>
      </c>
    </row>
    <row r="392" spans="1:2" x14ac:dyDescent="0.25">
      <c r="A392" s="4">
        <v>367</v>
      </c>
      <c r="B392" s="13">
        <v>16.29416561126709</v>
      </c>
    </row>
    <row r="393" spans="1:2" x14ac:dyDescent="0.25">
      <c r="A393" s="4">
        <v>368</v>
      </c>
      <c r="B393" s="13">
        <v>12.204916477203369</v>
      </c>
    </row>
    <row r="394" spans="1:2" x14ac:dyDescent="0.25">
      <c r="A394" s="4">
        <v>369</v>
      </c>
      <c r="B394" s="13">
        <v>22.782461166381836</v>
      </c>
    </row>
    <row r="395" spans="1:2" x14ac:dyDescent="0.25">
      <c r="A395" s="4">
        <v>370</v>
      </c>
      <c r="B395" s="13">
        <v>11.854203701019287</v>
      </c>
    </row>
    <row r="396" spans="1:2" x14ac:dyDescent="0.25">
      <c r="A396" s="4">
        <v>371</v>
      </c>
      <c r="B396" s="13">
        <v>14.958588123321533</v>
      </c>
    </row>
    <row r="397" spans="1:2" x14ac:dyDescent="0.25">
      <c r="A397" s="4">
        <v>372</v>
      </c>
      <c r="B397" s="13">
        <v>12.675707101821899</v>
      </c>
    </row>
    <row r="398" spans="1:2" x14ac:dyDescent="0.25">
      <c r="A398" s="4">
        <v>373</v>
      </c>
      <c r="B398" s="13">
        <v>22.144862174987793</v>
      </c>
    </row>
    <row r="399" spans="1:2" x14ac:dyDescent="0.25">
      <c r="A399" s="4">
        <v>374</v>
      </c>
      <c r="B399" s="13">
        <v>23.097547054290771</v>
      </c>
    </row>
    <row r="400" spans="1:2" x14ac:dyDescent="0.25">
      <c r="A400" s="4">
        <v>375</v>
      </c>
      <c r="B400" s="13">
        <v>13.671867728233337</v>
      </c>
    </row>
    <row r="401" spans="1:2" x14ac:dyDescent="0.25">
      <c r="A401" s="4">
        <v>376</v>
      </c>
      <c r="B401" s="13">
        <v>13.242868065834045</v>
      </c>
    </row>
    <row r="402" spans="1:2" x14ac:dyDescent="0.25">
      <c r="A402" s="4">
        <v>377</v>
      </c>
      <c r="B402" s="13">
        <v>14.850763320922852</v>
      </c>
    </row>
    <row r="403" spans="1:2" x14ac:dyDescent="0.25">
      <c r="A403" s="4">
        <v>378</v>
      </c>
      <c r="B403" s="13">
        <v>13.630968689918518</v>
      </c>
    </row>
    <row r="404" spans="1:2" x14ac:dyDescent="0.25">
      <c r="A404" s="4">
        <v>379</v>
      </c>
      <c r="B404" s="13">
        <v>23.432472705841064</v>
      </c>
    </row>
    <row r="405" spans="1:2" x14ac:dyDescent="0.25">
      <c r="A405" s="4">
        <v>380</v>
      </c>
      <c r="B405" s="13">
        <v>14.52684223651886</v>
      </c>
    </row>
    <row r="406" spans="1:2" x14ac:dyDescent="0.25">
      <c r="A406" s="4">
        <v>381</v>
      </c>
      <c r="B406" s="13">
        <v>23.236007690429688</v>
      </c>
    </row>
    <row r="407" spans="1:2" x14ac:dyDescent="0.25">
      <c r="A407" s="4">
        <v>382</v>
      </c>
      <c r="B407" s="13">
        <v>18.337982177734375</v>
      </c>
    </row>
    <row r="408" spans="1:2" x14ac:dyDescent="0.25">
      <c r="A408" s="4">
        <v>383</v>
      </c>
      <c r="B408" s="13">
        <v>17.949952125549316</v>
      </c>
    </row>
    <row r="409" spans="1:2" x14ac:dyDescent="0.25">
      <c r="A409" s="4">
        <v>384</v>
      </c>
      <c r="B409" s="13">
        <v>24.792369842529297</v>
      </c>
    </row>
    <row r="410" spans="1:2" x14ac:dyDescent="0.25">
      <c r="A410" s="4">
        <v>385</v>
      </c>
      <c r="B410" s="13">
        <v>12.15115749835968</v>
      </c>
    </row>
    <row r="411" spans="1:2" x14ac:dyDescent="0.25">
      <c r="A411" s="4">
        <v>386</v>
      </c>
      <c r="B411" s="13">
        <v>11.830609440803528</v>
      </c>
    </row>
    <row r="412" spans="1:2" x14ac:dyDescent="0.25">
      <c r="A412" s="4">
        <v>387</v>
      </c>
      <c r="B412" s="13">
        <v>21.150383472442627</v>
      </c>
    </row>
    <row r="413" spans="1:2" x14ac:dyDescent="0.25">
      <c r="A413" s="4">
        <v>388</v>
      </c>
      <c r="B413" s="13">
        <v>16.923613548278809</v>
      </c>
    </row>
    <row r="414" spans="1:2" x14ac:dyDescent="0.25">
      <c r="A414" s="4">
        <v>389</v>
      </c>
      <c r="B414" s="13">
        <v>10.814866483211517</v>
      </c>
    </row>
    <row r="415" spans="1:2" x14ac:dyDescent="0.25">
      <c r="A415" s="4">
        <v>390</v>
      </c>
      <c r="B415" s="13">
        <v>10.673306882381439</v>
      </c>
    </row>
    <row r="416" spans="1:2" x14ac:dyDescent="0.25">
      <c r="A416" s="4">
        <v>391</v>
      </c>
      <c r="B416" s="13">
        <v>12.22050404548645</v>
      </c>
    </row>
    <row r="417" spans="1:2" x14ac:dyDescent="0.25">
      <c r="A417" s="4">
        <v>392</v>
      </c>
      <c r="B417" s="13">
        <v>17.138073921203613</v>
      </c>
    </row>
    <row r="418" spans="1:2" x14ac:dyDescent="0.25">
      <c r="A418" s="4">
        <v>393</v>
      </c>
      <c r="B418" s="13">
        <v>20.052584648132324</v>
      </c>
    </row>
    <row r="419" spans="1:2" x14ac:dyDescent="0.25">
      <c r="A419" s="4">
        <v>394</v>
      </c>
      <c r="B419" s="13">
        <v>18.046026229858398</v>
      </c>
    </row>
    <row r="420" spans="1:2" x14ac:dyDescent="0.25">
      <c r="A420" s="4">
        <v>395</v>
      </c>
      <c r="B420" s="13">
        <v>10.729735195636749</v>
      </c>
    </row>
    <row r="421" spans="1:2" x14ac:dyDescent="0.25">
      <c r="A421" s="4">
        <v>396</v>
      </c>
      <c r="B421" s="13">
        <v>12.896140336990356</v>
      </c>
    </row>
    <row r="422" spans="1:2" x14ac:dyDescent="0.25">
      <c r="A422" s="4">
        <v>397</v>
      </c>
      <c r="B422" s="13">
        <v>11.923818707466125</v>
      </c>
    </row>
    <row r="423" spans="1:2" x14ac:dyDescent="0.25">
      <c r="A423" s="4">
        <v>398</v>
      </c>
      <c r="B423" s="13">
        <v>19.754819393157959</v>
      </c>
    </row>
    <row r="424" spans="1:2" x14ac:dyDescent="0.25">
      <c r="A424" s="4">
        <v>399</v>
      </c>
      <c r="B424" s="13">
        <v>18.127825736999512</v>
      </c>
    </row>
    <row r="425" spans="1:2" x14ac:dyDescent="0.25">
      <c r="A425" s="4">
        <v>400</v>
      </c>
      <c r="B425" s="13">
        <v>15.643369674682617</v>
      </c>
    </row>
    <row r="426" spans="1:2" x14ac:dyDescent="0.25">
      <c r="A426" s="4">
        <v>401</v>
      </c>
      <c r="B426" s="13">
        <v>17.937290191650391</v>
      </c>
    </row>
    <row r="427" spans="1:2" x14ac:dyDescent="0.25">
      <c r="A427" s="4">
        <v>402</v>
      </c>
      <c r="B427" s="13">
        <v>10.898190498352051</v>
      </c>
    </row>
    <row r="428" spans="1:2" x14ac:dyDescent="0.25">
      <c r="A428" s="4">
        <v>403</v>
      </c>
      <c r="B428" s="13">
        <v>10.133743494749069</v>
      </c>
    </row>
    <row r="429" spans="1:2" x14ac:dyDescent="0.25">
      <c r="A429" s="4">
        <v>404</v>
      </c>
      <c r="B429" s="13">
        <v>16.97856616973877</v>
      </c>
    </row>
    <row r="430" spans="1:2" x14ac:dyDescent="0.25">
      <c r="A430" s="4">
        <v>405</v>
      </c>
      <c r="B430" s="13">
        <v>16.665383338928223</v>
      </c>
    </row>
    <row r="431" spans="1:2" x14ac:dyDescent="0.25">
      <c r="A431" s="4">
        <v>406</v>
      </c>
      <c r="B431" s="13">
        <v>16.811542510986328</v>
      </c>
    </row>
    <row r="432" spans="1:2" x14ac:dyDescent="0.25">
      <c r="A432" s="4">
        <v>407</v>
      </c>
      <c r="B432" s="13">
        <v>10.069319218397141</v>
      </c>
    </row>
    <row r="433" spans="1:2" x14ac:dyDescent="0.25">
      <c r="A433" s="4">
        <v>408</v>
      </c>
      <c r="B433" s="13">
        <v>11.197870969772339</v>
      </c>
    </row>
    <row r="434" spans="1:2" x14ac:dyDescent="0.25">
      <c r="A434" s="4">
        <v>409</v>
      </c>
      <c r="B434" s="13">
        <v>21.358605861663818</v>
      </c>
    </row>
    <row r="435" spans="1:2" x14ac:dyDescent="0.25">
      <c r="A435" s="4">
        <v>410</v>
      </c>
      <c r="B435" s="13">
        <v>13.457397222518921</v>
      </c>
    </row>
    <row r="436" spans="1:2" x14ac:dyDescent="0.25">
      <c r="A436" s="4">
        <v>411</v>
      </c>
      <c r="B436" s="13">
        <v>22.345710277557373</v>
      </c>
    </row>
    <row r="437" spans="1:2" x14ac:dyDescent="0.25">
      <c r="A437" s="4">
        <v>412</v>
      </c>
      <c r="B437" s="13">
        <v>11.265186309814453</v>
      </c>
    </row>
    <row r="438" spans="1:2" x14ac:dyDescent="0.25">
      <c r="A438" s="4">
        <v>413</v>
      </c>
      <c r="B438" s="13">
        <v>13.052700519561768</v>
      </c>
    </row>
    <row r="439" spans="1:2" x14ac:dyDescent="0.25">
      <c r="A439" s="4">
        <v>414</v>
      </c>
      <c r="B439" s="13">
        <v>14.652018785476685</v>
      </c>
    </row>
    <row r="440" spans="1:2" x14ac:dyDescent="0.25">
      <c r="A440" s="4">
        <v>415</v>
      </c>
      <c r="B440" s="13">
        <v>23.482524871826172</v>
      </c>
    </row>
    <row r="441" spans="1:2" x14ac:dyDescent="0.25">
      <c r="A441" s="4">
        <v>416</v>
      </c>
      <c r="B441" s="13">
        <v>12.970842361450195</v>
      </c>
    </row>
    <row r="442" spans="1:2" x14ac:dyDescent="0.25">
      <c r="A442" s="4">
        <v>417</v>
      </c>
      <c r="B442" s="13">
        <v>12.369144201278687</v>
      </c>
    </row>
    <row r="443" spans="1:2" x14ac:dyDescent="0.25">
      <c r="A443" s="4">
        <v>418</v>
      </c>
      <c r="B443" s="13">
        <v>12.525108933448792</v>
      </c>
    </row>
    <row r="444" spans="1:2" x14ac:dyDescent="0.25">
      <c r="A444" s="4">
        <v>419</v>
      </c>
      <c r="B444" s="13">
        <v>13.254943370819092</v>
      </c>
    </row>
    <row r="445" spans="1:2" x14ac:dyDescent="0.25">
      <c r="A445" s="4">
        <v>420</v>
      </c>
      <c r="B445" s="13">
        <v>14.7984699010849</v>
      </c>
    </row>
    <row r="446" spans="1:2" x14ac:dyDescent="0.25">
      <c r="A446" s="4">
        <v>421</v>
      </c>
      <c r="B446" s="13">
        <v>24.278188228607178</v>
      </c>
    </row>
    <row r="447" spans="1:2" x14ac:dyDescent="0.25">
      <c r="A447" s="4">
        <v>422</v>
      </c>
      <c r="B447" s="13">
        <v>20.186429023742676</v>
      </c>
    </row>
    <row r="448" spans="1:2" x14ac:dyDescent="0.25">
      <c r="A448" s="4">
        <v>423</v>
      </c>
      <c r="B448" s="13">
        <v>16.14539623260498</v>
      </c>
    </row>
    <row r="449" spans="1:2" x14ac:dyDescent="0.25">
      <c r="A449" s="4">
        <v>424</v>
      </c>
      <c r="B449" s="13">
        <v>13.408703684806824</v>
      </c>
    </row>
    <row r="450" spans="1:2" x14ac:dyDescent="0.25">
      <c r="A450" s="4">
        <v>425</v>
      </c>
      <c r="B450" s="13">
        <v>15.771117210388184</v>
      </c>
    </row>
    <row r="451" spans="1:2" x14ac:dyDescent="0.25">
      <c r="A451" s="4">
        <v>426</v>
      </c>
      <c r="B451" s="13">
        <v>13.611302375793457</v>
      </c>
    </row>
    <row r="452" spans="1:2" x14ac:dyDescent="0.25">
      <c r="A452" s="4">
        <v>427</v>
      </c>
      <c r="B452" s="13">
        <v>12.475091814994812</v>
      </c>
    </row>
    <row r="453" spans="1:2" x14ac:dyDescent="0.25">
      <c r="A453" s="4">
        <v>428</v>
      </c>
      <c r="B453" s="13">
        <v>12.088506817817688</v>
      </c>
    </row>
    <row r="454" spans="1:2" x14ac:dyDescent="0.25">
      <c r="A454" s="4">
        <v>429</v>
      </c>
      <c r="B454" s="13">
        <v>12.799736022949219</v>
      </c>
    </row>
    <row r="455" spans="1:2" x14ac:dyDescent="0.25">
      <c r="A455" s="4">
        <v>430</v>
      </c>
      <c r="B455" s="13">
        <v>19.62642240524292</v>
      </c>
    </row>
    <row r="456" spans="1:2" x14ac:dyDescent="0.25">
      <c r="A456" s="4">
        <v>431</v>
      </c>
      <c r="B456" s="13">
        <v>13.138889193534851</v>
      </c>
    </row>
    <row r="457" spans="1:2" x14ac:dyDescent="0.25">
      <c r="A457" s="4">
        <v>432</v>
      </c>
      <c r="B457" s="13">
        <v>13.053956866264343</v>
      </c>
    </row>
    <row r="458" spans="1:2" x14ac:dyDescent="0.25">
      <c r="A458" s="4">
        <v>433</v>
      </c>
      <c r="B458" s="13">
        <v>15.602221488952637</v>
      </c>
    </row>
    <row r="459" spans="1:2" x14ac:dyDescent="0.25">
      <c r="A459" s="4">
        <v>434</v>
      </c>
      <c r="B459" s="13">
        <v>16.011785507202148</v>
      </c>
    </row>
    <row r="460" spans="1:2" x14ac:dyDescent="0.25">
      <c r="A460" s="4">
        <v>435</v>
      </c>
      <c r="B460" s="13">
        <v>16.138648986816406</v>
      </c>
    </row>
    <row r="461" spans="1:2" x14ac:dyDescent="0.25">
      <c r="A461" s="4">
        <v>436</v>
      </c>
      <c r="B461" s="13">
        <v>19.440448760986328</v>
      </c>
    </row>
    <row r="462" spans="1:2" x14ac:dyDescent="0.25">
      <c r="A462" s="4">
        <v>437</v>
      </c>
      <c r="B462" s="13">
        <v>13.450786113739014</v>
      </c>
    </row>
    <row r="463" spans="1:2" x14ac:dyDescent="0.25">
      <c r="A463" s="4">
        <v>438</v>
      </c>
      <c r="B463" s="13">
        <v>11.706963419914246</v>
      </c>
    </row>
    <row r="464" spans="1:2" x14ac:dyDescent="0.25">
      <c r="A464" s="4">
        <v>439</v>
      </c>
      <c r="B464" s="13">
        <v>10.436615020036697</v>
      </c>
    </row>
    <row r="465" spans="1:2" x14ac:dyDescent="0.25">
      <c r="A465" s="4">
        <v>440</v>
      </c>
      <c r="B465" s="13">
        <v>23.360630989074707</v>
      </c>
    </row>
    <row r="466" spans="1:2" x14ac:dyDescent="0.25">
      <c r="A466" s="4">
        <v>441</v>
      </c>
      <c r="B466" s="13">
        <v>23.753539562225342</v>
      </c>
    </row>
    <row r="467" spans="1:2" x14ac:dyDescent="0.25">
      <c r="A467" s="4">
        <v>442</v>
      </c>
      <c r="B467" s="13">
        <v>15.733443260192871</v>
      </c>
    </row>
    <row r="468" spans="1:2" x14ac:dyDescent="0.25">
      <c r="A468" s="4">
        <v>443</v>
      </c>
      <c r="B468" s="13">
        <v>12.187766790390015</v>
      </c>
    </row>
    <row r="469" spans="1:2" x14ac:dyDescent="0.25">
      <c r="A469" s="4">
        <v>444</v>
      </c>
      <c r="B469" s="13">
        <v>16.898439407348633</v>
      </c>
    </row>
    <row r="470" spans="1:2" x14ac:dyDescent="0.25">
      <c r="A470" s="4">
        <v>445</v>
      </c>
      <c r="B470" s="13">
        <v>10.913910627365112</v>
      </c>
    </row>
    <row r="471" spans="1:2" x14ac:dyDescent="0.25">
      <c r="A471" s="4">
        <v>446</v>
      </c>
      <c r="B471" s="13">
        <v>14.627289533615112</v>
      </c>
    </row>
    <row r="472" spans="1:2" x14ac:dyDescent="0.25">
      <c r="A472" s="4">
        <v>447</v>
      </c>
      <c r="B472" s="13">
        <v>10.496338903903961</v>
      </c>
    </row>
    <row r="473" spans="1:2" x14ac:dyDescent="0.25">
      <c r="A473" s="4">
        <v>448</v>
      </c>
      <c r="B473" s="13">
        <v>14.117588639259338</v>
      </c>
    </row>
    <row r="474" spans="1:2" x14ac:dyDescent="0.25">
      <c r="A474" s="4">
        <v>449</v>
      </c>
      <c r="B474" s="13">
        <v>11.137454271316528</v>
      </c>
    </row>
    <row r="475" spans="1:2" x14ac:dyDescent="0.25">
      <c r="A475" s="4">
        <v>450</v>
      </c>
      <c r="B475" s="13">
        <v>18.311067581176758</v>
      </c>
    </row>
    <row r="476" spans="1:2" x14ac:dyDescent="0.25">
      <c r="A476" s="4">
        <v>451</v>
      </c>
      <c r="B476" s="13">
        <v>10.280699044466019</v>
      </c>
    </row>
    <row r="477" spans="1:2" x14ac:dyDescent="0.25">
      <c r="A477" s="4">
        <v>452</v>
      </c>
      <c r="B477" s="13">
        <v>24.594442844390869</v>
      </c>
    </row>
    <row r="478" spans="1:2" x14ac:dyDescent="0.25">
      <c r="A478" s="4">
        <v>453</v>
      </c>
      <c r="B478" s="13">
        <v>14.577673673629761</v>
      </c>
    </row>
    <row r="479" spans="1:2" x14ac:dyDescent="0.25">
      <c r="A479" s="4">
        <v>454</v>
      </c>
      <c r="B479" s="13">
        <v>23.065316200256348</v>
      </c>
    </row>
    <row r="480" spans="1:2" x14ac:dyDescent="0.25">
      <c r="A480" s="4">
        <v>455</v>
      </c>
      <c r="B480" s="13">
        <v>11.562425255775452</v>
      </c>
    </row>
    <row r="481" spans="1:2" x14ac:dyDescent="0.25">
      <c r="A481" s="4">
        <v>456</v>
      </c>
      <c r="B481" s="13">
        <v>13.149010419845581</v>
      </c>
    </row>
    <row r="482" spans="1:2" x14ac:dyDescent="0.25">
      <c r="A482" s="4">
        <v>457</v>
      </c>
      <c r="B482" s="13">
        <v>16.194159507751465</v>
      </c>
    </row>
    <row r="483" spans="1:2" x14ac:dyDescent="0.25">
      <c r="A483" s="4">
        <v>458</v>
      </c>
      <c r="B483" s="13">
        <v>14.441775798797607</v>
      </c>
    </row>
    <row r="484" spans="1:2" x14ac:dyDescent="0.25">
      <c r="A484" s="4">
        <v>459</v>
      </c>
      <c r="B484" s="13">
        <v>10.419958293437958</v>
      </c>
    </row>
    <row r="485" spans="1:2" x14ac:dyDescent="0.25">
      <c r="A485" s="4">
        <v>460</v>
      </c>
      <c r="B485" s="13">
        <v>21.057626247406006</v>
      </c>
    </row>
    <row r="486" spans="1:2" x14ac:dyDescent="0.25">
      <c r="A486" s="4">
        <v>461</v>
      </c>
      <c r="B486" s="13">
        <v>11.938580393791199</v>
      </c>
    </row>
    <row r="487" spans="1:2" x14ac:dyDescent="0.25">
      <c r="A487" s="4">
        <v>462</v>
      </c>
      <c r="B487" s="13">
        <v>20.087067127227783</v>
      </c>
    </row>
    <row r="488" spans="1:2" x14ac:dyDescent="0.25">
      <c r="A488" s="4">
        <v>463</v>
      </c>
      <c r="B488" s="13">
        <v>10.761255979537964</v>
      </c>
    </row>
    <row r="489" spans="1:2" x14ac:dyDescent="0.25">
      <c r="A489" s="4">
        <v>464</v>
      </c>
      <c r="B489" s="13">
        <v>22.997974872589111</v>
      </c>
    </row>
    <row r="490" spans="1:2" x14ac:dyDescent="0.25">
      <c r="A490" s="4">
        <v>465</v>
      </c>
      <c r="B490" s="13">
        <v>14.080627083778381</v>
      </c>
    </row>
    <row r="491" spans="1:2" x14ac:dyDescent="0.25">
      <c r="A491" s="4">
        <v>466</v>
      </c>
      <c r="B491" s="13">
        <v>13.122772336006165</v>
      </c>
    </row>
    <row r="492" spans="1:2" x14ac:dyDescent="0.25">
      <c r="A492" s="4">
        <v>467</v>
      </c>
      <c r="B492" s="13">
        <v>22.42002534866333</v>
      </c>
    </row>
    <row r="493" spans="1:2" x14ac:dyDescent="0.25">
      <c r="A493" s="4">
        <v>468</v>
      </c>
      <c r="B493" s="13">
        <v>18.505160331726074</v>
      </c>
    </row>
    <row r="494" spans="1:2" x14ac:dyDescent="0.25">
      <c r="A494" s="4">
        <v>469</v>
      </c>
      <c r="B494" s="13">
        <v>13.281152844429016</v>
      </c>
    </row>
    <row r="495" spans="1:2" x14ac:dyDescent="0.25">
      <c r="A495" s="4">
        <v>470</v>
      </c>
      <c r="B495" s="13">
        <v>14.613972902297974</v>
      </c>
    </row>
    <row r="496" spans="1:2" x14ac:dyDescent="0.25">
      <c r="A496" s="4">
        <v>471</v>
      </c>
      <c r="B496" s="13">
        <v>12.226333737373352</v>
      </c>
    </row>
    <row r="497" spans="1:2" x14ac:dyDescent="0.25">
      <c r="A497" s="4">
        <v>472</v>
      </c>
      <c r="B497" s="13">
        <v>21.503111839294434</v>
      </c>
    </row>
    <row r="498" spans="1:2" x14ac:dyDescent="0.25">
      <c r="A498" s="4">
        <v>473</v>
      </c>
      <c r="B498" s="13">
        <v>11.212618470191956</v>
      </c>
    </row>
    <row r="499" spans="1:2" x14ac:dyDescent="0.25">
      <c r="A499" s="4">
        <v>474</v>
      </c>
      <c r="B499" s="13">
        <v>17.362190246582031</v>
      </c>
    </row>
    <row r="500" spans="1:2" x14ac:dyDescent="0.25">
      <c r="A500" s="4">
        <v>475</v>
      </c>
      <c r="B500" s="13">
        <v>14.377421379089355</v>
      </c>
    </row>
    <row r="501" spans="1:2" x14ac:dyDescent="0.25">
      <c r="A501" s="4">
        <v>476</v>
      </c>
      <c r="B501" s="13">
        <v>24.683745384216309</v>
      </c>
    </row>
    <row r="502" spans="1:2" x14ac:dyDescent="0.25">
      <c r="A502" s="4">
        <v>477</v>
      </c>
      <c r="B502" s="13">
        <v>13.015540838241577</v>
      </c>
    </row>
    <row r="503" spans="1:2" x14ac:dyDescent="0.25">
      <c r="A503" s="4">
        <v>478</v>
      </c>
      <c r="B503" s="13">
        <v>17.435185432434082</v>
      </c>
    </row>
    <row r="504" spans="1:2" x14ac:dyDescent="0.25">
      <c r="A504" s="4">
        <v>479</v>
      </c>
      <c r="B504" s="13">
        <v>11.376710534095764</v>
      </c>
    </row>
    <row r="505" spans="1:2" x14ac:dyDescent="0.25">
      <c r="A505" s="4">
        <v>480</v>
      </c>
      <c r="B505" s="13">
        <v>11.619551777839661</v>
      </c>
    </row>
    <row r="506" spans="1:2" x14ac:dyDescent="0.25">
      <c r="A506" s="4">
        <v>481</v>
      </c>
      <c r="B506" s="13">
        <v>20.431365489959717</v>
      </c>
    </row>
    <row r="507" spans="1:2" x14ac:dyDescent="0.25">
      <c r="A507" s="4">
        <v>482</v>
      </c>
      <c r="B507" s="13">
        <v>21.066632747650146</v>
      </c>
    </row>
    <row r="508" spans="1:2" x14ac:dyDescent="0.25">
      <c r="A508" s="4">
        <v>483</v>
      </c>
      <c r="B508" s="13">
        <v>11.639046192169189</v>
      </c>
    </row>
    <row r="509" spans="1:2" x14ac:dyDescent="0.25">
      <c r="A509" s="4">
        <v>484</v>
      </c>
      <c r="B509" s="13">
        <v>14.770922899246216</v>
      </c>
    </row>
    <row r="510" spans="1:2" x14ac:dyDescent="0.25">
      <c r="A510" s="4">
        <v>485</v>
      </c>
      <c r="B510" s="13">
        <v>15.540453910827637</v>
      </c>
    </row>
    <row r="511" spans="1:2" x14ac:dyDescent="0.25">
      <c r="A511" s="4">
        <v>486</v>
      </c>
      <c r="B511" s="13">
        <v>15.793807983398438</v>
      </c>
    </row>
    <row r="512" spans="1:2" x14ac:dyDescent="0.25">
      <c r="A512" s="4">
        <v>487</v>
      </c>
      <c r="B512" s="13">
        <v>11.941381931304932</v>
      </c>
    </row>
    <row r="513" spans="1:2" x14ac:dyDescent="0.25">
      <c r="A513" s="4">
        <v>488</v>
      </c>
      <c r="B513" s="13">
        <v>16.936904907226563</v>
      </c>
    </row>
    <row r="514" spans="1:2" x14ac:dyDescent="0.25">
      <c r="A514" s="4">
        <v>489</v>
      </c>
      <c r="B514" s="13">
        <v>11.118808150291443</v>
      </c>
    </row>
    <row r="515" spans="1:2" x14ac:dyDescent="0.25">
      <c r="A515" s="4">
        <v>490</v>
      </c>
      <c r="B515" s="13">
        <v>11.820809602737427</v>
      </c>
    </row>
    <row r="516" spans="1:2" x14ac:dyDescent="0.25">
      <c r="A516" s="4">
        <v>491</v>
      </c>
      <c r="B516" s="13">
        <v>22.020423412322998</v>
      </c>
    </row>
    <row r="517" spans="1:2" x14ac:dyDescent="0.25">
      <c r="A517" s="4">
        <v>492</v>
      </c>
      <c r="B517" s="13">
        <v>17.429221153259277</v>
      </c>
    </row>
    <row r="518" spans="1:2" x14ac:dyDescent="0.25">
      <c r="A518" s="4">
        <v>493</v>
      </c>
      <c r="B518" s="13">
        <v>21.558584213256836</v>
      </c>
    </row>
    <row r="519" spans="1:2" x14ac:dyDescent="0.25">
      <c r="A519" s="4">
        <v>494</v>
      </c>
      <c r="B519" s="13">
        <v>16.387932777404785</v>
      </c>
    </row>
    <row r="520" spans="1:2" x14ac:dyDescent="0.25">
      <c r="A520" s="4">
        <v>495</v>
      </c>
      <c r="B520" s="13">
        <v>17.605308532714844</v>
      </c>
    </row>
    <row r="521" spans="1:2" x14ac:dyDescent="0.25">
      <c r="A521" s="4">
        <v>496</v>
      </c>
      <c r="B521" s="13">
        <v>10.750142991542816</v>
      </c>
    </row>
    <row r="522" spans="1:2" x14ac:dyDescent="0.25">
      <c r="A522" s="4">
        <v>497</v>
      </c>
      <c r="B522" s="13">
        <v>13.731154918670654</v>
      </c>
    </row>
    <row r="523" spans="1:2" x14ac:dyDescent="0.25">
      <c r="A523" s="4">
        <v>498</v>
      </c>
      <c r="B523" s="13">
        <v>16.888165473937988</v>
      </c>
    </row>
    <row r="524" spans="1:2" x14ac:dyDescent="0.25">
      <c r="A524" s="4">
        <v>499</v>
      </c>
      <c r="B524" s="13">
        <v>11.364272356033325</v>
      </c>
    </row>
    <row r="525" spans="1:2" x14ac:dyDescent="0.25">
      <c r="A525" s="4">
        <v>500</v>
      </c>
      <c r="B525" s="13">
        <v>11.019328713417053</v>
      </c>
    </row>
  </sheetData>
  <printOptions headings="1" gridLines="1"/>
  <pageMargins left="0.75" right="0.75" top="1" bottom="1" header="0.5" footer="0.5"/>
  <pageSetup scale="10" orientation="portrait" r:id="rId1"/>
  <headerFooter alignWithMargins="0">
    <oddHeader>&amp;A</oddHeader>
    <oddFooter>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F525"/>
  <sheetViews>
    <sheetView workbookViewId="0"/>
  </sheetViews>
  <sheetFormatPr defaultRowHeight="15" x14ac:dyDescent="0.25"/>
  <cols>
    <col min="1" max="1" width="18" style="4" customWidth="1"/>
    <col min="2" max="2" width="14" style="4" customWidth="1"/>
    <col min="3" max="3" width="17.7109375" style="4" customWidth="1"/>
    <col min="4" max="4" width="10.28515625" style="4" bestFit="1" customWidth="1"/>
    <col min="5" max="5" width="9.85546875" style="4" bestFit="1" customWidth="1"/>
    <col min="6" max="6" width="10.28515625" style="4" bestFit="1" customWidth="1"/>
    <col min="7" max="7" width="9.7109375" style="4" bestFit="1" customWidth="1"/>
    <col min="8" max="256" width="9.140625" style="4"/>
    <col min="257" max="257" width="18" style="4" customWidth="1"/>
    <col min="258" max="258" width="17.7109375" style="4" bestFit="1" customWidth="1"/>
    <col min="259" max="259" width="15.85546875" style="4" bestFit="1" customWidth="1"/>
    <col min="260" max="260" width="10.28515625" style="4" bestFit="1" customWidth="1"/>
    <col min="261" max="261" width="9.85546875" style="4" bestFit="1" customWidth="1"/>
    <col min="262" max="262" width="9.140625" style="4"/>
    <col min="263" max="263" width="9.7109375" style="4" bestFit="1" customWidth="1"/>
    <col min="264" max="512" width="9.140625" style="4"/>
    <col min="513" max="513" width="18" style="4" customWidth="1"/>
    <col min="514" max="514" width="17.7109375" style="4" bestFit="1" customWidth="1"/>
    <col min="515" max="515" width="15.85546875" style="4" bestFit="1" customWidth="1"/>
    <col min="516" max="516" width="10.28515625" style="4" bestFit="1" customWidth="1"/>
    <col min="517" max="517" width="9.85546875" style="4" bestFit="1" customWidth="1"/>
    <col min="518" max="518" width="9.140625" style="4"/>
    <col min="519" max="519" width="9.7109375" style="4" bestFit="1" customWidth="1"/>
    <col min="520" max="768" width="9.140625" style="4"/>
    <col min="769" max="769" width="18" style="4" customWidth="1"/>
    <col min="770" max="770" width="17.7109375" style="4" bestFit="1" customWidth="1"/>
    <col min="771" max="771" width="15.85546875" style="4" bestFit="1" customWidth="1"/>
    <col min="772" max="772" width="10.28515625" style="4" bestFit="1" customWidth="1"/>
    <col min="773" max="773" width="9.85546875" style="4" bestFit="1" customWidth="1"/>
    <col min="774" max="774" width="9.140625" style="4"/>
    <col min="775" max="775" width="9.7109375" style="4" bestFit="1" customWidth="1"/>
    <col min="776" max="1024" width="9.140625" style="4"/>
    <col min="1025" max="1025" width="18" style="4" customWidth="1"/>
    <col min="1026" max="1026" width="17.7109375" style="4" bestFit="1" customWidth="1"/>
    <col min="1027" max="1027" width="15.85546875" style="4" bestFit="1" customWidth="1"/>
    <col min="1028" max="1028" width="10.28515625" style="4" bestFit="1" customWidth="1"/>
    <col min="1029" max="1029" width="9.85546875" style="4" bestFit="1" customWidth="1"/>
    <col min="1030" max="1030" width="9.140625" style="4"/>
    <col min="1031" max="1031" width="9.7109375" style="4" bestFit="1" customWidth="1"/>
    <col min="1032" max="1280" width="9.140625" style="4"/>
    <col min="1281" max="1281" width="18" style="4" customWidth="1"/>
    <col min="1282" max="1282" width="17.7109375" style="4" bestFit="1" customWidth="1"/>
    <col min="1283" max="1283" width="15.85546875" style="4" bestFit="1" customWidth="1"/>
    <col min="1284" max="1284" width="10.28515625" style="4" bestFit="1" customWidth="1"/>
    <col min="1285" max="1285" width="9.85546875" style="4" bestFit="1" customWidth="1"/>
    <col min="1286" max="1286" width="9.140625" style="4"/>
    <col min="1287" max="1287" width="9.7109375" style="4" bestFit="1" customWidth="1"/>
    <col min="1288" max="1536" width="9.140625" style="4"/>
    <col min="1537" max="1537" width="18" style="4" customWidth="1"/>
    <col min="1538" max="1538" width="17.7109375" style="4" bestFit="1" customWidth="1"/>
    <col min="1539" max="1539" width="15.85546875" style="4" bestFit="1" customWidth="1"/>
    <col min="1540" max="1540" width="10.28515625" style="4" bestFit="1" customWidth="1"/>
    <col min="1541" max="1541" width="9.85546875" style="4" bestFit="1" customWidth="1"/>
    <col min="1542" max="1542" width="9.140625" style="4"/>
    <col min="1543" max="1543" width="9.7109375" style="4" bestFit="1" customWidth="1"/>
    <col min="1544" max="1792" width="9.140625" style="4"/>
    <col min="1793" max="1793" width="18" style="4" customWidth="1"/>
    <col min="1794" max="1794" width="17.7109375" style="4" bestFit="1" customWidth="1"/>
    <col min="1795" max="1795" width="15.85546875" style="4" bestFit="1" customWidth="1"/>
    <col min="1796" max="1796" width="10.28515625" style="4" bestFit="1" customWidth="1"/>
    <col min="1797" max="1797" width="9.85546875" style="4" bestFit="1" customWidth="1"/>
    <col min="1798" max="1798" width="9.140625" style="4"/>
    <col min="1799" max="1799" width="9.7109375" style="4" bestFit="1" customWidth="1"/>
    <col min="1800" max="2048" width="9.140625" style="4"/>
    <col min="2049" max="2049" width="18" style="4" customWidth="1"/>
    <col min="2050" max="2050" width="17.7109375" style="4" bestFit="1" customWidth="1"/>
    <col min="2051" max="2051" width="15.85546875" style="4" bestFit="1" customWidth="1"/>
    <col min="2052" max="2052" width="10.28515625" style="4" bestFit="1" customWidth="1"/>
    <col min="2053" max="2053" width="9.85546875" style="4" bestFit="1" customWidth="1"/>
    <col min="2054" max="2054" width="9.140625" style="4"/>
    <col min="2055" max="2055" width="9.7109375" style="4" bestFit="1" customWidth="1"/>
    <col min="2056" max="2304" width="9.140625" style="4"/>
    <col min="2305" max="2305" width="18" style="4" customWidth="1"/>
    <col min="2306" max="2306" width="17.7109375" style="4" bestFit="1" customWidth="1"/>
    <col min="2307" max="2307" width="15.85546875" style="4" bestFit="1" customWidth="1"/>
    <col min="2308" max="2308" width="10.28515625" style="4" bestFit="1" customWidth="1"/>
    <col min="2309" max="2309" width="9.85546875" style="4" bestFit="1" customWidth="1"/>
    <col min="2310" max="2310" width="9.140625" style="4"/>
    <col min="2311" max="2311" width="9.7109375" style="4" bestFit="1" customWidth="1"/>
    <col min="2312" max="2560" width="9.140625" style="4"/>
    <col min="2561" max="2561" width="18" style="4" customWidth="1"/>
    <col min="2562" max="2562" width="17.7109375" style="4" bestFit="1" customWidth="1"/>
    <col min="2563" max="2563" width="15.85546875" style="4" bestFit="1" customWidth="1"/>
    <col min="2564" max="2564" width="10.28515625" style="4" bestFit="1" customWidth="1"/>
    <col min="2565" max="2565" width="9.85546875" style="4" bestFit="1" customWidth="1"/>
    <col min="2566" max="2566" width="9.140625" style="4"/>
    <col min="2567" max="2567" width="9.7109375" style="4" bestFit="1" customWidth="1"/>
    <col min="2568" max="2816" width="9.140625" style="4"/>
    <col min="2817" max="2817" width="18" style="4" customWidth="1"/>
    <col min="2818" max="2818" width="17.7109375" style="4" bestFit="1" customWidth="1"/>
    <col min="2819" max="2819" width="15.85546875" style="4" bestFit="1" customWidth="1"/>
    <col min="2820" max="2820" width="10.28515625" style="4" bestFit="1" customWidth="1"/>
    <col min="2821" max="2821" width="9.85546875" style="4" bestFit="1" customWidth="1"/>
    <col min="2822" max="2822" width="9.140625" style="4"/>
    <col min="2823" max="2823" width="9.7109375" style="4" bestFit="1" customWidth="1"/>
    <col min="2824" max="3072" width="9.140625" style="4"/>
    <col min="3073" max="3073" width="18" style="4" customWidth="1"/>
    <col min="3074" max="3074" width="17.7109375" style="4" bestFit="1" customWidth="1"/>
    <col min="3075" max="3075" width="15.85546875" style="4" bestFit="1" customWidth="1"/>
    <col min="3076" max="3076" width="10.28515625" style="4" bestFit="1" customWidth="1"/>
    <col min="3077" max="3077" width="9.85546875" style="4" bestFit="1" customWidth="1"/>
    <col min="3078" max="3078" width="9.140625" style="4"/>
    <col min="3079" max="3079" width="9.7109375" style="4" bestFit="1" customWidth="1"/>
    <col min="3080" max="3328" width="9.140625" style="4"/>
    <col min="3329" max="3329" width="18" style="4" customWidth="1"/>
    <col min="3330" max="3330" width="17.7109375" style="4" bestFit="1" customWidth="1"/>
    <col min="3331" max="3331" width="15.85546875" style="4" bestFit="1" customWidth="1"/>
    <col min="3332" max="3332" width="10.28515625" style="4" bestFit="1" customWidth="1"/>
    <col min="3333" max="3333" width="9.85546875" style="4" bestFit="1" customWidth="1"/>
    <col min="3334" max="3334" width="9.140625" style="4"/>
    <col min="3335" max="3335" width="9.7109375" style="4" bestFit="1" customWidth="1"/>
    <col min="3336" max="3584" width="9.140625" style="4"/>
    <col min="3585" max="3585" width="18" style="4" customWidth="1"/>
    <col min="3586" max="3586" width="17.7109375" style="4" bestFit="1" customWidth="1"/>
    <col min="3587" max="3587" width="15.85546875" style="4" bestFit="1" customWidth="1"/>
    <col min="3588" max="3588" width="10.28515625" style="4" bestFit="1" customWidth="1"/>
    <col min="3589" max="3589" width="9.85546875" style="4" bestFit="1" customWidth="1"/>
    <col min="3590" max="3590" width="9.140625" style="4"/>
    <col min="3591" max="3591" width="9.7109375" style="4" bestFit="1" customWidth="1"/>
    <col min="3592" max="3840" width="9.140625" style="4"/>
    <col min="3841" max="3841" width="18" style="4" customWidth="1"/>
    <col min="3842" max="3842" width="17.7109375" style="4" bestFit="1" customWidth="1"/>
    <col min="3843" max="3843" width="15.85546875" style="4" bestFit="1" customWidth="1"/>
    <col min="3844" max="3844" width="10.28515625" style="4" bestFit="1" customWidth="1"/>
    <col min="3845" max="3845" width="9.85546875" style="4" bestFit="1" customWidth="1"/>
    <col min="3846" max="3846" width="9.140625" style="4"/>
    <col min="3847" max="3847" width="9.7109375" style="4" bestFit="1" customWidth="1"/>
    <col min="3848" max="4096" width="9.140625" style="4"/>
    <col min="4097" max="4097" width="18" style="4" customWidth="1"/>
    <col min="4098" max="4098" width="17.7109375" style="4" bestFit="1" customWidth="1"/>
    <col min="4099" max="4099" width="15.85546875" style="4" bestFit="1" customWidth="1"/>
    <col min="4100" max="4100" width="10.28515625" style="4" bestFit="1" customWidth="1"/>
    <col min="4101" max="4101" width="9.85546875" style="4" bestFit="1" customWidth="1"/>
    <col min="4102" max="4102" width="9.140625" style="4"/>
    <col min="4103" max="4103" width="9.7109375" style="4" bestFit="1" customWidth="1"/>
    <col min="4104" max="4352" width="9.140625" style="4"/>
    <col min="4353" max="4353" width="18" style="4" customWidth="1"/>
    <col min="4354" max="4354" width="17.7109375" style="4" bestFit="1" customWidth="1"/>
    <col min="4355" max="4355" width="15.85546875" style="4" bestFit="1" customWidth="1"/>
    <col min="4356" max="4356" width="10.28515625" style="4" bestFit="1" customWidth="1"/>
    <col min="4357" max="4357" width="9.85546875" style="4" bestFit="1" customWidth="1"/>
    <col min="4358" max="4358" width="9.140625" style="4"/>
    <col min="4359" max="4359" width="9.7109375" style="4" bestFit="1" customWidth="1"/>
    <col min="4360" max="4608" width="9.140625" style="4"/>
    <col min="4609" max="4609" width="18" style="4" customWidth="1"/>
    <col min="4610" max="4610" width="17.7109375" style="4" bestFit="1" customWidth="1"/>
    <col min="4611" max="4611" width="15.85546875" style="4" bestFit="1" customWidth="1"/>
    <col min="4612" max="4612" width="10.28515625" style="4" bestFit="1" customWidth="1"/>
    <col min="4613" max="4613" width="9.85546875" style="4" bestFit="1" customWidth="1"/>
    <col min="4614" max="4614" width="9.140625" style="4"/>
    <col min="4615" max="4615" width="9.7109375" style="4" bestFit="1" customWidth="1"/>
    <col min="4616" max="4864" width="9.140625" style="4"/>
    <col min="4865" max="4865" width="18" style="4" customWidth="1"/>
    <col min="4866" max="4866" width="17.7109375" style="4" bestFit="1" customWidth="1"/>
    <col min="4867" max="4867" width="15.85546875" style="4" bestFit="1" customWidth="1"/>
    <col min="4868" max="4868" width="10.28515625" style="4" bestFit="1" customWidth="1"/>
    <col min="4869" max="4869" width="9.85546875" style="4" bestFit="1" customWidth="1"/>
    <col min="4870" max="4870" width="9.140625" style="4"/>
    <col min="4871" max="4871" width="9.7109375" style="4" bestFit="1" customWidth="1"/>
    <col min="4872" max="5120" width="9.140625" style="4"/>
    <col min="5121" max="5121" width="18" style="4" customWidth="1"/>
    <col min="5122" max="5122" width="17.7109375" style="4" bestFit="1" customWidth="1"/>
    <col min="5123" max="5123" width="15.85546875" style="4" bestFit="1" customWidth="1"/>
    <col min="5124" max="5124" width="10.28515625" style="4" bestFit="1" customWidth="1"/>
    <col min="5125" max="5125" width="9.85546875" style="4" bestFit="1" customWidth="1"/>
    <col min="5126" max="5126" width="9.140625" style="4"/>
    <col min="5127" max="5127" width="9.7109375" style="4" bestFit="1" customWidth="1"/>
    <col min="5128" max="5376" width="9.140625" style="4"/>
    <col min="5377" max="5377" width="18" style="4" customWidth="1"/>
    <col min="5378" max="5378" width="17.7109375" style="4" bestFit="1" customWidth="1"/>
    <col min="5379" max="5379" width="15.85546875" style="4" bestFit="1" customWidth="1"/>
    <col min="5380" max="5380" width="10.28515625" style="4" bestFit="1" customWidth="1"/>
    <col min="5381" max="5381" width="9.85546875" style="4" bestFit="1" customWidth="1"/>
    <col min="5382" max="5382" width="9.140625" style="4"/>
    <col min="5383" max="5383" width="9.7109375" style="4" bestFit="1" customWidth="1"/>
    <col min="5384" max="5632" width="9.140625" style="4"/>
    <col min="5633" max="5633" width="18" style="4" customWidth="1"/>
    <col min="5634" max="5634" width="17.7109375" style="4" bestFit="1" customWidth="1"/>
    <col min="5635" max="5635" width="15.85546875" style="4" bestFit="1" customWidth="1"/>
    <col min="5636" max="5636" width="10.28515625" style="4" bestFit="1" customWidth="1"/>
    <col min="5637" max="5637" width="9.85546875" style="4" bestFit="1" customWidth="1"/>
    <col min="5638" max="5638" width="9.140625" style="4"/>
    <col min="5639" max="5639" width="9.7109375" style="4" bestFit="1" customWidth="1"/>
    <col min="5640" max="5888" width="9.140625" style="4"/>
    <col min="5889" max="5889" width="18" style="4" customWidth="1"/>
    <col min="5890" max="5890" width="17.7109375" style="4" bestFit="1" customWidth="1"/>
    <col min="5891" max="5891" width="15.85546875" style="4" bestFit="1" customWidth="1"/>
    <col min="5892" max="5892" width="10.28515625" style="4" bestFit="1" customWidth="1"/>
    <col min="5893" max="5893" width="9.85546875" style="4" bestFit="1" customWidth="1"/>
    <col min="5894" max="5894" width="9.140625" style="4"/>
    <col min="5895" max="5895" width="9.7109375" style="4" bestFit="1" customWidth="1"/>
    <col min="5896" max="6144" width="9.140625" style="4"/>
    <col min="6145" max="6145" width="18" style="4" customWidth="1"/>
    <col min="6146" max="6146" width="17.7109375" style="4" bestFit="1" customWidth="1"/>
    <col min="6147" max="6147" width="15.85546875" style="4" bestFit="1" customWidth="1"/>
    <col min="6148" max="6148" width="10.28515625" style="4" bestFit="1" customWidth="1"/>
    <col min="6149" max="6149" width="9.85546875" style="4" bestFit="1" customWidth="1"/>
    <col min="6150" max="6150" width="9.140625" style="4"/>
    <col min="6151" max="6151" width="9.7109375" style="4" bestFit="1" customWidth="1"/>
    <col min="6152" max="6400" width="9.140625" style="4"/>
    <col min="6401" max="6401" width="18" style="4" customWidth="1"/>
    <col min="6402" max="6402" width="17.7109375" style="4" bestFit="1" customWidth="1"/>
    <col min="6403" max="6403" width="15.85546875" style="4" bestFit="1" customWidth="1"/>
    <col min="6404" max="6404" width="10.28515625" style="4" bestFit="1" customWidth="1"/>
    <col min="6405" max="6405" width="9.85546875" style="4" bestFit="1" customWidth="1"/>
    <col min="6406" max="6406" width="9.140625" style="4"/>
    <col min="6407" max="6407" width="9.7109375" style="4" bestFit="1" customWidth="1"/>
    <col min="6408" max="6656" width="9.140625" style="4"/>
    <col min="6657" max="6657" width="18" style="4" customWidth="1"/>
    <col min="6658" max="6658" width="17.7109375" style="4" bestFit="1" customWidth="1"/>
    <col min="6659" max="6659" width="15.85546875" style="4" bestFit="1" customWidth="1"/>
    <col min="6660" max="6660" width="10.28515625" style="4" bestFit="1" customWidth="1"/>
    <col min="6661" max="6661" width="9.85546875" style="4" bestFit="1" customWidth="1"/>
    <col min="6662" max="6662" width="9.140625" style="4"/>
    <col min="6663" max="6663" width="9.7109375" style="4" bestFit="1" customWidth="1"/>
    <col min="6664" max="6912" width="9.140625" style="4"/>
    <col min="6913" max="6913" width="18" style="4" customWidth="1"/>
    <col min="6914" max="6914" width="17.7109375" style="4" bestFit="1" customWidth="1"/>
    <col min="6915" max="6915" width="15.85546875" style="4" bestFit="1" customWidth="1"/>
    <col min="6916" max="6916" width="10.28515625" style="4" bestFit="1" customWidth="1"/>
    <col min="6917" max="6917" width="9.85546875" style="4" bestFit="1" customWidth="1"/>
    <col min="6918" max="6918" width="9.140625" style="4"/>
    <col min="6919" max="6919" width="9.7109375" style="4" bestFit="1" customWidth="1"/>
    <col min="6920" max="7168" width="9.140625" style="4"/>
    <col min="7169" max="7169" width="18" style="4" customWidth="1"/>
    <col min="7170" max="7170" width="17.7109375" style="4" bestFit="1" customWidth="1"/>
    <col min="7171" max="7171" width="15.85546875" style="4" bestFit="1" customWidth="1"/>
    <col min="7172" max="7172" width="10.28515625" style="4" bestFit="1" customWidth="1"/>
    <col min="7173" max="7173" width="9.85546875" style="4" bestFit="1" customWidth="1"/>
    <col min="7174" max="7174" width="9.140625" style="4"/>
    <col min="7175" max="7175" width="9.7109375" style="4" bestFit="1" customWidth="1"/>
    <col min="7176" max="7424" width="9.140625" style="4"/>
    <col min="7425" max="7425" width="18" style="4" customWidth="1"/>
    <col min="7426" max="7426" width="17.7109375" style="4" bestFit="1" customWidth="1"/>
    <col min="7427" max="7427" width="15.85546875" style="4" bestFit="1" customWidth="1"/>
    <col min="7428" max="7428" width="10.28515625" style="4" bestFit="1" customWidth="1"/>
    <col min="7429" max="7429" width="9.85546875" style="4" bestFit="1" customWidth="1"/>
    <col min="7430" max="7430" width="9.140625" style="4"/>
    <col min="7431" max="7431" width="9.7109375" style="4" bestFit="1" customWidth="1"/>
    <col min="7432" max="7680" width="9.140625" style="4"/>
    <col min="7681" max="7681" width="18" style="4" customWidth="1"/>
    <col min="7682" max="7682" width="17.7109375" style="4" bestFit="1" customWidth="1"/>
    <col min="7683" max="7683" width="15.85546875" style="4" bestFit="1" customWidth="1"/>
    <col min="7684" max="7684" width="10.28515625" style="4" bestFit="1" customWidth="1"/>
    <col min="7685" max="7685" width="9.85546875" style="4" bestFit="1" customWidth="1"/>
    <col min="7686" max="7686" width="9.140625" style="4"/>
    <col min="7687" max="7687" width="9.7109375" style="4" bestFit="1" customWidth="1"/>
    <col min="7688" max="7936" width="9.140625" style="4"/>
    <col min="7937" max="7937" width="18" style="4" customWidth="1"/>
    <col min="7938" max="7938" width="17.7109375" style="4" bestFit="1" customWidth="1"/>
    <col min="7939" max="7939" width="15.85546875" style="4" bestFit="1" customWidth="1"/>
    <col min="7940" max="7940" width="10.28515625" style="4" bestFit="1" customWidth="1"/>
    <col min="7941" max="7941" width="9.85546875" style="4" bestFit="1" customWidth="1"/>
    <col min="7942" max="7942" width="9.140625" style="4"/>
    <col min="7943" max="7943" width="9.7109375" style="4" bestFit="1" customWidth="1"/>
    <col min="7944" max="8192" width="9.140625" style="4"/>
    <col min="8193" max="8193" width="18" style="4" customWidth="1"/>
    <col min="8194" max="8194" width="17.7109375" style="4" bestFit="1" customWidth="1"/>
    <col min="8195" max="8195" width="15.85546875" style="4" bestFit="1" customWidth="1"/>
    <col min="8196" max="8196" width="10.28515625" style="4" bestFit="1" customWidth="1"/>
    <col min="8197" max="8197" width="9.85546875" style="4" bestFit="1" customWidth="1"/>
    <col min="8198" max="8198" width="9.140625" style="4"/>
    <col min="8199" max="8199" width="9.7109375" style="4" bestFit="1" customWidth="1"/>
    <col min="8200" max="8448" width="9.140625" style="4"/>
    <col min="8449" max="8449" width="18" style="4" customWidth="1"/>
    <col min="8450" max="8450" width="17.7109375" style="4" bestFit="1" customWidth="1"/>
    <col min="8451" max="8451" width="15.85546875" style="4" bestFit="1" customWidth="1"/>
    <col min="8452" max="8452" width="10.28515625" style="4" bestFit="1" customWidth="1"/>
    <col min="8453" max="8453" width="9.85546875" style="4" bestFit="1" customWidth="1"/>
    <col min="8454" max="8454" width="9.140625" style="4"/>
    <col min="8455" max="8455" width="9.7109375" style="4" bestFit="1" customWidth="1"/>
    <col min="8456" max="8704" width="9.140625" style="4"/>
    <col min="8705" max="8705" width="18" style="4" customWidth="1"/>
    <col min="8706" max="8706" width="17.7109375" style="4" bestFit="1" customWidth="1"/>
    <col min="8707" max="8707" width="15.85546875" style="4" bestFit="1" customWidth="1"/>
    <col min="8708" max="8708" width="10.28515625" style="4" bestFit="1" customWidth="1"/>
    <col min="8709" max="8709" width="9.85546875" style="4" bestFit="1" customWidth="1"/>
    <col min="8710" max="8710" width="9.140625" style="4"/>
    <col min="8711" max="8711" width="9.7109375" style="4" bestFit="1" customWidth="1"/>
    <col min="8712" max="8960" width="9.140625" style="4"/>
    <col min="8961" max="8961" width="18" style="4" customWidth="1"/>
    <col min="8962" max="8962" width="17.7109375" style="4" bestFit="1" customWidth="1"/>
    <col min="8963" max="8963" width="15.85546875" style="4" bestFit="1" customWidth="1"/>
    <col min="8964" max="8964" width="10.28515625" style="4" bestFit="1" customWidth="1"/>
    <col min="8965" max="8965" width="9.85546875" style="4" bestFit="1" customWidth="1"/>
    <col min="8966" max="8966" width="9.140625" style="4"/>
    <col min="8967" max="8967" width="9.7109375" style="4" bestFit="1" customWidth="1"/>
    <col min="8968" max="9216" width="9.140625" style="4"/>
    <col min="9217" max="9217" width="18" style="4" customWidth="1"/>
    <col min="9218" max="9218" width="17.7109375" style="4" bestFit="1" customWidth="1"/>
    <col min="9219" max="9219" width="15.85546875" style="4" bestFit="1" customWidth="1"/>
    <col min="9220" max="9220" width="10.28515625" style="4" bestFit="1" customWidth="1"/>
    <col min="9221" max="9221" width="9.85546875" style="4" bestFit="1" customWidth="1"/>
    <col min="9222" max="9222" width="9.140625" style="4"/>
    <col min="9223" max="9223" width="9.7109375" style="4" bestFit="1" customWidth="1"/>
    <col min="9224" max="9472" width="9.140625" style="4"/>
    <col min="9473" max="9473" width="18" style="4" customWidth="1"/>
    <col min="9474" max="9474" width="17.7109375" style="4" bestFit="1" customWidth="1"/>
    <col min="9475" max="9475" width="15.85546875" style="4" bestFit="1" customWidth="1"/>
    <col min="9476" max="9476" width="10.28515625" style="4" bestFit="1" customWidth="1"/>
    <col min="9477" max="9477" width="9.85546875" style="4" bestFit="1" customWidth="1"/>
    <col min="9478" max="9478" width="9.140625" style="4"/>
    <col min="9479" max="9479" width="9.7109375" style="4" bestFit="1" customWidth="1"/>
    <col min="9480" max="9728" width="9.140625" style="4"/>
    <col min="9729" max="9729" width="18" style="4" customWidth="1"/>
    <col min="9730" max="9730" width="17.7109375" style="4" bestFit="1" customWidth="1"/>
    <col min="9731" max="9731" width="15.85546875" style="4" bestFit="1" customWidth="1"/>
    <col min="9732" max="9732" width="10.28515625" style="4" bestFit="1" customWidth="1"/>
    <col min="9733" max="9733" width="9.85546875" style="4" bestFit="1" customWidth="1"/>
    <col min="9734" max="9734" width="9.140625" style="4"/>
    <col min="9735" max="9735" width="9.7109375" style="4" bestFit="1" customWidth="1"/>
    <col min="9736" max="9984" width="9.140625" style="4"/>
    <col min="9985" max="9985" width="18" style="4" customWidth="1"/>
    <col min="9986" max="9986" width="17.7109375" style="4" bestFit="1" customWidth="1"/>
    <col min="9987" max="9987" width="15.85546875" style="4" bestFit="1" customWidth="1"/>
    <col min="9988" max="9988" width="10.28515625" style="4" bestFit="1" customWidth="1"/>
    <col min="9989" max="9989" width="9.85546875" style="4" bestFit="1" customWidth="1"/>
    <col min="9990" max="9990" width="9.140625" style="4"/>
    <col min="9991" max="9991" width="9.7109375" style="4" bestFit="1" customWidth="1"/>
    <col min="9992" max="10240" width="9.140625" style="4"/>
    <col min="10241" max="10241" width="18" style="4" customWidth="1"/>
    <col min="10242" max="10242" width="17.7109375" style="4" bestFit="1" customWidth="1"/>
    <col min="10243" max="10243" width="15.85546875" style="4" bestFit="1" customWidth="1"/>
    <col min="10244" max="10244" width="10.28515625" style="4" bestFit="1" customWidth="1"/>
    <col min="10245" max="10245" width="9.85546875" style="4" bestFit="1" customWidth="1"/>
    <col min="10246" max="10246" width="9.140625" style="4"/>
    <col min="10247" max="10247" width="9.7109375" style="4" bestFit="1" customWidth="1"/>
    <col min="10248" max="10496" width="9.140625" style="4"/>
    <col min="10497" max="10497" width="18" style="4" customWidth="1"/>
    <col min="10498" max="10498" width="17.7109375" style="4" bestFit="1" customWidth="1"/>
    <col min="10499" max="10499" width="15.85546875" style="4" bestFit="1" customWidth="1"/>
    <col min="10500" max="10500" width="10.28515625" style="4" bestFit="1" customWidth="1"/>
    <col min="10501" max="10501" width="9.85546875" style="4" bestFit="1" customWidth="1"/>
    <col min="10502" max="10502" width="9.140625" style="4"/>
    <col min="10503" max="10503" width="9.7109375" style="4" bestFit="1" customWidth="1"/>
    <col min="10504" max="10752" width="9.140625" style="4"/>
    <col min="10753" max="10753" width="18" style="4" customWidth="1"/>
    <col min="10754" max="10754" width="17.7109375" style="4" bestFit="1" customWidth="1"/>
    <col min="10755" max="10755" width="15.85546875" style="4" bestFit="1" customWidth="1"/>
    <col min="10756" max="10756" width="10.28515625" style="4" bestFit="1" customWidth="1"/>
    <col min="10757" max="10757" width="9.85546875" style="4" bestFit="1" customWidth="1"/>
    <col min="10758" max="10758" width="9.140625" style="4"/>
    <col min="10759" max="10759" width="9.7109375" style="4" bestFit="1" customWidth="1"/>
    <col min="10760" max="11008" width="9.140625" style="4"/>
    <col min="11009" max="11009" width="18" style="4" customWidth="1"/>
    <col min="11010" max="11010" width="17.7109375" style="4" bestFit="1" customWidth="1"/>
    <col min="11011" max="11011" width="15.85546875" style="4" bestFit="1" customWidth="1"/>
    <col min="11012" max="11012" width="10.28515625" style="4" bestFit="1" customWidth="1"/>
    <col min="11013" max="11013" width="9.85546875" style="4" bestFit="1" customWidth="1"/>
    <col min="11014" max="11014" width="9.140625" style="4"/>
    <col min="11015" max="11015" width="9.7109375" style="4" bestFit="1" customWidth="1"/>
    <col min="11016" max="11264" width="9.140625" style="4"/>
    <col min="11265" max="11265" width="18" style="4" customWidth="1"/>
    <col min="11266" max="11266" width="17.7109375" style="4" bestFit="1" customWidth="1"/>
    <col min="11267" max="11267" width="15.85546875" style="4" bestFit="1" customWidth="1"/>
    <col min="11268" max="11268" width="10.28515625" style="4" bestFit="1" customWidth="1"/>
    <col min="11269" max="11269" width="9.85546875" style="4" bestFit="1" customWidth="1"/>
    <col min="11270" max="11270" width="9.140625" style="4"/>
    <col min="11271" max="11271" width="9.7109375" style="4" bestFit="1" customWidth="1"/>
    <col min="11272" max="11520" width="9.140625" style="4"/>
    <col min="11521" max="11521" width="18" style="4" customWidth="1"/>
    <col min="11522" max="11522" width="17.7109375" style="4" bestFit="1" customWidth="1"/>
    <col min="11523" max="11523" width="15.85546875" style="4" bestFit="1" customWidth="1"/>
    <col min="11524" max="11524" width="10.28515625" style="4" bestFit="1" customWidth="1"/>
    <col min="11525" max="11525" width="9.85546875" style="4" bestFit="1" customWidth="1"/>
    <col min="11526" max="11526" width="9.140625" style="4"/>
    <col min="11527" max="11527" width="9.7109375" style="4" bestFit="1" customWidth="1"/>
    <col min="11528" max="11776" width="9.140625" style="4"/>
    <col min="11777" max="11777" width="18" style="4" customWidth="1"/>
    <col min="11778" max="11778" width="17.7109375" style="4" bestFit="1" customWidth="1"/>
    <col min="11779" max="11779" width="15.85546875" style="4" bestFit="1" customWidth="1"/>
    <col min="11780" max="11780" width="10.28515625" style="4" bestFit="1" customWidth="1"/>
    <col min="11781" max="11781" width="9.85546875" style="4" bestFit="1" customWidth="1"/>
    <col min="11782" max="11782" width="9.140625" style="4"/>
    <col min="11783" max="11783" width="9.7109375" style="4" bestFit="1" customWidth="1"/>
    <col min="11784" max="12032" width="9.140625" style="4"/>
    <col min="12033" max="12033" width="18" style="4" customWidth="1"/>
    <col min="12034" max="12034" width="17.7109375" style="4" bestFit="1" customWidth="1"/>
    <col min="12035" max="12035" width="15.85546875" style="4" bestFit="1" customWidth="1"/>
    <col min="12036" max="12036" width="10.28515625" style="4" bestFit="1" customWidth="1"/>
    <col min="12037" max="12037" width="9.85546875" style="4" bestFit="1" customWidth="1"/>
    <col min="12038" max="12038" width="9.140625" style="4"/>
    <col min="12039" max="12039" width="9.7109375" style="4" bestFit="1" customWidth="1"/>
    <col min="12040" max="12288" width="9.140625" style="4"/>
    <col min="12289" max="12289" width="18" style="4" customWidth="1"/>
    <col min="12290" max="12290" width="17.7109375" style="4" bestFit="1" customWidth="1"/>
    <col min="12291" max="12291" width="15.85546875" style="4" bestFit="1" customWidth="1"/>
    <col min="12292" max="12292" width="10.28515625" style="4" bestFit="1" customWidth="1"/>
    <col min="12293" max="12293" width="9.85546875" style="4" bestFit="1" customWidth="1"/>
    <col min="12294" max="12294" width="9.140625" style="4"/>
    <col min="12295" max="12295" width="9.7109375" style="4" bestFit="1" customWidth="1"/>
    <col min="12296" max="12544" width="9.140625" style="4"/>
    <col min="12545" max="12545" width="18" style="4" customWidth="1"/>
    <col min="12546" max="12546" width="17.7109375" style="4" bestFit="1" customWidth="1"/>
    <col min="12547" max="12547" width="15.85546875" style="4" bestFit="1" customWidth="1"/>
    <col min="12548" max="12548" width="10.28515625" style="4" bestFit="1" customWidth="1"/>
    <col min="12549" max="12549" width="9.85546875" style="4" bestFit="1" customWidth="1"/>
    <col min="12550" max="12550" width="9.140625" style="4"/>
    <col min="12551" max="12551" width="9.7109375" style="4" bestFit="1" customWidth="1"/>
    <col min="12552" max="12800" width="9.140625" style="4"/>
    <col min="12801" max="12801" width="18" style="4" customWidth="1"/>
    <col min="12802" max="12802" width="17.7109375" style="4" bestFit="1" customWidth="1"/>
    <col min="12803" max="12803" width="15.85546875" style="4" bestFit="1" customWidth="1"/>
    <col min="12804" max="12804" width="10.28515625" style="4" bestFit="1" customWidth="1"/>
    <col min="12805" max="12805" width="9.85546875" style="4" bestFit="1" customWidth="1"/>
    <col min="12806" max="12806" width="9.140625" style="4"/>
    <col min="12807" max="12807" width="9.7109375" style="4" bestFit="1" customWidth="1"/>
    <col min="12808" max="13056" width="9.140625" style="4"/>
    <col min="13057" max="13057" width="18" style="4" customWidth="1"/>
    <col min="13058" max="13058" width="17.7109375" style="4" bestFit="1" customWidth="1"/>
    <col min="13059" max="13059" width="15.85546875" style="4" bestFit="1" customWidth="1"/>
    <col min="13060" max="13060" width="10.28515625" style="4" bestFit="1" customWidth="1"/>
    <col min="13061" max="13061" width="9.85546875" style="4" bestFit="1" customWidth="1"/>
    <col min="13062" max="13062" width="9.140625" style="4"/>
    <col min="13063" max="13063" width="9.7109375" style="4" bestFit="1" customWidth="1"/>
    <col min="13064" max="13312" width="9.140625" style="4"/>
    <col min="13313" max="13313" width="18" style="4" customWidth="1"/>
    <col min="13314" max="13314" width="17.7109375" style="4" bestFit="1" customWidth="1"/>
    <col min="13315" max="13315" width="15.85546875" style="4" bestFit="1" customWidth="1"/>
    <col min="13316" max="13316" width="10.28515625" style="4" bestFit="1" customWidth="1"/>
    <col min="13317" max="13317" width="9.85546875" style="4" bestFit="1" customWidth="1"/>
    <col min="13318" max="13318" width="9.140625" style="4"/>
    <col min="13319" max="13319" width="9.7109375" style="4" bestFit="1" customWidth="1"/>
    <col min="13320" max="13568" width="9.140625" style="4"/>
    <col min="13569" max="13569" width="18" style="4" customWidth="1"/>
    <col min="13570" max="13570" width="17.7109375" style="4" bestFit="1" customWidth="1"/>
    <col min="13571" max="13571" width="15.85546875" style="4" bestFit="1" customWidth="1"/>
    <col min="13572" max="13572" width="10.28515625" style="4" bestFit="1" customWidth="1"/>
    <col min="13573" max="13573" width="9.85546875" style="4" bestFit="1" customWidth="1"/>
    <col min="13574" max="13574" width="9.140625" style="4"/>
    <col min="13575" max="13575" width="9.7109375" style="4" bestFit="1" customWidth="1"/>
    <col min="13576" max="13824" width="9.140625" style="4"/>
    <col min="13825" max="13825" width="18" style="4" customWidth="1"/>
    <col min="13826" max="13826" width="17.7109375" style="4" bestFit="1" customWidth="1"/>
    <col min="13827" max="13827" width="15.85546875" style="4" bestFit="1" customWidth="1"/>
    <col min="13828" max="13828" width="10.28515625" style="4" bestFit="1" customWidth="1"/>
    <col min="13829" max="13829" width="9.85546875" style="4" bestFit="1" customWidth="1"/>
    <col min="13830" max="13830" width="9.140625" style="4"/>
    <col min="13831" max="13831" width="9.7109375" style="4" bestFit="1" customWidth="1"/>
    <col min="13832" max="14080" width="9.140625" style="4"/>
    <col min="14081" max="14081" width="18" style="4" customWidth="1"/>
    <col min="14082" max="14082" width="17.7109375" style="4" bestFit="1" customWidth="1"/>
    <col min="14083" max="14083" width="15.85546875" style="4" bestFit="1" customWidth="1"/>
    <col min="14084" max="14084" width="10.28515625" style="4" bestFit="1" customWidth="1"/>
    <col min="14085" max="14085" width="9.85546875" style="4" bestFit="1" customWidth="1"/>
    <col min="14086" max="14086" width="9.140625" style="4"/>
    <col min="14087" max="14087" width="9.7109375" style="4" bestFit="1" customWidth="1"/>
    <col min="14088" max="14336" width="9.140625" style="4"/>
    <col min="14337" max="14337" width="18" style="4" customWidth="1"/>
    <col min="14338" max="14338" width="17.7109375" style="4" bestFit="1" customWidth="1"/>
    <col min="14339" max="14339" width="15.85546875" style="4" bestFit="1" customWidth="1"/>
    <col min="14340" max="14340" width="10.28515625" style="4" bestFit="1" customWidth="1"/>
    <col min="14341" max="14341" width="9.85546875" style="4" bestFit="1" customWidth="1"/>
    <col min="14342" max="14342" width="9.140625" style="4"/>
    <col min="14343" max="14343" width="9.7109375" style="4" bestFit="1" customWidth="1"/>
    <col min="14344" max="14592" width="9.140625" style="4"/>
    <col min="14593" max="14593" width="18" style="4" customWidth="1"/>
    <col min="14594" max="14594" width="17.7109375" style="4" bestFit="1" customWidth="1"/>
    <col min="14595" max="14595" width="15.85546875" style="4" bestFit="1" customWidth="1"/>
    <col min="14596" max="14596" width="10.28515625" style="4" bestFit="1" customWidth="1"/>
    <col min="14597" max="14597" width="9.85546875" style="4" bestFit="1" customWidth="1"/>
    <col min="14598" max="14598" width="9.140625" style="4"/>
    <col min="14599" max="14599" width="9.7109375" style="4" bestFit="1" customWidth="1"/>
    <col min="14600" max="14848" width="9.140625" style="4"/>
    <col min="14849" max="14849" width="18" style="4" customWidth="1"/>
    <col min="14850" max="14850" width="17.7109375" style="4" bestFit="1" customWidth="1"/>
    <col min="14851" max="14851" width="15.85546875" style="4" bestFit="1" customWidth="1"/>
    <col min="14852" max="14852" width="10.28515625" style="4" bestFit="1" customWidth="1"/>
    <col min="14853" max="14853" width="9.85546875" style="4" bestFit="1" customWidth="1"/>
    <col min="14854" max="14854" width="9.140625" style="4"/>
    <col min="14855" max="14855" width="9.7109375" style="4" bestFit="1" customWidth="1"/>
    <col min="14856" max="15104" width="9.140625" style="4"/>
    <col min="15105" max="15105" width="18" style="4" customWidth="1"/>
    <col min="15106" max="15106" width="17.7109375" style="4" bestFit="1" customWidth="1"/>
    <col min="15107" max="15107" width="15.85546875" style="4" bestFit="1" customWidth="1"/>
    <col min="15108" max="15108" width="10.28515625" style="4" bestFit="1" customWidth="1"/>
    <col min="15109" max="15109" width="9.85546875" style="4" bestFit="1" customWidth="1"/>
    <col min="15110" max="15110" width="9.140625" style="4"/>
    <col min="15111" max="15111" width="9.7109375" style="4" bestFit="1" customWidth="1"/>
    <col min="15112" max="15360" width="9.140625" style="4"/>
    <col min="15361" max="15361" width="18" style="4" customWidth="1"/>
    <col min="15362" max="15362" width="17.7109375" style="4" bestFit="1" customWidth="1"/>
    <col min="15363" max="15363" width="15.85546875" style="4" bestFit="1" customWidth="1"/>
    <col min="15364" max="15364" width="10.28515625" style="4" bestFit="1" customWidth="1"/>
    <col min="15365" max="15365" width="9.85546875" style="4" bestFit="1" customWidth="1"/>
    <col min="15366" max="15366" width="9.140625" style="4"/>
    <col min="15367" max="15367" width="9.7109375" style="4" bestFit="1" customWidth="1"/>
    <col min="15368" max="15616" width="9.140625" style="4"/>
    <col min="15617" max="15617" width="18" style="4" customWidth="1"/>
    <col min="15618" max="15618" width="17.7109375" style="4" bestFit="1" customWidth="1"/>
    <col min="15619" max="15619" width="15.85546875" style="4" bestFit="1" customWidth="1"/>
    <col min="15620" max="15620" width="10.28515625" style="4" bestFit="1" customWidth="1"/>
    <col min="15621" max="15621" width="9.85546875" style="4" bestFit="1" customWidth="1"/>
    <col min="15622" max="15622" width="9.140625" style="4"/>
    <col min="15623" max="15623" width="9.7109375" style="4" bestFit="1" customWidth="1"/>
    <col min="15624" max="15872" width="9.140625" style="4"/>
    <col min="15873" max="15873" width="18" style="4" customWidth="1"/>
    <col min="15874" max="15874" width="17.7109375" style="4" bestFit="1" customWidth="1"/>
    <col min="15875" max="15875" width="15.85546875" style="4" bestFit="1" customWidth="1"/>
    <col min="15876" max="15876" width="10.28515625" style="4" bestFit="1" customWidth="1"/>
    <col min="15877" max="15877" width="9.85546875" style="4" bestFit="1" customWidth="1"/>
    <col min="15878" max="15878" width="9.140625" style="4"/>
    <col min="15879" max="15879" width="9.7109375" style="4" bestFit="1" customWidth="1"/>
    <col min="15880" max="16128" width="9.140625" style="4"/>
    <col min="16129" max="16129" width="18" style="4" customWidth="1"/>
    <col min="16130" max="16130" width="17.7109375" style="4" bestFit="1" customWidth="1"/>
    <col min="16131" max="16131" width="15.85546875" style="4" bestFit="1" customWidth="1"/>
    <col min="16132" max="16132" width="10.28515625" style="4" bestFit="1" customWidth="1"/>
    <col min="16133" max="16133" width="9.85546875" style="4" bestFit="1" customWidth="1"/>
    <col min="16134" max="16134" width="9.140625" style="4"/>
    <col min="16135" max="16135" width="9.7109375" style="4" bestFit="1" customWidth="1"/>
    <col min="16136" max="16384" width="9.140625" style="4"/>
  </cols>
  <sheetData>
    <row r="1" spans="1:3" x14ac:dyDescent="0.25">
      <c r="A1" s="3" t="s">
        <v>120</v>
      </c>
    </row>
    <row r="3" spans="1:3" x14ac:dyDescent="0.25">
      <c r="A3" s="3" t="s">
        <v>1</v>
      </c>
    </row>
    <row r="4" spans="1:3" x14ac:dyDescent="0.25">
      <c r="A4" s="5" t="s">
        <v>2</v>
      </c>
    </row>
    <row r="5" spans="1:3" x14ac:dyDescent="0.25">
      <c r="A5" s="5" t="s">
        <v>101</v>
      </c>
    </row>
    <row r="6" spans="1:3" x14ac:dyDescent="0.25">
      <c r="A6" s="5" t="s">
        <v>4</v>
      </c>
    </row>
    <row r="7" spans="1:3" x14ac:dyDescent="0.25">
      <c r="A7" s="5" t="s">
        <v>5</v>
      </c>
    </row>
    <row r="9" spans="1:3" x14ac:dyDescent="0.25">
      <c r="A9" s="3" t="s">
        <v>6</v>
      </c>
    </row>
    <row r="10" spans="1:3" x14ac:dyDescent="0.25">
      <c r="B10" s="10" t="s">
        <v>34</v>
      </c>
      <c r="C10" s="10" t="s">
        <v>121</v>
      </c>
    </row>
    <row r="11" spans="1:3" x14ac:dyDescent="0.25">
      <c r="A11" s="4" t="s">
        <v>77</v>
      </c>
      <c r="B11" s="6">
        <v>10</v>
      </c>
      <c r="C11" s="12"/>
    </row>
    <row r="12" spans="1:3" x14ac:dyDescent="0.25">
      <c r="B12" s="6">
        <v>12</v>
      </c>
      <c r="C12" s="6">
        <v>2</v>
      </c>
    </row>
    <row r="13" spans="1:3" x14ac:dyDescent="0.25">
      <c r="B13" s="6">
        <v>15</v>
      </c>
      <c r="C13" s="6">
        <v>4</v>
      </c>
    </row>
    <row r="14" spans="1:3" x14ac:dyDescent="0.25">
      <c r="B14" s="6">
        <v>19</v>
      </c>
      <c r="C14" s="6">
        <v>1</v>
      </c>
    </row>
    <row r="15" spans="1:3" x14ac:dyDescent="0.25">
      <c r="A15" s="4" t="s">
        <v>79</v>
      </c>
      <c r="B15" s="6">
        <v>25</v>
      </c>
      <c r="C15" s="12"/>
    </row>
    <row r="17" spans="1:6" x14ac:dyDescent="0.25">
      <c r="A17" s="3" t="s">
        <v>122</v>
      </c>
    </row>
    <row r="18" spans="1:6" x14ac:dyDescent="0.25">
      <c r="A18" s="4" t="s">
        <v>132</v>
      </c>
    </row>
    <row r="20" spans="1:6" x14ac:dyDescent="0.25">
      <c r="A20" s="9" t="s">
        <v>124</v>
      </c>
      <c r="C20" s="7" t="s">
        <v>10</v>
      </c>
    </row>
    <row r="21" spans="1:6" x14ac:dyDescent="0.25">
      <c r="A21" s="8" t="s">
        <v>123</v>
      </c>
    </row>
    <row r="22" spans="1:6" x14ac:dyDescent="0.25">
      <c r="C22" s="13">
        <f ca="1">_xll.RiskGeneral(B11,B15,B12:B14,C12:C14)</f>
        <v>16.141203753828073</v>
      </c>
    </row>
    <row r="23" spans="1:6" x14ac:dyDescent="0.25">
      <c r="C23" s="13"/>
    </row>
    <row r="24" spans="1:6" x14ac:dyDescent="0.25">
      <c r="A24" s="3" t="s">
        <v>129</v>
      </c>
    </row>
    <row r="25" spans="1:6" x14ac:dyDescent="0.25">
      <c r="A25" s="10" t="s">
        <v>12</v>
      </c>
      <c r="B25" s="10" t="s">
        <v>128</v>
      </c>
      <c r="C25" s="10"/>
      <c r="D25" s="10" t="s">
        <v>13</v>
      </c>
      <c r="E25" s="10" t="s">
        <v>14</v>
      </c>
      <c r="F25" s="10" t="s">
        <v>15</v>
      </c>
    </row>
    <row r="26" spans="1:6" x14ac:dyDescent="0.25">
      <c r="A26" s="4">
        <v>1</v>
      </c>
      <c r="B26" s="13">
        <v>15.01417828697754</v>
      </c>
      <c r="D26" s="4">
        <v>11</v>
      </c>
      <c r="E26" s="11" t="s">
        <v>105</v>
      </c>
      <c r="F26" s="4">
        <f t="array" ref="F26:F40">FREQUENCY(B26:B525,D26:D39)</f>
        <v>10</v>
      </c>
    </row>
    <row r="27" spans="1:6" x14ac:dyDescent="0.25">
      <c r="A27" s="4">
        <v>2</v>
      </c>
      <c r="B27" s="13">
        <v>14.357373656342032</v>
      </c>
      <c r="D27" s="4">
        <v>12</v>
      </c>
      <c r="E27" s="11" t="s">
        <v>106</v>
      </c>
      <c r="F27" s="4">
        <v>31</v>
      </c>
    </row>
    <row r="28" spans="1:6" x14ac:dyDescent="0.25">
      <c r="A28" s="4">
        <v>3</v>
      </c>
      <c r="B28" s="13">
        <v>14.98266905928719</v>
      </c>
      <c r="D28" s="4">
        <v>13</v>
      </c>
      <c r="E28" s="11" t="s">
        <v>107</v>
      </c>
      <c r="F28" s="4">
        <v>48</v>
      </c>
    </row>
    <row r="29" spans="1:6" x14ac:dyDescent="0.25">
      <c r="A29" s="4">
        <v>4</v>
      </c>
      <c r="B29" s="13">
        <v>18.17340244811945</v>
      </c>
      <c r="D29" s="4">
        <v>14</v>
      </c>
      <c r="E29" s="11" t="s">
        <v>108</v>
      </c>
      <c r="F29" s="4">
        <v>70</v>
      </c>
    </row>
    <row r="30" spans="1:6" x14ac:dyDescent="0.25">
      <c r="A30" s="4">
        <v>5</v>
      </c>
      <c r="B30" s="13">
        <v>14.560653251378094</v>
      </c>
      <c r="D30" s="4">
        <v>15</v>
      </c>
      <c r="E30" s="11" t="s">
        <v>109</v>
      </c>
      <c r="F30" s="4">
        <v>66</v>
      </c>
    </row>
    <row r="31" spans="1:6" x14ac:dyDescent="0.25">
      <c r="A31" s="4">
        <v>6</v>
      </c>
      <c r="B31" s="13">
        <v>11.97151679943337</v>
      </c>
      <c r="D31" s="4">
        <v>16</v>
      </c>
      <c r="E31" s="11" t="s">
        <v>110</v>
      </c>
      <c r="F31" s="4">
        <v>68</v>
      </c>
    </row>
    <row r="32" spans="1:6" x14ac:dyDescent="0.25">
      <c r="A32" s="4">
        <v>7</v>
      </c>
      <c r="B32" s="13">
        <v>17.129108235363255</v>
      </c>
      <c r="D32" s="4">
        <v>17</v>
      </c>
      <c r="E32" s="11" t="s">
        <v>111</v>
      </c>
      <c r="F32" s="4">
        <v>62</v>
      </c>
    </row>
    <row r="33" spans="1:6" x14ac:dyDescent="0.25">
      <c r="A33" s="4">
        <v>8</v>
      </c>
      <c r="B33" s="13">
        <v>13.127342339363269</v>
      </c>
      <c r="D33" s="4">
        <v>18</v>
      </c>
      <c r="E33" s="11" t="s">
        <v>112</v>
      </c>
      <c r="F33" s="4">
        <v>51</v>
      </c>
    </row>
    <row r="34" spans="1:6" x14ac:dyDescent="0.25">
      <c r="A34" s="4">
        <v>9</v>
      </c>
      <c r="B34" s="13">
        <v>12.878920448484681</v>
      </c>
      <c r="D34" s="4">
        <v>19</v>
      </c>
      <c r="E34" s="11" t="s">
        <v>113</v>
      </c>
      <c r="F34" s="4">
        <v>33</v>
      </c>
    </row>
    <row r="35" spans="1:6" x14ac:dyDescent="0.25">
      <c r="A35" s="4">
        <v>10</v>
      </c>
      <c r="B35" s="13">
        <v>13.237893940328926</v>
      </c>
      <c r="D35" s="4">
        <v>20</v>
      </c>
      <c r="E35" s="11" t="s">
        <v>114</v>
      </c>
      <c r="F35" s="4">
        <v>18</v>
      </c>
    </row>
    <row r="36" spans="1:6" x14ac:dyDescent="0.25">
      <c r="A36" s="4">
        <v>11</v>
      </c>
      <c r="B36" s="13">
        <v>10.847331103357659</v>
      </c>
      <c r="D36" s="4">
        <v>21</v>
      </c>
      <c r="E36" s="11" t="s">
        <v>115</v>
      </c>
      <c r="F36" s="4">
        <v>16</v>
      </c>
    </row>
    <row r="37" spans="1:6" x14ac:dyDescent="0.25">
      <c r="A37" s="4">
        <v>12</v>
      </c>
      <c r="B37" s="13">
        <v>15.536440528684532</v>
      </c>
      <c r="C37" s="14"/>
      <c r="D37" s="4">
        <v>22</v>
      </c>
      <c r="E37" s="11" t="s">
        <v>116</v>
      </c>
      <c r="F37" s="4">
        <v>13</v>
      </c>
    </row>
    <row r="38" spans="1:6" x14ac:dyDescent="0.25">
      <c r="A38" s="4">
        <v>13</v>
      </c>
      <c r="B38" s="13">
        <v>16.546613405808188</v>
      </c>
      <c r="D38" s="4">
        <v>23</v>
      </c>
      <c r="E38" s="11" t="s">
        <v>117</v>
      </c>
      <c r="F38" s="4">
        <v>6</v>
      </c>
    </row>
    <row r="39" spans="1:6" x14ac:dyDescent="0.25">
      <c r="A39" s="4">
        <v>14</v>
      </c>
      <c r="B39" s="13">
        <v>15.575773488395132</v>
      </c>
      <c r="D39" s="4">
        <v>24</v>
      </c>
      <c r="E39" s="11" t="s">
        <v>118</v>
      </c>
      <c r="F39" s="4">
        <v>6</v>
      </c>
    </row>
    <row r="40" spans="1:6" x14ac:dyDescent="0.25">
      <c r="A40" s="4">
        <v>15</v>
      </c>
      <c r="B40" s="13">
        <v>14.299354513016034</v>
      </c>
      <c r="E40" s="11" t="s">
        <v>119</v>
      </c>
      <c r="F40" s="4">
        <v>2</v>
      </c>
    </row>
    <row r="41" spans="1:6" x14ac:dyDescent="0.25">
      <c r="A41" s="4">
        <v>16</v>
      </c>
      <c r="B41" s="13">
        <v>11.845940274943159</v>
      </c>
      <c r="F41" s="11"/>
    </row>
    <row r="42" spans="1:6" x14ac:dyDescent="0.25">
      <c r="A42" s="4">
        <v>17</v>
      </c>
      <c r="B42" s="13">
        <v>14.429858922653688</v>
      </c>
      <c r="F42" s="11"/>
    </row>
    <row r="43" spans="1:6" x14ac:dyDescent="0.25">
      <c r="A43" s="4">
        <v>18</v>
      </c>
      <c r="B43" s="13">
        <v>23.022502170568757</v>
      </c>
      <c r="F43" s="11"/>
    </row>
    <row r="44" spans="1:6" x14ac:dyDescent="0.25">
      <c r="A44" s="4">
        <v>19</v>
      </c>
      <c r="B44" s="13">
        <v>20.722602071190728</v>
      </c>
      <c r="F44" s="11"/>
    </row>
    <row r="45" spans="1:6" x14ac:dyDescent="0.25">
      <c r="A45" s="4">
        <v>20</v>
      </c>
      <c r="B45" s="13">
        <v>19.949762572780458</v>
      </c>
      <c r="F45" s="11"/>
    </row>
    <row r="46" spans="1:6" x14ac:dyDescent="0.25">
      <c r="A46" s="4">
        <v>21</v>
      </c>
      <c r="B46" s="13">
        <v>11.685849336116689</v>
      </c>
    </row>
    <row r="47" spans="1:6" x14ac:dyDescent="0.25">
      <c r="A47" s="4">
        <v>22</v>
      </c>
      <c r="B47" s="13">
        <v>11.65242642676027</v>
      </c>
    </row>
    <row r="48" spans="1:6" x14ac:dyDescent="0.25">
      <c r="A48" s="4">
        <v>23</v>
      </c>
      <c r="B48" s="13">
        <v>12.167867054465281</v>
      </c>
    </row>
    <row r="49" spans="1:2" x14ac:dyDescent="0.25">
      <c r="A49" s="4">
        <v>24</v>
      </c>
      <c r="B49" s="13">
        <v>14.757831858132686</v>
      </c>
    </row>
    <row r="50" spans="1:2" x14ac:dyDescent="0.25">
      <c r="A50" s="4">
        <v>25</v>
      </c>
      <c r="B50" s="13">
        <v>22.601507231016484</v>
      </c>
    </row>
    <row r="51" spans="1:2" x14ac:dyDescent="0.25">
      <c r="A51" s="4">
        <v>26</v>
      </c>
      <c r="B51" s="13">
        <v>16.242478738584769</v>
      </c>
    </row>
    <row r="52" spans="1:2" x14ac:dyDescent="0.25">
      <c r="A52" s="4">
        <v>27</v>
      </c>
      <c r="B52" s="13">
        <v>15.105369939348337</v>
      </c>
    </row>
    <row r="53" spans="1:2" x14ac:dyDescent="0.25">
      <c r="A53" s="4">
        <v>28</v>
      </c>
      <c r="B53" s="13">
        <v>14.238699945362251</v>
      </c>
    </row>
    <row r="54" spans="1:2" x14ac:dyDescent="0.25">
      <c r="A54" s="4">
        <v>29</v>
      </c>
      <c r="B54" s="13">
        <v>15.01602763206675</v>
      </c>
    </row>
    <row r="55" spans="1:2" x14ac:dyDescent="0.25">
      <c r="A55" s="4">
        <v>30</v>
      </c>
      <c r="B55" s="13">
        <v>18.144568721041296</v>
      </c>
    </row>
    <row r="56" spans="1:2" x14ac:dyDescent="0.25">
      <c r="A56" s="4">
        <v>31</v>
      </c>
      <c r="B56" s="13">
        <v>10.39403031906755</v>
      </c>
    </row>
    <row r="57" spans="1:2" x14ac:dyDescent="0.25">
      <c r="A57" s="4">
        <v>32</v>
      </c>
      <c r="B57" s="13">
        <v>17.489239425867062</v>
      </c>
    </row>
    <row r="58" spans="1:2" x14ac:dyDescent="0.25">
      <c r="A58" s="4">
        <v>33</v>
      </c>
      <c r="B58" s="13">
        <v>13.72454402479414</v>
      </c>
    </row>
    <row r="59" spans="1:2" x14ac:dyDescent="0.25">
      <c r="A59" s="4">
        <v>34</v>
      </c>
      <c r="B59" s="13">
        <v>19.421802681502143</v>
      </c>
    </row>
    <row r="60" spans="1:2" x14ac:dyDescent="0.25">
      <c r="A60" s="4">
        <v>35</v>
      </c>
      <c r="B60" s="13">
        <v>21.380945279790442</v>
      </c>
    </row>
    <row r="61" spans="1:2" x14ac:dyDescent="0.25">
      <c r="A61" s="4">
        <v>36</v>
      </c>
      <c r="B61" s="13">
        <v>12.431244082002801</v>
      </c>
    </row>
    <row r="62" spans="1:2" x14ac:dyDescent="0.25">
      <c r="A62" s="4">
        <v>37</v>
      </c>
      <c r="B62" s="13">
        <v>14.119329711728646</v>
      </c>
    </row>
    <row r="63" spans="1:2" x14ac:dyDescent="0.25">
      <c r="A63" s="4">
        <v>38</v>
      </c>
      <c r="B63" s="13">
        <v>15.643618777605708</v>
      </c>
    </row>
    <row r="64" spans="1:2" x14ac:dyDescent="0.25">
      <c r="A64" s="4">
        <v>39</v>
      </c>
      <c r="B64" s="13">
        <v>14.991569855252298</v>
      </c>
    </row>
    <row r="65" spans="1:2" x14ac:dyDescent="0.25">
      <c r="A65" s="4">
        <v>40</v>
      </c>
      <c r="B65" s="13">
        <v>17.228721019126006</v>
      </c>
    </row>
    <row r="66" spans="1:2" x14ac:dyDescent="0.25">
      <c r="A66" s="4">
        <v>41</v>
      </c>
      <c r="B66" s="13">
        <v>12.841007417243127</v>
      </c>
    </row>
    <row r="67" spans="1:2" x14ac:dyDescent="0.25">
      <c r="A67" s="4">
        <v>42</v>
      </c>
      <c r="B67" s="13">
        <v>13.109997560750976</v>
      </c>
    </row>
    <row r="68" spans="1:2" x14ac:dyDescent="0.25">
      <c r="A68" s="4">
        <v>43</v>
      </c>
      <c r="B68" s="13">
        <v>10.83934622821082</v>
      </c>
    </row>
    <row r="69" spans="1:2" x14ac:dyDescent="0.25">
      <c r="A69" s="4">
        <v>44</v>
      </c>
      <c r="B69" s="13">
        <v>14.789536059080074</v>
      </c>
    </row>
    <row r="70" spans="1:2" x14ac:dyDescent="0.25">
      <c r="A70" s="4">
        <v>45</v>
      </c>
      <c r="B70" s="13">
        <v>14.025428958632459</v>
      </c>
    </row>
    <row r="71" spans="1:2" x14ac:dyDescent="0.25">
      <c r="A71" s="4">
        <v>46</v>
      </c>
      <c r="B71" s="13">
        <v>19.383209115184187</v>
      </c>
    </row>
    <row r="72" spans="1:2" x14ac:dyDescent="0.25">
      <c r="A72" s="4">
        <v>47</v>
      </c>
      <c r="B72" s="13">
        <v>18.404158124400212</v>
      </c>
    </row>
    <row r="73" spans="1:2" x14ac:dyDescent="0.25">
      <c r="A73" s="4">
        <v>48</v>
      </c>
      <c r="B73" s="13">
        <v>17.732090671510349</v>
      </c>
    </row>
    <row r="74" spans="1:2" x14ac:dyDescent="0.25">
      <c r="A74" s="4">
        <v>49</v>
      </c>
      <c r="B74" s="13">
        <v>17.246085924329826</v>
      </c>
    </row>
    <row r="75" spans="1:2" x14ac:dyDescent="0.25">
      <c r="A75" s="4">
        <v>50</v>
      </c>
      <c r="B75" s="13">
        <v>17.767860131902417</v>
      </c>
    </row>
    <row r="76" spans="1:2" x14ac:dyDescent="0.25">
      <c r="A76" s="4">
        <v>51</v>
      </c>
      <c r="B76" s="13">
        <v>12.203029445060277</v>
      </c>
    </row>
    <row r="77" spans="1:2" x14ac:dyDescent="0.25">
      <c r="A77" s="4">
        <v>52</v>
      </c>
      <c r="B77" s="13">
        <v>14.501404041195688</v>
      </c>
    </row>
    <row r="78" spans="1:2" x14ac:dyDescent="0.25">
      <c r="A78" s="4">
        <v>53</v>
      </c>
      <c r="B78" s="13">
        <v>17.355044549849332</v>
      </c>
    </row>
    <row r="79" spans="1:2" x14ac:dyDescent="0.25">
      <c r="A79" s="4">
        <v>54</v>
      </c>
      <c r="B79" s="13">
        <v>16.778284320885998</v>
      </c>
    </row>
    <row r="80" spans="1:2" x14ac:dyDescent="0.25">
      <c r="A80" s="4">
        <v>55</v>
      </c>
      <c r="B80" s="13">
        <v>17.928008726740593</v>
      </c>
    </row>
    <row r="81" spans="1:2" x14ac:dyDescent="0.25">
      <c r="A81" s="4">
        <v>56</v>
      </c>
      <c r="B81" s="13">
        <v>14.775150586926848</v>
      </c>
    </row>
    <row r="82" spans="1:2" x14ac:dyDescent="0.25">
      <c r="A82" s="4">
        <v>57</v>
      </c>
      <c r="B82" s="13">
        <v>12.062700722402987</v>
      </c>
    </row>
    <row r="83" spans="1:2" x14ac:dyDescent="0.25">
      <c r="A83" s="4">
        <v>58</v>
      </c>
      <c r="B83" s="13">
        <v>15.673471462057579</v>
      </c>
    </row>
    <row r="84" spans="1:2" x14ac:dyDescent="0.25">
      <c r="A84" s="4">
        <v>59</v>
      </c>
      <c r="B84" s="13">
        <v>19.008647952074373</v>
      </c>
    </row>
    <row r="85" spans="1:2" x14ac:dyDescent="0.25">
      <c r="A85" s="4">
        <v>60</v>
      </c>
      <c r="B85" s="13">
        <v>13.706105577297022</v>
      </c>
    </row>
    <row r="86" spans="1:2" x14ac:dyDescent="0.25">
      <c r="A86" s="4">
        <v>61</v>
      </c>
      <c r="B86" s="13">
        <v>17.296197093388734</v>
      </c>
    </row>
    <row r="87" spans="1:2" x14ac:dyDescent="0.25">
      <c r="A87" s="4">
        <v>62</v>
      </c>
      <c r="B87" s="13">
        <v>13.023948133341975</v>
      </c>
    </row>
    <row r="88" spans="1:2" x14ac:dyDescent="0.25">
      <c r="A88" s="4">
        <v>63</v>
      </c>
      <c r="B88" s="13">
        <v>17.085913223075909</v>
      </c>
    </row>
    <row r="89" spans="1:2" x14ac:dyDescent="0.25">
      <c r="A89" s="4">
        <v>64</v>
      </c>
      <c r="B89" s="13">
        <v>14.734934059768372</v>
      </c>
    </row>
    <row r="90" spans="1:2" x14ac:dyDescent="0.25">
      <c r="A90" s="4">
        <v>65</v>
      </c>
      <c r="B90" s="13">
        <v>11.462054779068875</v>
      </c>
    </row>
    <row r="91" spans="1:2" x14ac:dyDescent="0.25">
      <c r="A91" s="4">
        <v>66</v>
      </c>
      <c r="B91" s="13">
        <v>18.059789472914431</v>
      </c>
    </row>
    <row r="92" spans="1:2" x14ac:dyDescent="0.25">
      <c r="A92" s="4">
        <v>67</v>
      </c>
      <c r="B92" s="13">
        <v>15.439509118194806</v>
      </c>
    </row>
    <row r="93" spans="1:2" x14ac:dyDescent="0.25">
      <c r="A93" s="4">
        <v>68</v>
      </c>
      <c r="B93" s="13">
        <v>13.620564498969665</v>
      </c>
    </row>
    <row r="94" spans="1:2" x14ac:dyDescent="0.25">
      <c r="A94" s="4">
        <v>69</v>
      </c>
      <c r="B94" s="13">
        <v>13.503486435076187</v>
      </c>
    </row>
    <row r="95" spans="1:2" x14ac:dyDescent="0.25">
      <c r="A95" s="4">
        <v>70</v>
      </c>
      <c r="B95" s="13">
        <v>14.99751993421682</v>
      </c>
    </row>
    <row r="96" spans="1:2" x14ac:dyDescent="0.25">
      <c r="A96" s="4">
        <v>71</v>
      </c>
      <c r="B96" s="13">
        <v>13.392968919873764</v>
      </c>
    </row>
    <row r="97" spans="1:2" x14ac:dyDescent="0.25">
      <c r="A97" s="4">
        <v>72</v>
      </c>
      <c r="B97" s="13">
        <v>15.723743255518103</v>
      </c>
    </row>
    <row r="98" spans="1:2" x14ac:dyDescent="0.25">
      <c r="A98" s="4">
        <v>73</v>
      </c>
      <c r="B98" s="13">
        <v>13.443518908644478</v>
      </c>
    </row>
    <row r="99" spans="1:2" x14ac:dyDescent="0.25">
      <c r="A99" s="4">
        <v>74</v>
      </c>
      <c r="B99" s="13">
        <v>12.58194400593748</v>
      </c>
    </row>
    <row r="100" spans="1:2" x14ac:dyDescent="0.25">
      <c r="A100" s="4">
        <v>75</v>
      </c>
      <c r="B100" s="13">
        <v>17.904685594206462</v>
      </c>
    </row>
    <row r="101" spans="1:2" x14ac:dyDescent="0.25">
      <c r="A101" s="4">
        <v>76</v>
      </c>
      <c r="B101" s="13">
        <v>16.561824290082257</v>
      </c>
    </row>
    <row r="102" spans="1:2" x14ac:dyDescent="0.25">
      <c r="A102" s="4">
        <v>77</v>
      </c>
      <c r="B102" s="13">
        <v>13.906602616000047</v>
      </c>
    </row>
    <row r="103" spans="1:2" x14ac:dyDescent="0.25">
      <c r="A103" s="4">
        <v>78</v>
      </c>
      <c r="B103" s="13">
        <v>14.59048752506421</v>
      </c>
    </row>
    <row r="104" spans="1:2" x14ac:dyDescent="0.25">
      <c r="A104" s="4">
        <v>79</v>
      </c>
      <c r="B104" s="13">
        <v>15.978148462321778</v>
      </c>
    </row>
    <row r="105" spans="1:2" x14ac:dyDescent="0.25">
      <c r="A105" s="4">
        <v>80</v>
      </c>
      <c r="B105" s="13">
        <v>15.639076005901558</v>
      </c>
    </row>
    <row r="106" spans="1:2" x14ac:dyDescent="0.25">
      <c r="A106" s="4">
        <v>81</v>
      </c>
      <c r="B106" s="13">
        <v>15.599801709742176</v>
      </c>
    </row>
    <row r="107" spans="1:2" x14ac:dyDescent="0.25">
      <c r="A107" s="4">
        <v>82</v>
      </c>
      <c r="B107" s="13">
        <v>19.972296027437796</v>
      </c>
    </row>
    <row r="108" spans="1:2" x14ac:dyDescent="0.25">
      <c r="A108" s="4">
        <v>83</v>
      </c>
      <c r="B108" s="13">
        <v>15.034952193407173</v>
      </c>
    </row>
    <row r="109" spans="1:2" x14ac:dyDescent="0.25">
      <c r="A109" s="4">
        <v>84</v>
      </c>
      <c r="B109" s="13">
        <v>13.128512187764677</v>
      </c>
    </row>
    <row r="110" spans="1:2" x14ac:dyDescent="0.25">
      <c r="A110" s="4">
        <v>85</v>
      </c>
      <c r="B110" s="13">
        <v>11.823493274139729</v>
      </c>
    </row>
    <row r="111" spans="1:2" x14ac:dyDescent="0.25">
      <c r="A111" s="4">
        <v>86</v>
      </c>
      <c r="B111" s="13">
        <v>18.031783912398321</v>
      </c>
    </row>
    <row r="112" spans="1:2" x14ac:dyDescent="0.25">
      <c r="A112" s="4">
        <v>87</v>
      </c>
      <c r="B112" s="13">
        <v>11.357442007670226</v>
      </c>
    </row>
    <row r="113" spans="1:2" x14ac:dyDescent="0.25">
      <c r="A113" s="4">
        <v>88</v>
      </c>
      <c r="B113" s="13">
        <v>18.552409121913669</v>
      </c>
    </row>
    <row r="114" spans="1:2" x14ac:dyDescent="0.25">
      <c r="A114" s="4">
        <v>89</v>
      </c>
      <c r="B114" s="13">
        <v>18.451142149361335</v>
      </c>
    </row>
    <row r="115" spans="1:2" x14ac:dyDescent="0.25">
      <c r="A115" s="4">
        <v>90</v>
      </c>
      <c r="B115" s="13">
        <v>12.541290238889374</v>
      </c>
    </row>
    <row r="116" spans="1:2" x14ac:dyDescent="0.25">
      <c r="A116" s="4">
        <v>91</v>
      </c>
      <c r="B116" s="13">
        <v>15.882779500424054</v>
      </c>
    </row>
    <row r="117" spans="1:2" x14ac:dyDescent="0.25">
      <c r="A117" s="4">
        <v>92</v>
      </c>
      <c r="B117" s="13">
        <v>11.799614849210593</v>
      </c>
    </row>
    <row r="118" spans="1:2" x14ac:dyDescent="0.25">
      <c r="A118" s="4">
        <v>93</v>
      </c>
      <c r="B118" s="13">
        <v>14.09666661269789</v>
      </c>
    </row>
    <row r="119" spans="1:2" x14ac:dyDescent="0.25">
      <c r="A119" s="4">
        <v>94</v>
      </c>
      <c r="B119" s="13">
        <v>24.465831917116454</v>
      </c>
    </row>
    <row r="120" spans="1:2" x14ac:dyDescent="0.25">
      <c r="A120" s="4">
        <v>95</v>
      </c>
      <c r="B120" s="13">
        <v>15.421522652733447</v>
      </c>
    </row>
    <row r="121" spans="1:2" x14ac:dyDescent="0.25">
      <c r="A121" s="4">
        <v>96</v>
      </c>
      <c r="B121" s="13">
        <v>15.876897484825069</v>
      </c>
    </row>
    <row r="122" spans="1:2" x14ac:dyDescent="0.25">
      <c r="A122" s="4">
        <v>97</v>
      </c>
      <c r="B122" s="13">
        <v>21.621964865723239</v>
      </c>
    </row>
    <row r="123" spans="1:2" x14ac:dyDescent="0.25">
      <c r="A123" s="4">
        <v>98</v>
      </c>
      <c r="B123" s="13">
        <v>19.075957440824727</v>
      </c>
    </row>
    <row r="124" spans="1:2" x14ac:dyDescent="0.25">
      <c r="A124" s="4">
        <v>99</v>
      </c>
      <c r="B124" s="13">
        <v>16.028746956691649</v>
      </c>
    </row>
    <row r="125" spans="1:2" x14ac:dyDescent="0.25">
      <c r="A125" s="4">
        <v>100</v>
      </c>
      <c r="B125" s="13">
        <v>16.144167597188826</v>
      </c>
    </row>
    <row r="126" spans="1:2" x14ac:dyDescent="0.25">
      <c r="A126" s="4">
        <v>101</v>
      </c>
      <c r="B126" s="13">
        <v>15.915004203392598</v>
      </c>
    </row>
    <row r="127" spans="1:2" x14ac:dyDescent="0.25">
      <c r="A127" s="4">
        <v>102</v>
      </c>
      <c r="B127" s="13">
        <v>14.963180160115407</v>
      </c>
    </row>
    <row r="128" spans="1:2" x14ac:dyDescent="0.25">
      <c r="A128" s="4">
        <v>103</v>
      </c>
      <c r="B128" s="13">
        <v>13.089782320889292</v>
      </c>
    </row>
    <row r="129" spans="1:2" x14ac:dyDescent="0.25">
      <c r="A129" s="4">
        <v>104</v>
      </c>
      <c r="B129" s="13">
        <v>13.131352518284169</v>
      </c>
    </row>
    <row r="130" spans="1:2" x14ac:dyDescent="0.25">
      <c r="A130" s="4">
        <v>105</v>
      </c>
      <c r="B130" s="13">
        <v>13.561003687849773</v>
      </c>
    </row>
    <row r="131" spans="1:2" x14ac:dyDescent="0.25">
      <c r="A131" s="4">
        <v>106</v>
      </c>
      <c r="B131" s="13">
        <v>13.071713065662337</v>
      </c>
    </row>
    <row r="132" spans="1:2" x14ac:dyDescent="0.25">
      <c r="A132" s="4">
        <v>107</v>
      </c>
      <c r="B132" s="13">
        <v>20.039110751649517</v>
      </c>
    </row>
    <row r="133" spans="1:2" x14ac:dyDescent="0.25">
      <c r="A133" s="4">
        <v>108</v>
      </c>
      <c r="B133" s="13">
        <v>15.71226155076779</v>
      </c>
    </row>
    <row r="134" spans="1:2" x14ac:dyDescent="0.25">
      <c r="A134" s="4">
        <v>109</v>
      </c>
      <c r="B134" s="13">
        <v>16.201520695014842</v>
      </c>
    </row>
    <row r="135" spans="1:2" x14ac:dyDescent="0.25">
      <c r="A135" s="4">
        <v>110</v>
      </c>
      <c r="B135" s="13">
        <v>23.517416016768703</v>
      </c>
    </row>
    <row r="136" spans="1:2" x14ac:dyDescent="0.25">
      <c r="A136" s="4">
        <v>111</v>
      </c>
      <c r="B136" s="13">
        <v>14.53067744249709</v>
      </c>
    </row>
    <row r="137" spans="1:2" x14ac:dyDescent="0.25">
      <c r="A137" s="4">
        <v>112</v>
      </c>
      <c r="B137" s="13">
        <v>13.466350591505252</v>
      </c>
    </row>
    <row r="138" spans="1:2" x14ac:dyDescent="0.25">
      <c r="A138" s="4">
        <v>113</v>
      </c>
      <c r="B138" s="13">
        <v>16.876536147479722</v>
      </c>
    </row>
    <row r="139" spans="1:2" x14ac:dyDescent="0.25">
      <c r="A139" s="4">
        <v>114</v>
      </c>
      <c r="B139" s="13">
        <v>17.13405390481163</v>
      </c>
    </row>
    <row r="140" spans="1:2" x14ac:dyDescent="0.25">
      <c r="A140" s="4">
        <v>115</v>
      </c>
      <c r="B140" s="13">
        <v>16.495600861153711</v>
      </c>
    </row>
    <row r="141" spans="1:2" x14ac:dyDescent="0.25">
      <c r="A141" s="4">
        <v>116</v>
      </c>
      <c r="B141" s="13">
        <v>16.653340655808663</v>
      </c>
    </row>
    <row r="142" spans="1:2" x14ac:dyDescent="0.25">
      <c r="A142" s="4">
        <v>117</v>
      </c>
      <c r="B142" s="13">
        <v>18.760267521600891</v>
      </c>
    </row>
    <row r="143" spans="1:2" x14ac:dyDescent="0.25">
      <c r="A143" s="4">
        <v>118</v>
      </c>
      <c r="B143" s="13">
        <v>17.095691342646614</v>
      </c>
    </row>
    <row r="144" spans="1:2" x14ac:dyDescent="0.25">
      <c r="A144" s="4">
        <v>119</v>
      </c>
      <c r="B144" s="13">
        <v>19.354147841894324</v>
      </c>
    </row>
    <row r="145" spans="1:2" x14ac:dyDescent="0.25">
      <c r="A145" s="4">
        <v>120</v>
      </c>
      <c r="B145" s="13">
        <v>14.962273484251892</v>
      </c>
    </row>
    <row r="146" spans="1:2" x14ac:dyDescent="0.25">
      <c r="A146" s="4">
        <v>121</v>
      </c>
      <c r="B146" s="13">
        <v>18.710620500847767</v>
      </c>
    </row>
    <row r="147" spans="1:2" x14ac:dyDescent="0.25">
      <c r="A147" s="4">
        <v>122</v>
      </c>
      <c r="B147" s="13">
        <v>16.314529219445085</v>
      </c>
    </row>
    <row r="148" spans="1:2" x14ac:dyDescent="0.25">
      <c r="A148" s="4">
        <v>123</v>
      </c>
      <c r="B148" s="13">
        <v>16.24489601090222</v>
      </c>
    </row>
    <row r="149" spans="1:2" x14ac:dyDescent="0.25">
      <c r="A149" s="4">
        <v>124</v>
      </c>
      <c r="B149" s="13">
        <v>16.0153234423763</v>
      </c>
    </row>
    <row r="150" spans="1:2" x14ac:dyDescent="0.25">
      <c r="A150" s="4">
        <v>125</v>
      </c>
      <c r="B150" s="13">
        <v>18.681958606190005</v>
      </c>
    </row>
    <row r="151" spans="1:2" x14ac:dyDescent="0.25">
      <c r="A151" s="4">
        <v>126</v>
      </c>
      <c r="B151" s="13">
        <v>17.464134355974974</v>
      </c>
    </row>
    <row r="152" spans="1:2" x14ac:dyDescent="0.25">
      <c r="A152" s="4">
        <v>127</v>
      </c>
      <c r="B152" s="13">
        <v>14.510836481304684</v>
      </c>
    </row>
    <row r="153" spans="1:2" x14ac:dyDescent="0.25">
      <c r="A153" s="4">
        <v>128</v>
      </c>
      <c r="B153" s="13">
        <v>11.335860802305955</v>
      </c>
    </row>
    <row r="154" spans="1:2" x14ac:dyDescent="0.25">
      <c r="A154" s="4">
        <v>129</v>
      </c>
      <c r="B154" s="13">
        <v>19.352901379991962</v>
      </c>
    </row>
    <row r="155" spans="1:2" x14ac:dyDescent="0.25">
      <c r="A155" s="4">
        <v>130</v>
      </c>
      <c r="B155" s="13">
        <v>16.094416340323516</v>
      </c>
    </row>
    <row r="156" spans="1:2" x14ac:dyDescent="0.25">
      <c r="A156" s="4">
        <v>131</v>
      </c>
      <c r="B156" s="13">
        <v>17.374398091258669</v>
      </c>
    </row>
    <row r="157" spans="1:2" x14ac:dyDescent="0.25">
      <c r="A157" s="4">
        <v>132</v>
      </c>
      <c r="B157" s="13">
        <v>16.946869277606918</v>
      </c>
    </row>
    <row r="158" spans="1:2" x14ac:dyDescent="0.25">
      <c r="A158" s="4">
        <v>133</v>
      </c>
      <c r="B158" s="13">
        <v>17.272384032741218</v>
      </c>
    </row>
    <row r="159" spans="1:2" x14ac:dyDescent="0.25">
      <c r="A159" s="4">
        <v>134</v>
      </c>
      <c r="B159" s="13">
        <v>16.034591827425619</v>
      </c>
    </row>
    <row r="160" spans="1:2" x14ac:dyDescent="0.25">
      <c r="A160" s="4">
        <v>135</v>
      </c>
      <c r="B160" s="13">
        <v>12.952347237894028</v>
      </c>
    </row>
    <row r="161" spans="1:2" x14ac:dyDescent="0.25">
      <c r="A161" s="4">
        <v>136</v>
      </c>
      <c r="B161" s="13">
        <v>14.083758401556601</v>
      </c>
    </row>
    <row r="162" spans="1:2" x14ac:dyDescent="0.25">
      <c r="A162" s="4">
        <v>137</v>
      </c>
      <c r="B162" s="13">
        <v>13.138076343328102</v>
      </c>
    </row>
    <row r="163" spans="1:2" x14ac:dyDescent="0.25">
      <c r="A163" s="4">
        <v>138</v>
      </c>
      <c r="B163" s="13">
        <v>16.92522099472238</v>
      </c>
    </row>
    <row r="164" spans="1:2" x14ac:dyDescent="0.25">
      <c r="A164" s="4">
        <v>139</v>
      </c>
      <c r="B164" s="13">
        <v>15.399443925803331</v>
      </c>
    </row>
    <row r="165" spans="1:2" x14ac:dyDescent="0.25">
      <c r="A165" s="4">
        <v>140</v>
      </c>
      <c r="B165" s="13">
        <v>14.497529580425706</v>
      </c>
    </row>
    <row r="166" spans="1:2" x14ac:dyDescent="0.25">
      <c r="A166" s="4">
        <v>141</v>
      </c>
      <c r="B166" s="13">
        <v>21.436059540292263</v>
      </c>
    </row>
    <row r="167" spans="1:2" x14ac:dyDescent="0.25">
      <c r="A167" s="4">
        <v>142</v>
      </c>
      <c r="B167" s="13">
        <v>13.955460824949569</v>
      </c>
    </row>
    <row r="168" spans="1:2" x14ac:dyDescent="0.25">
      <c r="A168" s="4">
        <v>143</v>
      </c>
      <c r="B168" s="13">
        <v>21.775567783390876</v>
      </c>
    </row>
    <row r="169" spans="1:2" x14ac:dyDescent="0.25">
      <c r="A169" s="4">
        <v>144</v>
      </c>
      <c r="B169" s="13">
        <v>14.60944013637457</v>
      </c>
    </row>
    <row r="170" spans="1:2" x14ac:dyDescent="0.25">
      <c r="A170" s="4">
        <v>145</v>
      </c>
      <c r="B170" s="13">
        <v>13.743741354350176</v>
      </c>
    </row>
    <row r="171" spans="1:2" x14ac:dyDescent="0.25">
      <c r="A171" s="4">
        <v>146</v>
      </c>
      <c r="B171" s="13">
        <v>20.943538987486146</v>
      </c>
    </row>
    <row r="172" spans="1:2" x14ac:dyDescent="0.25">
      <c r="A172" s="4">
        <v>147</v>
      </c>
      <c r="B172" s="13">
        <v>14.801952698456578</v>
      </c>
    </row>
    <row r="173" spans="1:2" x14ac:dyDescent="0.25">
      <c r="A173" s="4">
        <v>148</v>
      </c>
      <c r="B173" s="13">
        <v>16.799606186842791</v>
      </c>
    </row>
    <row r="174" spans="1:2" x14ac:dyDescent="0.25">
      <c r="A174" s="4">
        <v>149</v>
      </c>
      <c r="B174" s="13">
        <v>12.605077439189369</v>
      </c>
    </row>
    <row r="175" spans="1:2" x14ac:dyDescent="0.25">
      <c r="A175" s="4">
        <v>150</v>
      </c>
      <c r="B175" s="13">
        <v>17.223452440411769</v>
      </c>
    </row>
    <row r="176" spans="1:2" x14ac:dyDescent="0.25">
      <c r="A176" s="4">
        <v>151</v>
      </c>
      <c r="B176" s="13">
        <v>13.276491806678054</v>
      </c>
    </row>
    <row r="177" spans="1:2" x14ac:dyDescent="0.25">
      <c r="A177" s="4">
        <v>152</v>
      </c>
      <c r="B177" s="13">
        <v>20.296994638538923</v>
      </c>
    </row>
    <row r="178" spans="1:2" x14ac:dyDescent="0.25">
      <c r="A178" s="4">
        <v>153</v>
      </c>
      <c r="B178" s="13">
        <v>23.209872233938807</v>
      </c>
    </row>
    <row r="179" spans="1:2" x14ac:dyDescent="0.25">
      <c r="A179" s="4">
        <v>154</v>
      </c>
      <c r="B179" s="13">
        <v>23.411066489264549</v>
      </c>
    </row>
    <row r="180" spans="1:2" x14ac:dyDescent="0.25">
      <c r="A180" s="4">
        <v>155</v>
      </c>
      <c r="B180" s="13">
        <v>18.729714491285527</v>
      </c>
    </row>
    <row r="181" spans="1:2" x14ac:dyDescent="0.25">
      <c r="A181" s="4">
        <v>156</v>
      </c>
      <c r="B181" s="13">
        <v>18.980088611365559</v>
      </c>
    </row>
    <row r="182" spans="1:2" x14ac:dyDescent="0.25">
      <c r="A182" s="4">
        <v>157</v>
      </c>
      <c r="B182" s="13">
        <v>16.694054615559835</v>
      </c>
    </row>
    <row r="183" spans="1:2" x14ac:dyDescent="0.25">
      <c r="A183" s="4">
        <v>158</v>
      </c>
      <c r="B183" s="13">
        <v>15.764394162591197</v>
      </c>
    </row>
    <row r="184" spans="1:2" x14ac:dyDescent="0.25">
      <c r="A184" s="4">
        <v>159</v>
      </c>
      <c r="B184" s="13">
        <v>10.982182923032296</v>
      </c>
    </row>
    <row r="185" spans="1:2" x14ac:dyDescent="0.25">
      <c r="A185" s="4">
        <v>160</v>
      </c>
      <c r="B185" s="13">
        <v>20.509189451861449</v>
      </c>
    </row>
    <row r="186" spans="1:2" x14ac:dyDescent="0.25">
      <c r="A186" s="4">
        <v>161</v>
      </c>
      <c r="B186" s="13">
        <v>23.523751428461079</v>
      </c>
    </row>
    <row r="187" spans="1:2" x14ac:dyDescent="0.25">
      <c r="A187" s="4">
        <v>162</v>
      </c>
      <c r="B187" s="13">
        <v>13.112727809961854</v>
      </c>
    </row>
    <row r="188" spans="1:2" x14ac:dyDescent="0.25">
      <c r="A188" s="4">
        <v>163</v>
      </c>
      <c r="B188" s="13">
        <v>11.497237701912013</v>
      </c>
    </row>
    <row r="189" spans="1:2" x14ac:dyDescent="0.25">
      <c r="A189" s="4">
        <v>164</v>
      </c>
      <c r="B189" s="13">
        <v>13.64449226228281</v>
      </c>
    </row>
    <row r="190" spans="1:2" x14ac:dyDescent="0.25">
      <c r="A190" s="4">
        <v>165</v>
      </c>
      <c r="B190" s="13">
        <v>11.323103511060983</v>
      </c>
    </row>
    <row r="191" spans="1:2" x14ac:dyDescent="0.25">
      <c r="A191" s="4">
        <v>166</v>
      </c>
      <c r="B191" s="13">
        <v>12.00529549051941</v>
      </c>
    </row>
    <row r="192" spans="1:2" x14ac:dyDescent="0.25">
      <c r="A192" s="4">
        <v>167</v>
      </c>
      <c r="B192" s="13">
        <v>13.748423892092999</v>
      </c>
    </row>
    <row r="193" spans="1:2" x14ac:dyDescent="0.25">
      <c r="A193" s="4">
        <v>168</v>
      </c>
      <c r="B193" s="13">
        <v>14.107940472446419</v>
      </c>
    </row>
    <row r="194" spans="1:2" x14ac:dyDescent="0.25">
      <c r="A194" s="4">
        <v>169</v>
      </c>
      <c r="B194" s="13">
        <v>15.082479899508019</v>
      </c>
    </row>
    <row r="195" spans="1:2" x14ac:dyDescent="0.25">
      <c r="A195" s="4">
        <v>170</v>
      </c>
      <c r="B195" s="13">
        <v>17.005939816749585</v>
      </c>
    </row>
    <row r="196" spans="1:2" x14ac:dyDescent="0.25">
      <c r="A196" s="4">
        <v>171</v>
      </c>
      <c r="B196" s="13">
        <v>13.701298279721021</v>
      </c>
    </row>
    <row r="197" spans="1:2" x14ac:dyDescent="0.25">
      <c r="A197" s="4">
        <v>172</v>
      </c>
      <c r="B197" s="13">
        <v>12.776807902849717</v>
      </c>
    </row>
    <row r="198" spans="1:2" x14ac:dyDescent="0.25">
      <c r="A198" s="4">
        <v>173</v>
      </c>
      <c r="B198" s="13">
        <v>15.932404059466442</v>
      </c>
    </row>
    <row r="199" spans="1:2" x14ac:dyDescent="0.25">
      <c r="A199" s="4">
        <v>174</v>
      </c>
      <c r="B199" s="13">
        <v>12.593239125967242</v>
      </c>
    </row>
    <row r="200" spans="1:2" x14ac:dyDescent="0.25">
      <c r="A200" s="4">
        <v>175</v>
      </c>
      <c r="B200" s="13">
        <v>13.501146845908123</v>
      </c>
    </row>
    <row r="201" spans="1:2" x14ac:dyDescent="0.25">
      <c r="A201" s="4">
        <v>176</v>
      </c>
      <c r="B201" s="13">
        <v>20.789167585958729</v>
      </c>
    </row>
    <row r="202" spans="1:2" x14ac:dyDescent="0.25">
      <c r="A202" s="4">
        <v>177</v>
      </c>
      <c r="B202" s="13">
        <v>16.404126485933624</v>
      </c>
    </row>
    <row r="203" spans="1:2" x14ac:dyDescent="0.25">
      <c r="A203" s="4">
        <v>178</v>
      </c>
      <c r="B203" s="13">
        <v>16.314095452950298</v>
      </c>
    </row>
    <row r="204" spans="1:2" x14ac:dyDescent="0.25">
      <c r="A204" s="4">
        <v>179</v>
      </c>
      <c r="B204" s="13">
        <v>17.194640324195642</v>
      </c>
    </row>
    <row r="205" spans="1:2" x14ac:dyDescent="0.25">
      <c r="A205" s="4">
        <v>180</v>
      </c>
      <c r="B205" s="13">
        <v>22.992272523535384</v>
      </c>
    </row>
    <row r="206" spans="1:2" x14ac:dyDescent="0.25">
      <c r="A206" s="4">
        <v>181</v>
      </c>
      <c r="B206" s="13">
        <v>11.938823125113178</v>
      </c>
    </row>
    <row r="207" spans="1:2" x14ac:dyDescent="0.25">
      <c r="A207" s="4">
        <v>182</v>
      </c>
      <c r="B207" s="13">
        <v>17.813002202901099</v>
      </c>
    </row>
    <row r="208" spans="1:2" x14ac:dyDescent="0.25">
      <c r="A208" s="4">
        <v>183</v>
      </c>
      <c r="B208" s="13">
        <v>10.905450599890047</v>
      </c>
    </row>
    <row r="209" spans="1:2" x14ac:dyDescent="0.25">
      <c r="A209" s="4">
        <v>184</v>
      </c>
      <c r="B209" s="13">
        <v>21.576209199611604</v>
      </c>
    </row>
    <row r="210" spans="1:2" x14ac:dyDescent="0.25">
      <c r="A210" s="4">
        <v>185</v>
      </c>
      <c r="B210" s="13">
        <v>16.15193091345466</v>
      </c>
    </row>
    <row r="211" spans="1:2" x14ac:dyDescent="0.25">
      <c r="A211" s="4">
        <v>186</v>
      </c>
      <c r="B211" s="13">
        <v>15.737273389743313</v>
      </c>
    </row>
    <row r="212" spans="1:2" x14ac:dyDescent="0.25">
      <c r="A212" s="4">
        <v>187</v>
      </c>
      <c r="B212" s="13">
        <v>16.531084121769172</v>
      </c>
    </row>
    <row r="213" spans="1:2" x14ac:dyDescent="0.25">
      <c r="A213" s="4">
        <v>188</v>
      </c>
      <c r="B213" s="13">
        <v>15.246365455089784</v>
      </c>
    </row>
    <row r="214" spans="1:2" x14ac:dyDescent="0.25">
      <c r="A214" s="4">
        <v>189</v>
      </c>
      <c r="B214" s="13">
        <v>15.771172058509269</v>
      </c>
    </row>
    <row r="215" spans="1:2" x14ac:dyDescent="0.25">
      <c r="A215" s="4">
        <v>190</v>
      </c>
      <c r="B215" s="13">
        <v>12.096651046461684</v>
      </c>
    </row>
    <row r="216" spans="1:2" x14ac:dyDescent="0.25">
      <c r="A216" s="4">
        <v>191</v>
      </c>
      <c r="B216" s="13">
        <v>11.482581329816639</v>
      </c>
    </row>
    <row r="217" spans="1:2" x14ac:dyDescent="0.25">
      <c r="A217" s="4">
        <v>192</v>
      </c>
      <c r="B217" s="13">
        <v>19.010883188033652</v>
      </c>
    </row>
    <row r="218" spans="1:2" x14ac:dyDescent="0.25">
      <c r="A218" s="4">
        <v>193</v>
      </c>
      <c r="B218" s="13">
        <v>13.57719990103349</v>
      </c>
    </row>
    <row r="219" spans="1:2" x14ac:dyDescent="0.25">
      <c r="A219" s="4">
        <v>194</v>
      </c>
      <c r="B219" s="13">
        <v>17.678244850945038</v>
      </c>
    </row>
    <row r="220" spans="1:2" x14ac:dyDescent="0.25">
      <c r="A220" s="4">
        <v>195</v>
      </c>
      <c r="B220" s="13">
        <v>12.334760257162095</v>
      </c>
    </row>
    <row r="221" spans="1:2" x14ac:dyDescent="0.25">
      <c r="A221" s="4">
        <v>196</v>
      </c>
      <c r="B221" s="13">
        <v>17.761745698321576</v>
      </c>
    </row>
    <row r="222" spans="1:2" x14ac:dyDescent="0.25">
      <c r="A222" s="4">
        <v>197</v>
      </c>
      <c r="B222" s="13">
        <v>16.724183574473315</v>
      </c>
    </row>
    <row r="223" spans="1:2" x14ac:dyDescent="0.25">
      <c r="A223" s="4">
        <v>198</v>
      </c>
      <c r="B223" s="13">
        <v>18.120118839283048</v>
      </c>
    </row>
    <row r="224" spans="1:2" x14ac:dyDescent="0.25">
      <c r="A224" s="4">
        <v>199</v>
      </c>
      <c r="B224" s="13">
        <v>12.769017729098351</v>
      </c>
    </row>
    <row r="225" spans="1:2" x14ac:dyDescent="0.25">
      <c r="A225" s="4">
        <v>200</v>
      </c>
      <c r="B225" s="13">
        <v>14.189977031502588</v>
      </c>
    </row>
    <row r="226" spans="1:2" x14ac:dyDescent="0.25">
      <c r="A226" s="4">
        <v>201</v>
      </c>
      <c r="B226" s="13">
        <v>13.822320875219829</v>
      </c>
    </row>
    <row r="227" spans="1:2" x14ac:dyDescent="0.25">
      <c r="A227" s="4">
        <v>202</v>
      </c>
      <c r="B227" s="13">
        <v>17.479285175342767</v>
      </c>
    </row>
    <row r="228" spans="1:2" x14ac:dyDescent="0.25">
      <c r="A228" s="4">
        <v>203</v>
      </c>
      <c r="B228" s="13">
        <v>21.555985675854849</v>
      </c>
    </row>
    <row r="229" spans="1:2" x14ac:dyDescent="0.25">
      <c r="A229" s="4">
        <v>204</v>
      </c>
      <c r="B229" s="13">
        <v>12.74223525110412</v>
      </c>
    </row>
    <row r="230" spans="1:2" x14ac:dyDescent="0.25">
      <c r="A230" s="4">
        <v>205</v>
      </c>
      <c r="B230" s="13">
        <v>16.501440069929004</v>
      </c>
    </row>
    <row r="231" spans="1:2" x14ac:dyDescent="0.25">
      <c r="A231" s="4">
        <v>206</v>
      </c>
      <c r="B231" s="13">
        <v>14.695126063431097</v>
      </c>
    </row>
    <row r="232" spans="1:2" x14ac:dyDescent="0.25">
      <c r="A232" s="4">
        <v>207</v>
      </c>
      <c r="B232" s="13">
        <v>19.800259427893359</v>
      </c>
    </row>
    <row r="233" spans="1:2" x14ac:dyDescent="0.25">
      <c r="A233" s="4">
        <v>208</v>
      </c>
      <c r="B233" s="13">
        <v>11.19148381715511</v>
      </c>
    </row>
    <row r="234" spans="1:2" x14ac:dyDescent="0.25">
      <c r="A234" s="4">
        <v>209</v>
      </c>
      <c r="B234" s="13">
        <v>14.388734768054224</v>
      </c>
    </row>
    <row r="235" spans="1:2" x14ac:dyDescent="0.25">
      <c r="A235" s="4">
        <v>210</v>
      </c>
      <c r="B235" s="13">
        <v>13.885815946398504</v>
      </c>
    </row>
    <row r="236" spans="1:2" x14ac:dyDescent="0.25">
      <c r="A236" s="4">
        <v>211</v>
      </c>
      <c r="B236" s="13">
        <v>13.147777655759864</v>
      </c>
    </row>
    <row r="237" spans="1:2" x14ac:dyDescent="0.25">
      <c r="A237" s="4">
        <v>212</v>
      </c>
      <c r="B237" s="13">
        <v>13.148735121918401</v>
      </c>
    </row>
    <row r="238" spans="1:2" x14ac:dyDescent="0.25">
      <c r="A238" s="4">
        <v>213</v>
      </c>
      <c r="B238" s="13">
        <v>24.472265769568857</v>
      </c>
    </row>
    <row r="239" spans="1:2" x14ac:dyDescent="0.25">
      <c r="A239" s="4">
        <v>214</v>
      </c>
      <c r="B239" s="13">
        <v>20.464705595006446</v>
      </c>
    </row>
    <row r="240" spans="1:2" x14ac:dyDescent="0.25">
      <c r="A240" s="4">
        <v>215</v>
      </c>
      <c r="B240" s="13">
        <v>19.224564130313343</v>
      </c>
    </row>
    <row r="241" spans="1:2" x14ac:dyDescent="0.25">
      <c r="A241" s="4">
        <v>216</v>
      </c>
      <c r="B241" s="13">
        <v>12.379726623435689</v>
      </c>
    </row>
    <row r="242" spans="1:2" x14ac:dyDescent="0.25">
      <c r="A242" s="4">
        <v>217</v>
      </c>
      <c r="B242" s="13">
        <v>20.981925316296579</v>
      </c>
    </row>
    <row r="243" spans="1:2" x14ac:dyDescent="0.25">
      <c r="A243" s="4">
        <v>218</v>
      </c>
      <c r="B243" s="13">
        <v>13.614462498560314</v>
      </c>
    </row>
    <row r="244" spans="1:2" x14ac:dyDescent="0.25">
      <c r="A244" s="4">
        <v>219</v>
      </c>
      <c r="B244" s="13">
        <v>12.667517052281216</v>
      </c>
    </row>
    <row r="245" spans="1:2" x14ac:dyDescent="0.25">
      <c r="A245" s="4">
        <v>220</v>
      </c>
      <c r="B245" s="13">
        <v>13.479464364324052</v>
      </c>
    </row>
    <row r="246" spans="1:2" x14ac:dyDescent="0.25">
      <c r="A246" s="4">
        <v>221</v>
      </c>
      <c r="B246" s="13">
        <v>14.539495303270016</v>
      </c>
    </row>
    <row r="247" spans="1:2" x14ac:dyDescent="0.25">
      <c r="A247" s="4">
        <v>222</v>
      </c>
      <c r="B247" s="13">
        <v>14.920991091826686</v>
      </c>
    </row>
    <row r="248" spans="1:2" x14ac:dyDescent="0.25">
      <c r="A248" s="4">
        <v>223</v>
      </c>
      <c r="B248" s="13">
        <v>12.858181077632109</v>
      </c>
    </row>
    <row r="249" spans="1:2" x14ac:dyDescent="0.25">
      <c r="A249" s="4">
        <v>224</v>
      </c>
      <c r="B249" s="13">
        <v>12.611958607030918</v>
      </c>
    </row>
    <row r="250" spans="1:2" x14ac:dyDescent="0.25">
      <c r="A250" s="4">
        <v>225</v>
      </c>
      <c r="B250" s="13">
        <v>14.940515996985452</v>
      </c>
    </row>
    <row r="251" spans="1:2" x14ac:dyDescent="0.25">
      <c r="A251" s="4">
        <v>226</v>
      </c>
      <c r="B251" s="13">
        <v>15.192299737649234</v>
      </c>
    </row>
    <row r="252" spans="1:2" x14ac:dyDescent="0.25">
      <c r="A252" s="4">
        <v>227</v>
      </c>
      <c r="B252" s="13">
        <v>13.150853848805198</v>
      </c>
    </row>
    <row r="253" spans="1:2" x14ac:dyDescent="0.25">
      <c r="A253" s="4">
        <v>228</v>
      </c>
      <c r="B253" s="13">
        <v>14.933504225737991</v>
      </c>
    </row>
    <row r="254" spans="1:2" x14ac:dyDescent="0.25">
      <c r="A254" s="4">
        <v>229</v>
      </c>
      <c r="B254" s="13">
        <v>15.035971234768153</v>
      </c>
    </row>
    <row r="255" spans="1:2" x14ac:dyDescent="0.25">
      <c r="A255" s="4">
        <v>230</v>
      </c>
      <c r="B255" s="13">
        <v>18.188751585705091</v>
      </c>
    </row>
    <row r="256" spans="1:2" x14ac:dyDescent="0.25">
      <c r="A256" s="4">
        <v>231</v>
      </c>
      <c r="B256" s="13">
        <v>11.245404306854317</v>
      </c>
    </row>
    <row r="257" spans="1:2" x14ac:dyDescent="0.25">
      <c r="A257" s="4">
        <v>232</v>
      </c>
      <c r="B257" s="13">
        <v>16.17022012283072</v>
      </c>
    </row>
    <row r="258" spans="1:2" x14ac:dyDescent="0.25">
      <c r="A258" s="4">
        <v>233</v>
      </c>
      <c r="B258" s="13">
        <v>13.877292534166539</v>
      </c>
    </row>
    <row r="259" spans="1:2" x14ac:dyDescent="0.25">
      <c r="A259" s="4">
        <v>234</v>
      </c>
      <c r="B259" s="13">
        <v>15.003833240941081</v>
      </c>
    </row>
    <row r="260" spans="1:2" x14ac:dyDescent="0.25">
      <c r="A260" s="4">
        <v>235</v>
      </c>
      <c r="B260" s="13">
        <v>17.631597485087664</v>
      </c>
    </row>
    <row r="261" spans="1:2" x14ac:dyDescent="0.25">
      <c r="A261" s="4">
        <v>236</v>
      </c>
      <c r="B261" s="13">
        <v>19.143908634929797</v>
      </c>
    </row>
    <row r="262" spans="1:2" x14ac:dyDescent="0.25">
      <c r="A262" s="4">
        <v>237</v>
      </c>
      <c r="B262" s="13">
        <v>17.825310335315109</v>
      </c>
    </row>
    <row r="263" spans="1:2" x14ac:dyDescent="0.25">
      <c r="A263" s="4">
        <v>238</v>
      </c>
      <c r="B263" s="13">
        <v>12.061369619201464</v>
      </c>
    </row>
    <row r="264" spans="1:2" x14ac:dyDescent="0.25">
      <c r="A264" s="4">
        <v>239</v>
      </c>
      <c r="B264" s="13">
        <v>11.898829101863594</v>
      </c>
    </row>
    <row r="265" spans="1:2" x14ac:dyDescent="0.25">
      <c r="A265" s="4">
        <v>240</v>
      </c>
      <c r="B265" s="13">
        <v>15.336250223519063</v>
      </c>
    </row>
    <row r="266" spans="1:2" x14ac:dyDescent="0.25">
      <c r="A266" s="4">
        <v>241</v>
      </c>
      <c r="B266" s="13">
        <v>16.145731406875065</v>
      </c>
    </row>
    <row r="267" spans="1:2" x14ac:dyDescent="0.25">
      <c r="A267" s="4">
        <v>242</v>
      </c>
      <c r="B267" s="13">
        <v>14.782948837177965</v>
      </c>
    </row>
    <row r="268" spans="1:2" x14ac:dyDescent="0.25">
      <c r="A268" s="4">
        <v>243</v>
      </c>
      <c r="B268" s="13">
        <v>14.332674964362933</v>
      </c>
    </row>
    <row r="269" spans="1:2" x14ac:dyDescent="0.25">
      <c r="A269" s="4">
        <v>244</v>
      </c>
      <c r="B269" s="13">
        <v>14.245895552424022</v>
      </c>
    </row>
    <row r="270" spans="1:2" x14ac:dyDescent="0.25">
      <c r="A270" s="4">
        <v>245</v>
      </c>
      <c r="B270" s="13">
        <v>16.793495500810355</v>
      </c>
    </row>
    <row r="271" spans="1:2" x14ac:dyDescent="0.25">
      <c r="A271" s="4">
        <v>246</v>
      </c>
      <c r="B271" s="13">
        <v>15.935246326655871</v>
      </c>
    </row>
    <row r="272" spans="1:2" x14ac:dyDescent="0.25">
      <c r="A272" s="4">
        <v>247</v>
      </c>
      <c r="B272" s="13">
        <v>16.824241216444833</v>
      </c>
    </row>
    <row r="273" spans="1:2" x14ac:dyDescent="0.25">
      <c r="A273" s="4">
        <v>248</v>
      </c>
      <c r="B273" s="13">
        <v>12.302198351873532</v>
      </c>
    </row>
    <row r="274" spans="1:2" x14ac:dyDescent="0.25">
      <c r="A274" s="4">
        <v>249</v>
      </c>
      <c r="B274" s="13">
        <v>14.270634495398546</v>
      </c>
    </row>
    <row r="275" spans="1:2" x14ac:dyDescent="0.25">
      <c r="A275" s="4">
        <v>250</v>
      </c>
      <c r="B275" s="13">
        <v>16.101667819820207</v>
      </c>
    </row>
    <row r="276" spans="1:2" x14ac:dyDescent="0.25">
      <c r="A276" s="4">
        <v>251</v>
      </c>
      <c r="B276" s="13">
        <v>15.944531174670312</v>
      </c>
    </row>
    <row r="277" spans="1:2" x14ac:dyDescent="0.25">
      <c r="A277" s="4">
        <v>252</v>
      </c>
      <c r="B277" s="13">
        <v>13.59775166505708</v>
      </c>
    </row>
    <row r="278" spans="1:2" x14ac:dyDescent="0.25">
      <c r="A278" s="4">
        <v>253</v>
      </c>
      <c r="B278" s="13">
        <v>14.390658104836358</v>
      </c>
    </row>
    <row r="279" spans="1:2" x14ac:dyDescent="0.25">
      <c r="A279" s="4">
        <v>254</v>
      </c>
      <c r="B279" s="13">
        <v>14.136110543915272</v>
      </c>
    </row>
    <row r="280" spans="1:2" x14ac:dyDescent="0.25">
      <c r="A280" s="4">
        <v>255</v>
      </c>
      <c r="B280" s="13">
        <v>13.960777508416054</v>
      </c>
    </row>
    <row r="281" spans="1:2" x14ac:dyDescent="0.25">
      <c r="A281" s="4">
        <v>256</v>
      </c>
      <c r="B281" s="13">
        <v>16.305952274377333</v>
      </c>
    </row>
    <row r="282" spans="1:2" x14ac:dyDescent="0.25">
      <c r="A282" s="4">
        <v>257</v>
      </c>
      <c r="B282" s="13">
        <v>15.173508179774137</v>
      </c>
    </row>
    <row r="283" spans="1:2" x14ac:dyDescent="0.25">
      <c r="A283" s="4">
        <v>258</v>
      </c>
      <c r="B283" s="13">
        <v>15.255162969286491</v>
      </c>
    </row>
    <row r="284" spans="1:2" x14ac:dyDescent="0.25">
      <c r="A284" s="4">
        <v>259</v>
      </c>
      <c r="B284" s="13">
        <v>14.405194306246655</v>
      </c>
    </row>
    <row r="285" spans="1:2" x14ac:dyDescent="0.25">
      <c r="A285" s="4">
        <v>260</v>
      </c>
      <c r="B285" s="13">
        <v>17.67578555625655</v>
      </c>
    </row>
    <row r="286" spans="1:2" x14ac:dyDescent="0.25">
      <c r="A286" s="4">
        <v>261</v>
      </c>
      <c r="B286" s="13">
        <v>15.962817452524883</v>
      </c>
    </row>
    <row r="287" spans="1:2" x14ac:dyDescent="0.25">
      <c r="A287" s="4">
        <v>262</v>
      </c>
      <c r="B287" s="13">
        <v>17.998798407274041</v>
      </c>
    </row>
    <row r="288" spans="1:2" x14ac:dyDescent="0.25">
      <c r="A288" s="4">
        <v>263</v>
      </c>
      <c r="B288" s="13">
        <v>21.378465401532054</v>
      </c>
    </row>
    <row r="289" spans="1:2" x14ac:dyDescent="0.25">
      <c r="A289" s="4">
        <v>264</v>
      </c>
      <c r="B289" s="13">
        <v>18.478766552380407</v>
      </c>
    </row>
    <row r="290" spans="1:2" x14ac:dyDescent="0.25">
      <c r="A290" s="4">
        <v>265</v>
      </c>
      <c r="B290" s="13">
        <v>16.400475333535145</v>
      </c>
    </row>
    <row r="291" spans="1:2" x14ac:dyDescent="0.25">
      <c r="A291" s="4">
        <v>266</v>
      </c>
      <c r="B291" s="13">
        <v>17.467684413390831</v>
      </c>
    </row>
    <row r="292" spans="1:2" x14ac:dyDescent="0.25">
      <c r="A292" s="4">
        <v>267</v>
      </c>
      <c r="B292" s="13">
        <v>18.395311870129099</v>
      </c>
    </row>
    <row r="293" spans="1:2" x14ac:dyDescent="0.25">
      <c r="A293" s="4">
        <v>268</v>
      </c>
      <c r="B293" s="13">
        <v>16.379259011556712</v>
      </c>
    </row>
    <row r="294" spans="1:2" x14ac:dyDescent="0.25">
      <c r="A294" s="4">
        <v>269</v>
      </c>
      <c r="B294" s="13">
        <v>13.353680819307595</v>
      </c>
    </row>
    <row r="295" spans="1:2" x14ac:dyDescent="0.25">
      <c r="A295" s="4">
        <v>270</v>
      </c>
      <c r="B295" s="13">
        <v>13.839643423446631</v>
      </c>
    </row>
    <row r="296" spans="1:2" x14ac:dyDescent="0.25">
      <c r="A296" s="4">
        <v>271</v>
      </c>
      <c r="B296" s="13">
        <v>14.68115251161635</v>
      </c>
    </row>
    <row r="297" spans="1:2" x14ac:dyDescent="0.25">
      <c r="A297" s="4">
        <v>272</v>
      </c>
      <c r="B297" s="13">
        <v>18.237677737543212</v>
      </c>
    </row>
    <row r="298" spans="1:2" x14ac:dyDescent="0.25">
      <c r="A298" s="4">
        <v>273</v>
      </c>
      <c r="B298" s="13">
        <v>19.906347544849343</v>
      </c>
    </row>
    <row r="299" spans="1:2" x14ac:dyDescent="0.25">
      <c r="A299" s="4">
        <v>274</v>
      </c>
      <c r="B299" s="13">
        <v>15.397842966428442</v>
      </c>
    </row>
    <row r="300" spans="1:2" x14ac:dyDescent="0.25">
      <c r="A300" s="4">
        <v>275</v>
      </c>
      <c r="B300" s="13">
        <v>16.195151944931553</v>
      </c>
    </row>
    <row r="301" spans="1:2" x14ac:dyDescent="0.25">
      <c r="A301" s="4">
        <v>276</v>
      </c>
      <c r="B301" s="13">
        <v>12.542130409995572</v>
      </c>
    </row>
    <row r="302" spans="1:2" x14ac:dyDescent="0.25">
      <c r="A302" s="4">
        <v>277</v>
      </c>
      <c r="B302" s="13">
        <v>11.999823711493667</v>
      </c>
    </row>
    <row r="303" spans="1:2" x14ac:dyDescent="0.25">
      <c r="A303" s="4">
        <v>278</v>
      </c>
      <c r="B303" s="13">
        <v>18.334651957858892</v>
      </c>
    </row>
    <row r="304" spans="1:2" x14ac:dyDescent="0.25">
      <c r="A304" s="4">
        <v>279</v>
      </c>
      <c r="B304" s="13">
        <v>18.319367111346203</v>
      </c>
    </row>
    <row r="305" spans="1:2" x14ac:dyDescent="0.25">
      <c r="A305" s="4">
        <v>280</v>
      </c>
      <c r="B305" s="13">
        <v>17.75772141173146</v>
      </c>
    </row>
    <row r="306" spans="1:2" x14ac:dyDescent="0.25">
      <c r="A306" s="4">
        <v>281</v>
      </c>
      <c r="B306" s="13">
        <v>10.381021010505703</v>
      </c>
    </row>
    <row r="307" spans="1:2" x14ac:dyDescent="0.25">
      <c r="A307" s="4">
        <v>282</v>
      </c>
      <c r="B307" s="13">
        <v>16.711287492757208</v>
      </c>
    </row>
    <row r="308" spans="1:2" x14ac:dyDescent="0.25">
      <c r="A308" s="4">
        <v>283</v>
      </c>
      <c r="B308" s="13">
        <v>11.998390772245633</v>
      </c>
    </row>
    <row r="309" spans="1:2" x14ac:dyDescent="0.25">
      <c r="A309" s="4">
        <v>284</v>
      </c>
      <c r="B309" s="13">
        <v>16.489212784541071</v>
      </c>
    </row>
    <row r="310" spans="1:2" x14ac:dyDescent="0.25">
      <c r="A310" s="4">
        <v>285</v>
      </c>
      <c r="B310" s="13">
        <v>13.39487775326641</v>
      </c>
    </row>
    <row r="311" spans="1:2" x14ac:dyDescent="0.25">
      <c r="A311" s="4">
        <v>286</v>
      </c>
      <c r="B311" s="13">
        <v>13.296261067313756</v>
      </c>
    </row>
    <row r="312" spans="1:2" x14ac:dyDescent="0.25">
      <c r="A312" s="4">
        <v>287</v>
      </c>
      <c r="B312" s="13">
        <v>16.536367018916408</v>
      </c>
    </row>
    <row r="313" spans="1:2" x14ac:dyDescent="0.25">
      <c r="A313" s="4">
        <v>288</v>
      </c>
      <c r="B313" s="13">
        <v>14.887047265498243</v>
      </c>
    </row>
    <row r="314" spans="1:2" x14ac:dyDescent="0.25">
      <c r="A314" s="4">
        <v>289</v>
      </c>
      <c r="B314" s="13">
        <v>17.742199032296391</v>
      </c>
    </row>
    <row r="315" spans="1:2" x14ac:dyDescent="0.25">
      <c r="A315" s="4">
        <v>290</v>
      </c>
      <c r="B315" s="13">
        <v>10.827299849558504</v>
      </c>
    </row>
    <row r="316" spans="1:2" x14ac:dyDescent="0.25">
      <c r="A316" s="4">
        <v>291</v>
      </c>
      <c r="B316" s="13">
        <v>11.32965383610321</v>
      </c>
    </row>
    <row r="317" spans="1:2" x14ac:dyDescent="0.25">
      <c r="A317" s="4">
        <v>292</v>
      </c>
      <c r="B317" s="13">
        <v>12.675947487585756</v>
      </c>
    </row>
    <row r="318" spans="1:2" x14ac:dyDescent="0.25">
      <c r="A318" s="4">
        <v>293</v>
      </c>
      <c r="B318" s="13">
        <v>18.818208302816036</v>
      </c>
    </row>
    <row r="319" spans="1:2" x14ac:dyDescent="0.25">
      <c r="A319" s="4">
        <v>294</v>
      </c>
      <c r="B319" s="13">
        <v>17.664364060479496</v>
      </c>
    </row>
    <row r="320" spans="1:2" x14ac:dyDescent="0.25">
      <c r="A320" s="4">
        <v>295</v>
      </c>
      <c r="B320" s="13">
        <v>12.260722719804448</v>
      </c>
    </row>
    <row r="321" spans="1:2" x14ac:dyDescent="0.25">
      <c r="A321" s="4">
        <v>296</v>
      </c>
      <c r="B321" s="13">
        <v>17.702361023314026</v>
      </c>
    </row>
    <row r="322" spans="1:2" x14ac:dyDescent="0.25">
      <c r="A322" s="4">
        <v>297</v>
      </c>
      <c r="B322" s="13">
        <v>15.338119720895794</v>
      </c>
    </row>
    <row r="323" spans="1:2" x14ac:dyDescent="0.25">
      <c r="A323" s="4">
        <v>298</v>
      </c>
      <c r="B323" s="13">
        <v>18.191967327476441</v>
      </c>
    </row>
    <row r="324" spans="1:2" x14ac:dyDescent="0.25">
      <c r="A324" s="4">
        <v>299</v>
      </c>
      <c r="B324" s="13">
        <v>16.778622343446049</v>
      </c>
    </row>
    <row r="325" spans="1:2" x14ac:dyDescent="0.25">
      <c r="A325" s="4">
        <v>300</v>
      </c>
      <c r="B325" s="13">
        <v>15.748968760588882</v>
      </c>
    </row>
    <row r="326" spans="1:2" x14ac:dyDescent="0.25">
      <c r="A326" s="4">
        <v>301</v>
      </c>
      <c r="B326" s="13">
        <v>15.365882984860249</v>
      </c>
    </row>
    <row r="327" spans="1:2" x14ac:dyDescent="0.25">
      <c r="A327" s="4">
        <v>302</v>
      </c>
      <c r="B327" s="13">
        <v>18.885309090711292</v>
      </c>
    </row>
    <row r="328" spans="1:2" x14ac:dyDescent="0.25">
      <c r="A328" s="4">
        <v>303</v>
      </c>
      <c r="B328" s="13">
        <v>13.739998150233619</v>
      </c>
    </row>
    <row r="329" spans="1:2" x14ac:dyDescent="0.25">
      <c r="A329" s="4">
        <v>304</v>
      </c>
      <c r="B329" s="13">
        <v>15.548411154038394</v>
      </c>
    </row>
    <row r="330" spans="1:2" x14ac:dyDescent="0.25">
      <c r="A330" s="4">
        <v>305</v>
      </c>
      <c r="B330" s="13">
        <v>16.0788577837966</v>
      </c>
    </row>
    <row r="331" spans="1:2" x14ac:dyDescent="0.25">
      <c r="A331" s="4">
        <v>306</v>
      </c>
      <c r="B331" s="13">
        <v>19.742561705076628</v>
      </c>
    </row>
    <row r="332" spans="1:2" x14ac:dyDescent="0.25">
      <c r="A332" s="4">
        <v>307</v>
      </c>
      <c r="B332" s="13">
        <v>12.892167945913769</v>
      </c>
    </row>
    <row r="333" spans="1:2" x14ac:dyDescent="0.25">
      <c r="A333" s="4">
        <v>308</v>
      </c>
      <c r="B333" s="13">
        <v>16.64354120432823</v>
      </c>
    </row>
    <row r="334" spans="1:2" x14ac:dyDescent="0.25">
      <c r="A334" s="4">
        <v>309</v>
      </c>
      <c r="B334" s="13">
        <v>12.172488233170206</v>
      </c>
    </row>
    <row r="335" spans="1:2" x14ac:dyDescent="0.25">
      <c r="A335" s="4">
        <v>310</v>
      </c>
      <c r="B335" s="13">
        <v>12.025137076148891</v>
      </c>
    </row>
    <row r="336" spans="1:2" x14ac:dyDescent="0.25">
      <c r="A336" s="4">
        <v>311</v>
      </c>
      <c r="B336" s="13">
        <v>22.151701822931251</v>
      </c>
    </row>
    <row r="337" spans="1:2" x14ac:dyDescent="0.25">
      <c r="A337" s="4">
        <v>312</v>
      </c>
      <c r="B337" s="13">
        <v>11.503529925140857</v>
      </c>
    </row>
    <row r="338" spans="1:2" x14ac:dyDescent="0.25">
      <c r="A338" s="4">
        <v>313</v>
      </c>
      <c r="B338" s="13">
        <v>16.748418402954758</v>
      </c>
    </row>
    <row r="339" spans="1:2" x14ac:dyDescent="0.25">
      <c r="A339" s="4">
        <v>314</v>
      </c>
      <c r="B339" s="13">
        <v>14.309377313515718</v>
      </c>
    </row>
    <row r="340" spans="1:2" x14ac:dyDescent="0.25">
      <c r="A340" s="4">
        <v>315</v>
      </c>
      <c r="B340" s="13">
        <v>17.264153048383005</v>
      </c>
    </row>
    <row r="341" spans="1:2" x14ac:dyDescent="0.25">
      <c r="A341" s="4">
        <v>316</v>
      </c>
      <c r="B341" s="13">
        <v>14.999860225479924</v>
      </c>
    </row>
    <row r="342" spans="1:2" x14ac:dyDescent="0.25">
      <c r="A342" s="4">
        <v>317</v>
      </c>
      <c r="B342" s="13">
        <v>21.232369478154006</v>
      </c>
    </row>
    <row r="343" spans="1:2" x14ac:dyDescent="0.25">
      <c r="A343" s="4">
        <v>318</v>
      </c>
      <c r="B343" s="13">
        <v>12.838612169768206</v>
      </c>
    </row>
    <row r="344" spans="1:2" x14ac:dyDescent="0.25">
      <c r="A344" s="4">
        <v>319</v>
      </c>
      <c r="B344" s="13">
        <v>17.135882317297945</v>
      </c>
    </row>
    <row r="345" spans="1:2" x14ac:dyDescent="0.25">
      <c r="A345" s="4">
        <v>320</v>
      </c>
      <c r="B345" s="13">
        <v>18.809150100166775</v>
      </c>
    </row>
    <row r="346" spans="1:2" x14ac:dyDescent="0.25">
      <c r="A346" s="4">
        <v>321</v>
      </c>
      <c r="B346" s="13">
        <v>13.672551772686491</v>
      </c>
    </row>
    <row r="347" spans="1:2" x14ac:dyDescent="0.25">
      <c r="A347" s="4">
        <v>322</v>
      </c>
      <c r="B347" s="13">
        <v>10.788758568724745</v>
      </c>
    </row>
    <row r="348" spans="1:2" x14ac:dyDescent="0.25">
      <c r="A348" s="4">
        <v>323</v>
      </c>
      <c r="B348" s="13">
        <v>21.326538688318216</v>
      </c>
    </row>
    <row r="349" spans="1:2" x14ac:dyDescent="0.25">
      <c r="A349" s="4">
        <v>324</v>
      </c>
      <c r="B349" s="13">
        <v>16.288911428036922</v>
      </c>
    </row>
    <row r="350" spans="1:2" x14ac:dyDescent="0.25">
      <c r="A350" s="4">
        <v>325</v>
      </c>
      <c r="B350" s="13">
        <v>17.379188171091947</v>
      </c>
    </row>
    <row r="351" spans="1:2" x14ac:dyDescent="0.25">
      <c r="A351" s="4">
        <v>326</v>
      </c>
      <c r="B351" s="13">
        <v>15.492246861075341</v>
      </c>
    </row>
    <row r="352" spans="1:2" x14ac:dyDescent="0.25">
      <c r="A352" s="4">
        <v>327</v>
      </c>
      <c r="B352" s="13">
        <v>15.67540587417411</v>
      </c>
    </row>
    <row r="353" spans="1:2" x14ac:dyDescent="0.25">
      <c r="A353" s="4">
        <v>328</v>
      </c>
      <c r="B353" s="13">
        <v>14.410276269786454</v>
      </c>
    </row>
    <row r="354" spans="1:2" x14ac:dyDescent="0.25">
      <c r="A354" s="4">
        <v>329</v>
      </c>
      <c r="B354" s="13">
        <v>19.693092866751591</v>
      </c>
    </row>
    <row r="355" spans="1:2" x14ac:dyDescent="0.25">
      <c r="A355" s="4">
        <v>330</v>
      </c>
      <c r="B355" s="13">
        <v>17.01939599213906</v>
      </c>
    </row>
    <row r="356" spans="1:2" x14ac:dyDescent="0.25">
      <c r="A356" s="4">
        <v>331</v>
      </c>
      <c r="B356" s="13">
        <v>21.773681058678047</v>
      </c>
    </row>
    <row r="357" spans="1:2" x14ac:dyDescent="0.25">
      <c r="A357" s="4">
        <v>332</v>
      </c>
      <c r="B357" s="13">
        <v>14.596009954059191</v>
      </c>
    </row>
    <row r="358" spans="1:2" x14ac:dyDescent="0.25">
      <c r="A358" s="4">
        <v>333</v>
      </c>
      <c r="B358" s="13">
        <v>17.127955423154116</v>
      </c>
    </row>
    <row r="359" spans="1:2" x14ac:dyDescent="0.25">
      <c r="A359" s="4">
        <v>334</v>
      </c>
      <c r="B359" s="13">
        <v>17.247232184477202</v>
      </c>
    </row>
    <row r="360" spans="1:2" x14ac:dyDescent="0.25">
      <c r="A360" s="4">
        <v>335</v>
      </c>
      <c r="B360" s="13">
        <v>18.135395261076294</v>
      </c>
    </row>
    <row r="361" spans="1:2" x14ac:dyDescent="0.25">
      <c r="A361" s="4">
        <v>336</v>
      </c>
      <c r="B361" s="13">
        <v>21.437338581730565</v>
      </c>
    </row>
    <row r="362" spans="1:2" x14ac:dyDescent="0.25">
      <c r="A362" s="4">
        <v>337</v>
      </c>
      <c r="B362" s="13">
        <v>23.902637453105779</v>
      </c>
    </row>
    <row r="363" spans="1:2" x14ac:dyDescent="0.25">
      <c r="A363" s="4">
        <v>338</v>
      </c>
      <c r="B363" s="13">
        <v>17.040358919867792</v>
      </c>
    </row>
    <row r="364" spans="1:2" x14ac:dyDescent="0.25">
      <c r="A364" s="4">
        <v>339</v>
      </c>
      <c r="B364" s="13">
        <v>20.089981845803813</v>
      </c>
    </row>
    <row r="365" spans="1:2" x14ac:dyDescent="0.25">
      <c r="A365" s="4">
        <v>340</v>
      </c>
      <c r="B365" s="13">
        <v>17.399488771078357</v>
      </c>
    </row>
    <row r="366" spans="1:2" x14ac:dyDescent="0.25">
      <c r="A366" s="4">
        <v>341</v>
      </c>
      <c r="B366" s="13">
        <v>13.691121190389213</v>
      </c>
    </row>
    <row r="367" spans="1:2" x14ac:dyDescent="0.25">
      <c r="A367" s="4">
        <v>342</v>
      </c>
      <c r="B367" s="13">
        <v>15.348555105183914</v>
      </c>
    </row>
    <row r="368" spans="1:2" x14ac:dyDescent="0.25">
      <c r="A368" s="4">
        <v>343</v>
      </c>
      <c r="B368" s="13">
        <v>16.701251870335568</v>
      </c>
    </row>
    <row r="369" spans="1:2" x14ac:dyDescent="0.25">
      <c r="A369" s="4">
        <v>344</v>
      </c>
      <c r="B369" s="13">
        <v>20.554913839997177</v>
      </c>
    </row>
    <row r="370" spans="1:2" x14ac:dyDescent="0.25">
      <c r="A370" s="4">
        <v>345</v>
      </c>
      <c r="B370" s="13">
        <v>17.234071172653863</v>
      </c>
    </row>
    <row r="371" spans="1:2" x14ac:dyDescent="0.25">
      <c r="A371" s="4">
        <v>346</v>
      </c>
      <c r="B371" s="13">
        <v>11.070438809146639</v>
      </c>
    </row>
    <row r="372" spans="1:2" x14ac:dyDescent="0.25">
      <c r="A372" s="4">
        <v>347</v>
      </c>
      <c r="B372" s="13">
        <v>13.10927832602151</v>
      </c>
    </row>
    <row r="373" spans="1:2" x14ac:dyDescent="0.25">
      <c r="A373" s="4">
        <v>348</v>
      </c>
      <c r="B373" s="13">
        <v>13.338140598121237</v>
      </c>
    </row>
    <row r="374" spans="1:2" x14ac:dyDescent="0.25">
      <c r="A374" s="4">
        <v>349</v>
      </c>
      <c r="B374" s="13">
        <v>11.09666857284933</v>
      </c>
    </row>
    <row r="375" spans="1:2" x14ac:dyDescent="0.25">
      <c r="A375" s="4">
        <v>350</v>
      </c>
      <c r="B375" s="13">
        <v>15.714333608929</v>
      </c>
    </row>
    <row r="376" spans="1:2" x14ac:dyDescent="0.25">
      <c r="A376" s="4">
        <v>351</v>
      </c>
      <c r="B376" s="13">
        <v>13.429566598685433</v>
      </c>
    </row>
    <row r="377" spans="1:2" x14ac:dyDescent="0.25">
      <c r="A377" s="4">
        <v>352</v>
      </c>
      <c r="B377" s="13">
        <v>12.695636856005892</v>
      </c>
    </row>
    <row r="378" spans="1:2" x14ac:dyDescent="0.25">
      <c r="A378" s="4">
        <v>353</v>
      </c>
      <c r="B378" s="13">
        <v>20.475482970663624</v>
      </c>
    </row>
    <row r="379" spans="1:2" x14ac:dyDescent="0.25">
      <c r="A379" s="4">
        <v>354</v>
      </c>
      <c r="B379" s="13">
        <v>22.271987382509653</v>
      </c>
    </row>
    <row r="380" spans="1:2" x14ac:dyDescent="0.25">
      <c r="A380" s="4">
        <v>355</v>
      </c>
      <c r="B380" s="13">
        <v>16.008607022143941</v>
      </c>
    </row>
    <row r="381" spans="1:2" x14ac:dyDescent="0.25">
      <c r="A381" s="4">
        <v>356</v>
      </c>
      <c r="B381" s="13">
        <v>12.453210795100512</v>
      </c>
    </row>
    <row r="382" spans="1:2" x14ac:dyDescent="0.25">
      <c r="A382" s="4">
        <v>357</v>
      </c>
      <c r="B382" s="13">
        <v>12.492832713079315</v>
      </c>
    </row>
    <row r="383" spans="1:2" x14ac:dyDescent="0.25">
      <c r="A383" s="4">
        <v>358</v>
      </c>
      <c r="B383" s="13">
        <v>15.360706703345505</v>
      </c>
    </row>
    <row r="384" spans="1:2" x14ac:dyDescent="0.25">
      <c r="A384" s="4">
        <v>359</v>
      </c>
      <c r="B384" s="13">
        <v>16.89206576810215</v>
      </c>
    </row>
    <row r="385" spans="1:2" x14ac:dyDescent="0.25">
      <c r="A385" s="4">
        <v>360</v>
      </c>
      <c r="B385" s="13">
        <v>16.424369540768048</v>
      </c>
    </row>
    <row r="386" spans="1:2" x14ac:dyDescent="0.25">
      <c r="A386" s="4">
        <v>361</v>
      </c>
      <c r="B386" s="13">
        <v>19.858360877541035</v>
      </c>
    </row>
    <row r="387" spans="1:2" x14ac:dyDescent="0.25">
      <c r="A387" s="4">
        <v>362</v>
      </c>
      <c r="B387" s="13">
        <v>14.860726040529231</v>
      </c>
    </row>
    <row r="388" spans="1:2" x14ac:dyDescent="0.25">
      <c r="A388" s="4">
        <v>363</v>
      </c>
      <c r="B388" s="13">
        <v>17.459804008069909</v>
      </c>
    </row>
    <row r="389" spans="1:2" x14ac:dyDescent="0.25">
      <c r="A389" s="4">
        <v>364</v>
      </c>
      <c r="B389" s="13">
        <v>14.17185222701392</v>
      </c>
    </row>
    <row r="390" spans="1:2" x14ac:dyDescent="0.25">
      <c r="A390" s="4">
        <v>365</v>
      </c>
      <c r="B390" s="13">
        <v>18.051976501086457</v>
      </c>
    </row>
    <row r="391" spans="1:2" x14ac:dyDescent="0.25">
      <c r="A391" s="4">
        <v>366</v>
      </c>
      <c r="B391" s="13">
        <v>14.993814916328784</v>
      </c>
    </row>
    <row r="392" spans="1:2" x14ac:dyDescent="0.25">
      <c r="A392" s="4">
        <v>367</v>
      </c>
      <c r="B392" s="13">
        <v>14.313372013106008</v>
      </c>
    </row>
    <row r="393" spans="1:2" x14ac:dyDescent="0.25">
      <c r="A393" s="4">
        <v>368</v>
      </c>
      <c r="B393" s="13">
        <v>17.42459260574913</v>
      </c>
    </row>
    <row r="394" spans="1:2" x14ac:dyDescent="0.25">
      <c r="A394" s="4">
        <v>369</v>
      </c>
      <c r="B394" s="13">
        <v>15.910723911582657</v>
      </c>
    </row>
    <row r="395" spans="1:2" x14ac:dyDescent="0.25">
      <c r="A395" s="4">
        <v>370</v>
      </c>
      <c r="B395" s="13">
        <v>17.024609428802979</v>
      </c>
    </row>
    <row r="396" spans="1:2" x14ac:dyDescent="0.25">
      <c r="A396" s="4">
        <v>371</v>
      </c>
      <c r="B396" s="13">
        <v>13.702356370743235</v>
      </c>
    </row>
    <row r="397" spans="1:2" x14ac:dyDescent="0.25">
      <c r="A397" s="4">
        <v>372</v>
      </c>
      <c r="B397" s="13">
        <v>17.017616857923066</v>
      </c>
    </row>
    <row r="398" spans="1:2" x14ac:dyDescent="0.25">
      <c r="A398" s="4">
        <v>373</v>
      </c>
      <c r="B398" s="13">
        <v>12.59595894304988</v>
      </c>
    </row>
    <row r="399" spans="1:2" x14ac:dyDescent="0.25">
      <c r="A399" s="4">
        <v>374</v>
      </c>
      <c r="B399" s="13">
        <v>12.937054427231182</v>
      </c>
    </row>
    <row r="400" spans="1:2" x14ac:dyDescent="0.25">
      <c r="A400" s="4">
        <v>375</v>
      </c>
      <c r="B400" s="13">
        <v>16.198431730917079</v>
      </c>
    </row>
    <row r="401" spans="1:2" x14ac:dyDescent="0.25">
      <c r="A401" s="4">
        <v>376</v>
      </c>
      <c r="B401" s="13">
        <v>12.342904171071398</v>
      </c>
    </row>
    <row r="402" spans="1:2" x14ac:dyDescent="0.25">
      <c r="A402" s="4">
        <v>377</v>
      </c>
      <c r="B402" s="13">
        <v>12.00849177629267</v>
      </c>
    </row>
    <row r="403" spans="1:2" x14ac:dyDescent="0.25">
      <c r="A403" s="4">
        <v>378</v>
      </c>
      <c r="B403" s="13">
        <v>22.539868295985226</v>
      </c>
    </row>
    <row r="404" spans="1:2" x14ac:dyDescent="0.25">
      <c r="A404" s="4">
        <v>379</v>
      </c>
      <c r="B404" s="13">
        <v>11.326435562908149</v>
      </c>
    </row>
    <row r="405" spans="1:2" x14ac:dyDescent="0.25">
      <c r="A405" s="4">
        <v>380</v>
      </c>
      <c r="B405" s="13">
        <v>16.251666194884127</v>
      </c>
    </row>
    <row r="406" spans="1:2" x14ac:dyDescent="0.25">
      <c r="A406" s="4">
        <v>381</v>
      </c>
      <c r="B406" s="13">
        <v>14.695128324065994</v>
      </c>
    </row>
    <row r="407" spans="1:2" x14ac:dyDescent="0.25">
      <c r="A407" s="4">
        <v>382</v>
      </c>
      <c r="B407" s="13">
        <v>11.507662276458477</v>
      </c>
    </row>
    <row r="408" spans="1:2" x14ac:dyDescent="0.25">
      <c r="A408" s="4">
        <v>383</v>
      </c>
      <c r="B408" s="13">
        <v>16.288441270346325</v>
      </c>
    </row>
    <row r="409" spans="1:2" x14ac:dyDescent="0.25">
      <c r="A409" s="4">
        <v>384</v>
      </c>
      <c r="B409" s="13">
        <v>13.488783765903269</v>
      </c>
    </row>
    <row r="410" spans="1:2" x14ac:dyDescent="0.25">
      <c r="A410" s="4">
        <v>385</v>
      </c>
      <c r="B410" s="13">
        <v>18.073374617361964</v>
      </c>
    </row>
    <row r="411" spans="1:2" x14ac:dyDescent="0.25">
      <c r="A411" s="4">
        <v>386</v>
      </c>
      <c r="B411" s="13">
        <v>15.438856337106245</v>
      </c>
    </row>
    <row r="412" spans="1:2" x14ac:dyDescent="0.25">
      <c r="A412" s="4">
        <v>387</v>
      </c>
      <c r="B412" s="13">
        <v>16.075493159175053</v>
      </c>
    </row>
    <row r="413" spans="1:2" x14ac:dyDescent="0.25">
      <c r="A413" s="4">
        <v>388</v>
      </c>
      <c r="B413" s="13">
        <v>14.717796183605214</v>
      </c>
    </row>
    <row r="414" spans="1:2" x14ac:dyDescent="0.25">
      <c r="A414" s="4">
        <v>389</v>
      </c>
      <c r="B414" s="13">
        <v>20.591208683528741</v>
      </c>
    </row>
    <row r="415" spans="1:2" x14ac:dyDescent="0.25">
      <c r="A415" s="4">
        <v>390</v>
      </c>
      <c r="B415" s="13">
        <v>14.444206508586253</v>
      </c>
    </row>
    <row r="416" spans="1:2" x14ac:dyDescent="0.25">
      <c r="A416" s="4">
        <v>391</v>
      </c>
      <c r="B416" s="13">
        <v>15.971370345567939</v>
      </c>
    </row>
    <row r="417" spans="1:2" x14ac:dyDescent="0.25">
      <c r="A417" s="4">
        <v>392</v>
      </c>
      <c r="B417" s="13">
        <v>13.383756158594352</v>
      </c>
    </row>
    <row r="418" spans="1:2" x14ac:dyDescent="0.25">
      <c r="A418" s="4">
        <v>393</v>
      </c>
      <c r="B418" s="13">
        <v>12.578445336940659</v>
      </c>
    </row>
    <row r="419" spans="1:2" x14ac:dyDescent="0.25">
      <c r="A419" s="4">
        <v>394</v>
      </c>
      <c r="B419" s="13">
        <v>13.035968414436352</v>
      </c>
    </row>
    <row r="420" spans="1:2" x14ac:dyDescent="0.25">
      <c r="A420" s="4">
        <v>395</v>
      </c>
      <c r="B420" s="13">
        <v>15.274081755623733</v>
      </c>
    </row>
    <row r="421" spans="1:2" x14ac:dyDescent="0.25">
      <c r="A421" s="4">
        <v>396</v>
      </c>
      <c r="B421" s="13">
        <v>15.46847894349588</v>
      </c>
    </row>
    <row r="422" spans="1:2" x14ac:dyDescent="0.25">
      <c r="A422" s="4">
        <v>397</v>
      </c>
      <c r="B422" s="13">
        <v>14.487719437158908</v>
      </c>
    </row>
    <row r="423" spans="1:2" x14ac:dyDescent="0.25">
      <c r="A423" s="4">
        <v>398</v>
      </c>
      <c r="B423" s="13">
        <v>15.403477229150011</v>
      </c>
    </row>
    <row r="424" spans="1:2" x14ac:dyDescent="0.25">
      <c r="A424" s="4">
        <v>399</v>
      </c>
      <c r="B424" s="13">
        <v>13.928984675053311</v>
      </c>
    </row>
    <row r="425" spans="1:2" x14ac:dyDescent="0.25">
      <c r="A425" s="4">
        <v>400</v>
      </c>
      <c r="B425" s="13">
        <v>16.225767146116429</v>
      </c>
    </row>
    <row r="426" spans="1:2" x14ac:dyDescent="0.25">
      <c r="A426" s="4">
        <v>401</v>
      </c>
      <c r="B426" s="13">
        <v>20.837181062287392</v>
      </c>
    </row>
    <row r="427" spans="1:2" x14ac:dyDescent="0.25">
      <c r="A427" s="4">
        <v>402</v>
      </c>
      <c r="B427" s="13">
        <v>13.289432530518274</v>
      </c>
    </row>
    <row r="428" spans="1:2" x14ac:dyDescent="0.25">
      <c r="A428" s="4">
        <v>403</v>
      </c>
      <c r="B428" s="13">
        <v>13.022476362961479</v>
      </c>
    </row>
    <row r="429" spans="1:2" x14ac:dyDescent="0.25">
      <c r="A429" s="4">
        <v>404</v>
      </c>
      <c r="B429" s="13">
        <v>14.526891640009683</v>
      </c>
    </row>
    <row r="430" spans="1:2" x14ac:dyDescent="0.25">
      <c r="A430" s="4">
        <v>405</v>
      </c>
      <c r="B430" s="13">
        <v>12.816210176551868</v>
      </c>
    </row>
    <row r="431" spans="1:2" x14ac:dyDescent="0.25">
      <c r="A431" s="4">
        <v>406</v>
      </c>
      <c r="B431" s="13">
        <v>13.026349704435235</v>
      </c>
    </row>
    <row r="432" spans="1:2" x14ac:dyDescent="0.25">
      <c r="A432" s="4">
        <v>407</v>
      </c>
      <c r="B432" s="13">
        <v>15.26175936713954</v>
      </c>
    </row>
    <row r="433" spans="1:2" x14ac:dyDescent="0.25">
      <c r="A433" s="4">
        <v>408</v>
      </c>
      <c r="B433" s="13">
        <v>16.649495824737077</v>
      </c>
    </row>
    <row r="434" spans="1:2" x14ac:dyDescent="0.25">
      <c r="A434" s="4">
        <v>409</v>
      </c>
      <c r="B434" s="13">
        <v>12.726301747922193</v>
      </c>
    </row>
    <row r="435" spans="1:2" x14ac:dyDescent="0.25">
      <c r="A435" s="4">
        <v>410</v>
      </c>
      <c r="B435" s="13">
        <v>11.984814272342369</v>
      </c>
    </row>
    <row r="436" spans="1:2" x14ac:dyDescent="0.25">
      <c r="A436" s="4">
        <v>411</v>
      </c>
      <c r="B436" s="13">
        <v>15.284242741684167</v>
      </c>
    </row>
    <row r="437" spans="1:2" x14ac:dyDescent="0.25">
      <c r="A437" s="4">
        <v>412</v>
      </c>
      <c r="B437" s="13">
        <v>16.870089788049569</v>
      </c>
    </row>
    <row r="438" spans="1:2" x14ac:dyDescent="0.25">
      <c r="A438" s="4">
        <v>413</v>
      </c>
      <c r="B438" s="13">
        <v>15.815857477168773</v>
      </c>
    </row>
    <row r="439" spans="1:2" x14ac:dyDescent="0.25">
      <c r="A439" s="4">
        <v>414</v>
      </c>
      <c r="B439" s="13">
        <v>14.295092324918981</v>
      </c>
    </row>
    <row r="440" spans="1:2" x14ac:dyDescent="0.25">
      <c r="A440" s="4">
        <v>415</v>
      </c>
      <c r="B440" s="13">
        <v>11.676318102654333</v>
      </c>
    </row>
    <row r="441" spans="1:2" x14ac:dyDescent="0.25">
      <c r="A441" s="4">
        <v>416</v>
      </c>
      <c r="B441" s="13">
        <v>16.582608215360771</v>
      </c>
    </row>
    <row r="442" spans="1:2" x14ac:dyDescent="0.25">
      <c r="A442" s="4">
        <v>417</v>
      </c>
      <c r="B442" s="13">
        <v>13.954073048063453</v>
      </c>
    </row>
    <row r="443" spans="1:2" x14ac:dyDescent="0.25">
      <c r="A443" s="4">
        <v>418</v>
      </c>
      <c r="B443" s="13">
        <v>15.853416848658362</v>
      </c>
    </row>
    <row r="444" spans="1:2" x14ac:dyDescent="0.25">
      <c r="A444" s="4">
        <v>419</v>
      </c>
      <c r="B444" s="13">
        <v>18.131027674642603</v>
      </c>
    </row>
    <row r="445" spans="1:2" x14ac:dyDescent="0.25">
      <c r="A445" s="4">
        <v>420</v>
      </c>
      <c r="B445" s="13">
        <v>13.875448353030356</v>
      </c>
    </row>
    <row r="446" spans="1:2" x14ac:dyDescent="0.25">
      <c r="A446" s="4">
        <v>421</v>
      </c>
      <c r="B446" s="13">
        <v>11.968206148870179</v>
      </c>
    </row>
    <row r="447" spans="1:2" x14ac:dyDescent="0.25">
      <c r="A447" s="4">
        <v>422</v>
      </c>
      <c r="B447" s="13">
        <v>18.137041207166742</v>
      </c>
    </row>
    <row r="448" spans="1:2" x14ac:dyDescent="0.25">
      <c r="A448" s="4">
        <v>423</v>
      </c>
      <c r="B448" s="13">
        <v>15.099829194250391</v>
      </c>
    </row>
    <row r="449" spans="1:2" x14ac:dyDescent="0.25">
      <c r="A449" s="4">
        <v>424</v>
      </c>
      <c r="B449" s="13">
        <v>21.522472044167905</v>
      </c>
    </row>
    <row r="450" spans="1:2" x14ac:dyDescent="0.25">
      <c r="A450" s="4">
        <v>425</v>
      </c>
      <c r="B450" s="13">
        <v>17.669360488307028</v>
      </c>
    </row>
    <row r="451" spans="1:2" x14ac:dyDescent="0.25">
      <c r="A451" s="4">
        <v>426</v>
      </c>
      <c r="B451" s="13">
        <v>11.573302994162127</v>
      </c>
    </row>
    <row r="452" spans="1:2" x14ac:dyDescent="0.25">
      <c r="A452" s="4">
        <v>427</v>
      </c>
      <c r="B452" s="13">
        <v>15.567852107203475</v>
      </c>
    </row>
    <row r="453" spans="1:2" x14ac:dyDescent="0.25">
      <c r="A453" s="4">
        <v>428</v>
      </c>
      <c r="B453" s="13">
        <v>17.26150990767993</v>
      </c>
    </row>
    <row r="454" spans="1:2" x14ac:dyDescent="0.25">
      <c r="A454" s="4">
        <v>429</v>
      </c>
      <c r="B454" s="13">
        <v>10.790331820458842</v>
      </c>
    </row>
    <row r="455" spans="1:2" x14ac:dyDescent="0.25">
      <c r="A455" s="4">
        <v>430</v>
      </c>
      <c r="B455" s="13">
        <v>14.962710915439834</v>
      </c>
    </row>
    <row r="456" spans="1:2" x14ac:dyDescent="0.25">
      <c r="A456" s="4">
        <v>431</v>
      </c>
      <c r="B456" s="13">
        <v>16.024270904076495</v>
      </c>
    </row>
    <row r="457" spans="1:2" x14ac:dyDescent="0.25">
      <c r="A457" s="4">
        <v>432</v>
      </c>
      <c r="B457" s="13">
        <v>14.596250177774944</v>
      </c>
    </row>
    <row r="458" spans="1:2" x14ac:dyDescent="0.25">
      <c r="A458" s="4">
        <v>433</v>
      </c>
      <c r="B458" s="13">
        <v>18.142769963358514</v>
      </c>
    </row>
    <row r="459" spans="1:2" x14ac:dyDescent="0.25">
      <c r="A459" s="4">
        <v>434</v>
      </c>
      <c r="B459" s="13">
        <v>21.383324809750992</v>
      </c>
    </row>
    <row r="460" spans="1:2" x14ac:dyDescent="0.25">
      <c r="A460" s="4">
        <v>435</v>
      </c>
      <c r="B460" s="13">
        <v>12.596869715099281</v>
      </c>
    </row>
    <row r="461" spans="1:2" x14ac:dyDescent="0.25">
      <c r="A461" s="4">
        <v>436</v>
      </c>
      <c r="B461" s="13">
        <v>16.673071936171759</v>
      </c>
    </row>
    <row r="462" spans="1:2" x14ac:dyDescent="0.25">
      <c r="A462" s="4">
        <v>437</v>
      </c>
      <c r="B462" s="13">
        <v>15.030763959397728</v>
      </c>
    </row>
    <row r="463" spans="1:2" x14ac:dyDescent="0.25">
      <c r="A463" s="4">
        <v>438</v>
      </c>
      <c r="B463" s="13">
        <v>13.955370974429353</v>
      </c>
    </row>
    <row r="464" spans="1:2" x14ac:dyDescent="0.25">
      <c r="A464" s="4">
        <v>439</v>
      </c>
      <c r="B464" s="13">
        <v>12.991756020238062</v>
      </c>
    </row>
    <row r="465" spans="1:2" x14ac:dyDescent="0.25">
      <c r="A465" s="4">
        <v>440</v>
      </c>
      <c r="B465" s="13">
        <v>12.616709848591482</v>
      </c>
    </row>
    <row r="466" spans="1:2" x14ac:dyDescent="0.25">
      <c r="A466" s="4">
        <v>441</v>
      </c>
      <c r="B466" s="13">
        <v>13.41664646102074</v>
      </c>
    </row>
    <row r="467" spans="1:2" x14ac:dyDescent="0.25">
      <c r="A467" s="4">
        <v>442</v>
      </c>
      <c r="B467" s="13">
        <v>11.206372868501335</v>
      </c>
    </row>
    <row r="468" spans="1:2" x14ac:dyDescent="0.25">
      <c r="A468" s="4">
        <v>443</v>
      </c>
      <c r="B468" s="13">
        <v>15.82650986885905</v>
      </c>
    </row>
    <row r="469" spans="1:2" x14ac:dyDescent="0.25">
      <c r="A469" s="4">
        <v>444</v>
      </c>
      <c r="B469" s="13">
        <v>16.264005585290583</v>
      </c>
    </row>
    <row r="470" spans="1:2" x14ac:dyDescent="0.25">
      <c r="A470" s="4">
        <v>445</v>
      </c>
      <c r="B470" s="13">
        <v>13.881457746629787</v>
      </c>
    </row>
    <row r="471" spans="1:2" x14ac:dyDescent="0.25">
      <c r="A471" s="4">
        <v>446</v>
      </c>
      <c r="B471" s="13">
        <v>17.508303073981349</v>
      </c>
    </row>
    <row r="472" spans="1:2" x14ac:dyDescent="0.25">
      <c r="A472" s="4">
        <v>447</v>
      </c>
      <c r="B472" s="13">
        <v>17.210738569397385</v>
      </c>
    </row>
    <row r="473" spans="1:2" x14ac:dyDescent="0.25">
      <c r="A473" s="4">
        <v>448</v>
      </c>
      <c r="B473" s="13">
        <v>12.97851355753467</v>
      </c>
    </row>
    <row r="474" spans="1:2" x14ac:dyDescent="0.25">
      <c r="A474" s="4">
        <v>449</v>
      </c>
      <c r="B474" s="13">
        <v>14.592216579876455</v>
      </c>
    </row>
    <row r="475" spans="1:2" x14ac:dyDescent="0.25">
      <c r="A475" s="4">
        <v>450</v>
      </c>
      <c r="B475" s="13">
        <v>14.957478350761287</v>
      </c>
    </row>
    <row r="476" spans="1:2" x14ac:dyDescent="0.25">
      <c r="A476" s="4">
        <v>451</v>
      </c>
      <c r="B476" s="13">
        <v>22.924792509226911</v>
      </c>
    </row>
    <row r="477" spans="1:2" x14ac:dyDescent="0.25">
      <c r="A477" s="4">
        <v>452</v>
      </c>
      <c r="B477" s="13">
        <v>16.088668831387789</v>
      </c>
    </row>
    <row r="478" spans="1:2" x14ac:dyDescent="0.25">
      <c r="A478" s="4">
        <v>453</v>
      </c>
      <c r="B478" s="13">
        <v>15.319720509791876</v>
      </c>
    </row>
    <row r="479" spans="1:2" x14ac:dyDescent="0.25">
      <c r="A479" s="4">
        <v>454</v>
      </c>
      <c r="B479" s="13">
        <v>18.38761909408219</v>
      </c>
    </row>
    <row r="480" spans="1:2" x14ac:dyDescent="0.25">
      <c r="A480" s="4">
        <v>455</v>
      </c>
      <c r="B480" s="13">
        <v>11.127802735157184</v>
      </c>
    </row>
    <row r="481" spans="1:2" x14ac:dyDescent="0.25">
      <c r="A481" s="4">
        <v>456</v>
      </c>
      <c r="B481" s="13">
        <v>15.558372583822447</v>
      </c>
    </row>
    <row r="482" spans="1:2" x14ac:dyDescent="0.25">
      <c r="A482" s="4">
        <v>457</v>
      </c>
      <c r="B482" s="13">
        <v>14.549560369657968</v>
      </c>
    </row>
    <row r="483" spans="1:2" x14ac:dyDescent="0.25">
      <c r="A483" s="4">
        <v>458</v>
      </c>
      <c r="B483" s="13">
        <v>13.410260870801689</v>
      </c>
    </row>
    <row r="484" spans="1:2" x14ac:dyDescent="0.25">
      <c r="A484" s="4">
        <v>459</v>
      </c>
      <c r="B484" s="13">
        <v>13.539720313620009</v>
      </c>
    </row>
    <row r="485" spans="1:2" x14ac:dyDescent="0.25">
      <c r="A485" s="4">
        <v>460</v>
      </c>
      <c r="B485" s="13">
        <v>15.053237429182934</v>
      </c>
    </row>
    <row r="486" spans="1:2" x14ac:dyDescent="0.25">
      <c r="A486" s="4">
        <v>461</v>
      </c>
      <c r="B486" s="13">
        <v>16.913572208549834</v>
      </c>
    </row>
    <row r="487" spans="1:2" x14ac:dyDescent="0.25">
      <c r="A487" s="4">
        <v>462</v>
      </c>
      <c r="B487" s="13">
        <v>13.18429516808021</v>
      </c>
    </row>
    <row r="488" spans="1:2" x14ac:dyDescent="0.25">
      <c r="A488" s="4">
        <v>463</v>
      </c>
      <c r="B488" s="13">
        <v>15.326572623223916</v>
      </c>
    </row>
    <row r="489" spans="1:2" x14ac:dyDescent="0.25">
      <c r="A489" s="4">
        <v>464</v>
      </c>
      <c r="B489" s="13">
        <v>10.732454558596935</v>
      </c>
    </row>
    <row r="490" spans="1:2" x14ac:dyDescent="0.25">
      <c r="A490" s="4">
        <v>465</v>
      </c>
      <c r="B490" s="13">
        <v>18.545092168305189</v>
      </c>
    </row>
    <row r="491" spans="1:2" x14ac:dyDescent="0.25">
      <c r="A491" s="4">
        <v>466</v>
      </c>
      <c r="B491" s="13">
        <v>15.095608382907068</v>
      </c>
    </row>
    <row r="492" spans="1:2" x14ac:dyDescent="0.25">
      <c r="A492" s="4">
        <v>467</v>
      </c>
      <c r="B492" s="13">
        <v>12.515263297229811</v>
      </c>
    </row>
    <row r="493" spans="1:2" x14ac:dyDescent="0.25">
      <c r="A493" s="4">
        <v>468</v>
      </c>
      <c r="B493" s="13">
        <v>20.838663789697378</v>
      </c>
    </row>
    <row r="494" spans="1:2" x14ac:dyDescent="0.25">
      <c r="A494" s="4">
        <v>469</v>
      </c>
      <c r="B494" s="13">
        <v>11.67518589141214</v>
      </c>
    </row>
    <row r="495" spans="1:2" x14ac:dyDescent="0.25">
      <c r="A495" s="4">
        <v>470</v>
      </c>
      <c r="B495" s="13">
        <v>13.81595900934936</v>
      </c>
    </row>
    <row r="496" spans="1:2" x14ac:dyDescent="0.25">
      <c r="A496" s="4">
        <v>471</v>
      </c>
      <c r="B496" s="13">
        <v>20.592275663254863</v>
      </c>
    </row>
    <row r="497" spans="1:2" x14ac:dyDescent="0.25">
      <c r="A497" s="4">
        <v>472</v>
      </c>
      <c r="B497" s="13">
        <v>12.422611601467997</v>
      </c>
    </row>
    <row r="498" spans="1:2" x14ac:dyDescent="0.25">
      <c r="A498" s="4">
        <v>473</v>
      </c>
      <c r="B498" s="13">
        <v>13.141105595174377</v>
      </c>
    </row>
    <row r="499" spans="1:2" x14ac:dyDescent="0.25">
      <c r="A499" s="4">
        <v>474</v>
      </c>
      <c r="B499" s="13">
        <v>14.481973627708264</v>
      </c>
    </row>
    <row r="500" spans="1:2" x14ac:dyDescent="0.25">
      <c r="A500" s="4">
        <v>475</v>
      </c>
      <c r="B500" s="13">
        <v>13.984638219119477</v>
      </c>
    </row>
    <row r="501" spans="1:2" x14ac:dyDescent="0.25">
      <c r="A501" s="4">
        <v>476</v>
      </c>
      <c r="B501" s="13">
        <v>15.006677396910028</v>
      </c>
    </row>
    <row r="502" spans="1:2" x14ac:dyDescent="0.25">
      <c r="A502" s="4">
        <v>477</v>
      </c>
      <c r="B502" s="13">
        <v>14.084455634604899</v>
      </c>
    </row>
    <row r="503" spans="1:2" x14ac:dyDescent="0.25">
      <c r="A503" s="4">
        <v>478</v>
      </c>
      <c r="B503" s="13">
        <v>16.164216215357062</v>
      </c>
    </row>
    <row r="504" spans="1:2" x14ac:dyDescent="0.25">
      <c r="A504" s="4">
        <v>479</v>
      </c>
      <c r="B504" s="13">
        <v>20.558734825583223</v>
      </c>
    </row>
    <row r="505" spans="1:2" x14ac:dyDescent="0.25">
      <c r="A505" s="4">
        <v>480</v>
      </c>
      <c r="B505" s="13">
        <v>13.546034981124356</v>
      </c>
    </row>
    <row r="506" spans="1:2" x14ac:dyDescent="0.25">
      <c r="A506" s="4">
        <v>481</v>
      </c>
      <c r="B506" s="13">
        <v>16.436360571716989</v>
      </c>
    </row>
    <row r="507" spans="1:2" x14ac:dyDescent="0.25">
      <c r="A507" s="4">
        <v>482</v>
      </c>
      <c r="B507" s="13">
        <v>14.099123478346183</v>
      </c>
    </row>
    <row r="508" spans="1:2" x14ac:dyDescent="0.25">
      <c r="A508" s="4">
        <v>483</v>
      </c>
      <c r="B508" s="13">
        <v>15.324481618989651</v>
      </c>
    </row>
    <row r="509" spans="1:2" x14ac:dyDescent="0.25">
      <c r="A509" s="4">
        <v>484</v>
      </c>
      <c r="B509" s="13">
        <v>15.553865741424801</v>
      </c>
    </row>
    <row r="510" spans="1:2" x14ac:dyDescent="0.25">
      <c r="A510" s="4">
        <v>485</v>
      </c>
      <c r="B510" s="13">
        <v>17.02819003299285</v>
      </c>
    </row>
    <row r="511" spans="1:2" x14ac:dyDescent="0.25">
      <c r="A511" s="4">
        <v>486</v>
      </c>
      <c r="B511" s="13">
        <v>14.709873439535317</v>
      </c>
    </row>
    <row r="512" spans="1:2" x14ac:dyDescent="0.25">
      <c r="A512" s="4">
        <v>487</v>
      </c>
      <c r="B512" s="13">
        <v>19.175611778591119</v>
      </c>
    </row>
    <row r="513" spans="1:2" x14ac:dyDescent="0.25">
      <c r="A513" s="4">
        <v>488</v>
      </c>
      <c r="B513" s="13">
        <v>17.985166289651467</v>
      </c>
    </row>
    <row r="514" spans="1:2" x14ac:dyDescent="0.25">
      <c r="A514" s="4">
        <v>489</v>
      </c>
      <c r="B514" s="13">
        <v>12.213634945068497</v>
      </c>
    </row>
    <row r="515" spans="1:2" x14ac:dyDescent="0.25">
      <c r="A515" s="4">
        <v>490</v>
      </c>
      <c r="B515" s="13">
        <v>16.423284019961137</v>
      </c>
    </row>
    <row r="516" spans="1:2" x14ac:dyDescent="0.25">
      <c r="A516" s="4">
        <v>491</v>
      </c>
      <c r="B516" s="13">
        <v>15.673407200137628</v>
      </c>
    </row>
    <row r="517" spans="1:2" x14ac:dyDescent="0.25">
      <c r="A517" s="4">
        <v>492</v>
      </c>
      <c r="B517" s="13">
        <v>15.406967118494101</v>
      </c>
    </row>
    <row r="518" spans="1:2" x14ac:dyDescent="0.25">
      <c r="A518" s="4">
        <v>493</v>
      </c>
      <c r="B518" s="13">
        <v>13.51069070572348</v>
      </c>
    </row>
    <row r="519" spans="1:2" x14ac:dyDescent="0.25">
      <c r="A519" s="4">
        <v>494</v>
      </c>
      <c r="B519" s="13">
        <v>19.611365644385781</v>
      </c>
    </row>
    <row r="520" spans="1:2" x14ac:dyDescent="0.25">
      <c r="A520" s="4">
        <v>495</v>
      </c>
      <c r="B520" s="13">
        <v>13.235280351873541</v>
      </c>
    </row>
    <row r="521" spans="1:2" x14ac:dyDescent="0.25">
      <c r="A521" s="4">
        <v>496</v>
      </c>
      <c r="B521" s="13">
        <v>12.285193335361239</v>
      </c>
    </row>
    <row r="522" spans="1:2" x14ac:dyDescent="0.25">
      <c r="A522" s="4">
        <v>497</v>
      </c>
      <c r="B522" s="13">
        <v>18.232381021372579</v>
      </c>
    </row>
    <row r="523" spans="1:2" x14ac:dyDescent="0.25">
      <c r="A523" s="4">
        <v>498</v>
      </c>
      <c r="B523" s="13">
        <v>13.254124617423273</v>
      </c>
    </row>
    <row r="524" spans="1:2" x14ac:dyDescent="0.25">
      <c r="A524" s="4">
        <v>499</v>
      </c>
      <c r="B524" s="13">
        <v>14.246334431141319</v>
      </c>
    </row>
    <row r="525" spans="1:2" x14ac:dyDescent="0.25">
      <c r="A525" s="4">
        <v>500</v>
      </c>
      <c r="B525" s="13">
        <v>18.172788808566388</v>
      </c>
    </row>
  </sheetData>
  <printOptions headings="1" gridLines="1"/>
  <pageMargins left="0.75" right="0.75" top="1" bottom="1" header="0.5" footer="0.5"/>
  <pageSetup scale="10" orientation="portrait" r:id="rId1"/>
  <headerFooter alignWithMargins="0">
    <oddHeader>&amp;A</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Explanation</vt:lpstr>
      <vt:lpstr>Uniform</vt:lpstr>
      <vt:lpstr>Discrete</vt:lpstr>
      <vt:lpstr>Discrete Uniform</vt:lpstr>
      <vt:lpstr>Normal</vt:lpstr>
      <vt:lpstr>Triangular</vt:lpstr>
      <vt:lpstr>Pert</vt:lpstr>
      <vt:lpstr>Binomial</vt:lpstr>
      <vt:lpstr>Poisson</vt:lpstr>
      <vt:lpstr>Cumul</vt:lpstr>
      <vt:lpstr>General</vt:lpstr>
      <vt:lpstr>CumDist_frozen</vt:lpstr>
      <vt:lpstr>CumDist_UpLims</vt:lpstr>
      <vt:lpstr>Binomial!Data</vt:lpstr>
      <vt:lpstr>Binomial!Print_Area</vt:lpstr>
      <vt:lpstr>Discrete!Print_Area</vt:lpstr>
      <vt:lpstr>Normal!Print_Area</vt:lpstr>
      <vt:lpstr>Pert!Print_Area</vt:lpstr>
      <vt:lpstr>Triangular!Print_Area</vt:lpstr>
      <vt:lpstr>Uniform!Print_Area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 Albright</cp:lastModifiedBy>
  <cp:lastPrinted>2009-09-29T18:19:52Z</cp:lastPrinted>
  <dcterms:created xsi:type="dcterms:W3CDTF">2007-05-15T18:29:35Z</dcterms:created>
  <dcterms:modified xsi:type="dcterms:W3CDTF">2016-11-13T17:43:02Z</dcterms:modified>
</cp:coreProperties>
</file>