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Probability/"/>
    </mc:Choice>
  </mc:AlternateContent>
  <xr:revisionPtr revIDLastSave="0" documentId="13_ncr:1_{D5635CEE-189E-F243-A57B-4BC56940C487}" xr6:coauthVersionLast="45" xr6:coauthVersionMax="45" xr10:uidLastSave="{00000000-0000-0000-0000-000000000000}"/>
  <bookViews>
    <workbookView xWindow="0" yWindow="460" windowWidth="28800" windowHeight="15920" activeTab="3" xr2:uid="{00000000-000D-0000-FFFF-FFFF00000000}"/>
  </bookViews>
  <sheets>
    <sheet name="RiskSerializationData" sheetId="4" state="hidden" r:id="rId1"/>
    <sheet name="Example Background" sheetId="5" r:id="rId2"/>
    <sheet name="Big Picture" sheetId="6" r:id="rId3"/>
    <sheet name="Model" sheetId="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5" hidden="1">FALSE</definedName>
    <definedName name="MF_PresentationDefinitionArrange" localSheetId="2" hidden="1">FALSE</definedName>
    <definedName name="MF_PresentationFullScreen" localSheetId="2" hidden="1">FALSE</definedName>
    <definedName name="MF_PresentationHyperlinkWindowPos" localSheetId="2" hidden="1">"0,0,0,0"</definedName>
    <definedName name="MF_PresentationPlaybackArrange" localSheetId="2" hidden="1">FALSE</definedName>
    <definedName name="MF_PresentationPlaybackStyle" localSheetId="2" hidden="1">0</definedName>
    <definedName name="MF_PresentationShowNavigator" localSheetId="2" hidden="1">FALSE</definedName>
    <definedName name="MF_PresentationSlideDescriptionBoxes" localSheetId="2" hidden="1">TRUE</definedName>
    <definedName name="MF_PresentationSlideDescriptionWindowPos" localSheetId="2" hidden="1">"0,739,0,116"</definedName>
    <definedName name="MF_PresentationSlideMacro" localSheetId="2" hidden="1">FALSE</definedName>
    <definedName name="MindFMap" localSheetId="2" hidden="1">'Big Picture'!$A$1</definedName>
    <definedName name="MindFMap_CollapseOpenBranchesOnExpand" localSheetId="2" hidden="1">FALSE</definedName>
    <definedName name="MindFMap_ConnectorLabelAlways" localSheetId="2" hidden="1">FALSE</definedName>
    <definedName name="MindFMap_ConnectorLabelOverlap" localSheetId="2" hidden="1">1</definedName>
    <definedName name="MindFMap_ConnectorLabelRotate" localSheetId="2" hidden="1">0</definedName>
    <definedName name="MindFMap_ConnectorLabelStyle" localSheetId="2" hidden="1">1</definedName>
    <definedName name="MindFMap_ConnectorStyle" localSheetId="2" hidden="1">23</definedName>
    <definedName name="MindFMap_ConnectorType" localSheetId="2" hidden="1">1</definedName>
    <definedName name="MindFMap_CustomCollapseInUse" localSheetId="2" hidden="1">TRUE</definedName>
    <definedName name="MindFMap_DisplayTopicAttributes" localSheetId="2" hidden="1">1</definedName>
    <definedName name="MindFMap_FirstLabelHeader" localSheetId="2" hidden="1">TRUE</definedName>
    <definedName name="MindFMap_FontBold" localSheetId="2" hidden="1">FALSE</definedName>
    <definedName name="MindFMap_FontColor" localSheetId="2" hidden="1">0</definedName>
    <definedName name="MindFMap_FontItalic" localSheetId="2" hidden="1">FALSE</definedName>
    <definedName name="MindFMap_FontSize" localSheetId="2" hidden="1">0</definedName>
    <definedName name="MindFMap_LabelsUseColumns" localSheetId="2" hidden="1">TRUE</definedName>
    <definedName name="MindFMap_ShapeStyle" localSheetId="2" hidden="1">23</definedName>
    <definedName name="MindFMap_ShapeType" localSheetId="2" hidden="1">5</definedName>
    <definedName name="MindFMap_TopicLabelAlways" localSheetId="2" hidden="1">FALSE</definedName>
    <definedName name="MindFMap_TreeLayoutAutoArrange" localSheetId="2" hidden="1">0</definedName>
    <definedName name="MindFMap_TreeLayoutDirection" localSheetId="2" hidden="1">4</definedName>
    <definedName name="MindFMap_TreeLayoutLevelSpacing" localSheetId="2" hidden="1">65</definedName>
    <definedName name="MindFMap_TreeLayoutNodeSpacing" localSheetId="2" hidden="1">18</definedName>
    <definedName name="MindFMapsExist" hidden="1">TRUE</definedName>
    <definedName name="Pal_Workbook_GUID" localSheetId="2" hidden="1">"F9WJAL92LELWIXFLYPPW3U25"</definedName>
    <definedName name="Pal_Workbook_GUID" hidden="1">"DWJLKP2M69M732VV6Z9K58DP"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2" hidden="1">5000</definedName>
    <definedName name="RiskNumIterations" hidden="1">1000</definedName>
    <definedName name="RiskNumSimulations" localSheetId="2" hidden="1">1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B14" i="1"/>
  <c r="C14" i="1" s="1"/>
  <c r="D14" i="1" s="1"/>
  <c r="CR3" i="4" l="1"/>
  <c r="CK3" i="4" l="1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A4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Unit cost if supplier can supply the entire order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Unit cost if supplier cannot supply the entire order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The amount the supplier could supply if required - but if Walton orders less than this, the supplier will supply only what is ordered.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<sst xmlns="http://schemas.openxmlformats.org/spreadsheetml/2006/main" count="53" uniqueCount="37">
  <si>
    <t>Cost data</t>
  </si>
  <si>
    <t>Decision variable</t>
  </si>
  <si>
    <t>Order quantity</t>
  </si>
  <si>
    <t>Simulated quantities</t>
  </si>
  <si>
    <t>Demand</t>
  </si>
  <si>
    <t>Revenue</t>
  </si>
  <si>
    <t>Cost</t>
  </si>
  <si>
    <t>Profit</t>
  </si>
  <si>
    <t>Simulation</t>
  </si>
  <si>
    <t>Regular price</t>
  </si>
  <si>
    <t>Sale price</t>
  </si>
  <si>
    <t>At regular price</t>
  </si>
  <si>
    <t>At sale price</t>
  </si>
  <si>
    <t>Maximum supply</t>
  </si>
  <si>
    <t>Actual supply</t>
  </si>
  <si>
    <t>Left over</t>
  </si>
  <si>
    <t>Unit cost 1</t>
  </si>
  <si>
    <t>Unit cost 2</t>
  </si>
  <si>
    <t>Order quantities to try</t>
  </si>
  <si>
    <t>&gt;75%</t>
  </si>
  <si>
    <t>&lt;25%</t>
  </si>
  <si>
    <t>&gt;90%</t>
  </si>
  <si>
    <t>GF1_rK0qDwEABwC6AAwjACYARQBZAGIAYwBvAHsAmAApALQALQD//wABAAABAQEAAQQAAAAADiQjLCMjMDstJCMsIyMwAAAAAQ5Qcm9maXQgKFNpbSMzKQEAAQEFAAEAAQMBAQD/AQEBAQEAAQEBAAIAAQEBAQEAAQEBAAIAAX8AAhUADlByb2ZpdCAoU2ltIzMpAAAvAQIAAgCgAKoAAQECAZqZmZmZmak/AABmZmZmZmbuPwAABQABAQEA</t>
  </si>
  <si>
    <t>Simulation of Walton's Bookstore with more uncertainty</t>
  </si>
  <si>
    <t>mean</t>
  </si>
  <si>
    <t>standard deviation</t>
  </si>
  <si>
    <t>Demand distribution: normal</t>
  </si>
  <si>
    <t>Supply distribution: normal</t>
  </si>
  <si>
    <t>Ordering Calendars at Walton Bookstore with More Uncertainty</t>
  </si>
  <si>
    <t>Summary measures for simulation below</t>
  </si>
  <si>
    <t>Average profit</t>
  </si>
  <si>
    <t>Stdev of profit</t>
  </si>
  <si>
    <t>Minimum profit</t>
  </si>
  <si>
    <t>Maximum profit</t>
  </si>
  <si>
    <t>Mean</t>
  </si>
  <si>
    <t>Standard Deviation</t>
  </si>
  <si>
    <t xml:space="preserve">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</si>
</sst>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;\-&quot;$&quot;#,##0"/>
    <numFmt numFmtId="167" formatCode="&quot;$&quot;#,##0.00;\-&quot;$&quot;#,##0.00"/>
    <numFmt numFmtId="168" formatCode="m/d/yy\ h:mm:ss"/>
    <numFmt numFmtId="169" formatCode="0.0000%"/>
    <numFmt numFmtId="170" formatCode="&quot;$&quot;#,##0.00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6" applyNumberFormat="0" applyFont="0" applyFill="0" applyAlignment="0" applyProtection="0"/>
    <xf numFmtId="0" fontId="2" fillId="0" borderId="7" applyNumberFormat="0" applyFont="0" applyFill="0" applyAlignment="0" applyProtection="0"/>
    <xf numFmtId="46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8" applyNumberFormat="0" applyFont="0" applyFill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2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68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</cellStyleXfs>
  <cellXfs count="26">
    <xf numFmtId="0" fontId="0" fillId="0" borderId="0" xfId="0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2" fontId="11" fillId="0" borderId="0" xfId="0" applyNumberFormat="1" applyFont="1" applyFill="1" applyBorder="1"/>
    <xf numFmtId="1" fontId="11" fillId="0" borderId="0" xfId="0" applyNumberFormat="1" applyFont="1" applyFill="1" applyBorder="1"/>
    <xf numFmtId="166" fontId="11" fillId="0" borderId="0" xfId="0" applyNumberFormat="1" applyFont="1" applyFill="1" applyBorder="1"/>
    <xf numFmtId="167" fontId="11" fillId="0" borderId="0" xfId="0" applyNumberFormat="1" applyFont="1" applyFill="1" applyBorder="1"/>
    <xf numFmtId="0" fontId="11" fillId="0" borderId="0" xfId="0" applyNumberFormat="1" applyFont="1" applyFill="1" applyBorder="1"/>
    <xf numFmtId="170" fontId="11" fillId="0" borderId="0" xfId="0" applyNumberFormat="1" applyFont="1" applyFill="1" applyBorder="1"/>
    <xf numFmtId="0" fontId="11" fillId="0" borderId="0" xfId="0" applyFont="1" applyFill="1"/>
    <xf numFmtId="0" fontId="12" fillId="0" borderId="0" xfId="33" applyFont="1"/>
    <xf numFmtId="0" fontId="1" fillId="0" borderId="0" xfId="33"/>
    <xf numFmtId="164" fontId="1" fillId="0" borderId="0" xfId="35" applyNumberFormat="1" applyFont="1" applyFill="1" applyBorder="1"/>
    <xf numFmtId="0" fontId="10" fillId="0" borderId="0" xfId="34" applyFont="1" applyFill="1" applyBorder="1"/>
    <xf numFmtId="0" fontId="11" fillId="0" borderId="0" xfId="34" applyFont="1" applyFill="1" applyBorder="1"/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3" borderId="0" xfId="0" applyFont="1" applyFill="1" applyBorder="1"/>
    <xf numFmtId="164" fontId="11" fillId="3" borderId="0" xfId="1" applyNumberFormat="1" applyFont="1" applyFill="1" applyBorder="1"/>
    <xf numFmtId="0" fontId="11" fillId="3" borderId="0" xfId="0" applyFont="1" applyFill="1" applyBorder="1" applyAlignment="1">
      <alignment horizontal="right"/>
    </xf>
    <xf numFmtId="1" fontId="11" fillId="3" borderId="0" xfId="0" applyNumberFormat="1" applyFont="1" applyFill="1" applyBorder="1"/>
    <xf numFmtId="0" fontId="11" fillId="4" borderId="0" xfId="0" applyFont="1" applyFill="1" applyBorder="1"/>
    <xf numFmtId="0" fontId="11" fillId="5" borderId="0" xfId="0" applyFont="1" applyFill="1" applyBorder="1" applyAlignment="1">
      <alignment horizontal="right"/>
    </xf>
    <xf numFmtId="0" fontId="11" fillId="5" borderId="0" xfId="0" applyFont="1" applyFill="1" applyBorder="1"/>
  </cellXfs>
  <cellStyles count="36">
    <cellStyle name="Currency" xfId="1" builtinId="4"/>
    <cellStyle name="Currency 2" xfId="35" xr:uid="{00000000-0005-0000-0000-000000000000}"/>
    <cellStyle name="Normal" xfId="0" builtinId="0"/>
    <cellStyle name="Normal 2" xfId="33" xr:uid="{58AA0946-4DB2-4CDB-89C8-077BE93FD0AD}"/>
    <cellStyle name="Normal 2 2" xfId="34" xr:uid="{00000000-0005-0000-0000-000002000000}"/>
    <cellStyle name="RISKbigPercent" xfId="2" xr:uid="{00000000-0005-0000-0000-000002000000}"/>
    <cellStyle name="RISKblandrEdge" xfId="3" xr:uid="{00000000-0005-0000-0000-000003000000}"/>
    <cellStyle name="RISKblCorner" xfId="4" xr:uid="{00000000-0005-0000-0000-000004000000}"/>
    <cellStyle name="RISKbottomEdge" xfId="5" xr:uid="{00000000-0005-0000-0000-000005000000}"/>
    <cellStyle name="RISKbrCorner" xfId="6" xr:uid="{00000000-0005-0000-0000-000006000000}"/>
    <cellStyle name="RISKdarkBoxed" xfId="7" xr:uid="{00000000-0005-0000-0000-000007000000}"/>
    <cellStyle name="RISKdarkShade" xfId="8" xr:uid="{00000000-0005-0000-0000-000008000000}"/>
    <cellStyle name="RISKdbottomEdge" xfId="9" xr:uid="{00000000-0005-0000-0000-000009000000}"/>
    <cellStyle name="RISKdrightEdge" xfId="10" xr:uid="{00000000-0005-0000-0000-00000A000000}"/>
    <cellStyle name="RISKdurationTime" xfId="11" xr:uid="{00000000-0005-0000-0000-00000B000000}"/>
    <cellStyle name="RISKinNumber" xfId="12" xr:uid="{00000000-0005-0000-0000-00000C000000}"/>
    <cellStyle name="RISKlandrEdge" xfId="13" xr:uid="{00000000-0005-0000-0000-00000D000000}"/>
    <cellStyle name="RISKleftEdge" xfId="14" xr:uid="{00000000-0005-0000-0000-00000E000000}"/>
    <cellStyle name="RISKlightBoxed" xfId="15" xr:uid="{00000000-0005-0000-0000-00000F000000}"/>
    <cellStyle name="RISKltandbEdge" xfId="16" xr:uid="{00000000-0005-0000-0000-000010000000}"/>
    <cellStyle name="RISKnormBoxed" xfId="17" xr:uid="{00000000-0005-0000-0000-000011000000}"/>
    <cellStyle name="RISKnormCenter" xfId="18" xr:uid="{00000000-0005-0000-0000-000012000000}"/>
    <cellStyle name="RISKnormHeading" xfId="19" xr:uid="{00000000-0005-0000-0000-000013000000}"/>
    <cellStyle name="RISKnormItal" xfId="20" xr:uid="{00000000-0005-0000-0000-000014000000}"/>
    <cellStyle name="RISKnormLabel" xfId="21" xr:uid="{00000000-0005-0000-0000-000015000000}"/>
    <cellStyle name="RISKnormShade" xfId="22" xr:uid="{00000000-0005-0000-0000-000016000000}"/>
    <cellStyle name="RISKnormTitle" xfId="23" xr:uid="{00000000-0005-0000-0000-000017000000}"/>
    <cellStyle name="RISKoutNumber" xfId="24" xr:uid="{00000000-0005-0000-0000-000018000000}"/>
    <cellStyle name="RISKrightEdge" xfId="25" xr:uid="{00000000-0005-0000-0000-000019000000}"/>
    <cellStyle name="RISKrtandbEdge" xfId="26" xr:uid="{00000000-0005-0000-0000-00001A000000}"/>
    <cellStyle name="RISKssTime" xfId="27" xr:uid="{00000000-0005-0000-0000-00001B000000}"/>
    <cellStyle name="RISKtandbEdge" xfId="28" xr:uid="{00000000-0005-0000-0000-00001C000000}"/>
    <cellStyle name="RISKtlandrEdge" xfId="29" xr:uid="{00000000-0005-0000-0000-00001D000000}"/>
    <cellStyle name="RISKtlCorner" xfId="30" xr:uid="{00000000-0005-0000-0000-00001E000000}"/>
    <cellStyle name="RISKtopEdge" xfId="31" xr:uid="{00000000-0005-0000-0000-00001F000000}"/>
    <cellStyle name="RISKtrCorner" xfId="32" xr:uid="{00000000-0005-0000-0000-00002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15241</xdr:colOff>
      <xdr:row>2</xdr:row>
      <xdr:rowOff>60960</xdr:rowOff>
    </xdr:from>
    <xdr:ext cx="7147559" cy="40995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9D522E-CFD6-4A33-B3D6-C1F86EDBF20D}"/>
            </a:ext>
          </a:extLst>
        </xdr:cNvPr>
        <xdr:cNvSpPr txBox="1"/>
      </xdr:nvSpPr>
      <xdr:spPr>
        <a:xfrm>
          <a:off x="1844041" y="373380"/>
          <a:ext cx="7147559" cy="4099584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b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in the previous Walton Bookstore example, Walton needs to place an order for next 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year’s calendar. We continue to assume that the calendars sell for $10 and customer demand for the calendars at this price is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normally distributed as mean at 200 and standard deviation at 40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However, there are now two other sources of uncertainty. First, the maximum number of calendars Walton’s supplier can supply is uncertain and is modeled with a normally distribution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mean at 220 and standard devation at 20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Once Walton places an order, the supplier will charge $7.50 per calendar if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 can supply the entire Walton order. Otherwise, he will charge only $7.25 per calendar. Second, unsold calendars can no longer be returned to the supplier for a refund. Instead, Walton will put them on sale for $5 apiece after January 1. At that price, Walton believes the demand for leftover calendars is normally distributed with mean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50 and standard devation at 10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Any calendars stil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 over, say, after March 1, will be thrown away. Walton again wants to use simulation to analyze the resulting profit for various order quantities.</a:t>
          </a:r>
        </a:p>
        <a:p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2</xdr:col>
      <xdr:colOff>190500</xdr:colOff>
      <xdr:row>12</xdr:row>
      <xdr:rowOff>7620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F89A3887-CAFE-4B25-B0B2-F48F4CF35ECE}"/>
            </a:ext>
          </a:extLst>
        </xdr:cNvPr>
        <xdr:cNvSpPr/>
      </xdr:nvSpPr>
      <xdr:spPr>
        <a:xfrm>
          <a:off x="1280160" y="20878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2</xdr:col>
      <xdr:colOff>152400</xdr:colOff>
      <xdr:row>11</xdr:row>
      <xdr:rowOff>152400</xdr:rowOff>
    </xdr:from>
    <xdr:to>
      <xdr:col>2</xdr:col>
      <xdr:colOff>342900</xdr:colOff>
      <xdr:row>12</xdr:row>
      <xdr:rowOff>160020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A9551F44-A93A-4572-9A17-27B726528DC8}"/>
            </a:ext>
          </a:extLst>
        </xdr:cNvPr>
        <xdr:cNvSpPr/>
      </xdr:nvSpPr>
      <xdr:spPr>
        <a:xfrm>
          <a:off x="1432560" y="22402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0</xdr:col>
      <xdr:colOff>581024</xdr:colOff>
      <xdr:row>14</xdr:row>
      <xdr:rowOff>57150</xdr:rowOff>
    </xdr:from>
    <xdr:to>
      <xdr:col>3</xdr:col>
      <xdr:colOff>32384</xdr:colOff>
      <xdr:row>17</xdr:row>
      <xdr:rowOff>34290</xdr:rowOff>
    </xdr:to>
    <xdr:sp macro="" textlink="">
      <xdr:nvSpPr>
        <xdr:cNvPr id="4" name="BP_Topic_1">
          <a:extLst>
            <a:ext uri="{FF2B5EF4-FFF2-40B4-BE49-F238E27FC236}">
              <a16:creationId xmlns:a16="http://schemas.microsoft.com/office/drawing/2014/main" id="{0125B003-161A-45FE-BF67-6510344224E3}"/>
            </a:ext>
          </a:extLst>
        </xdr:cNvPr>
        <xdr:cNvSpPr/>
      </xdr:nvSpPr>
      <xdr:spPr>
        <a:xfrm>
          <a:off x="581024" y="2693670"/>
          <a:ext cx="13716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 cost if full supply</a:t>
          </a:r>
        </a:p>
      </xdr:txBody>
    </xdr:sp>
    <xdr:clientData/>
  </xdr:twoCellAnchor>
  <xdr:twoCellAnchor editAs="absolute">
    <xdr:from>
      <xdr:col>6</xdr:col>
      <xdr:colOff>511175</xdr:colOff>
      <xdr:row>15</xdr:row>
      <xdr:rowOff>136525</xdr:rowOff>
    </xdr:from>
    <xdr:to>
      <xdr:col>8</xdr:col>
      <xdr:colOff>396875</xdr:colOff>
      <xdr:row>17</xdr:row>
      <xdr:rowOff>167005</xdr:rowOff>
    </xdr:to>
    <xdr:sp macro="" textlink="">
      <xdr:nvSpPr>
        <xdr:cNvPr id="5" name="BP_Topic_2">
          <a:extLst>
            <a:ext uri="{FF2B5EF4-FFF2-40B4-BE49-F238E27FC236}">
              <a16:creationId xmlns:a16="http://schemas.microsoft.com/office/drawing/2014/main" id="{9277E6DD-84DC-449D-8908-3F75E40C1DCE}"/>
            </a:ext>
          </a:extLst>
        </xdr:cNvPr>
        <xdr:cNvSpPr/>
      </xdr:nvSpPr>
      <xdr:spPr>
        <a:xfrm>
          <a:off x="4351655" y="2955925"/>
          <a:ext cx="1165860" cy="3962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Regular price</a:t>
          </a:r>
        </a:p>
      </xdr:txBody>
    </xdr:sp>
    <xdr:clientData/>
  </xdr:twoCellAnchor>
  <xdr:twoCellAnchor editAs="absolute">
    <xdr:from>
      <xdr:col>11</xdr:col>
      <xdr:colOff>15875</xdr:colOff>
      <xdr:row>15</xdr:row>
      <xdr:rowOff>130175</xdr:rowOff>
    </xdr:from>
    <xdr:to>
      <xdr:col>12</xdr:col>
      <xdr:colOff>454025</xdr:colOff>
      <xdr:row>17</xdr:row>
      <xdr:rowOff>160655</xdr:rowOff>
    </xdr:to>
    <xdr:sp macro="" textlink="">
      <xdr:nvSpPr>
        <xdr:cNvPr id="6" name="BP_Topic_3">
          <a:extLst>
            <a:ext uri="{FF2B5EF4-FFF2-40B4-BE49-F238E27FC236}">
              <a16:creationId xmlns:a16="http://schemas.microsoft.com/office/drawing/2014/main" id="{98342148-0450-42AF-B55B-E74170DE6029}"/>
            </a:ext>
          </a:extLst>
        </xdr:cNvPr>
        <xdr:cNvSpPr/>
      </xdr:nvSpPr>
      <xdr:spPr>
        <a:xfrm>
          <a:off x="7056755" y="2949575"/>
          <a:ext cx="1078230" cy="3962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Sale price</a:t>
          </a:r>
        </a:p>
      </xdr:txBody>
    </xdr:sp>
    <xdr:clientData/>
  </xdr:twoCellAnchor>
  <xdr:twoCellAnchor editAs="absolute">
    <xdr:from>
      <xdr:col>8</xdr:col>
      <xdr:colOff>250825</xdr:colOff>
      <xdr:row>3</xdr:row>
      <xdr:rowOff>165100</xdr:rowOff>
    </xdr:from>
    <xdr:to>
      <xdr:col>10</xdr:col>
      <xdr:colOff>600075</xdr:colOff>
      <xdr:row>6</xdr:row>
      <xdr:rowOff>19050</xdr:rowOff>
    </xdr:to>
    <xdr:sp macro="" textlink="">
      <xdr:nvSpPr>
        <xdr:cNvPr id="7" name="BP_Topic_4">
          <a:extLst>
            <a:ext uri="{FF2B5EF4-FFF2-40B4-BE49-F238E27FC236}">
              <a16:creationId xmlns:a16="http://schemas.microsoft.com/office/drawing/2014/main" id="{AD9BD833-D9FC-4AE6-8AD7-5A5AC28D46BC}"/>
            </a:ext>
          </a:extLst>
        </xdr:cNvPr>
        <xdr:cNvSpPr/>
      </xdr:nvSpPr>
      <xdr:spPr>
        <a:xfrm>
          <a:off x="5371465" y="789940"/>
          <a:ext cx="1629410" cy="40259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Order quantity</a:t>
          </a:r>
        </a:p>
      </xdr:txBody>
    </xdr:sp>
    <xdr:clientData/>
  </xdr:twoCellAnchor>
  <xdr:twoCellAnchor editAs="absolute">
    <xdr:from>
      <xdr:col>6</xdr:col>
      <xdr:colOff>542926</xdr:colOff>
      <xdr:row>11</xdr:row>
      <xdr:rowOff>155572</xdr:rowOff>
    </xdr:from>
    <xdr:to>
      <xdr:col>8</xdr:col>
      <xdr:colOff>371475</xdr:colOff>
      <xdr:row>14</xdr:row>
      <xdr:rowOff>133349</xdr:rowOff>
    </xdr:to>
    <xdr:sp macro="" textlink="">
      <xdr:nvSpPr>
        <xdr:cNvPr id="8" name="BP_Topic_5">
          <a:extLst>
            <a:ext uri="{FF2B5EF4-FFF2-40B4-BE49-F238E27FC236}">
              <a16:creationId xmlns:a16="http://schemas.microsoft.com/office/drawing/2014/main" id="{0E1F2C3E-A5FC-45EF-9FB3-D49D274B890C}"/>
            </a:ext>
          </a:extLst>
        </xdr:cNvPr>
        <xdr:cNvSpPr/>
      </xdr:nvSpPr>
      <xdr:spPr>
        <a:xfrm>
          <a:off x="4383406" y="2243452"/>
          <a:ext cx="1108709" cy="526417"/>
        </a:xfrm>
        <a:prstGeom prst="snip2Same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Regular price demand</a:t>
          </a:r>
        </a:p>
      </xdr:txBody>
    </xdr:sp>
    <xdr:clientData/>
  </xdr:twoCellAnchor>
  <xdr:twoCellAnchor editAs="absolute">
    <xdr:from>
      <xdr:col>8</xdr:col>
      <xdr:colOff>361950</xdr:colOff>
      <xdr:row>19</xdr:row>
      <xdr:rowOff>73024</xdr:rowOff>
    </xdr:from>
    <xdr:to>
      <xdr:col>10</xdr:col>
      <xdr:colOff>485775</xdr:colOff>
      <xdr:row>22</xdr:row>
      <xdr:rowOff>50164</xdr:rowOff>
    </xdr:to>
    <xdr:sp macro="" textlink="">
      <xdr:nvSpPr>
        <xdr:cNvPr id="9" name="BP_Topic_6">
          <a:extLst>
            <a:ext uri="{FF2B5EF4-FFF2-40B4-BE49-F238E27FC236}">
              <a16:creationId xmlns:a16="http://schemas.microsoft.com/office/drawing/2014/main" id="{337AD151-AA04-4323-B499-10477318B686}"/>
            </a:ext>
          </a:extLst>
        </xdr:cNvPr>
        <xdr:cNvSpPr/>
      </xdr:nvSpPr>
      <xdr:spPr>
        <a:xfrm>
          <a:off x="5482590" y="3623944"/>
          <a:ext cx="140398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Revenue from regular price sales</a:t>
          </a:r>
        </a:p>
      </xdr:txBody>
    </xdr:sp>
    <xdr:clientData/>
  </xdr:twoCellAnchor>
  <xdr:twoCellAnchor editAs="absolute">
    <xdr:from>
      <xdr:col>3</xdr:col>
      <xdr:colOff>247650</xdr:colOff>
      <xdr:row>12</xdr:row>
      <xdr:rowOff>127000</xdr:rowOff>
    </xdr:from>
    <xdr:to>
      <xdr:col>4</xdr:col>
      <xdr:colOff>561975</xdr:colOff>
      <xdr:row>14</xdr:row>
      <xdr:rowOff>157480</xdr:rowOff>
    </xdr:to>
    <xdr:sp macro="" textlink="">
      <xdr:nvSpPr>
        <xdr:cNvPr id="10" name="BP_Topic_7">
          <a:extLst>
            <a:ext uri="{FF2B5EF4-FFF2-40B4-BE49-F238E27FC236}">
              <a16:creationId xmlns:a16="http://schemas.microsoft.com/office/drawing/2014/main" id="{92279237-3392-4B15-A54C-4749E603AFEA}"/>
            </a:ext>
          </a:extLst>
        </xdr:cNvPr>
        <xdr:cNvSpPr/>
      </xdr:nvSpPr>
      <xdr:spPr>
        <a:xfrm>
          <a:off x="2167890" y="2397760"/>
          <a:ext cx="95440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Order cost</a:t>
          </a:r>
        </a:p>
      </xdr:txBody>
    </xdr:sp>
    <xdr:clientData/>
  </xdr:twoCellAnchor>
  <xdr:twoCellAnchor editAs="absolute">
    <xdr:from>
      <xdr:col>12</xdr:col>
      <xdr:colOff>139700</xdr:colOff>
      <xdr:row>19</xdr:row>
      <xdr:rowOff>79375</xdr:rowOff>
    </xdr:from>
    <xdr:to>
      <xdr:col>14</xdr:col>
      <xdr:colOff>219075</xdr:colOff>
      <xdr:row>22</xdr:row>
      <xdr:rowOff>56515</xdr:rowOff>
    </xdr:to>
    <xdr:sp macro="" textlink="">
      <xdr:nvSpPr>
        <xdr:cNvPr id="11" name="BP_Topic_8">
          <a:extLst>
            <a:ext uri="{FF2B5EF4-FFF2-40B4-BE49-F238E27FC236}">
              <a16:creationId xmlns:a16="http://schemas.microsoft.com/office/drawing/2014/main" id="{D3D8BADC-DF3B-4AFD-9100-BBBAB8A6AEB7}"/>
            </a:ext>
          </a:extLst>
        </xdr:cNvPr>
        <xdr:cNvSpPr/>
      </xdr:nvSpPr>
      <xdr:spPr>
        <a:xfrm>
          <a:off x="7820660" y="3630295"/>
          <a:ext cx="135953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Revenue from sale price sales</a:t>
          </a:r>
        </a:p>
      </xdr:txBody>
    </xdr:sp>
    <xdr:clientData/>
  </xdr:twoCellAnchor>
  <xdr:twoCellAnchor editAs="absolute">
    <xdr:from>
      <xdr:col>6</xdr:col>
      <xdr:colOff>587375</xdr:colOff>
      <xdr:row>24</xdr:row>
      <xdr:rowOff>82550</xdr:rowOff>
    </xdr:from>
    <xdr:to>
      <xdr:col>8</xdr:col>
      <xdr:colOff>168275</xdr:colOff>
      <xdr:row>26</xdr:row>
      <xdr:rowOff>113030</xdr:rowOff>
    </xdr:to>
    <xdr:sp macro="" textlink="">
      <xdr:nvSpPr>
        <xdr:cNvPr id="12" name="BP_Topic_9">
          <a:extLst>
            <a:ext uri="{FF2B5EF4-FFF2-40B4-BE49-F238E27FC236}">
              <a16:creationId xmlns:a16="http://schemas.microsoft.com/office/drawing/2014/main" id="{50130597-9116-4516-8A2E-EB75049ECE9C}"/>
            </a:ext>
          </a:extLst>
        </xdr:cNvPr>
        <xdr:cNvSpPr/>
      </xdr:nvSpPr>
      <xdr:spPr>
        <a:xfrm>
          <a:off x="4427855" y="4547870"/>
          <a:ext cx="861060" cy="396240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Profit</a:t>
          </a:r>
        </a:p>
      </xdr:txBody>
    </xdr:sp>
    <xdr:clientData/>
  </xdr:twoCellAnchor>
  <xdr:twoCellAnchor editAs="absolute">
    <xdr:from>
      <xdr:col>12</xdr:col>
      <xdr:colOff>193675</xdr:colOff>
      <xdr:row>12</xdr:row>
      <xdr:rowOff>55880</xdr:rowOff>
    </xdr:from>
    <xdr:to>
      <xdr:col>14</xdr:col>
      <xdr:colOff>155575</xdr:colOff>
      <xdr:row>14</xdr:row>
      <xdr:rowOff>93980</xdr:rowOff>
    </xdr:to>
    <xdr:sp macro="" textlink="">
      <xdr:nvSpPr>
        <xdr:cNvPr id="13" name="BP_Topic_13">
          <a:extLst>
            <a:ext uri="{FF2B5EF4-FFF2-40B4-BE49-F238E27FC236}">
              <a16:creationId xmlns:a16="http://schemas.microsoft.com/office/drawing/2014/main" id="{5890DF47-D123-40F8-9AC3-4B1305F25867}"/>
            </a:ext>
          </a:extLst>
        </xdr:cNvPr>
        <xdr:cNvSpPr/>
      </xdr:nvSpPr>
      <xdr:spPr>
        <a:xfrm>
          <a:off x="7874635" y="2326640"/>
          <a:ext cx="1242060" cy="40386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leftover</a:t>
          </a:r>
        </a:p>
      </xdr:txBody>
    </xdr:sp>
    <xdr:clientData/>
  </xdr:twoCellAnchor>
  <xdr:twoCellAnchor editAs="absolute">
    <xdr:from>
      <xdr:col>0</xdr:col>
      <xdr:colOff>571501</xdr:colOff>
      <xdr:row>9</xdr:row>
      <xdr:rowOff>149224</xdr:rowOff>
    </xdr:from>
    <xdr:to>
      <xdr:col>3</xdr:col>
      <xdr:colOff>22861</xdr:colOff>
      <xdr:row>12</xdr:row>
      <xdr:rowOff>126364</xdr:rowOff>
    </xdr:to>
    <xdr:sp macro="" textlink="">
      <xdr:nvSpPr>
        <xdr:cNvPr id="14" name="BP_Topic_14">
          <a:extLst>
            <a:ext uri="{FF2B5EF4-FFF2-40B4-BE49-F238E27FC236}">
              <a16:creationId xmlns:a16="http://schemas.microsoft.com/office/drawing/2014/main" id="{03C96D22-F505-4B22-B8E1-1F4345CB8320}"/>
            </a:ext>
          </a:extLst>
        </xdr:cNvPr>
        <xdr:cNvSpPr/>
      </xdr:nvSpPr>
      <xdr:spPr>
        <a:xfrm>
          <a:off x="571501" y="1871344"/>
          <a:ext cx="13716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 cost if less than full supply</a:t>
          </a:r>
        </a:p>
      </xdr:txBody>
    </xdr:sp>
    <xdr:clientData/>
  </xdr:twoCellAnchor>
  <xdr:twoCellAnchor editAs="absolute">
    <xdr:from>
      <xdr:col>5</xdr:col>
      <xdr:colOff>161925</xdr:colOff>
      <xdr:row>3</xdr:row>
      <xdr:rowOff>133349</xdr:rowOff>
    </xdr:from>
    <xdr:to>
      <xdr:col>7</xdr:col>
      <xdr:colOff>9525</xdr:colOff>
      <xdr:row>6</xdr:row>
      <xdr:rowOff>104775</xdr:rowOff>
    </xdr:to>
    <xdr:sp macro="" textlink="">
      <xdr:nvSpPr>
        <xdr:cNvPr id="15" name="BP_Topic_15">
          <a:extLst>
            <a:ext uri="{FF2B5EF4-FFF2-40B4-BE49-F238E27FC236}">
              <a16:creationId xmlns:a16="http://schemas.microsoft.com/office/drawing/2014/main" id="{27793022-0891-411D-9993-9F526533C227}"/>
            </a:ext>
          </a:extLst>
        </xdr:cNvPr>
        <xdr:cNvSpPr/>
      </xdr:nvSpPr>
      <xdr:spPr>
        <a:xfrm>
          <a:off x="3362325" y="758189"/>
          <a:ext cx="1127760" cy="520066"/>
        </a:xfrm>
        <a:prstGeom prst="snip2Same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Supplier capacity</a:t>
          </a:r>
        </a:p>
      </xdr:txBody>
    </xdr:sp>
    <xdr:clientData/>
  </xdr:twoCellAnchor>
  <xdr:twoCellAnchor editAs="absolute">
    <xdr:from>
      <xdr:col>14</xdr:col>
      <xdr:colOff>104775</xdr:colOff>
      <xdr:row>15</xdr:row>
      <xdr:rowOff>76200</xdr:rowOff>
    </xdr:from>
    <xdr:to>
      <xdr:col>15</xdr:col>
      <xdr:colOff>457200</xdr:colOff>
      <xdr:row>18</xdr:row>
      <xdr:rowOff>53340</xdr:rowOff>
    </xdr:to>
    <xdr:sp macro="" textlink="">
      <xdr:nvSpPr>
        <xdr:cNvPr id="16" name="BP_Topic_16">
          <a:extLst>
            <a:ext uri="{FF2B5EF4-FFF2-40B4-BE49-F238E27FC236}">
              <a16:creationId xmlns:a16="http://schemas.microsoft.com/office/drawing/2014/main" id="{24CFFB39-5CFE-4AC2-BFAE-CDCC7ACB3B23}"/>
            </a:ext>
          </a:extLst>
        </xdr:cNvPr>
        <xdr:cNvSpPr/>
      </xdr:nvSpPr>
      <xdr:spPr>
        <a:xfrm>
          <a:off x="9065895" y="2895600"/>
          <a:ext cx="992505" cy="525780"/>
        </a:xfrm>
        <a:prstGeom prst="snip2Same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Sale price demand</a:t>
          </a:r>
        </a:p>
      </xdr:txBody>
    </xdr:sp>
    <xdr:clientData/>
  </xdr:twoCellAnchor>
  <xdr:twoCellAnchor editAs="absolute">
    <xdr:from>
      <xdr:col>8</xdr:col>
      <xdr:colOff>476250</xdr:colOff>
      <xdr:row>8</xdr:row>
      <xdr:rowOff>123825</xdr:rowOff>
    </xdr:from>
    <xdr:to>
      <xdr:col>10</xdr:col>
      <xdr:colOff>352425</xdr:colOff>
      <xdr:row>10</xdr:row>
      <xdr:rowOff>154305</xdr:rowOff>
    </xdr:to>
    <xdr:sp macro="" textlink="">
      <xdr:nvSpPr>
        <xdr:cNvPr id="17" name="BP_Topic_17">
          <a:extLst>
            <a:ext uri="{FF2B5EF4-FFF2-40B4-BE49-F238E27FC236}">
              <a16:creationId xmlns:a16="http://schemas.microsoft.com/office/drawing/2014/main" id="{CD8B7100-DE0B-44ED-A411-11F9174D7237}"/>
            </a:ext>
          </a:extLst>
        </xdr:cNvPr>
        <xdr:cNvSpPr/>
      </xdr:nvSpPr>
      <xdr:spPr>
        <a:xfrm>
          <a:off x="5596890" y="1663065"/>
          <a:ext cx="115633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supply</a:t>
          </a:r>
        </a:p>
      </xdr:txBody>
    </xdr:sp>
    <xdr:clientData/>
  </xdr:twoCellAnchor>
  <xdr:twoCellAnchor editAs="absolute">
    <xdr:from>
      <xdr:col>6</xdr:col>
      <xdr:colOff>85725</xdr:colOff>
      <xdr:row>6</xdr:row>
      <xdr:rowOff>104775</xdr:rowOff>
    </xdr:from>
    <xdr:to>
      <xdr:col>9</xdr:col>
      <xdr:colOff>414338</xdr:colOff>
      <xdr:row>8</xdr:row>
      <xdr:rowOff>123825</xdr:rowOff>
    </xdr:to>
    <xdr:cxnSp macro="">
      <xdr:nvCxnSpPr>
        <xdr:cNvPr id="18" name="BP_Connector_19">
          <a:extLst>
            <a:ext uri="{FF2B5EF4-FFF2-40B4-BE49-F238E27FC236}">
              <a16:creationId xmlns:a16="http://schemas.microsoft.com/office/drawing/2014/main" id="{B0ED6797-4829-4C09-9164-CDF8F4880EF3}"/>
            </a:ext>
          </a:extLst>
        </xdr:cNvPr>
        <xdr:cNvCxnSpPr>
          <a:stCxn id="15" idx="1"/>
          <a:endCxn id="17" idx="0"/>
        </xdr:cNvCxnSpPr>
      </xdr:nvCxnSpPr>
      <xdr:spPr>
        <a:xfrm>
          <a:off x="3926205" y="1278255"/>
          <a:ext cx="2248853" cy="384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414338</xdr:colOff>
      <xdr:row>6</xdr:row>
      <xdr:rowOff>19050</xdr:rowOff>
    </xdr:from>
    <xdr:to>
      <xdr:col>9</xdr:col>
      <xdr:colOff>425450</xdr:colOff>
      <xdr:row>8</xdr:row>
      <xdr:rowOff>123825</xdr:rowOff>
    </xdr:to>
    <xdr:cxnSp macro="">
      <xdr:nvCxnSpPr>
        <xdr:cNvPr id="19" name="BP_Connector_21">
          <a:extLst>
            <a:ext uri="{FF2B5EF4-FFF2-40B4-BE49-F238E27FC236}">
              <a16:creationId xmlns:a16="http://schemas.microsoft.com/office/drawing/2014/main" id="{81254D04-E128-45E8-B3E2-CF9A7E7A9815}"/>
            </a:ext>
          </a:extLst>
        </xdr:cNvPr>
        <xdr:cNvCxnSpPr>
          <a:stCxn id="7" idx="4"/>
          <a:endCxn id="17" idx="0"/>
        </xdr:cNvCxnSpPr>
      </xdr:nvCxnSpPr>
      <xdr:spPr>
        <a:xfrm flipH="1">
          <a:off x="6175058" y="1192530"/>
          <a:ext cx="11112" cy="4705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22861</xdr:colOff>
      <xdr:row>11</xdr:row>
      <xdr:rowOff>42544</xdr:rowOff>
    </xdr:from>
    <xdr:to>
      <xdr:col>3</xdr:col>
      <xdr:colOff>247650</xdr:colOff>
      <xdr:row>13</xdr:row>
      <xdr:rowOff>142240</xdr:rowOff>
    </xdr:to>
    <xdr:cxnSp macro="">
      <xdr:nvCxnSpPr>
        <xdr:cNvPr id="20" name="BP_Connector_23">
          <a:extLst>
            <a:ext uri="{FF2B5EF4-FFF2-40B4-BE49-F238E27FC236}">
              <a16:creationId xmlns:a16="http://schemas.microsoft.com/office/drawing/2014/main" id="{8DB34329-9F93-4795-9E2F-185686C91681}"/>
            </a:ext>
          </a:extLst>
        </xdr:cNvPr>
        <xdr:cNvCxnSpPr>
          <a:stCxn id="14" idx="3"/>
          <a:endCxn id="10" idx="1"/>
        </xdr:cNvCxnSpPr>
      </xdr:nvCxnSpPr>
      <xdr:spPr>
        <a:xfrm>
          <a:off x="1943101" y="2130424"/>
          <a:ext cx="224789" cy="4654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32384</xdr:colOff>
      <xdr:row>13</xdr:row>
      <xdr:rowOff>142240</xdr:rowOff>
    </xdr:from>
    <xdr:to>
      <xdr:col>3</xdr:col>
      <xdr:colOff>247650</xdr:colOff>
      <xdr:row>15</xdr:row>
      <xdr:rowOff>140970</xdr:rowOff>
    </xdr:to>
    <xdr:cxnSp macro="">
      <xdr:nvCxnSpPr>
        <xdr:cNvPr id="21" name="BP_Connector_25">
          <a:extLst>
            <a:ext uri="{FF2B5EF4-FFF2-40B4-BE49-F238E27FC236}">
              <a16:creationId xmlns:a16="http://schemas.microsoft.com/office/drawing/2014/main" id="{D9245E93-A5ED-4370-9307-D453F4AB167A}"/>
            </a:ext>
          </a:extLst>
        </xdr:cNvPr>
        <xdr:cNvCxnSpPr>
          <a:stCxn id="4" idx="3"/>
          <a:endCxn id="10" idx="1"/>
        </xdr:cNvCxnSpPr>
      </xdr:nvCxnSpPr>
      <xdr:spPr>
        <a:xfrm flipV="1">
          <a:off x="1952624" y="2595880"/>
          <a:ext cx="215266" cy="3644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100013</xdr:colOff>
      <xdr:row>6</xdr:row>
      <xdr:rowOff>104775</xdr:rowOff>
    </xdr:from>
    <xdr:to>
      <xdr:col>6</xdr:col>
      <xdr:colOff>85725</xdr:colOff>
      <xdr:row>12</xdr:row>
      <xdr:rowOff>127000</xdr:rowOff>
    </xdr:to>
    <xdr:cxnSp macro="">
      <xdr:nvCxnSpPr>
        <xdr:cNvPr id="22" name="BP_Connector_42">
          <a:extLst>
            <a:ext uri="{FF2B5EF4-FFF2-40B4-BE49-F238E27FC236}">
              <a16:creationId xmlns:a16="http://schemas.microsoft.com/office/drawing/2014/main" id="{B53B94B9-7CA2-49EE-8780-49DE0B2BB02A}"/>
            </a:ext>
          </a:extLst>
        </xdr:cNvPr>
        <xdr:cNvCxnSpPr>
          <a:stCxn id="15" idx="1"/>
          <a:endCxn id="10" idx="0"/>
        </xdr:cNvCxnSpPr>
      </xdr:nvCxnSpPr>
      <xdr:spPr>
        <a:xfrm flipH="1">
          <a:off x="2660333" y="1278255"/>
          <a:ext cx="1265872" cy="1119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100013</xdr:colOff>
      <xdr:row>6</xdr:row>
      <xdr:rowOff>19050</xdr:rowOff>
    </xdr:from>
    <xdr:to>
      <xdr:col>9</xdr:col>
      <xdr:colOff>425450</xdr:colOff>
      <xdr:row>12</xdr:row>
      <xdr:rowOff>127000</xdr:rowOff>
    </xdr:to>
    <xdr:cxnSp macro="">
      <xdr:nvCxnSpPr>
        <xdr:cNvPr id="23" name="BP_Connector_44">
          <a:extLst>
            <a:ext uri="{FF2B5EF4-FFF2-40B4-BE49-F238E27FC236}">
              <a16:creationId xmlns:a16="http://schemas.microsoft.com/office/drawing/2014/main" id="{83B3A81B-7ABA-4ED7-9886-7BBFD90776AC}"/>
            </a:ext>
          </a:extLst>
        </xdr:cNvPr>
        <xdr:cNvCxnSpPr>
          <a:stCxn id="7" idx="4"/>
          <a:endCxn id="10" idx="0"/>
        </xdr:cNvCxnSpPr>
      </xdr:nvCxnSpPr>
      <xdr:spPr>
        <a:xfrm flipH="1">
          <a:off x="2660333" y="1192530"/>
          <a:ext cx="3525837" cy="12052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100013</xdr:colOff>
      <xdr:row>9</xdr:row>
      <xdr:rowOff>139065</xdr:rowOff>
    </xdr:from>
    <xdr:to>
      <xdr:col>8</xdr:col>
      <xdr:colOff>476250</xdr:colOff>
      <xdr:row>12</xdr:row>
      <xdr:rowOff>127000</xdr:rowOff>
    </xdr:to>
    <xdr:cxnSp macro="">
      <xdr:nvCxnSpPr>
        <xdr:cNvPr id="24" name="BP_Connector_50">
          <a:extLst>
            <a:ext uri="{FF2B5EF4-FFF2-40B4-BE49-F238E27FC236}">
              <a16:creationId xmlns:a16="http://schemas.microsoft.com/office/drawing/2014/main" id="{7E1617A8-4DF8-4432-8BB4-950B228A929E}"/>
            </a:ext>
          </a:extLst>
        </xdr:cNvPr>
        <xdr:cNvCxnSpPr>
          <a:stCxn id="17" idx="1"/>
          <a:endCxn id="10" idx="0"/>
        </xdr:cNvCxnSpPr>
      </xdr:nvCxnSpPr>
      <xdr:spPr>
        <a:xfrm flipH="1">
          <a:off x="2660333" y="1861185"/>
          <a:ext cx="2936557" cy="536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414338</xdr:colOff>
      <xdr:row>10</xdr:row>
      <xdr:rowOff>154305</xdr:rowOff>
    </xdr:from>
    <xdr:to>
      <xdr:col>12</xdr:col>
      <xdr:colOff>193675</xdr:colOff>
      <xdr:row>13</xdr:row>
      <xdr:rowOff>74930</xdr:rowOff>
    </xdr:to>
    <xdr:cxnSp macro="">
      <xdr:nvCxnSpPr>
        <xdr:cNvPr id="25" name="BP_Connector_52">
          <a:extLst>
            <a:ext uri="{FF2B5EF4-FFF2-40B4-BE49-F238E27FC236}">
              <a16:creationId xmlns:a16="http://schemas.microsoft.com/office/drawing/2014/main" id="{2823309E-D511-4AE3-B005-F1D92FFB41C3}"/>
            </a:ext>
          </a:extLst>
        </xdr:cNvPr>
        <xdr:cNvCxnSpPr>
          <a:stCxn id="17" idx="2"/>
          <a:endCxn id="13" idx="1"/>
        </xdr:cNvCxnSpPr>
      </xdr:nvCxnSpPr>
      <xdr:spPr>
        <a:xfrm>
          <a:off x="6175058" y="2059305"/>
          <a:ext cx="1699577" cy="469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371475</xdr:colOff>
      <xdr:row>13</xdr:row>
      <xdr:rowOff>49211</xdr:rowOff>
    </xdr:from>
    <xdr:to>
      <xdr:col>12</xdr:col>
      <xdr:colOff>193675</xdr:colOff>
      <xdr:row>13</xdr:row>
      <xdr:rowOff>74930</xdr:rowOff>
    </xdr:to>
    <xdr:cxnSp macro="">
      <xdr:nvCxnSpPr>
        <xdr:cNvPr id="26" name="BP_Connector_54">
          <a:extLst>
            <a:ext uri="{FF2B5EF4-FFF2-40B4-BE49-F238E27FC236}">
              <a16:creationId xmlns:a16="http://schemas.microsoft.com/office/drawing/2014/main" id="{E7217D0A-9C31-4E74-84EB-FF203D169662}"/>
            </a:ext>
          </a:extLst>
        </xdr:cNvPr>
        <xdr:cNvCxnSpPr>
          <a:stCxn id="8" idx="0"/>
          <a:endCxn id="13" idx="1"/>
        </xdr:cNvCxnSpPr>
      </xdr:nvCxnSpPr>
      <xdr:spPr>
        <a:xfrm>
          <a:off x="5492115" y="2502851"/>
          <a:ext cx="2382520" cy="257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100013</xdr:colOff>
      <xdr:row>14</xdr:row>
      <xdr:rowOff>157480</xdr:rowOff>
    </xdr:from>
    <xdr:to>
      <xdr:col>7</xdr:col>
      <xdr:colOff>377825</xdr:colOff>
      <xdr:row>24</xdr:row>
      <xdr:rowOff>82550</xdr:rowOff>
    </xdr:to>
    <xdr:cxnSp macro="">
      <xdr:nvCxnSpPr>
        <xdr:cNvPr id="27" name="BP_Connector_76">
          <a:extLst>
            <a:ext uri="{FF2B5EF4-FFF2-40B4-BE49-F238E27FC236}">
              <a16:creationId xmlns:a16="http://schemas.microsoft.com/office/drawing/2014/main" id="{980EB64B-04F6-4005-9DD7-EB55D5E2EAA7}"/>
            </a:ext>
          </a:extLst>
        </xdr:cNvPr>
        <xdr:cNvCxnSpPr>
          <a:stCxn id="10" idx="2"/>
          <a:endCxn id="12" idx="0"/>
        </xdr:cNvCxnSpPr>
      </xdr:nvCxnSpPr>
      <xdr:spPr>
        <a:xfrm>
          <a:off x="2660333" y="2794000"/>
          <a:ext cx="2198052" cy="1753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377825</xdr:colOff>
      <xdr:row>22</xdr:row>
      <xdr:rowOff>50164</xdr:rowOff>
    </xdr:from>
    <xdr:to>
      <xdr:col>9</xdr:col>
      <xdr:colOff>423863</xdr:colOff>
      <xdr:row>24</xdr:row>
      <xdr:rowOff>82550</xdr:rowOff>
    </xdr:to>
    <xdr:cxnSp macro="">
      <xdr:nvCxnSpPr>
        <xdr:cNvPr id="28" name="BP_Connector_78">
          <a:extLst>
            <a:ext uri="{FF2B5EF4-FFF2-40B4-BE49-F238E27FC236}">
              <a16:creationId xmlns:a16="http://schemas.microsoft.com/office/drawing/2014/main" id="{91097B05-9F93-415B-A048-C6356422DA36}"/>
            </a:ext>
          </a:extLst>
        </xdr:cNvPr>
        <xdr:cNvCxnSpPr>
          <a:stCxn id="9" idx="2"/>
          <a:endCxn id="12" idx="0"/>
        </xdr:cNvCxnSpPr>
      </xdr:nvCxnSpPr>
      <xdr:spPr>
        <a:xfrm flipH="1">
          <a:off x="4858385" y="4149724"/>
          <a:ext cx="1326198" cy="3981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377825</xdr:colOff>
      <xdr:row>22</xdr:row>
      <xdr:rowOff>56515</xdr:rowOff>
    </xdr:from>
    <xdr:to>
      <xdr:col>13</xdr:col>
      <xdr:colOff>179388</xdr:colOff>
      <xdr:row>24</xdr:row>
      <xdr:rowOff>82550</xdr:rowOff>
    </xdr:to>
    <xdr:cxnSp macro="">
      <xdr:nvCxnSpPr>
        <xdr:cNvPr id="29" name="BP_Connector_80">
          <a:extLst>
            <a:ext uri="{FF2B5EF4-FFF2-40B4-BE49-F238E27FC236}">
              <a16:creationId xmlns:a16="http://schemas.microsoft.com/office/drawing/2014/main" id="{A7DEF57C-A08E-43B8-A4A8-865AB45B60F6}"/>
            </a:ext>
          </a:extLst>
        </xdr:cNvPr>
        <xdr:cNvCxnSpPr>
          <a:stCxn id="11" idx="2"/>
          <a:endCxn id="12" idx="0"/>
        </xdr:cNvCxnSpPr>
      </xdr:nvCxnSpPr>
      <xdr:spPr>
        <a:xfrm flipH="1">
          <a:off x="4858385" y="4156075"/>
          <a:ext cx="3642043" cy="391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454025</xdr:colOff>
      <xdr:row>17</xdr:row>
      <xdr:rowOff>167005</xdr:rowOff>
    </xdr:from>
    <xdr:to>
      <xdr:col>9</xdr:col>
      <xdr:colOff>423863</xdr:colOff>
      <xdr:row>19</xdr:row>
      <xdr:rowOff>73024</xdr:rowOff>
    </xdr:to>
    <xdr:cxnSp macro="">
      <xdr:nvCxnSpPr>
        <xdr:cNvPr id="30" name="BP_Connector_84">
          <a:extLst>
            <a:ext uri="{FF2B5EF4-FFF2-40B4-BE49-F238E27FC236}">
              <a16:creationId xmlns:a16="http://schemas.microsoft.com/office/drawing/2014/main" id="{A76194F9-F2E2-4D6B-89EB-FC0D8F8ABA6C}"/>
            </a:ext>
          </a:extLst>
        </xdr:cNvPr>
        <xdr:cNvCxnSpPr>
          <a:stCxn id="5" idx="2"/>
          <a:endCxn id="9" idx="0"/>
        </xdr:cNvCxnSpPr>
      </xdr:nvCxnSpPr>
      <xdr:spPr>
        <a:xfrm>
          <a:off x="4934585" y="3352165"/>
          <a:ext cx="1249998" cy="271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11</xdr:col>
      <xdr:colOff>539750</xdr:colOff>
      <xdr:row>17</xdr:row>
      <xdr:rowOff>160655</xdr:rowOff>
    </xdr:from>
    <xdr:to>
      <xdr:col>13</xdr:col>
      <xdr:colOff>179388</xdr:colOff>
      <xdr:row>19</xdr:row>
      <xdr:rowOff>79375</xdr:rowOff>
    </xdr:to>
    <xdr:cxnSp macro="">
      <xdr:nvCxnSpPr>
        <xdr:cNvPr id="31" name="BP_Connector_92">
          <a:extLst>
            <a:ext uri="{FF2B5EF4-FFF2-40B4-BE49-F238E27FC236}">
              <a16:creationId xmlns:a16="http://schemas.microsoft.com/office/drawing/2014/main" id="{D273E6FC-B92B-410F-9B2B-9F8D0CE01F91}"/>
            </a:ext>
          </a:extLst>
        </xdr:cNvPr>
        <xdr:cNvCxnSpPr>
          <a:stCxn id="6" idx="2"/>
          <a:endCxn id="11" idx="0"/>
        </xdr:cNvCxnSpPr>
      </xdr:nvCxnSpPr>
      <xdr:spPr>
        <a:xfrm>
          <a:off x="7580630" y="3345815"/>
          <a:ext cx="919798" cy="284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371475</xdr:colOff>
      <xdr:row>13</xdr:row>
      <xdr:rowOff>49211</xdr:rowOff>
    </xdr:from>
    <xdr:to>
      <xdr:col>9</xdr:col>
      <xdr:colOff>423863</xdr:colOff>
      <xdr:row>19</xdr:row>
      <xdr:rowOff>73024</xdr:rowOff>
    </xdr:to>
    <xdr:cxnSp macro="">
      <xdr:nvCxnSpPr>
        <xdr:cNvPr id="32" name="BP_Connector_26">
          <a:extLst>
            <a:ext uri="{FF2B5EF4-FFF2-40B4-BE49-F238E27FC236}">
              <a16:creationId xmlns:a16="http://schemas.microsoft.com/office/drawing/2014/main" id="{85D11129-207D-48BC-BD7F-0FEEC0CB3C76}"/>
            </a:ext>
          </a:extLst>
        </xdr:cNvPr>
        <xdr:cNvCxnSpPr>
          <a:stCxn id="8" idx="0"/>
          <a:endCxn id="9" idx="0"/>
        </xdr:cNvCxnSpPr>
      </xdr:nvCxnSpPr>
      <xdr:spPr>
        <a:xfrm>
          <a:off x="5492115" y="2502851"/>
          <a:ext cx="692468" cy="11210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414338</xdr:colOff>
      <xdr:row>10</xdr:row>
      <xdr:rowOff>154305</xdr:rowOff>
    </xdr:from>
    <xdr:to>
      <xdr:col>9</xdr:col>
      <xdr:colOff>423863</xdr:colOff>
      <xdr:row>19</xdr:row>
      <xdr:rowOff>73024</xdr:rowOff>
    </xdr:to>
    <xdr:cxnSp macro="">
      <xdr:nvCxnSpPr>
        <xdr:cNvPr id="33" name="BP_Connector_27">
          <a:extLst>
            <a:ext uri="{FF2B5EF4-FFF2-40B4-BE49-F238E27FC236}">
              <a16:creationId xmlns:a16="http://schemas.microsoft.com/office/drawing/2014/main" id="{D6D1EAA6-EDE4-4E3E-88E4-548CD086618B}"/>
            </a:ext>
          </a:extLst>
        </xdr:cNvPr>
        <xdr:cNvCxnSpPr>
          <a:stCxn id="17" idx="2"/>
          <a:endCxn id="9" idx="0"/>
        </xdr:cNvCxnSpPr>
      </xdr:nvCxnSpPr>
      <xdr:spPr>
        <a:xfrm>
          <a:off x="6175058" y="2059305"/>
          <a:ext cx="9525" cy="1564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13</xdr:col>
      <xdr:colOff>174625</xdr:colOff>
      <xdr:row>14</xdr:row>
      <xdr:rowOff>93980</xdr:rowOff>
    </xdr:from>
    <xdr:to>
      <xdr:col>13</xdr:col>
      <xdr:colOff>179388</xdr:colOff>
      <xdr:row>19</xdr:row>
      <xdr:rowOff>79375</xdr:rowOff>
    </xdr:to>
    <xdr:cxnSp macro="">
      <xdr:nvCxnSpPr>
        <xdr:cNvPr id="34" name="BP_Connector_45">
          <a:extLst>
            <a:ext uri="{FF2B5EF4-FFF2-40B4-BE49-F238E27FC236}">
              <a16:creationId xmlns:a16="http://schemas.microsoft.com/office/drawing/2014/main" id="{14C31E17-0913-4F2E-86FB-E3FA4143D55B}"/>
            </a:ext>
          </a:extLst>
        </xdr:cNvPr>
        <xdr:cNvCxnSpPr>
          <a:stCxn id="13" idx="2"/>
          <a:endCxn id="11" idx="0"/>
        </xdr:cNvCxnSpPr>
      </xdr:nvCxnSpPr>
      <xdr:spPr>
        <a:xfrm>
          <a:off x="8495665" y="2730500"/>
          <a:ext cx="4763" cy="89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13</xdr:col>
      <xdr:colOff>179388</xdr:colOff>
      <xdr:row>18</xdr:row>
      <xdr:rowOff>53340</xdr:rowOff>
    </xdr:from>
    <xdr:to>
      <xdr:col>14</xdr:col>
      <xdr:colOff>585788</xdr:colOff>
      <xdr:row>19</xdr:row>
      <xdr:rowOff>79375</xdr:rowOff>
    </xdr:to>
    <xdr:cxnSp macro="">
      <xdr:nvCxnSpPr>
        <xdr:cNvPr id="35" name="BP_Connector_46">
          <a:extLst>
            <a:ext uri="{FF2B5EF4-FFF2-40B4-BE49-F238E27FC236}">
              <a16:creationId xmlns:a16="http://schemas.microsoft.com/office/drawing/2014/main" id="{4CA96F50-CB17-473F-8612-527832791540}"/>
            </a:ext>
          </a:extLst>
        </xdr:cNvPr>
        <xdr:cNvCxnSpPr>
          <a:stCxn id="16" idx="1"/>
          <a:endCxn id="11" idx="0"/>
        </xdr:cNvCxnSpPr>
      </xdr:nvCxnSpPr>
      <xdr:spPr>
        <a:xfrm flipH="1">
          <a:off x="8500428" y="3421380"/>
          <a:ext cx="1046480" cy="208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17</xdr:col>
      <xdr:colOff>431223</xdr:colOff>
      <xdr:row>16</xdr:row>
      <xdr:rowOff>175780</xdr:rowOff>
    </xdr:to>
    <xdr:sp macro="" textlink="">
      <xdr:nvSpPr>
        <xdr:cNvPr id="37" name="Picture_Master" hidden="1">
          <a:extLst>
            <a:ext uri="{FF2B5EF4-FFF2-40B4-BE49-F238E27FC236}">
              <a16:creationId xmlns:a16="http://schemas.microsoft.com/office/drawing/2014/main" id="{225EBCD2-3F5D-4EEE-B76D-D61EA137DD66}"/>
            </a:ext>
          </a:extLst>
        </xdr:cNvPr>
        <xdr:cNvSpPr/>
      </xdr:nvSpPr>
      <xdr:spPr>
        <a:xfrm>
          <a:off x="10241280" y="2270760"/>
          <a:ext cx="1071303" cy="9073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16</xdr:col>
      <xdr:colOff>1</xdr:colOff>
      <xdr:row>2</xdr:row>
      <xdr:rowOff>0</xdr:rowOff>
    </xdr:from>
    <xdr:to>
      <xdr:col>16</xdr:col>
      <xdr:colOff>217200</xdr:colOff>
      <xdr:row>3</xdr:row>
      <xdr:rowOff>31750</xdr:rowOff>
    </xdr:to>
    <xdr:pic>
      <xdr:nvPicPr>
        <xdr:cNvPr id="38" name="BP_Expand_" hidden="1">
          <a:extLst>
            <a:ext uri="{FF2B5EF4-FFF2-40B4-BE49-F238E27FC236}">
              <a16:creationId xmlns:a16="http://schemas.microsoft.com/office/drawing/2014/main" id="{8D052C44-2A16-4D3C-A91A-E134A4693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1281" y="44196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342900</xdr:colOff>
      <xdr:row>17</xdr:row>
      <xdr:rowOff>181610</xdr:rowOff>
    </xdr:from>
    <xdr:to>
      <xdr:col>7</xdr:col>
      <xdr:colOff>565150</xdr:colOff>
      <xdr:row>19</xdr:row>
      <xdr:rowOff>30480</xdr:rowOff>
    </xdr:to>
    <xdr:pic>
      <xdr:nvPicPr>
        <xdr:cNvPr id="39" name="BP_Collapse_" hidden="1">
          <a:extLst>
            <a:ext uri="{FF2B5EF4-FFF2-40B4-BE49-F238E27FC236}">
              <a16:creationId xmlns:a16="http://schemas.microsoft.com/office/drawing/2014/main" id="{DCC8F902-305F-45A0-ABB0-6761F9AC1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23460" y="3366770"/>
          <a:ext cx="222250" cy="214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B10"/>
  <sheetViews>
    <sheetView workbookViewId="0"/>
  </sheetViews>
  <sheetFormatPr baseColWidth="10" defaultColWidth="8.83203125" defaultRowHeight="13"/>
  <sheetData>
    <row r="1" spans="1:132">
      <c r="A1">
        <v>1</v>
      </c>
      <c r="B1">
        <v>0</v>
      </c>
    </row>
    <row r="2" spans="1:132">
      <c r="A2">
        <v>0</v>
      </c>
    </row>
    <row r="3" spans="1:132">
      <c r="A3">
        <f>Model!$J$14</f>
        <v>0</v>
      </c>
      <c r="B3" t="b">
        <v>1</v>
      </c>
      <c r="C3">
        <v>0</v>
      </c>
      <c r="D3">
        <v>5</v>
      </c>
      <c r="F3">
        <v>0</v>
      </c>
      <c r="G3">
        <v>0</v>
      </c>
      <c r="H3">
        <v>0</v>
      </c>
      <c r="J3" t="s">
        <v>19</v>
      </c>
      <c r="K3" t="s">
        <v>20</v>
      </c>
      <c r="L3" t="s">
        <v>21</v>
      </c>
      <c r="AH3">
        <v>0</v>
      </c>
      <c r="AI3">
        <v>0</v>
      </c>
      <c r="AJ3">
        <v>0</v>
      </c>
      <c r="AL3" t="s">
        <v>19</v>
      </c>
      <c r="AM3" t="s">
        <v>20</v>
      </c>
      <c r="AN3" t="s">
        <v>21</v>
      </c>
      <c r="BI3" t="s">
        <v>22</v>
      </c>
      <c r="BJ3">
        <v>1</v>
      </c>
      <c r="BK3">
        <v>0</v>
      </c>
      <c r="BL3">
        <v>0</v>
      </c>
      <c r="BN3" t="s">
        <v>19</v>
      </c>
      <c r="BO3" t="s">
        <v>20</v>
      </c>
      <c r="BP3" t="s">
        <v>21</v>
      </c>
      <c r="CK3">
        <f>Model!$J$14</f>
        <v>0</v>
      </c>
      <c r="CL3">
        <v>1</v>
      </c>
      <c r="CM3">
        <v>3</v>
      </c>
      <c r="CN3" t="b">
        <v>0</v>
      </c>
      <c r="CO3" t="b">
        <v>1</v>
      </c>
      <c r="CP3">
        <v>0</v>
      </c>
      <c r="CQ3" t="b">
        <v>0</v>
      </c>
      <c r="CR3" t="e">
        <f>_</f>
        <v>#NAME?</v>
      </c>
      <c r="CT3">
        <v>0</v>
      </c>
      <c r="CU3">
        <v>0</v>
      </c>
      <c r="CV3">
        <v>0</v>
      </c>
      <c r="CX3" t="s">
        <v>19</v>
      </c>
      <c r="CY3" t="s">
        <v>20</v>
      </c>
      <c r="CZ3" t="s">
        <v>21</v>
      </c>
      <c r="DV3">
        <v>0</v>
      </c>
      <c r="DW3">
        <v>0</v>
      </c>
      <c r="DX3">
        <v>0</v>
      </c>
      <c r="DZ3" t="s">
        <v>19</v>
      </c>
      <c r="EA3" t="s">
        <v>20</v>
      </c>
      <c r="EB3" t="s">
        <v>21</v>
      </c>
    </row>
    <row r="4" spans="1:132">
      <c r="A4">
        <v>0</v>
      </c>
    </row>
    <row r="5" spans="1:132">
      <c r="A5" t="b">
        <v>0</v>
      </c>
      <c r="B5">
        <v>12195</v>
      </c>
      <c r="C5">
        <v>3500</v>
      </c>
      <c r="D5">
        <v>39960</v>
      </c>
      <c r="E5">
        <v>3315</v>
      </c>
    </row>
    <row r="6" spans="1:132">
      <c r="A6" t="b">
        <v>0</v>
      </c>
      <c r="B6">
        <v>15680</v>
      </c>
      <c r="C6">
        <v>7345</v>
      </c>
      <c r="D6">
        <v>41920</v>
      </c>
      <c r="E6">
        <v>500</v>
      </c>
    </row>
    <row r="7" spans="1:132">
      <c r="A7" t="b">
        <v>0</v>
      </c>
      <c r="B7">
        <v>15680</v>
      </c>
      <c r="C7">
        <v>7345</v>
      </c>
      <c r="D7">
        <v>41920</v>
      </c>
      <c r="E7">
        <v>1000</v>
      </c>
    </row>
    <row r="8" spans="1:132">
      <c r="A8" t="b">
        <v>0</v>
      </c>
      <c r="B8">
        <v>15680</v>
      </c>
      <c r="C8">
        <v>7345</v>
      </c>
      <c r="D8">
        <v>41920</v>
      </c>
      <c r="E8">
        <v>1500</v>
      </c>
    </row>
    <row r="9" spans="1:132">
      <c r="A9" t="b">
        <v>0</v>
      </c>
      <c r="B9">
        <v>15680</v>
      </c>
      <c r="C9">
        <v>7345</v>
      </c>
      <c r="D9">
        <v>41920</v>
      </c>
      <c r="E9">
        <v>2000</v>
      </c>
    </row>
    <row r="10" spans="1:132">
      <c r="A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37D-46C8-4E31-8ACD-4CB5CBCE8C73}">
  <dimension ref="A1"/>
  <sheetViews>
    <sheetView workbookViewId="0">
      <selection activeCell="C32" sqref="C32"/>
    </sheetView>
  </sheetViews>
  <sheetFormatPr baseColWidth="10" defaultColWidth="8.83203125" defaultRowHeight="1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074B-F895-4232-B62C-10A39E596C96}">
  <dimension ref="F2"/>
  <sheetViews>
    <sheetView showGridLines="0" showRowColHeaders="0" zoomScaleNormal="100" workbookViewId="0">
      <selection activeCell="Q6" sqref="Q6"/>
    </sheetView>
  </sheetViews>
  <sheetFormatPr baseColWidth="10" defaultColWidth="8.83203125" defaultRowHeight="15"/>
  <cols>
    <col min="1" max="16384" width="8.83203125" style="12"/>
  </cols>
  <sheetData>
    <row r="2" spans="6:6" ht="21">
      <c r="F2" s="11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L31"/>
  <sheetViews>
    <sheetView tabSelected="1" workbookViewId="0">
      <selection activeCell="K15" sqref="K15"/>
    </sheetView>
  </sheetViews>
  <sheetFormatPr baseColWidth="10" defaultColWidth="9.1640625" defaultRowHeight="15"/>
  <cols>
    <col min="1" max="1" width="20.6640625" style="2" customWidth="1"/>
    <col min="2" max="2" width="16.33203125" style="2" bestFit="1" customWidth="1"/>
    <col min="3" max="3" width="12.83203125" style="2" bestFit="1" customWidth="1"/>
    <col min="4" max="4" width="12.6640625" style="2" customWidth="1"/>
    <col min="5" max="5" width="12.5" style="2" bestFit="1" customWidth="1"/>
    <col min="6" max="6" width="11.1640625" style="2" customWidth="1"/>
    <col min="7" max="7" width="10.83203125" style="2" customWidth="1"/>
    <col min="8" max="8" width="14.5" style="2" customWidth="1"/>
    <col min="9" max="10" width="9.1640625" style="2"/>
    <col min="11" max="11" width="14.6640625" style="2" customWidth="1"/>
    <col min="12" max="16384" width="9.1640625" style="2"/>
  </cols>
  <sheetData>
    <row r="1" spans="1:12">
      <c r="A1" s="1" t="s">
        <v>23</v>
      </c>
    </row>
    <row r="2" spans="1:12">
      <c r="D2" s="10"/>
      <c r="E2" s="10"/>
    </row>
    <row r="3" spans="1:12">
      <c r="A3" s="1" t="s">
        <v>0</v>
      </c>
      <c r="D3" s="1" t="s">
        <v>26</v>
      </c>
    </row>
    <row r="4" spans="1:12">
      <c r="A4" s="19" t="s">
        <v>16</v>
      </c>
      <c r="B4" s="20">
        <v>7.5</v>
      </c>
      <c r="D4" s="19"/>
      <c r="E4" s="19" t="s">
        <v>9</v>
      </c>
      <c r="F4" s="21" t="s">
        <v>10</v>
      </c>
      <c r="H4" s="1" t="s">
        <v>27</v>
      </c>
    </row>
    <row r="5" spans="1:12">
      <c r="A5" s="19" t="s">
        <v>17</v>
      </c>
      <c r="B5" s="20">
        <v>7.25</v>
      </c>
      <c r="D5" s="19" t="s">
        <v>24</v>
      </c>
      <c r="E5" s="22">
        <v>200</v>
      </c>
      <c r="F5" s="22">
        <v>50</v>
      </c>
      <c r="H5" s="19" t="s">
        <v>34</v>
      </c>
      <c r="I5" s="19">
        <v>220</v>
      </c>
    </row>
    <row r="6" spans="1:12">
      <c r="A6" s="19" t="s">
        <v>9</v>
      </c>
      <c r="B6" s="20">
        <v>10</v>
      </c>
      <c r="D6" s="19" t="s">
        <v>25</v>
      </c>
      <c r="E6" s="22">
        <v>40</v>
      </c>
      <c r="F6" s="22">
        <v>10</v>
      </c>
      <c r="H6" s="19" t="s">
        <v>35</v>
      </c>
      <c r="I6" s="19">
        <v>20</v>
      </c>
    </row>
    <row r="7" spans="1:12">
      <c r="A7" s="19" t="s">
        <v>10</v>
      </c>
      <c r="B7" s="20">
        <v>5</v>
      </c>
      <c r="E7" s="5"/>
      <c r="F7" s="5"/>
      <c r="I7" s="5"/>
    </row>
    <row r="8" spans="1:12">
      <c r="F8" s="4"/>
      <c r="K8" s="8"/>
      <c r="L8" s="8"/>
    </row>
    <row r="9" spans="1:12">
      <c r="A9" s="1" t="s">
        <v>1</v>
      </c>
      <c r="D9" s="19" t="s">
        <v>18</v>
      </c>
      <c r="E9" s="19"/>
      <c r="F9" s="22"/>
      <c r="G9" s="19"/>
      <c r="H9" s="19"/>
      <c r="K9" s="8"/>
      <c r="L9" s="8"/>
    </row>
    <row r="10" spans="1:12">
      <c r="A10" s="23" t="s">
        <v>2</v>
      </c>
      <c r="B10" s="23">
        <v>200</v>
      </c>
      <c r="D10" s="19">
        <v>150</v>
      </c>
      <c r="E10" s="19">
        <v>175</v>
      </c>
      <c r="F10" s="19">
        <v>200</v>
      </c>
      <c r="G10" s="19">
        <v>225</v>
      </c>
      <c r="H10" s="19">
        <v>250</v>
      </c>
      <c r="K10" s="8"/>
      <c r="L10" s="8"/>
    </row>
    <row r="11" spans="1:12">
      <c r="K11" s="8"/>
      <c r="L11" s="8"/>
    </row>
    <row r="12" spans="1:12">
      <c r="A12" s="1" t="s">
        <v>3</v>
      </c>
      <c r="E12" s="16" t="s">
        <v>11</v>
      </c>
      <c r="F12" s="17"/>
      <c r="G12" s="18"/>
      <c r="H12" s="16" t="s">
        <v>12</v>
      </c>
      <c r="I12" s="18"/>
      <c r="K12" s="8"/>
      <c r="L12" s="8"/>
    </row>
    <row r="13" spans="1:12">
      <c r="B13" s="24" t="s">
        <v>13</v>
      </c>
      <c r="C13" s="3" t="s">
        <v>14</v>
      </c>
      <c r="D13" s="3" t="s">
        <v>6</v>
      </c>
      <c r="E13" s="24" t="s">
        <v>4</v>
      </c>
      <c r="F13" s="3" t="s">
        <v>5</v>
      </c>
      <c r="G13" s="3" t="s">
        <v>15</v>
      </c>
      <c r="H13" s="24" t="s">
        <v>4</v>
      </c>
      <c r="I13" s="3" t="s">
        <v>5</v>
      </c>
      <c r="J13" s="3" t="s">
        <v>7</v>
      </c>
      <c r="K13" s="8"/>
      <c r="L13" s="8"/>
    </row>
    <row r="14" spans="1:12">
      <c r="B14" s="25">
        <f ca="1">ROUND(_xlfn.NORM.INV(RAND(),I5,I6),0)</f>
        <v>226</v>
      </c>
      <c r="C14" s="2">
        <f ca="1">MIN(B14,B10)</f>
        <v>200</v>
      </c>
      <c r="D14" s="6">
        <f ca="1">C14*IF(B10&gt;B14,B5,B4)</f>
        <v>1500</v>
      </c>
      <c r="E14" s="25">
        <f ca="1">ROUND(_xlfn.NORM.INV(RAND(),E5,E6),0)</f>
        <v>241</v>
      </c>
      <c r="F14" s="6" t="s">
        <v>36</v>
      </c>
      <c r="H14" s="25"/>
      <c r="I14" s="6"/>
      <c r="J14" s="6"/>
      <c r="K14" s="8"/>
      <c r="L14" s="8"/>
    </row>
    <row r="15" spans="1:12">
      <c r="B15" s="7"/>
      <c r="K15" s="8"/>
      <c r="L15" s="8"/>
    </row>
    <row r="16" spans="1:12">
      <c r="A16" s="14" t="s">
        <v>29</v>
      </c>
      <c r="H16" s="1"/>
      <c r="K16" s="8"/>
      <c r="L16" s="8"/>
    </row>
    <row r="17" spans="1:12">
      <c r="H17" s="8"/>
      <c r="I17" s="8"/>
      <c r="K17" s="8"/>
      <c r="L17" s="8"/>
    </row>
    <row r="18" spans="1:12">
      <c r="A18" s="13" t="s">
        <v>30</v>
      </c>
      <c r="H18" s="8"/>
      <c r="I18" s="8"/>
      <c r="K18" s="8"/>
      <c r="L18" s="8"/>
    </row>
    <row r="19" spans="1:12">
      <c r="A19" s="13" t="s">
        <v>31</v>
      </c>
      <c r="B19" s="9"/>
      <c r="C19" s="9"/>
      <c r="D19" s="9"/>
      <c r="E19" s="9"/>
      <c r="F19" s="9"/>
      <c r="H19" s="8"/>
      <c r="I19" s="8"/>
      <c r="K19" s="8"/>
      <c r="L19" s="8"/>
    </row>
    <row r="20" spans="1:12">
      <c r="A20" s="15" t="s">
        <v>32</v>
      </c>
      <c r="B20" s="9"/>
      <c r="C20" s="9"/>
      <c r="D20" s="9"/>
      <c r="E20" s="9"/>
      <c r="F20" s="9"/>
      <c r="H20" s="8"/>
      <c r="I20" s="8"/>
      <c r="K20" s="8"/>
      <c r="L20" s="8"/>
    </row>
    <row r="21" spans="1:12">
      <c r="A21" s="15" t="s">
        <v>33</v>
      </c>
      <c r="B21" s="9"/>
      <c r="C21" s="9"/>
      <c r="D21" s="9"/>
      <c r="E21" s="9"/>
      <c r="F21" s="9"/>
      <c r="H21" s="8"/>
      <c r="I21" s="8"/>
      <c r="K21" s="8"/>
      <c r="L21" s="8"/>
    </row>
    <row r="22" spans="1:12">
      <c r="B22" s="9"/>
      <c r="C22" s="9"/>
      <c r="D22" s="9"/>
      <c r="E22" s="9"/>
      <c r="F22" s="9"/>
      <c r="K22" s="8"/>
      <c r="L22" s="8"/>
    </row>
    <row r="23" spans="1:12">
      <c r="A23" s="1" t="s">
        <v>8</v>
      </c>
      <c r="B23" s="9"/>
      <c r="C23" s="9"/>
      <c r="D23" s="9"/>
      <c r="E23" s="9"/>
      <c r="F23" s="9"/>
      <c r="K23" s="8"/>
      <c r="L23" s="8"/>
    </row>
    <row r="24" spans="1:12">
      <c r="B24" s="9"/>
      <c r="C24" s="9"/>
      <c r="D24" s="9"/>
      <c r="E24" s="9"/>
      <c r="F24" s="9"/>
      <c r="K24" s="8"/>
      <c r="L24" s="8"/>
    </row>
    <row r="25" spans="1:12">
      <c r="K25" s="8"/>
      <c r="L25" s="8"/>
    </row>
    <row r="26" spans="1:12">
      <c r="K26" s="8"/>
      <c r="L26" s="8"/>
    </row>
    <row r="27" spans="1:12">
      <c r="K27" s="8"/>
      <c r="L27" s="8"/>
    </row>
    <row r="28" spans="1:12">
      <c r="K28" s="8"/>
      <c r="L28" s="8"/>
    </row>
    <row r="29" spans="1:12">
      <c r="K29" s="8"/>
      <c r="L29" s="8"/>
    </row>
    <row r="30" spans="1:12">
      <c r="K30" s="8"/>
      <c r="L30" s="8"/>
    </row>
    <row r="31" spans="1:12">
      <c r="K31" s="8"/>
      <c r="L31" s="8"/>
    </row>
  </sheetData>
  <mergeCells count="2">
    <mergeCell ref="E12:G12"/>
    <mergeCell ref="H12:I12"/>
  </mergeCells>
  <phoneticPr fontId="0" type="noConversion"/>
  <printOptions horizontalCentered="1" verticalCentered="1" headings="1" gridLines="1" gridLinesSet="0"/>
  <pageMargins left="0.75" right="0.75" top="1" bottom="1" header="0.5" footer="0.5"/>
  <pageSetup scale="68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RiskSerializationData</vt:lpstr>
      <vt:lpstr>Example Background</vt:lpstr>
      <vt:lpstr>Big Picture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Exhibits for @Risk chapter</dc:title>
  <dc:creator>Chris Albright</dc:creator>
  <cp:lastModifiedBy>Microsoft Office User</cp:lastModifiedBy>
  <cp:lastPrinted>2009-09-29T16:42:19Z</cp:lastPrinted>
  <dcterms:created xsi:type="dcterms:W3CDTF">1997-08-23T20:10:13Z</dcterms:created>
  <dcterms:modified xsi:type="dcterms:W3CDTF">2020-07-12T20:51:30Z</dcterms:modified>
</cp:coreProperties>
</file>