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nivethida/Documents/Summer Session/Data Optimization/Probability/"/>
    </mc:Choice>
  </mc:AlternateContent>
  <xr:revisionPtr revIDLastSave="0" documentId="13_ncr:1_{78947930-F15F-8A42-85BB-1C32EB127494}" xr6:coauthVersionLast="45" xr6:coauthVersionMax="45" xr10:uidLastSave="{00000000-0000-0000-0000-000000000000}"/>
  <bookViews>
    <workbookView xWindow="0" yWindow="460" windowWidth="28800" windowHeight="15920" activeTab="3" xr2:uid="{00000000-000D-0000-FFFF-FFFF00000000}"/>
  </bookViews>
  <sheets>
    <sheet name="RiskSerializationData" sheetId="3" state="hidden" r:id="rId1"/>
    <sheet name="Example Background" sheetId="5" r:id="rId2"/>
    <sheet name="Big Picture" sheetId="4" r:id="rId3"/>
    <sheet name="Model" sheetId="1" r:id="rId4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DemoMode" hidden="1">FALSE</definedName>
    <definedName name="_AtRisk_SimSetting_LiveUpdate" hidden="1">TRUE</definedName>
    <definedName name="_AtRisk_SimSetting_LiveUpdatePeriod" hidden="1">-1</definedName>
    <definedName name="_AtRisk_SimSetting_MacroRecalculationBehavior" hidden="1">0</definedName>
    <definedName name="_AtRisk_SimSetting_RandomNumberGenerator" hidden="1">0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localSheetId="2" hidden="1">0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chart.v1.0" hidden="1">Model!$B$51:$B$1050</definedName>
    <definedName name="_xlchart.v1.1" hidden="1">Model!$B$51:$B$1050</definedName>
    <definedName name="_xlchart.v1.2" hidden="1">Model!$B$51:$B$1050</definedName>
    <definedName name="_xlchart.v1.3" hidden="1">Model!$B$51:$B$1050</definedName>
    <definedName name="_xlchart.v1.4" hidden="1">Model!$B$51:$B$1050</definedName>
    <definedName name="BPGlobalMarkerDate" hidden="1">"""7/9/2014 1:02:22 PM"""</definedName>
    <definedName name="BPMasterGlobalInfoDate">"""7/9/2014 13 2"""</definedName>
    <definedName name="MF_ImportRangeEndTopicTable" hidden="1">0</definedName>
    <definedName name="MF_ImportRangeGroupedTopicHeaders" hidden="1">1</definedName>
    <definedName name="MF_ImportRangeKeys" hidden="1">"TV0_1,TV2_1,TV1_0,TV3_2,TV4_2,"</definedName>
    <definedName name="MF_ImportRangeKeysForMap" hidden="1">"TV0_1,TV2_1,TV1_0,TV3_2,TV4_2,"</definedName>
    <definedName name="MF_ImportRangeLinkTopicLabelsToCells" hidden="1">FALSE</definedName>
    <definedName name="MF_ImportRangeMapCollapseTo" hidden="1">0</definedName>
    <definedName name="MF_ImportRangeMapLocation" hidden="1">0</definedName>
    <definedName name="MF_ImportRangeMapName" hidden="1">"Midwest Power Generation"</definedName>
    <definedName name="MF_ImportRangePreFilterData" hidden="1">0</definedName>
    <definedName name="MF_ImportRangeShowCalculatedValues" hidden="1">1</definedName>
    <definedName name="MF_MarkerListIsResource_1">FALSE</definedName>
    <definedName name="MF_MarkerListIsResource_10">FALSE</definedName>
    <definedName name="MF_MarkerListIsResource_11">FALSE</definedName>
    <definedName name="MF_MarkerListIsResource_12">FALSE</definedName>
    <definedName name="MF_MarkerListIsResource_13">FALSE</definedName>
    <definedName name="MF_MarkerListIsResource_14">FALSE</definedName>
    <definedName name="MF_MarkerListIsResource_15" hidden="1">FALSE</definedName>
    <definedName name="MF_MarkerListIsResource_2">FALSE</definedName>
    <definedName name="MF_MarkerListIsResource_3">FALSE</definedName>
    <definedName name="MF_MarkerListIsResource_4">FALSE</definedName>
    <definedName name="MF_MarkerListIsResource_5">FALSE</definedName>
    <definedName name="MF_MarkerListIsResource_6">FALSE</definedName>
    <definedName name="MF_MarkerListIsResource_7">FALSE</definedName>
    <definedName name="MF_MarkerListIsResource_8">FALSE</definedName>
    <definedName name="MF_MarkerListIsResource_9">FALSE</definedName>
    <definedName name="MF_PresentationDefinitionArrange" localSheetId="2" hidden="1">FALSE</definedName>
    <definedName name="MF_PresentationFullScreen" localSheetId="2" hidden="1">FALSE</definedName>
    <definedName name="MF_PresentationHyperlinkWindowPos" localSheetId="2" hidden="1">"0,0,0,0"</definedName>
    <definedName name="MF_PresentationPlaybackArrange" localSheetId="2" hidden="1">FALSE</definedName>
    <definedName name="MF_PresentationPlaybackStyle" localSheetId="2" hidden="1">0</definedName>
    <definedName name="MF_PresentationShowNavigator" localSheetId="2" hidden="1">FALSE</definedName>
    <definedName name="MF_PresentationSlideDescriptionBoxes" localSheetId="2" hidden="1">TRUE</definedName>
    <definedName name="MF_PresentationSlideDescriptionWindowPos" localSheetId="2" hidden="1">"0,728,0,86"</definedName>
    <definedName name="MF_PresentationSlideMacro" localSheetId="2" hidden="1">FALSE</definedName>
    <definedName name="MF_PresentationSlides" localSheetId="2">"'Slide #1~1~0~0~-2_~~Slide #2~1~0~1~-2_~~Slide #3~1~0~2~-2_~~Slide #4~1~0~3~-2_~~Slide #5~1~0~4~-2_~~Slide #6~1~0~5~-2_~~Slide #7~1~0~6~-2_~~Slide #8~1~0~7~-2_~~Slide #9~1~0~8~-2_~~Slide #10~1~0~9~-2_~~Slide #11~1~0~10~-2_~~"</definedName>
    <definedName name="MindFMap" localSheetId="2" hidden="1">'Big Picture'!$A$1</definedName>
    <definedName name="MindFMap_CollapseOpenBranchesOnExpand" localSheetId="2" hidden="1">FALSE</definedName>
    <definedName name="MindFMap_ConnectorLabelAlways" localSheetId="2" hidden="1">FALSE</definedName>
    <definedName name="MindFMap_ConnectorLabelOverlap" localSheetId="2" hidden="1">1</definedName>
    <definedName name="MindFMap_ConnectorLabelRotate" localSheetId="2" hidden="1">0</definedName>
    <definedName name="MindFMap_ConnectorLabelStyle" localSheetId="2" hidden="1">1</definedName>
    <definedName name="MindFMap_ConnectorStyle" localSheetId="2" hidden="1">23</definedName>
    <definedName name="MindFMap_ConnectorType" localSheetId="2" hidden="1">1</definedName>
    <definedName name="MindFMap_CustomCollapseInUse" localSheetId="2" hidden="1">TRUE</definedName>
    <definedName name="MindFMap_DisplayTopicAttributes" localSheetId="2" hidden="1">1</definedName>
    <definedName name="MindFMap_FirstLabelHeader" localSheetId="2" hidden="1">TRUE</definedName>
    <definedName name="MindFMap_FontBold" localSheetId="2" hidden="1">FALSE</definedName>
    <definedName name="MindFMap_FontColor" localSheetId="2" hidden="1">0</definedName>
    <definedName name="MindFMap_FontItalic" localSheetId="2" hidden="1">FALSE</definedName>
    <definedName name="MindFMap_FontSize" localSheetId="2" hidden="1">0</definedName>
    <definedName name="MindFMap_LabelsUseColumns" localSheetId="2" hidden="1">TRUE</definedName>
    <definedName name="MindFMap_ShapeStyle" localSheetId="2" hidden="1">23</definedName>
    <definedName name="MindFMap_ShapeType" localSheetId="2" hidden="1">5</definedName>
    <definedName name="MindFMap_TopicLabelAlways" localSheetId="2" hidden="1">FALSE</definedName>
    <definedName name="MindFMap_TreeLayoutAutoArrange" localSheetId="2" hidden="1">0</definedName>
    <definedName name="MindFMap_TreeLayoutDirection" localSheetId="2" hidden="1">4</definedName>
    <definedName name="MindFMap_TreeLayoutLevelSpacing" localSheetId="2" hidden="1">61</definedName>
    <definedName name="MindFMap_TreeLayoutNodeSpacing" localSheetId="2" hidden="1">22</definedName>
    <definedName name="MindFMapsExist" hidden="1">TRUE</definedName>
    <definedName name="Pal_Workbook_GUID" hidden="1">"MWPSRBJIGJD3B3V2Q8MYX5FD"</definedName>
    <definedName name="_xlnm.Print_Area" localSheetId="3">Model!$A$1:$J$46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localSheetId="2" hidden="1">5000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localSheetId="2" hidden="1">1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6" i="1" l="1"/>
  <c r="F36" i="1"/>
  <c r="G36" i="1"/>
  <c r="H36" i="1"/>
  <c r="I36" i="1"/>
  <c r="D36" i="1"/>
  <c r="E35" i="1"/>
  <c r="F35" i="1"/>
  <c r="G35" i="1"/>
  <c r="H35" i="1"/>
  <c r="I35" i="1"/>
  <c r="D35" i="1"/>
  <c r="D32" i="1"/>
  <c r="D31" i="1"/>
  <c r="C28" i="1"/>
  <c r="D28" i="1"/>
  <c r="E28" i="1"/>
  <c r="D37" i="1" s="1"/>
  <c r="F28" i="1"/>
  <c r="E37" i="1" s="1"/>
  <c r="G28" i="1"/>
  <c r="F37" i="1" s="1"/>
  <c r="H28" i="1"/>
  <c r="G37" i="1" s="1"/>
  <c r="I28" i="1"/>
  <c r="H37" i="1" s="1"/>
  <c r="J28" i="1"/>
  <c r="I37" i="1" s="1"/>
  <c r="B28" i="1"/>
  <c r="F33" i="1" l="1"/>
  <c r="I33" i="1"/>
  <c r="H33" i="1"/>
  <c r="G33" i="1"/>
  <c r="D33" i="1"/>
  <c r="D41" i="1" s="1"/>
  <c r="E33" i="1"/>
  <c r="AN3" i="3"/>
  <c r="D42" i="1" l="1"/>
  <c r="AG3" i="3" l="1"/>
  <c r="D50" i="1"/>
  <c r="A3" i="3"/>
  <c r="D43" i="1"/>
  <c r="E31" i="1" s="1"/>
  <c r="E38" i="1"/>
  <c r="E39" i="1" s="1"/>
  <c r="E32" i="1" l="1"/>
  <c r="E41" i="1" s="1"/>
  <c r="E42" i="1" l="1"/>
  <c r="E50" i="1" s="1"/>
  <c r="E43" i="1" l="1"/>
  <c r="F31" i="1" s="1"/>
  <c r="F32" i="1" s="1"/>
  <c r="F41" i="1" s="1"/>
  <c r="F38" i="1"/>
  <c r="F39" i="1" s="1"/>
  <c r="F42" i="1" l="1"/>
  <c r="F50" i="1" s="1"/>
  <c r="F43" i="1" l="1"/>
  <c r="G31" i="1" s="1"/>
  <c r="G32" i="1" s="1"/>
  <c r="G41" i="1" s="1"/>
  <c r="G38" i="1"/>
  <c r="G39" i="1" s="1"/>
  <c r="G42" i="1" l="1"/>
  <c r="G50" i="1" s="1"/>
  <c r="G43" i="1" l="1"/>
  <c r="H31" i="1" s="1"/>
  <c r="H32" i="1" s="1"/>
  <c r="H41" i="1" s="1"/>
  <c r="H38" i="1"/>
  <c r="H39" i="1" s="1"/>
  <c r="H42" i="1" l="1"/>
  <c r="H50" i="1" s="1"/>
  <c r="H43" i="1" l="1"/>
  <c r="I31" i="1" s="1"/>
  <c r="I32" i="1" s="1"/>
  <c r="I41" i="1" s="1"/>
  <c r="I38" i="1"/>
  <c r="I39" i="1" s="1"/>
  <c r="I42" i="1" l="1"/>
  <c r="B45" i="1" l="1"/>
  <c r="B50" i="1" s="1"/>
  <c r="I50" i="1"/>
  <c r="I43" i="1"/>
  <c r="J38" i="1"/>
  <c r="J39" i="1" s="1"/>
  <c r="B46" i="1" s="1"/>
  <c r="C5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Albright</author>
  </authors>
  <commentList>
    <comment ref="A9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These costs are relevant only for the planning period: January to June.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<sst xmlns="http://schemas.openxmlformats.org/spreadsheetml/2006/main" count="66" uniqueCount="55">
  <si>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</si>
  <si>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</si>
  <si>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</si>
  <si>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</si>
  <si>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</si>
  <si>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</si>
  <si>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</si>
  <si>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</si>
  <si>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</si>
  <si>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Mean</t>
  </si>
  <si>
    <t>St Dev</t>
  </si>
  <si>
    <t>Monthly fixed cost</t>
  </si>
  <si>
    <t>Tax, dividend expenses</t>
  </si>
  <si>
    <t>Receipts in any month are of form: A*(sales from 2 months ago)+B*(previous month's sales)+C*(current month's sales), where:</t>
  </si>
  <si>
    <t>A</t>
  </si>
  <si>
    <t>B</t>
  </si>
  <si>
    <t>C</t>
  </si>
  <si>
    <t>Cost of materials and labor for next month, spent this month, is a percentage of product's sales from next month, where the percentage is:</t>
  </si>
  <si>
    <t>Monthly interest rates</t>
  </si>
  <si>
    <t>Interest rate on cash</t>
  </si>
  <si>
    <t>Actual sales</t>
  </si>
  <si>
    <t>Beginning cash balance</t>
  </si>
  <si>
    <t>Interest on cash balance</t>
  </si>
  <si>
    <t>Receipts</t>
  </si>
  <si>
    <t>Fixed costs</t>
  </si>
  <si>
    <t>Material, labor expenses</t>
  </si>
  <si>
    <t>Cash balance before loan</t>
  </si>
  <si>
    <t>Loan amount (if any)</t>
  </si>
  <si>
    <t>Final cash balance</t>
  </si>
  <si>
    <t>Maximum loan</t>
  </si>
  <si>
    <t>Entson cash balance simulation</t>
  </si>
  <si>
    <t>Cash, receipts</t>
  </si>
  <si>
    <t>Costs</t>
  </si>
  <si>
    <t>Loan payback (principal)</t>
  </si>
  <si>
    <t>Loan payback (interest)</t>
  </si>
  <si>
    <t>Total intest on loans</t>
  </si>
  <si>
    <t>Distribution of monthly sales (normal)</t>
  </si>
  <si>
    <t>Inputs</t>
  </si>
  <si>
    <t>Initial cash in January</t>
  </si>
  <si>
    <t>Minimum cash balance</t>
  </si>
  <si>
    <t>Simulation</t>
  </si>
  <si>
    <t>Interest rate on loan</t>
  </si>
  <si>
    <t>GF1_rK0qDwEADADVAAwjACYAOQBZAG0AbgB6AIYArwDRAMsAKgD//wAAAAAAAQQAAAAABTAuMDAwAAAAARpMb2FuIGFtb3VudCAoaWYgYW55KSAvIEphbgEAAQEQAAIAAQpTdGF0aXN0aWNzAwEBAP8BAQEBAQABAQEAAgABAQEBAQABAQEAAgABigACIQAaTG9hbiBhbW91bnQgKGlmIGFueSkgLyBKYW4AAC8BAgACALcAwQABAQIBmpmZmZmZqT8AAGZmZmZmZu4/AAAFAAEBAQABAQEA</t>
  </si>
  <si>
    <t>&gt;75%</t>
  </si>
  <si>
    <t>&lt;25%</t>
  </si>
  <si>
    <t>&gt;90%</t>
  </si>
  <si>
    <t>Maintaining a Minimum Cash Balance</t>
  </si>
  <si>
    <t xml:space="preserve">Max Loan </t>
  </si>
  <si>
    <t>Total Interest</t>
  </si>
  <si>
    <t>Loan at Jan</t>
  </si>
  <si>
    <t>Loan at Feb</t>
  </si>
  <si>
    <t>Loan at Mar</t>
  </si>
  <si>
    <t>Loan at Apr</t>
  </si>
  <si>
    <t>Loan at May</t>
  </si>
  <si>
    <t>Loan at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</si>
</sst>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%"/>
    <numFmt numFmtId="166" formatCode="m/d/yy\ h:mm:ss"/>
    <numFmt numFmtId="167" formatCode="0.0000%"/>
  </numFmts>
  <fonts count="14">
    <font>
      <sz val="11"/>
      <name val="Calibri"/>
      <family val="2"/>
    </font>
    <font>
      <sz val="11"/>
      <color theme="1"/>
      <name val="Calibri"/>
      <family val="2"/>
      <scheme val="minor"/>
    </font>
    <font>
      <sz val="12"/>
      <name val="Courier New"/>
      <family val="3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i/>
      <sz val="10"/>
      <name val="Arial"/>
      <family val="2"/>
    </font>
    <font>
      <sz val="18"/>
      <name val="Arial"/>
      <family val="2"/>
    </font>
    <font>
      <sz val="14"/>
      <name val="Arial"/>
      <family val="2"/>
    </font>
    <font>
      <sz val="10"/>
      <color indexed="8"/>
      <name val="Arial"/>
      <family val="2"/>
    </font>
    <font>
      <b/>
      <sz val="9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</borders>
  <cellStyleXfs count="34">
    <xf numFmtId="0" fontId="0" fillId="0" borderId="0"/>
    <xf numFmtId="9" fontId="2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" fillId="0" borderId="1" applyNumberFormat="0" applyFont="0" applyFill="0" applyAlignment="0" applyProtection="0"/>
    <xf numFmtId="0" fontId="3" fillId="0" borderId="2" applyNumberFormat="0" applyFont="0" applyFill="0" applyAlignment="0" applyProtection="0"/>
    <xf numFmtId="0" fontId="3" fillId="0" borderId="3" applyNumberFormat="0" applyFont="0" applyFill="0" applyAlignment="0" applyProtection="0"/>
    <xf numFmtId="0" fontId="3" fillId="0" borderId="4" applyNumberFormat="0" applyFont="0" applyFill="0" applyAlignment="0" applyProtection="0"/>
    <xf numFmtId="0" fontId="3" fillId="0" borderId="5" applyNumberFormat="0" applyFont="0" applyFill="0" applyAlignment="0" applyProtection="0"/>
    <xf numFmtId="0" fontId="3" fillId="2" borderId="0" applyNumberFormat="0" applyFont="0" applyBorder="0" applyAlignment="0" applyProtection="0"/>
    <xf numFmtId="0" fontId="3" fillId="0" borderId="6" applyNumberFormat="0" applyFont="0" applyFill="0" applyAlignment="0" applyProtection="0"/>
    <xf numFmtId="0" fontId="3" fillId="0" borderId="7" applyNumberFormat="0" applyFont="0" applyFill="0" applyAlignment="0" applyProtection="0"/>
    <xf numFmtId="46" fontId="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3" fillId="0" borderId="8" applyNumberFormat="0" applyFont="0" applyFill="0" applyAlignment="0" applyProtection="0"/>
    <xf numFmtId="0" fontId="3" fillId="0" borderId="9" applyNumberFormat="0" applyFont="0" applyFill="0" applyAlignment="0" applyProtection="0"/>
    <xf numFmtId="0" fontId="3" fillId="0" borderId="10" applyNumberFormat="0" applyFont="0" applyFill="0" applyAlignment="0" applyProtection="0"/>
    <xf numFmtId="0" fontId="3" fillId="0" borderId="11" applyNumberFormat="0" applyFont="0" applyFill="0" applyAlignment="0" applyProtection="0"/>
    <xf numFmtId="0" fontId="3" fillId="0" borderId="10" applyNumberFormat="0" applyFont="0" applyFill="0" applyAlignment="0" applyProtection="0"/>
    <xf numFmtId="0" fontId="3" fillId="0" borderId="0" applyNumberFormat="0" applyFont="0" applyFill="0" applyBorder="0" applyProtection="0">
      <alignment horizontal="center"/>
    </xf>
    <xf numFmtId="0" fontId="8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 applyNumberFormat="0" applyFill="0" applyBorder="0" applyProtection="0">
      <alignment horizontal="center"/>
    </xf>
    <xf numFmtId="0" fontId="3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3" fillId="0" borderId="12" applyNumberFormat="0" applyFont="0" applyFill="0" applyAlignment="0" applyProtection="0"/>
    <xf numFmtId="0" fontId="3" fillId="0" borderId="13" applyNumberFormat="0" applyFont="0" applyFill="0" applyAlignment="0" applyProtection="0"/>
    <xf numFmtId="166" fontId="3" fillId="0" borderId="0" applyFont="0" applyFill="0" applyBorder="0" applyAlignment="0" applyProtection="0"/>
    <xf numFmtId="0" fontId="3" fillId="0" borderId="14" applyNumberFormat="0" applyFont="0" applyFill="0" applyAlignment="0" applyProtection="0"/>
    <xf numFmtId="0" fontId="3" fillId="0" borderId="15" applyNumberFormat="0" applyFont="0" applyFill="0" applyAlignment="0" applyProtection="0"/>
    <xf numFmtId="0" fontId="3" fillId="0" borderId="16" applyNumberFormat="0" applyFont="0" applyFill="0" applyAlignment="0" applyProtection="0"/>
    <xf numFmtId="0" fontId="3" fillId="0" borderId="17" applyNumberFormat="0" applyFont="0" applyFill="0" applyAlignment="0" applyProtection="0"/>
    <xf numFmtId="0" fontId="3" fillId="0" borderId="18" applyNumberFormat="0" applyFont="0" applyFill="0" applyAlignment="0" applyProtection="0"/>
    <xf numFmtId="0" fontId="1" fillId="0" borderId="0"/>
  </cellStyleXfs>
  <cellXfs count="21">
    <xf numFmtId="0" fontId="0" fillId="0" borderId="0" xfId="0"/>
    <xf numFmtId="0" fontId="11" fillId="0" borderId="0" xfId="0" applyFont="1"/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applyFont="1" applyFill="1" applyBorder="1"/>
    <xf numFmtId="0" fontId="12" fillId="0" borderId="0" xfId="0" applyFont="1" applyAlignment="1">
      <alignment horizontal="left" indent="1"/>
    </xf>
    <xf numFmtId="0" fontId="12" fillId="0" borderId="0" xfId="0" applyFont="1" applyAlignment="1">
      <alignment horizontal="left"/>
    </xf>
    <xf numFmtId="0" fontId="12" fillId="3" borderId="0" xfId="0" applyFont="1" applyFill="1" applyBorder="1"/>
    <xf numFmtId="0" fontId="12" fillId="0" borderId="0" xfId="0" applyFont="1" applyBorder="1"/>
    <xf numFmtId="0" fontId="12" fillId="0" borderId="0" xfId="0" applyFont="1" applyBorder="1" applyAlignment="1">
      <alignment horizontal="right"/>
    </xf>
    <xf numFmtId="9" fontId="12" fillId="3" borderId="0" xfId="1" applyFont="1" applyFill="1" applyBorder="1"/>
    <xf numFmtId="165" fontId="12" fillId="3" borderId="0" xfId="1" applyNumberFormat="1" applyFont="1" applyFill="1" applyBorder="1"/>
    <xf numFmtId="164" fontId="12" fillId="4" borderId="0" xfId="0" applyNumberFormat="1" applyFont="1" applyFill="1" applyBorder="1"/>
    <xf numFmtId="164" fontId="12" fillId="0" borderId="0" xfId="0" applyNumberFormat="1" applyFont="1" applyBorder="1"/>
    <xf numFmtId="164" fontId="12" fillId="5" borderId="0" xfId="0" applyNumberFormat="1" applyFont="1" applyFill="1" applyBorder="1"/>
    <xf numFmtId="2" fontId="12" fillId="0" borderId="0" xfId="0" applyNumberFormat="1" applyFont="1"/>
    <xf numFmtId="0" fontId="13" fillId="0" borderId="0" xfId="33" applyFont="1"/>
    <xf numFmtId="0" fontId="1" fillId="0" borderId="0" xfId="33"/>
    <xf numFmtId="0" fontId="11" fillId="0" borderId="0" xfId="0" applyFont="1" applyAlignment="1">
      <alignment horizontal="right"/>
    </xf>
    <xf numFmtId="0" fontId="11" fillId="0" borderId="0" xfId="0" applyFont="1" applyBorder="1" applyAlignment="1">
      <alignment horizontal="right"/>
    </xf>
    <xf numFmtId="164" fontId="12" fillId="0" borderId="0" xfId="0" applyNumberFormat="1" applyFont="1"/>
  </cellXfs>
  <cellStyles count="34">
    <cellStyle name="Normal" xfId="0" builtinId="0" customBuiltin="1"/>
    <cellStyle name="Normal 2" xfId="33" xr:uid="{FF44F6EE-46E0-494D-A0D6-84BFE7E39715}"/>
    <cellStyle name="Per cent" xfId="1" builtinId="5"/>
    <cellStyle name="RISKbigPercent" xfId="2" xr:uid="{00000000-0005-0000-0000-000002000000}"/>
    <cellStyle name="RISKblandrEdge" xfId="3" xr:uid="{00000000-0005-0000-0000-000003000000}"/>
    <cellStyle name="RISKblCorner" xfId="4" xr:uid="{00000000-0005-0000-0000-000004000000}"/>
    <cellStyle name="RISKbottomEdge" xfId="5" xr:uid="{00000000-0005-0000-0000-000005000000}"/>
    <cellStyle name="RISKbrCorner" xfId="6" xr:uid="{00000000-0005-0000-0000-000006000000}"/>
    <cellStyle name="RISKdarkBoxed" xfId="7" xr:uid="{00000000-0005-0000-0000-000007000000}"/>
    <cellStyle name="RISKdarkShade" xfId="8" xr:uid="{00000000-0005-0000-0000-000008000000}"/>
    <cellStyle name="RISKdbottomEdge" xfId="9" xr:uid="{00000000-0005-0000-0000-000009000000}"/>
    <cellStyle name="RISKdrightEdge" xfId="10" xr:uid="{00000000-0005-0000-0000-00000A000000}"/>
    <cellStyle name="RISKdurationTime" xfId="11" xr:uid="{00000000-0005-0000-0000-00000B000000}"/>
    <cellStyle name="RISKinNumber" xfId="12" xr:uid="{00000000-0005-0000-0000-00000C000000}"/>
    <cellStyle name="RISKlandrEdge" xfId="13" xr:uid="{00000000-0005-0000-0000-00000D000000}"/>
    <cellStyle name="RISKleftEdge" xfId="14" xr:uid="{00000000-0005-0000-0000-00000E000000}"/>
    <cellStyle name="RISKlightBoxed" xfId="15" xr:uid="{00000000-0005-0000-0000-00000F000000}"/>
    <cellStyle name="RISKltandbEdge" xfId="16" xr:uid="{00000000-0005-0000-0000-000010000000}"/>
    <cellStyle name="RISKnormBoxed" xfId="17" xr:uid="{00000000-0005-0000-0000-000011000000}"/>
    <cellStyle name="RISKnormCenter" xfId="18" xr:uid="{00000000-0005-0000-0000-000012000000}"/>
    <cellStyle name="RISKnormHeading" xfId="19" xr:uid="{00000000-0005-0000-0000-000013000000}"/>
    <cellStyle name="RISKnormItal" xfId="20" xr:uid="{00000000-0005-0000-0000-000014000000}"/>
    <cellStyle name="RISKnormLabel" xfId="21" xr:uid="{00000000-0005-0000-0000-000015000000}"/>
    <cellStyle name="RISKnormShade" xfId="22" xr:uid="{00000000-0005-0000-0000-000016000000}"/>
    <cellStyle name="RISKnormTitle" xfId="23" xr:uid="{00000000-0005-0000-0000-000017000000}"/>
    <cellStyle name="RISKoutNumber" xfId="24" xr:uid="{00000000-0005-0000-0000-000018000000}"/>
    <cellStyle name="RISKrightEdge" xfId="25" xr:uid="{00000000-0005-0000-0000-000019000000}"/>
    <cellStyle name="RISKrtandbEdge" xfId="26" xr:uid="{00000000-0005-0000-0000-00001A000000}"/>
    <cellStyle name="RISKssTime" xfId="27" xr:uid="{00000000-0005-0000-0000-00001B000000}"/>
    <cellStyle name="RISKtandbEdge" xfId="28" xr:uid="{00000000-0005-0000-0000-00001C000000}"/>
    <cellStyle name="RISKtlandrEdge" xfId="29" xr:uid="{00000000-0005-0000-0000-00001D000000}"/>
    <cellStyle name="RISKtlCorner" xfId="30" xr:uid="{00000000-0005-0000-0000-00001E000000}"/>
    <cellStyle name="RISKtopEdge" xfId="31" xr:uid="{00000000-0005-0000-0000-00001F000000}"/>
    <cellStyle name="RISKtrCorner" xfId="32" xr:uid="{00000000-0005-0000-0000-000020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8C72F176-DB06-F749-AE43-70BCEFA2613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wmf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185528</xdr:colOff>
      <xdr:row>1</xdr:row>
      <xdr:rowOff>34290</xdr:rowOff>
    </xdr:from>
    <xdr:to>
      <xdr:col>11</xdr:col>
      <xdr:colOff>599545</xdr:colOff>
      <xdr:row>37</xdr:row>
      <xdr:rowOff>53391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37AAAA-4EEC-4560-A819-CB14B0B2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608" y="217170"/>
          <a:ext cx="6814817" cy="6602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545465</xdr:colOff>
      <xdr:row>25</xdr:row>
      <xdr:rowOff>132080</xdr:rowOff>
    </xdr:from>
    <xdr:to>
      <xdr:col>9</xdr:col>
      <xdr:colOff>113665</xdr:colOff>
      <xdr:row>26</xdr:row>
      <xdr:rowOff>119380</xdr:rowOff>
    </xdr:to>
    <xdr:sp macro="" textlink="">
      <xdr:nvSpPr>
        <xdr:cNvPr id="2" name="BP_ShapeToolbar_17" hidden="1">
          <a:extLst>
            <a:ext uri="{FF2B5EF4-FFF2-40B4-BE49-F238E27FC236}">
              <a16:creationId xmlns:a16="http://schemas.microsoft.com/office/drawing/2014/main" id="{96E9CEA1-DFFD-4DFF-9787-A1A3EBAF25AE}"/>
            </a:ext>
          </a:extLst>
        </xdr:cNvPr>
        <xdr:cNvSpPr/>
      </xdr:nvSpPr>
      <xdr:spPr>
        <a:xfrm>
          <a:off x="5666105" y="4780280"/>
          <a:ext cx="20828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3</xdr:col>
      <xdr:colOff>387350</xdr:colOff>
      <xdr:row>25</xdr:row>
      <xdr:rowOff>80644</xdr:rowOff>
    </xdr:from>
    <xdr:to>
      <xdr:col>3</xdr:col>
      <xdr:colOff>565150</xdr:colOff>
      <xdr:row>26</xdr:row>
      <xdr:rowOff>67944</xdr:rowOff>
    </xdr:to>
    <xdr:sp macro="" textlink="">
      <xdr:nvSpPr>
        <xdr:cNvPr id="3" name="BP_ShapeToolbar_16" hidden="1">
          <a:extLst>
            <a:ext uri="{FF2B5EF4-FFF2-40B4-BE49-F238E27FC236}">
              <a16:creationId xmlns:a16="http://schemas.microsoft.com/office/drawing/2014/main" id="{B0EE1612-2558-44C9-BDEE-16694ABE4450}"/>
            </a:ext>
          </a:extLst>
        </xdr:cNvPr>
        <xdr:cNvSpPr/>
      </xdr:nvSpPr>
      <xdr:spPr>
        <a:xfrm>
          <a:off x="2307590" y="4728844"/>
          <a:ext cx="17780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473075</xdr:colOff>
      <xdr:row>19</xdr:row>
      <xdr:rowOff>181609</xdr:rowOff>
    </xdr:from>
    <xdr:to>
      <xdr:col>9</xdr:col>
      <xdr:colOff>41275</xdr:colOff>
      <xdr:row>20</xdr:row>
      <xdr:rowOff>172719</xdr:rowOff>
    </xdr:to>
    <xdr:sp macro="" textlink="">
      <xdr:nvSpPr>
        <xdr:cNvPr id="4" name="BP_ShapeToolbar_15" hidden="1">
          <a:extLst>
            <a:ext uri="{FF2B5EF4-FFF2-40B4-BE49-F238E27FC236}">
              <a16:creationId xmlns:a16="http://schemas.microsoft.com/office/drawing/2014/main" id="{7308BA08-C8CE-4A11-B102-BBE6779E93FF}"/>
            </a:ext>
          </a:extLst>
        </xdr:cNvPr>
        <xdr:cNvSpPr/>
      </xdr:nvSpPr>
      <xdr:spPr>
        <a:xfrm>
          <a:off x="5593715" y="3732529"/>
          <a:ext cx="208280" cy="17399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16</xdr:col>
      <xdr:colOff>452120</xdr:colOff>
      <xdr:row>14</xdr:row>
      <xdr:rowOff>48895</xdr:rowOff>
    </xdr:from>
    <xdr:to>
      <xdr:col>17</xdr:col>
      <xdr:colOff>20320</xdr:colOff>
      <xdr:row>15</xdr:row>
      <xdr:rowOff>36195</xdr:rowOff>
    </xdr:to>
    <xdr:sp macro="" textlink="">
      <xdr:nvSpPr>
        <xdr:cNvPr id="5" name="BP_ShapeToolbar_14" hidden="1">
          <a:extLst>
            <a:ext uri="{FF2B5EF4-FFF2-40B4-BE49-F238E27FC236}">
              <a16:creationId xmlns:a16="http://schemas.microsoft.com/office/drawing/2014/main" id="{174E8EE0-BFBF-4B98-92FA-AE5B94ACB54D}"/>
            </a:ext>
          </a:extLst>
        </xdr:cNvPr>
        <xdr:cNvSpPr/>
      </xdr:nvSpPr>
      <xdr:spPr>
        <a:xfrm>
          <a:off x="10693400" y="2685415"/>
          <a:ext cx="20828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5</xdr:col>
      <xdr:colOff>425450</xdr:colOff>
      <xdr:row>14</xdr:row>
      <xdr:rowOff>18415</xdr:rowOff>
    </xdr:from>
    <xdr:to>
      <xdr:col>5</xdr:col>
      <xdr:colOff>603250</xdr:colOff>
      <xdr:row>15</xdr:row>
      <xdr:rowOff>5715</xdr:rowOff>
    </xdr:to>
    <xdr:sp macro="" textlink="">
      <xdr:nvSpPr>
        <xdr:cNvPr id="6" name="BP_ShapeToolbar_13" hidden="1">
          <a:extLst>
            <a:ext uri="{FF2B5EF4-FFF2-40B4-BE49-F238E27FC236}">
              <a16:creationId xmlns:a16="http://schemas.microsoft.com/office/drawing/2014/main" id="{B4D41EAF-38B7-4F2A-A29C-86AB38A43326}"/>
            </a:ext>
          </a:extLst>
        </xdr:cNvPr>
        <xdr:cNvSpPr/>
      </xdr:nvSpPr>
      <xdr:spPr>
        <a:xfrm>
          <a:off x="3625850" y="2654935"/>
          <a:ext cx="17780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12</xdr:col>
      <xdr:colOff>568325</xdr:colOff>
      <xdr:row>10</xdr:row>
      <xdr:rowOff>41910</xdr:rowOff>
    </xdr:from>
    <xdr:to>
      <xdr:col>13</xdr:col>
      <xdr:colOff>136525</xdr:colOff>
      <xdr:row>11</xdr:row>
      <xdr:rowOff>29210</xdr:rowOff>
    </xdr:to>
    <xdr:sp macro="" textlink="">
      <xdr:nvSpPr>
        <xdr:cNvPr id="7" name="BP_ShapeToolbar_12" hidden="1">
          <a:extLst>
            <a:ext uri="{FF2B5EF4-FFF2-40B4-BE49-F238E27FC236}">
              <a16:creationId xmlns:a16="http://schemas.microsoft.com/office/drawing/2014/main" id="{7CFEE368-FD1C-45A7-B391-4443D32A7413}"/>
            </a:ext>
          </a:extLst>
        </xdr:cNvPr>
        <xdr:cNvSpPr/>
      </xdr:nvSpPr>
      <xdr:spPr>
        <a:xfrm>
          <a:off x="8249285" y="1946910"/>
          <a:ext cx="20828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463550</xdr:colOff>
      <xdr:row>10</xdr:row>
      <xdr:rowOff>7619</xdr:rowOff>
    </xdr:from>
    <xdr:to>
      <xdr:col>9</xdr:col>
      <xdr:colOff>31750</xdr:colOff>
      <xdr:row>10</xdr:row>
      <xdr:rowOff>181609</xdr:rowOff>
    </xdr:to>
    <xdr:sp macro="" textlink="">
      <xdr:nvSpPr>
        <xdr:cNvPr id="8" name="BP_ShapeToolbar_11" hidden="1">
          <a:extLst>
            <a:ext uri="{FF2B5EF4-FFF2-40B4-BE49-F238E27FC236}">
              <a16:creationId xmlns:a16="http://schemas.microsoft.com/office/drawing/2014/main" id="{A4186FD3-326B-45D4-A7C2-1CA43186F07D}"/>
            </a:ext>
          </a:extLst>
        </xdr:cNvPr>
        <xdr:cNvSpPr/>
      </xdr:nvSpPr>
      <xdr:spPr>
        <a:xfrm>
          <a:off x="5584190" y="1912619"/>
          <a:ext cx="208280" cy="17399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5</xdr:col>
      <xdr:colOff>406400</xdr:colOff>
      <xdr:row>10</xdr:row>
      <xdr:rowOff>8254</xdr:rowOff>
    </xdr:from>
    <xdr:to>
      <xdr:col>5</xdr:col>
      <xdr:colOff>584200</xdr:colOff>
      <xdr:row>10</xdr:row>
      <xdr:rowOff>182244</xdr:rowOff>
    </xdr:to>
    <xdr:sp macro="" textlink="">
      <xdr:nvSpPr>
        <xdr:cNvPr id="9" name="BP_ShapeToolbar_10" hidden="1">
          <a:extLst>
            <a:ext uri="{FF2B5EF4-FFF2-40B4-BE49-F238E27FC236}">
              <a16:creationId xmlns:a16="http://schemas.microsoft.com/office/drawing/2014/main" id="{3A21CB6A-2DD2-4C71-A339-F3F367EF264E}"/>
            </a:ext>
          </a:extLst>
        </xdr:cNvPr>
        <xdr:cNvSpPr/>
      </xdr:nvSpPr>
      <xdr:spPr>
        <a:xfrm>
          <a:off x="3606800" y="1913254"/>
          <a:ext cx="177800" cy="17399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339725</xdr:colOff>
      <xdr:row>5</xdr:row>
      <xdr:rowOff>74929</xdr:rowOff>
    </xdr:from>
    <xdr:to>
      <xdr:col>8</xdr:col>
      <xdr:colOff>517525</xdr:colOff>
      <xdr:row>6</xdr:row>
      <xdr:rowOff>62229</xdr:rowOff>
    </xdr:to>
    <xdr:sp macro="" textlink="">
      <xdr:nvSpPr>
        <xdr:cNvPr id="10" name="BP_ShapeToolbar_9" hidden="1">
          <a:extLst>
            <a:ext uri="{FF2B5EF4-FFF2-40B4-BE49-F238E27FC236}">
              <a16:creationId xmlns:a16="http://schemas.microsoft.com/office/drawing/2014/main" id="{8B757BC5-2A65-4699-ADED-77AA0308042C}"/>
            </a:ext>
          </a:extLst>
        </xdr:cNvPr>
        <xdr:cNvSpPr/>
      </xdr:nvSpPr>
      <xdr:spPr>
        <a:xfrm>
          <a:off x="5460365" y="1065529"/>
          <a:ext cx="17780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13</xdr:col>
      <xdr:colOff>415925</xdr:colOff>
      <xdr:row>14</xdr:row>
      <xdr:rowOff>33019</xdr:rowOff>
    </xdr:from>
    <xdr:to>
      <xdr:col>13</xdr:col>
      <xdr:colOff>593725</xdr:colOff>
      <xdr:row>15</xdr:row>
      <xdr:rowOff>20319</xdr:rowOff>
    </xdr:to>
    <xdr:sp macro="" textlink="">
      <xdr:nvSpPr>
        <xdr:cNvPr id="11" name="BP_ShapeToolbar_2" hidden="1">
          <a:extLst>
            <a:ext uri="{FF2B5EF4-FFF2-40B4-BE49-F238E27FC236}">
              <a16:creationId xmlns:a16="http://schemas.microsoft.com/office/drawing/2014/main" id="{A2F29723-6EE9-4503-A3F0-3C370F6B6B8F}"/>
            </a:ext>
          </a:extLst>
        </xdr:cNvPr>
        <xdr:cNvSpPr/>
      </xdr:nvSpPr>
      <xdr:spPr>
        <a:xfrm>
          <a:off x="8736965" y="2669539"/>
          <a:ext cx="17780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434975</xdr:colOff>
      <xdr:row>13</xdr:row>
      <xdr:rowOff>140333</xdr:rowOff>
    </xdr:from>
    <xdr:to>
      <xdr:col>10</xdr:col>
      <xdr:colOff>3175</xdr:colOff>
      <xdr:row>14</xdr:row>
      <xdr:rowOff>127633</xdr:rowOff>
    </xdr:to>
    <xdr:sp macro="" textlink="">
      <xdr:nvSpPr>
        <xdr:cNvPr id="12" name="BP_ShapeToolbar_1" hidden="1">
          <a:extLst>
            <a:ext uri="{FF2B5EF4-FFF2-40B4-BE49-F238E27FC236}">
              <a16:creationId xmlns:a16="http://schemas.microsoft.com/office/drawing/2014/main" id="{69C8BADD-1D69-4047-B5CC-1B3165E55921}"/>
            </a:ext>
          </a:extLst>
        </xdr:cNvPr>
        <xdr:cNvSpPr/>
      </xdr:nvSpPr>
      <xdr:spPr>
        <a:xfrm>
          <a:off x="6195695" y="2593973"/>
          <a:ext cx="208280" cy="170180"/>
        </a:xfrm>
        <a:prstGeom prst="roundRect">
          <a:avLst/>
        </a:prstGeom>
        <a:ln>
          <a:noFill/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190500</xdr:colOff>
      <xdr:row>10</xdr:row>
      <xdr:rowOff>190500</xdr:rowOff>
    </xdr:to>
    <xdr:sp macro="" textlink="">
      <xdr:nvSpPr>
        <xdr:cNvPr id="13" name="BP_Table_Sort_Master" hidden="1">
          <a:extLst>
            <a:ext uri="{FF2B5EF4-FFF2-40B4-BE49-F238E27FC236}">
              <a16:creationId xmlns:a16="http://schemas.microsoft.com/office/drawing/2014/main" id="{527EA918-375E-40C5-A9DD-E798655C773F}"/>
            </a:ext>
          </a:extLst>
        </xdr:cNvPr>
        <xdr:cNvSpPr/>
      </xdr:nvSpPr>
      <xdr:spPr>
        <a:xfrm>
          <a:off x="5760720" y="1905000"/>
          <a:ext cx="190500" cy="182880"/>
        </a:xfrm>
        <a:prstGeom prst="roundRect">
          <a:avLst/>
        </a:prstGeom>
        <a:blipFill dpi="0" rotWithShape="1">
          <a:blip xmlns:r="http://schemas.openxmlformats.org/officeDocument/2006/relationships" r:embed="rId1"/>
          <a:srcRect/>
          <a:tile tx="0" ty="0" sx="100000" sy="100000" flip="none" algn="tl"/>
        </a:blipFill>
        <a:ln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endParaRPr lang="en-US" sz="700"/>
        </a:p>
      </xdr:txBody>
    </xdr:sp>
    <xdr:clientData/>
  </xdr:twoCellAnchor>
  <xdr:twoCellAnchor>
    <xdr:from>
      <xdr:col>9</xdr:col>
      <xdr:colOff>152400</xdr:colOff>
      <xdr:row>10</xdr:row>
      <xdr:rowOff>152400</xdr:rowOff>
    </xdr:from>
    <xdr:to>
      <xdr:col>9</xdr:col>
      <xdr:colOff>342900</xdr:colOff>
      <xdr:row>11</xdr:row>
      <xdr:rowOff>76200</xdr:rowOff>
    </xdr:to>
    <xdr:sp macro="" textlink="">
      <xdr:nvSpPr>
        <xdr:cNvPr id="14" name="BP_Table_Style_Master" hidden="1">
          <a:extLst>
            <a:ext uri="{FF2B5EF4-FFF2-40B4-BE49-F238E27FC236}">
              <a16:creationId xmlns:a16="http://schemas.microsoft.com/office/drawing/2014/main" id="{60251330-ECF2-4B2D-9BCA-16B2D50CBB32}"/>
            </a:ext>
          </a:extLst>
        </xdr:cNvPr>
        <xdr:cNvSpPr/>
      </xdr:nvSpPr>
      <xdr:spPr>
        <a:xfrm>
          <a:off x="5913120" y="2057400"/>
          <a:ext cx="190500" cy="106680"/>
        </a:xfrm>
        <a:prstGeom prst="roundRect">
          <a:avLst/>
        </a:prstGeom>
        <a:blipFill dpi="0" rotWithShape="1">
          <a:blip xmlns:r="http://schemas.openxmlformats.org/officeDocument/2006/relationships" r:embed="rId2"/>
          <a:srcRect/>
          <a:tile tx="0" ty="0" sx="100000" sy="100000" flip="none" algn="tl"/>
        </a:blipFill>
        <a:ln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 anchorCtr="1"/>
        <a:lstStyle/>
        <a:p>
          <a:endParaRPr lang="en-US" sz="700"/>
        </a:p>
      </xdr:txBody>
    </xdr:sp>
    <xdr:clientData/>
  </xdr:twoCellAnchor>
  <xdr:twoCellAnchor editAs="absolute">
    <xdr:from>
      <xdr:col>8</xdr:col>
      <xdr:colOff>88900</xdr:colOff>
      <xdr:row>11</xdr:row>
      <xdr:rowOff>92073</xdr:rowOff>
    </xdr:from>
    <xdr:to>
      <xdr:col>9</xdr:col>
      <xdr:colOff>447675</xdr:colOff>
      <xdr:row>13</xdr:row>
      <xdr:rowOff>122553</xdr:rowOff>
    </xdr:to>
    <xdr:sp macro="" textlink="">
      <xdr:nvSpPr>
        <xdr:cNvPr id="15" name="BP_Topic_1">
          <a:extLst>
            <a:ext uri="{FF2B5EF4-FFF2-40B4-BE49-F238E27FC236}">
              <a16:creationId xmlns:a16="http://schemas.microsoft.com/office/drawing/2014/main" id="{E00D84EE-70A9-4233-889B-F0C50585E42F}"/>
            </a:ext>
          </a:extLst>
        </xdr:cNvPr>
        <xdr:cNvSpPr/>
      </xdr:nvSpPr>
      <xdr:spPr>
        <a:xfrm>
          <a:off x="5209540" y="2179953"/>
          <a:ext cx="998855" cy="3962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Fixed costs</a:t>
          </a:r>
        </a:p>
      </xdr:txBody>
    </xdr:sp>
    <xdr:clientData/>
  </xdr:twoCellAnchor>
  <xdr:twoCellAnchor editAs="absolute">
    <xdr:from>
      <xdr:col>11</xdr:col>
      <xdr:colOff>533400</xdr:colOff>
      <xdr:row>11</xdr:row>
      <xdr:rowOff>38099</xdr:rowOff>
    </xdr:from>
    <xdr:to>
      <xdr:col>13</xdr:col>
      <xdr:colOff>428625</xdr:colOff>
      <xdr:row>14</xdr:row>
      <xdr:rowOff>15239</xdr:rowOff>
    </xdr:to>
    <xdr:sp macro="" textlink="">
      <xdr:nvSpPr>
        <xdr:cNvPr id="16" name="BP_Topic_2">
          <a:extLst>
            <a:ext uri="{FF2B5EF4-FFF2-40B4-BE49-F238E27FC236}">
              <a16:creationId xmlns:a16="http://schemas.microsoft.com/office/drawing/2014/main" id="{3F265663-4FC3-4189-A9E0-90FBA64866C1}"/>
            </a:ext>
          </a:extLst>
        </xdr:cNvPr>
        <xdr:cNvSpPr/>
      </xdr:nvSpPr>
      <xdr:spPr>
        <a:xfrm>
          <a:off x="7574280" y="2125979"/>
          <a:ext cx="1175385" cy="5257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Tax, dividend expenses</a:t>
          </a:r>
        </a:p>
      </xdr:txBody>
    </xdr:sp>
    <xdr:clientData/>
  </xdr:twoCellAnchor>
  <xdr:twoCellAnchor editAs="absolute">
    <xdr:from>
      <xdr:col>11</xdr:col>
      <xdr:colOff>53975</xdr:colOff>
      <xdr:row>3</xdr:row>
      <xdr:rowOff>161925</xdr:rowOff>
    </xdr:from>
    <xdr:to>
      <xdr:col>13</xdr:col>
      <xdr:colOff>206375</xdr:colOff>
      <xdr:row>6</xdr:row>
      <xdr:rowOff>1905</xdr:rowOff>
    </xdr:to>
    <xdr:sp macro="" textlink="">
      <xdr:nvSpPr>
        <xdr:cNvPr id="17" name="BP_Topic_3">
          <a:extLst>
            <a:ext uri="{FF2B5EF4-FFF2-40B4-BE49-F238E27FC236}">
              <a16:creationId xmlns:a16="http://schemas.microsoft.com/office/drawing/2014/main" id="{0CA78D75-51A2-41DC-A611-6E4144D2E2FB}"/>
            </a:ext>
          </a:extLst>
        </xdr:cNvPr>
        <xdr:cNvSpPr/>
      </xdr:nvSpPr>
      <xdr:spPr>
        <a:xfrm>
          <a:off x="7094855" y="786765"/>
          <a:ext cx="1432560" cy="38862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Timing of receipts</a:t>
          </a:r>
        </a:p>
      </xdr:txBody>
    </xdr:sp>
    <xdr:clientData/>
  </xdr:twoCellAnchor>
  <xdr:twoCellAnchor editAs="absolute">
    <xdr:from>
      <xdr:col>1</xdr:col>
      <xdr:colOff>0</xdr:colOff>
      <xdr:row>11</xdr:row>
      <xdr:rowOff>19050</xdr:rowOff>
    </xdr:from>
    <xdr:to>
      <xdr:col>3</xdr:col>
      <xdr:colOff>152400</xdr:colOff>
      <xdr:row>13</xdr:row>
      <xdr:rowOff>179070</xdr:rowOff>
    </xdr:to>
    <xdr:sp macro="" textlink="">
      <xdr:nvSpPr>
        <xdr:cNvPr id="18" name="BP_Topic_4">
          <a:extLst>
            <a:ext uri="{FF2B5EF4-FFF2-40B4-BE49-F238E27FC236}">
              <a16:creationId xmlns:a16="http://schemas.microsoft.com/office/drawing/2014/main" id="{DB3FDEE6-E08B-4CA6-9C8D-4FEC0409D78C}"/>
            </a:ext>
          </a:extLst>
        </xdr:cNvPr>
        <xdr:cNvSpPr/>
      </xdr:nvSpPr>
      <xdr:spPr>
        <a:xfrm>
          <a:off x="640080" y="2106930"/>
          <a:ext cx="1432560" cy="5257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Material, labor cost as % of sales</a:t>
          </a:r>
        </a:p>
      </xdr:txBody>
    </xdr:sp>
    <xdr:clientData/>
  </xdr:twoCellAnchor>
  <xdr:twoCellAnchor editAs="absolute">
    <xdr:from>
      <xdr:col>1</xdr:col>
      <xdr:colOff>6350</xdr:colOff>
      <xdr:row>7</xdr:row>
      <xdr:rowOff>12699</xdr:rowOff>
    </xdr:from>
    <xdr:to>
      <xdr:col>2</xdr:col>
      <xdr:colOff>428625</xdr:colOff>
      <xdr:row>9</xdr:row>
      <xdr:rowOff>180339</xdr:rowOff>
    </xdr:to>
    <xdr:sp macro="" textlink="">
      <xdr:nvSpPr>
        <xdr:cNvPr id="19" name="BP_Topic_5">
          <a:extLst>
            <a:ext uri="{FF2B5EF4-FFF2-40B4-BE49-F238E27FC236}">
              <a16:creationId xmlns:a16="http://schemas.microsoft.com/office/drawing/2014/main" id="{FA83D9AB-5432-4557-B025-AA86FB3E36BE}"/>
            </a:ext>
          </a:extLst>
        </xdr:cNvPr>
        <xdr:cNvSpPr/>
      </xdr:nvSpPr>
      <xdr:spPr>
        <a:xfrm>
          <a:off x="646430" y="1369059"/>
          <a:ext cx="1062355" cy="5334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Initial cash in January</a:t>
          </a:r>
        </a:p>
      </xdr:txBody>
    </xdr:sp>
    <xdr:clientData/>
  </xdr:twoCellAnchor>
  <xdr:twoCellAnchor editAs="absolute">
    <xdr:from>
      <xdr:col>10</xdr:col>
      <xdr:colOff>85725</xdr:colOff>
      <xdr:row>22</xdr:row>
      <xdr:rowOff>85724</xdr:rowOff>
    </xdr:from>
    <xdr:to>
      <xdr:col>11</xdr:col>
      <xdr:colOff>457200</xdr:colOff>
      <xdr:row>25</xdr:row>
      <xdr:rowOff>62864</xdr:rowOff>
    </xdr:to>
    <xdr:sp macro="" textlink="">
      <xdr:nvSpPr>
        <xdr:cNvPr id="20" name="BP_Topic_6">
          <a:extLst>
            <a:ext uri="{FF2B5EF4-FFF2-40B4-BE49-F238E27FC236}">
              <a16:creationId xmlns:a16="http://schemas.microsoft.com/office/drawing/2014/main" id="{4A1CED1F-C471-426C-A0F4-155F64BEA8D4}"/>
            </a:ext>
          </a:extLst>
        </xdr:cNvPr>
        <xdr:cNvSpPr/>
      </xdr:nvSpPr>
      <xdr:spPr>
        <a:xfrm>
          <a:off x="6486525" y="4185284"/>
          <a:ext cx="1011555" cy="5257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Minimum cash balance</a:t>
          </a:r>
        </a:p>
      </xdr:txBody>
    </xdr:sp>
    <xdr:clientData/>
  </xdr:twoCellAnchor>
  <xdr:twoCellAnchor editAs="absolute">
    <xdr:from>
      <xdr:col>14</xdr:col>
      <xdr:colOff>508000</xdr:colOff>
      <xdr:row>16</xdr:row>
      <xdr:rowOff>6348</xdr:rowOff>
    </xdr:from>
    <xdr:to>
      <xdr:col>16</xdr:col>
      <xdr:colOff>228600</xdr:colOff>
      <xdr:row>18</xdr:row>
      <xdr:rowOff>173988</xdr:rowOff>
    </xdr:to>
    <xdr:sp macro="" textlink="">
      <xdr:nvSpPr>
        <xdr:cNvPr id="21" name="BP_Topic_7">
          <a:extLst>
            <a:ext uri="{FF2B5EF4-FFF2-40B4-BE49-F238E27FC236}">
              <a16:creationId xmlns:a16="http://schemas.microsoft.com/office/drawing/2014/main" id="{8A5A0B7E-A50C-479F-A0AA-99225EDC66D2}"/>
            </a:ext>
          </a:extLst>
        </xdr:cNvPr>
        <xdr:cNvSpPr/>
      </xdr:nvSpPr>
      <xdr:spPr>
        <a:xfrm>
          <a:off x="9469120" y="3008628"/>
          <a:ext cx="1000760" cy="5334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Timing of receipts</a:t>
          </a:r>
        </a:p>
      </xdr:txBody>
    </xdr:sp>
    <xdr:clientData/>
  </xdr:twoCellAnchor>
  <xdr:twoCellAnchor editAs="absolute">
    <xdr:from>
      <xdr:col>9</xdr:col>
      <xdr:colOff>139700</xdr:colOff>
      <xdr:row>7</xdr:row>
      <xdr:rowOff>12700</xdr:rowOff>
    </xdr:from>
    <xdr:to>
      <xdr:col>10</xdr:col>
      <xdr:colOff>466725</xdr:colOff>
      <xdr:row>9</xdr:row>
      <xdr:rowOff>180340</xdr:rowOff>
    </xdr:to>
    <xdr:sp macro="" textlink="">
      <xdr:nvSpPr>
        <xdr:cNvPr id="22" name="BP_Topic_8">
          <a:extLst>
            <a:ext uri="{FF2B5EF4-FFF2-40B4-BE49-F238E27FC236}">
              <a16:creationId xmlns:a16="http://schemas.microsoft.com/office/drawing/2014/main" id="{A5075FDB-66BA-4898-82EB-847CCB615F3A}"/>
            </a:ext>
          </a:extLst>
        </xdr:cNvPr>
        <xdr:cNvSpPr/>
      </xdr:nvSpPr>
      <xdr:spPr>
        <a:xfrm>
          <a:off x="5900420" y="1369060"/>
          <a:ext cx="967105" cy="5334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Interest rate on cash</a:t>
          </a:r>
        </a:p>
      </xdr:txBody>
    </xdr:sp>
    <xdr:clientData/>
  </xdr:twoCellAnchor>
  <xdr:twoCellAnchor editAs="absolute">
    <xdr:from>
      <xdr:col>7</xdr:col>
      <xdr:colOff>76200</xdr:colOff>
      <xdr:row>3</xdr:row>
      <xdr:rowOff>26669</xdr:rowOff>
    </xdr:from>
    <xdr:to>
      <xdr:col>8</xdr:col>
      <xdr:colOff>352425</xdr:colOff>
      <xdr:row>5</xdr:row>
      <xdr:rowOff>57149</xdr:rowOff>
    </xdr:to>
    <xdr:sp macro="" textlink="">
      <xdr:nvSpPr>
        <xdr:cNvPr id="23" name="BP_Topic_9">
          <a:extLst>
            <a:ext uri="{FF2B5EF4-FFF2-40B4-BE49-F238E27FC236}">
              <a16:creationId xmlns:a16="http://schemas.microsoft.com/office/drawing/2014/main" id="{6AFAB9C0-2A7A-4701-A420-1DCD9C69EBA2}"/>
            </a:ext>
          </a:extLst>
        </xdr:cNvPr>
        <xdr:cNvSpPr/>
      </xdr:nvSpPr>
      <xdr:spPr>
        <a:xfrm>
          <a:off x="4556760" y="651509"/>
          <a:ext cx="916305" cy="396240"/>
        </a:xfrm>
        <a:prstGeom prst="snip2SameRect">
          <a:avLst/>
        </a:prstGeom>
        <a:solidFill>
          <a:srgbClr val="92D050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Sales</a:t>
          </a:r>
        </a:p>
      </xdr:txBody>
    </xdr:sp>
    <xdr:clientData/>
  </xdr:twoCellAnchor>
  <xdr:twoCellAnchor editAs="absolute">
    <xdr:from>
      <xdr:col>4</xdr:col>
      <xdr:colOff>25400</xdr:colOff>
      <xdr:row>7</xdr:row>
      <xdr:rowOff>12699</xdr:rowOff>
    </xdr:from>
    <xdr:to>
      <xdr:col>5</xdr:col>
      <xdr:colOff>419100</xdr:colOff>
      <xdr:row>9</xdr:row>
      <xdr:rowOff>180974</xdr:rowOff>
    </xdr:to>
    <xdr:sp macro="" textlink="">
      <xdr:nvSpPr>
        <xdr:cNvPr id="24" name="BP_Topic_10">
          <a:extLst>
            <a:ext uri="{FF2B5EF4-FFF2-40B4-BE49-F238E27FC236}">
              <a16:creationId xmlns:a16="http://schemas.microsoft.com/office/drawing/2014/main" id="{1C47F02C-37B9-40D9-9768-B7659F3AABFF}"/>
            </a:ext>
          </a:extLst>
        </xdr:cNvPr>
        <xdr:cNvSpPr/>
      </xdr:nvSpPr>
      <xdr:spPr>
        <a:xfrm>
          <a:off x="2585720" y="1369059"/>
          <a:ext cx="1033780" cy="534035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Beginning cash balance</a:t>
          </a:r>
        </a:p>
      </xdr:txBody>
    </xdr:sp>
    <xdr:clientData/>
  </xdr:twoCellAnchor>
  <xdr:twoCellAnchor editAs="absolute">
    <xdr:from>
      <xdr:col>7</xdr:col>
      <xdr:colOff>3175</xdr:colOff>
      <xdr:row>7</xdr:row>
      <xdr:rowOff>12699</xdr:rowOff>
    </xdr:from>
    <xdr:to>
      <xdr:col>8</xdr:col>
      <xdr:colOff>476250</xdr:colOff>
      <xdr:row>9</xdr:row>
      <xdr:rowOff>180339</xdr:rowOff>
    </xdr:to>
    <xdr:sp macro="" textlink="">
      <xdr:nvSpPr>
        <xdr:cNvPr id="25" name="BP_Topic_11">
          <a:extLst>
            <a:ext uri="{FF2B5EF4-FFF2-40B4-BE49-F238E27FC236}">
              <a16:creationId xmlns:a16="http://schemas.microsoft.com/office/drawing/2014/main" id="{D52CBBA0-461E-498D-A0DD-43BCD0A12ADC}"/>
            </a:ext>
          </a:extLst>
        </xdr:cNvPr>
        <xdr:cNvSpPr/>
      </xdr:nvSpPr>
      <xdr:spPr>
        <a:xfrm>
          <a:off x="4483735" y="1369059"/>
          <a:ext cx="1113155" cy="53340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Interest on cash balance</a:t>
          </a:r>
        </a:p>
      </xdr:txBody>
    </xdr:sp>
    <xdr:clientData/>
  </xdr:twoCellAnchor>
  <xdr:twoCellAnchor editAs="absolute">
    <xdr:from>
      <xdr:col>11</xdr:col>
      <xdr:colOff>282575</xdr:colOff>
      <xdr:row>8</xdr:row>
      <xdr:rowOff>1270</xdr:rowOff>
    </xdr:from>
    <xdr:to>
      <xdr:col>12</xdr:col>
      <xdr:colOff>581025</xdr:colOff>
      <xdr:row>10</xdr:row>
      <xdr:rowOff>24130</xdr:rowOff>
    </xdr:to>
    <xdr:sp macro="" textlink="">
      <xdr:nvSpPr>
        <xdr:cNvPr id="26" name="BP_Topic_12">
          <a:extLst>
            <a:ext uri="{FF2B5EF4-FFF2-40B4-BE49-F238E27FC236}">
              <a16:creationId xmlns:a16="http://schemas.microsoft.com/office/drawing/2014/main" id="{08EAFDE0-529A-42C7-B757-CDDF5F7BC0F3}"/>
            </a:ext>
          </a:extLst>
        </xdr:cNvPr>
        <xdr:cNvSpPr/>
      </xdr:nvSpPr>
      <xdr:spPr>
        <a:xfrm>
          <a:off x="7323455" y="1540510"/>
          <a:ext cx="938530" cy="38862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Receipts</a:t>
          </a:r>
        </a:p>
      </xdr:txBody>
    </xdr:sp>
    <xdr:clientData/>
  </xdr:twoCellAnchor>
  <xdr:twoCellAnchor editAs="absolute">
    <xdr:from>
      <xdr:col>4</xdr:col>
      <xdr:colOff>0</xdr:colOff>
      <xdr:row>11</xdr:row>
      <xdr:rowOff>15875</xdr:rowOff>
    </xdr:from>
    <xdr:to>
      <xdr:col>5</xdr:col>
      <xdr:colOff>438150</xdr:colOff>
      <xdr:row>14</xdr:row>
      <xdr:rowOff>635</xdr:rowOff>
    </xdr:to>
    <xdr:sp macro="" textlink="">
      <xdr:nvSpPr>
        <xdr:cNvPr id="27" name="BP_Topic_13">
          <a:extLst>
            <a:ext uri="{FF2B5EF4-FFF2-40B4-BE49-F238E27FC236}">
              <a16:creationId xmlns:a16="http://schemas.microsoft.com/office/drawing/2014/main" id="{508944BA-387A-4903-A351-F12432C0F9BB}"/>
            </a:ext>
          </a:extLst>
        </xdr:cNvPr>
        <xdr:cNvSpPr/>
      </xdr:nvSpPr>
      <xdr:spPr>
        <a:xfrm>
          <a:off x="2560320" y="2103755"/>
          <a:ext cx="1078230" cy="53340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Material, labor costs</a:t>
          </a:r>
        </a:p>
      </xdr:txBody>
    </xdr:sp>
    <xdr:clientData/>
  </xdr:twoCellAnchor>
  <xdr:twoCellAnchor editAs="absolute">
    <xdr:from>
      <xdr:col>14</xdr:col>
      <xdr:colOff>266700</xdr:colOff>
      <xdr:row>11</xdr:row>
      <xdr:rowOff>46355</xdr:rowOff>
    </xdr:from>
    <xdr:to>
      <xdr:col>16</xdr:col>
      <xdr:colOff>464820</xdr:colOff>
      <xdr:row>14</xdr:row>
      <xdr:rowOff>31115</xdr:rowOff>
    </xdr:to>
    <xdr:sp macro="" textlink="">
      <xdr:nvSpPr>
        <xdr:cNvPr id="28" name="BP_Topic_14">
          <a:extLst>
            <a:ext uri="{FF2B5EF4-FFF2-40B4-BE49-F238E27FC236}">
              <a16:creationId xmlns:a16="http://schemas.microsoft.com/office/drawing/2014/main" id="{B064FD67-77D9-45EB-ACED-1EAA6F6E30C6}"/>
            </a:ext>
          </a:extLst>
        </xdr:cNvPr>
        <xdr:cNvSpPr/>
      </xdr:nvSpPr>
      <xdr:spPr>
        <a:xfrm>
          <a:off x="9227820" y="2134235"/>
          <a:ext cx="1478280" cy="53340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Loan payback (principal + interest)</a:t>
          </a:r>
        </a:p>
      </xdr:txBody>
    </xdr:sp>
    <xdr:clientData/>
  </xdr:twoCellAnchor>
  <xdr:twoCellAnchor editAs="absolute">
    <xdr:from>
      <xdr:col>7</xdr:col>
      <xdr:colOff>0</xdr:colOff>
      <xdr:row>16</xdr:row>
      <xdr:rowOff>182879</xdr:rowOff>
    </xdr:from>
    <xdr:to>
      <xdr:col>8</xdr:col>
      <xdr:colOff>485775</xdr:colOff>
      <xdr:row>19</xdr:row>
      <xdr:rowOff>167639</xdr:rowOff>
    </xdr:to>
    <xdr:sp macro="" textlink="">
      <xdr:nvSpPr>
        <xdr:cNvPr id="29" name="BP_Topic_15">
          <a:extLst>
            <a:ext uri="{FF2B5EF4-FFF2-40B4-BE49-F238E27FC236}">
              <a16:creationId xmlns:a16="http://schemas.microsoft.com/office/drawing/2014/main" id="{E39146C4-AE8F-467A-AE4C-BD30580A240C}"/>
            </a:ext>
          </a:extLst>
        </xdr:cNvPr>
        <xdr:cNvSpPr/>
      </xdr:nvSpPr>
      <xdr:spPr>
        <a:xfrm>
          <a:off x="4480560" y="3185159"/>
          <a:ext cx="1125855" cy="53340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Cash balance before loan</a:t>
          </a:r>
        </a:p>
      </xdr:txBody>
    </xdr:sp>
    <xdr:clientData/>
  </xdr:twoCellAnchor>
  <xdr:twoCellAnchor editAs="absolute">
    <xdr:from>
      <xdr:col>1</xdr:col>
      <xdr:colOff>565150</xdr:colOff>
      <xdr:row>22</xdr:row>
      <xdr:rowOff>85724</xdr:rowOff>
    </xdr:from>
    <xdr:to>
      <xdr:col>3</xdr:col>
      <xdr:colOff>400050</xdr:colOff>
      <xdr:row>25</xdr:row>
      <xdr:rowOff>62864</xdr:rowOff>
    </xdr:to>
    <xdr:sp macro="" textlink="">
      <xdr:nvSpPr>
        <xdr:cNvPr id="30" name="BP_Topic_16">
          <a:extLst>
            <a:ext uri="{FF2B5EF4-FFF2-40B4-BE49-F238E27FC236}">
              <a16:creationId xmlns:a16="http://schemas.microsoft.com/office/drawing/2014/main" id="{A232C694-7408-4F00-BE52-CB3A34EE488F}"/>
            </a:ext>
          </a:extLst>
        </xdr:cNvPr>
        <xdr:cNvSpPr/>
      </xdr:nvSpPr>
      <xdr:spPr>
        <a:xfrm>
          <a:off x="1205230" y="4185284"/>
          <a:ext cx="1115060" cy="525780"/>
        </a:xfrm>
        <a:prstGeom prst="roundRect">
          <a:avLst/>
        </a:prstGeom>
        <a:solidFill>
          <a:srgbClr val="FFFF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Final cash balance</a:t>
          </a:r>
        </a:p>
      </xdr:txBody>
    </xdr:sp>
    <xdr:clientData/>
  </xdr:twoCellAnchor>
  <xdr:twoCellAnchor editAs="absolute">
    <xdr:from>
      <xdr:col>6</xdr:col>
      <xdr:colOff>542925</xdr:colOff>
      <xdr:row>22</xdr:row>
      <xdr:rowOff>38100</xdr:rowOff>
    </xdr:from>
    <xdr:to>
      <xdr:col>8</xdr:col>
      <xdr:colOff>558165</xdr:colOff>
      <xdr:row>25</xdr:row>
      <xdr:rowOff>114300</xdr:rowOff>
    </xdr:to>
    <xdr:sp macro="" textlink="">
      <xdr:nvSpPr>
        <xdr:cNvPr id="31" name="BP_Topic_17">
          <a:extLst>
            <a:ext uri="{FF2B5EF4-FFF2-40B4-BE49-F238E27FC236}">
              <a16:creationId xmlns:a16="http://schemas.microsoft.com/office/drawing/2014/main" id="{060A0841-7867-4D05-AEC8-761478836736}"/>
            </a:ext>
          </a:extLst>
        </xdr:cNvPr>
        <xdr:cNvSpPr/>
      </xdr:nvSpPr>
      <xdr:spPr>
        <a:xfrm>
          <a:off x="4383405" y="4137660"/>
          <a:ext cx="1295400" cy="624840"/>
        </a:xfrm>
        <a:prstGeom prst="frame">
          <a:avLst/>
        </a:prstGeom>
        <a:solidFill>
          <a:schemeClr val="bg1">
            <a:lumMod val="6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Loan amount (if any)</a:t>
          </a:r>
        </a:p>
      </xdr:txBody>
    </xdr:sp>
    <xdr:clientData/>
  </xdr:twoCellAnchor>
  <xdr:twoCellAnchor editAs="absolute">
    <xdr:from>
      <xdr:col>7</xdr:col>
      <xdr:colOff>22225</xdr:colOff>
      <xdr:row>27</xdr:row>
      <xdr:rowOff>12700</xdr:rowOff>
    </xdr:from>
    <xdr:to>
      <xdr:col>8</xdr:col>
      <xdr:colOff>469900</xdr:colOff>
      <xdr:row>30</xdr:row>
      <xdr:rowOff>90424</xdr:rowOff>
    </xdr:to>
    <xdr:sp macro="" textlink="">
      <xdr:nvSpPr>
        <xdr:cNvPr id="32" name="BP_Topic_18">
          <a:extLst>
            <a:ext uri="{FF2B5EF4-FFF2-40B4-BE49-F238E27FC236}">
              <a16:creationId xmlns:a16="http://schemas.microsoft.com/office/drawing/2014/main" id="{ED4966C6-548A-486E-AD3D-185BF246FA7D}"/>
            </a:ext>
          </a:extLst>
        </xdr:cNvPr>
        <xdr:cNvSpPr/>
      </xdr:nvSpPr>
      <xdr:spPr>
        <a:xfrm>
          <a:off x="4502785" y="5026660"/>
          <a:ext cx="1087755" cy="626364"/>
        </a:xfrm>
        <a:prstGeom prst="frame">
          <a:avLst/>
        </a:prstGeom>
        <a:solidFill>
          <a:schemeClr val="bg1">
            <a:lumMod val="6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Maximum loan</a:t>
          </a:r>
        </a:p>
      </xdr:txBody>
    </xdr:sp>
    <xdr:clientData/>
  </xdr:twoCellAnchor>
  <xdr:twoCellAnchor editAs="absolute">
    <xdr:from>
      <xdr:col>11</xdr:col>
      <xdr:colOff>3175</xdr:colOff>
      <xdr:row>26</xdr:row>
      <xdr:rowOff>179705</xdr:rowOff>
    </xdr:from>
    <xdr:to>
      <xdr:col>13</xdr:col>
      <xdr:colOff>18415</xdr:colOff>
      <xdr:row>30</xdr:row>
      <xdr:rowOff>73025</xdr:rowOff>
    </xdr:to>
    <xdr:sp macro="" textlink="">
      <xdr:nvSpPr>
        <xdr:cNvPr id="33" name="BP_Topic_19">
          <a:extLst>
            <a:ext uri="{FF2B5EF4-FFF2-40B4-BE49-F238E27FC236}">
              <a16:creationId xmlns:a16="http://schemas.microsoft.com/office/drawing/2014/main" id="{549FAF73-2D21-4FFA-BF24-BEFC099E2613}"/>
            </a:ext>
          </a:extLst>
        </xdr:cNvPr>
        <xdr:cNvSpPr/>
      </xdr:nvSpPr>
      <xdr:spPr>
        <a:xfrm>
          <a:off x="7044055" y="5010785"/>
          <a:ext cx="1295400" cy="624840"/>
        </a:xfrm>
        <a:prstGeom prst="frame">
          <a:avLst/>
        </a:prstGeom>
        <a:solidFill>
          <a:schemeClr val="bg1">
            <a:lumMod val="65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Total interest on loans</a:t>
          </a:r>
        </a:p>
      </xdr:txBody>
    </xdr:sp>
    <xdr:clientData/>
  </xdr:twoCellAnchor>
  <xdr:twoCellAnchor editAs="absolute">
    <xdr:from>
      <xdr:col>12</xdr:col>
      <xdr:colOff>127000</xdr:colOff>
      <xdr:row>6</xdr:row>
      <xdr:rowOff>1905</xdr:rowOff>
    </xdr:from>
    <xdr:to>
      <xdr:col>12</xdr:col>
      <xdr:colOff>130175</xdr:colOff>
      <xdr:row>8</xdr:row>
      <xdr:rowOff>1270</xdr:rowOff>
    </xdr:to>
    <xdr:cxnSp macro="">
      <xdr:nvCxnSpPr>
        <xdr:cNvPr id="34" name="BP_Connector_28">
          <a:extLst>
            <a:ext uri="{FF2B5EF4-FFF2-40B4-BE49-F238E27FC236}">
              <a16:creationId xmlns:a16="http://schemas.microsoft.com/office/drawing/2014/main" id="{22E6B51B-E99A-4F36-B89C-99335D9D15EE}"/>
            </a:ext>
          </a:extLst>
        </xdr:cNvPr>
        <xdr:cNvCxnSpPr>
          <a:stCxn id="17" idx="2"/>
          <a:endCxn id="26" idx="0"/>
        </xdr:cNvCxnSpPr>
      </xdr:nvCxnSpPr>
      <xdr:spPr>
        <a:xfrm flipH="1">
          <a:off x="7807960" y="1175385"/>
          <a:ext cx="3175" cy="36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8</xdr:col>
      <xdr:colOff>352425</xdr:colOff>
      <xdr:row>4</xdr:row>
      <xdr:rowOff>41909</xdr:rowOff>
    </xdr:from>
    <xdr:to>
      <xdr:col>12</xdr:col>
      <xdr:colOff>127000</xdr:colOff>
      <xdr:row>8</xdr:row>
      <xdr:rowOff>1270</xdr:rowOff>
    </xdr:to>
    <xdr:cxnSp macro="">
      <xdr:nvCxnSpPr>
        <xdr:cNvPr id="35" name="BP_Connector_29">
          <a:extLst>
            <a:ext uri="{FF2B5EF4-FFF2-40B4-BE49-F238E27FC236}">
              <a16:creationId xmlns:a16="http://schemas.microsoft.com/office/drawing/2014/main" id="{2557334A-0D80-42F6-A22B-613BE480A625}"/>
            </a:ext>
          </a:extLst>
        </xdr:cNvPr>
        <xdr:cNvCxnSpPr>
          <a:stCxn id="23" idx="0"/>
          <a:endCxn id="26" idx="0"/>
        </xdr:cNvCxnSpPr>
      </xdr:nvCxnSpPr>
      <xdr:spPr>
        <a:xfrm>
          <a:off x="5473065" y="849629"/>
          <a:ext cx="2334895" cy="6908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5</xdr:col>
      <xdr:colOff>438150</xdr:colOff>
      <xdr:row>4</xdr:row>
      <xdr:rowOff>41909</xdr:rowOff>
    </xdr:from>
    <xdr:to>
      <xdr:col>7</xdr:col>
      <xdr:colOff>76200</xdr:colOff>
      <xdr:row>12</xdr:row>
      <xdr:rowOff>103505</xdr:rowOff>
    </xdr:to>
    <xdr:cxnSp macro="">
      <xdr:nvCxnSpPr>
        <xdr:cNvPr id="36" name="BP_Connector_33">
          <a:extLst>
            <a:ext uri="{FF2B5EF4-FFF2-40B4-BE49-F238E27FC236}">
              <a16:creationId xmlns:a16="http://schemas.microsoft.com/office/drawing/2014/main" id="{5CC57B79-B813-4643-9B91-4B0079BBA193}"/>
            </a:ext>
          </a:extLst>
        </xdr:cNvPr>
        <xdr:cNvCxnSpPr>
          <a:stCxn id="23" idx="2"/>
          <a:endCxn id="27" idx="3"/>
        </xdr:cNvCxnSpPr>
      </xdr:nvCxnSpPr>
      <xdr:spPr>
        <a:xfrm flipH="1">
          <a:off x="3638550" y="849629"/>
          <a:ext cx="918210" cy="15246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3</xdr:col>
      <xdr:colOff>152400</xdr:colOff>
      <xdr:row>12</xdr:row>
      <xdr:rowOff>99060</xdr:rowOff>
    </xdr:from>
    <xdr:to>
      <xdr:col>4</xdr:col>
      <xdr:colOff>0</xdr:colOff>
      <xdr:row>12</xdr:row>
      <xdr:rowOff>103505</xdr:rowOff>
    </xdr:to>
    <xdr:cxnSp macro="">
      <xdr:nvCxnSpPr>
        <xdr:cNvPr id="37" name="BP_Connector_34">
          <a:extLst>
            <a:ext uri="{FF2B5EF4-FFF2-40B4-BE49-F238E27FC236}">
              <a16:creationId xmlns:a16="http://schemas.microsoft.com/office/drawing/2014/main" id="{942BEE0E-8B43-4FB9-883C-0ADC61A62C98}"/>
            </a:ext>
          </a:extLst>
        </xdr:cNvPr>
        <xdr:cNvCxnSpPr>
          <a:stCxn id="18" idx="3"/>
          <a:endCxn id="27" idx="1"/>
        </xdr:cNvCxnSpPr>
      </xdr:nvCxnSpPr>
      <xdr:spPr>
        <a:xfrm>
          <a:off x="2072640" y="2369820"/>
          <a:ext cx="487680" cy="44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2</xdr:col>
      <xdr:colOff>428625</xdr:colOff>
      <xdr:row>8</xdr:row>
      <xdr:rowOff>96519</xdr:rowOff>
    </xdr:from>
    <xdr:to>
      <xdr:col>4</xdr:col>
      <xdr:colOff>25400</xdr:colOff>
      <xdr:row>8</xdr:row>
      <xdr:rowOff>96837</xdr:rowOff>
    </xdr:to>
    <xdr:cxnSp macro="">
      <xdr:nvCxnSpPr>
        <xdr:cNvPr id="38" name="BP_Connector_35">
          <a:extLst>
            <a:ext uri="{FF2B5EF4-FFF2-40B4-BE49-F238E27FC236}">
              <a16:creationId xmlns:a16="http://schemas.microsoft.com/office/drawing/2014/main" id="{03838478-9197-41AF-A453-A832CE46850D}"/>
            </a:ext>
          </a:extLst>
        </xdr:cNvPr>
        <xdr:cNvCxnSpPr>
          <a:stCxn id="19" idx="3"/>
          <a:endCxn id="24" idx="1"/>
        </xdr:cNvCxnSpPr>
      </xdr:nvCxnSpPr>
      <xdr:spPr>
        <a:xfrm>
          <a:off x="1708785" y="1635759"/>
          <a:ext cx="876935" cy="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2</xdr:col>
      <xdr:colOff>482600</xdr:colOff>
      <xdr:row>8</xdr:row>
      <xdr:rowOff>96837</xdr:rowOff>
    </xdr:from>
    <xdr:to>
      <xdr:col>4</xdr:col>
      <xdr:colOff>25400</xdr:colOff>
      <xdr:row>22</xdr:row>
      <xdr:rowOff>85724</xdr:rowOff>
    </xdr:to>
    <xdr:cxnSp macro="">
      <xdr:nvCxnSpPr>
        <xdr:cNvPr id="39" name="BP_Connector_36">
          <a:extLst>
            <a:ext uri="{FF2B5EF4-FFF2-40B4-BE49-F238E27FC236}">
              <a16:creationId xmlns:a16="http://schemas.microsoft.com/office/drawing/2014/main" id="{358BE89A-430B-4E8A-A3BB-C99A7749717C}"/>
            </a:ext>
          </a:extLst>
        </xdr:cNvPr>
        <xdr:cNvCxnSpPr>
          <a:stCxn id="30" idx="0"/>
          <a:endCxn id="24" idx="1"/>
        </xdr:cNvCxnSpPr>
      </xdr:nvCxnSpPr>
      <xdr:spPr>
        <a:xfrm flipV="1">
          <a:off x="1762760" y="1636077"/>
          <a:ext cx="822960" cy="25492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5</xdr:col>
      <xdr:colOff>419100</xdr:colOff>
      <xdr:row>8</xdr:row>
      <xdr:rowOff>96837</xdr:rowOff>
    </xdr:from>
    <xdr:to>
      <xdr:col>7</xdr:col>
      <xdr:colOff>547688</xdr:colOff>
      <xdr:row>16</xdr:row>
      <xdr:rowOff>182879</xdr:rowOff>
    </xdr:to>
    <xdr:cxnSp macro="">
      <xdr:nvCxnSpPr>
        <xdr:cNvPr id="40" name="BP_Connector_43">
          <a:extLst>
            <a:ext uri="{FF2B5EF4-FFF2-40B4-BE49-F238E27FC236}">
              <a16:creationId xmlns:a16="http://schemas.microsoft.com/office/drawing/2014/main" id="{9904146C-1CC2-4E97-8A59-DAA566E1329B}"/>
            </a:ext>
          </a:extLst>
        </xdr:cNvPr>
        <xdr:cNvCxnSpPr>
          <a:stCxn id="24" idx="3"/>
          <a:endCxn id="29" idx="0"/>
        </xdr:cNvCxnSpPr>
      </xdr:nvCxnSpPr>
      <xdr:spPr>
        <a:xfrm>
          <a:off x="3619500" y="1636077"/>
          <a:ext cx="1408748" cy="15490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10</xdr:row>
      <xdr:rowOff>24130</xdr:rowOff>
    </xdr:from>
    <xdr:to>
      <xdr:col>12</xdr:col>
      <xdr:colOff>127000</xdr:colOff>
      <xdr:row>16</xdr:row>
      <xdr:rowOff>182879</xdr:rowOff>
    </xdr:to>
    <xdr:cxnSp macro="">
      <xdr:nvCxnSpPr>
        <xdr:cNvPr id="41" name="BP_Connector_46">
          <a:extLst>
            <a:ext uri="{FF2B5EF4-FFF2-40B4-BE49-F238E27FC236}">
              <a16:creationId xmlns:a16="http://schemas.microsoft.com/office/drawing/2014/main" id="{A3980521-9B28-4AD7-B69A-58AFE6FC57F6}"/>
            </a:ext>
          </a:extLst>
        </xdr:cNvPr>
        <xdr:cNvCxnSpPr>
          <a:stCxn id="26" idx="2"/>
          <a:endCxn id="29" idx="0"/>
        </xdr:cNvCxnSpPr>
      </xdr:nvCxnSpPr>
      <xdr:spPr>
        <a:xfrm flipH="1">
          <a:off x="5028248" y="1929130"/>
          <a:ext cx="2779712" cy="12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5</xdr:col>
      <xdr:colOff>438150</xdr:colOff>
      <xdr:row>12</xdr:row>
      <xdr:rowOff>103505</xdr:rowOff>
    </xdr:from>
    <xdr:to>
      <xdr:col>7</xdr:col>
      <xdr:colOff>547688</xdr:colOff>
      <xdr:row>16</xdr:row>
      <xdr:rowOff>182879</xdr:rowOff>
    </xdr:to>
    <xdr:cxnSp macro="">
      <xdr:nvCxnSpPr>
        <xdr:cNvPr id="42" name="BP_Connector_54">
          <a:extLst>
            <a:ext uri="{FF2B5EF4-FFF2-40B4-BE49-F238E27FC236}">
              <a16:creationId xmlns:a16="http://schemas.microsoft.com/office/drawing/2014/main" id="{C8991F61-DEED-491B-B1E2-E13EC063982D}"/>
            </a:ext>
          </a:extLst>
        </xdr:cNvPr>
        <xdr:cNvCxnSpPr>
          <a:stCxn id="27" idx="3"/>
          <a:endCxn id="29" idx="0"/>
        </xdr:cNvCxnSpPr>
      </xdr:nvCxnSpPr>
      <xdr:spPr>
        <a:xfrm>
          <a:off x="3638550" y="2374265"/>
          <a:ext cx="1389698" cy="8108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19</xdr:row>
      <xdr:rowOff>167639</xdr:rowOff>
    </xdr:from>
    <xdr:to>
      <xdr:col>7</xdr:col>
      <xdr:colOff>550545</xdr:colOff>
      <xdr:row>22</xdr:row>
      <xdr:rowOff>38100</xdr:rowOff>
    </xdr:to>
    <xdr:cxnSp macro="">
      <xdr:nvCxnSpPr>
        <xdr:cNvPr id="43" name="BP_Connector_56">
          <a:extLst>
            <a:ext uri="{FF2B5EF4-FFF2-40B4-BE49-F238E27FC236}">
              <a16:creationId xmlns:a16="http://schemas.microsoft.com/office/drawing/2014/main" id="{547D789B-9700-4673-A0E5-099CB1051F4C}"/>
            </a:ext>
          </a:extLst>
        </xdr:cNvPr>
        <xdr:cNvCxnSpPr>
          <a:stCxn id="29" idx="2"/>
          <a:endCxn id="31" idx="0"/>
        </xdr:cNvCxnSpPr>
      </xdr:nvCxnSpPr>
      <xdr:spPr>
        <a:xfrm>
          <a:off x="5028248" y="3718559"/>
          <a:ext cx="2857" cy="4191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3</xdr:col>
      <xdr:colOff>400050</xdr:colOff>
      <xdr:row>18</xdr:row>
      <xdr:rowOff>80009</xdr:rowOff>
    </xdr:from>
    <xdr:to>
      <xdr:col>7</xdr:col>
      <xdr:colOff>0</xdr:colOff>
      <xdr:row>23</xdr:row>
      <xdr:rowOff>169544</xdr:rowOff>
    </xdr:to>
    <xdr:cxnSp macro="">
      <xdr:nvCxnSpPr>
        <xdr:cNvPr id="44" name="BP_Connector_58">
          <a:extLst>
            <a:ext uri="{FF2B5EF4-FFF2-40B4-BE49-F238E27FC236}">
              <a16:creationId xmlns:a16="http://schemas.microsoft.com/office/drawing/2014/main" id="{33B8E1CA-3CAF-4D1A-87B9-0DFD84118011}"/>
            </a:ext>
          </a:extLst>
        </xdr:cNvPr>
        <xdr:cNvCxnSpPr>
          <a:stCxn id="29" idx="1"/>
          <a:endCxn id="30" idx="3"/>
        </xdr:cNvCxnSpPr>
      </xdr:nvCxnSpPr>
      <xdr:spPr>
        <a:xfrm flipH="1">
          <a:off x="2320290" y="3448049"/>
          <a:ext cx="2160270" cy="10039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3</xdr:col>
      <xdr:colOff>400050</xdr:colOff>
      <xdr:row>23</xdr:row>
      <xdr:rowOff>169544</xdr:rowOff>
    </xdr:from>
    <xdr:to>
      <xdr:col>6</xdr:col>
      <xdr:colOff>542925</xdr:colOff>
      <xdr:row>23</xdr:row>
      <xdr:rowOff>171450</xdr:rowOff>
    </xdr:to>
    <xdr:cxnSp macro="">
      <xdr:nvCxnSpPr>
        <xdr:cNvPr id="45" name="BP_Connector_61">
          <a:extLst>
            <a:ext uri="{FF2B5EF4-FFF2-40B4-BE49-F238E27FC236}">
              <a16:creationId xmlns:a16="http://schemas.microsoft.com/office/drawing/2014/main" id="{CB03604B-CE52-4AD2-B86A-031BF49E2CE9}"/>
            </a:ext>
          </a:extLst>
        </xdr:cNvPr>
        <xdr:cNvCxnSpPr>
          <a:stCxn id="31" idx="1"/>
          <a:endCxn id="30" idx="3"/>
        </xdr:cNvCxnSpPr>
      </xdr:nvCxnSpPr>
      <xdr:spPr>
        <a:xfrm flipH="1" flipV="1">
          <a:off x="2320290" y="4451984"/>
          <a:ext cx="2063115" cy="19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550545</xdr:colOff>
      <xdr:row>25</xdr:row>
      <xdr:rowOff>114300</xdr:rowOff>
    </xdr:from>
    <xdr:to>
      <xdr:col>7</xdr:col>
      <xdr:colOff>550863</xdr:colOff>
      <xdr:row>27</xdr:row>
      <xdr:rowOff>12700</xdr:rowOff>
    </xdr:to>
    <xdr:cxnSp macro="">
      <xdr:nvCxnSpPr>
        <xdr:cNvPr id="46" name="BP_Connector_62">
          <a:extLst>
            <a:ext uri="{FF2B5EF4-FFF2-40B4-BE49-F238E27FC236}">
              <a16:creationId xmlns:a16="http://schemas.microsoft.com/office/drawing/2014/main" id="{AAB3DD3D-8154-4736-A9F6-318CD3408413}"/>
            </a:ext>
          </a:extLst>
        </xdr:cNvPr>
        <xdr:cNvCxnSpPr>
          <a:stCxn id="31" idx="2"/>
          <a:endCxn id="32" idx="0"/>
        </xdr:cNvCxnSpPr>
      </xdr:nvCxnSpPr>
      <xdr:spPr>
        <a:xfrm>
          <a:off x="5031105" y="4762500"/>
          <a:ext cx="318" cy="2641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550545</xdr:colOff>
      <xdr:row>25</xdr:row>
      <xdr:rowOff>114300</xdr:rowOff>
    </xdr:from>
    <xdr:to>
      <xdr:col>12</xdr:col>
      <xdr:colOff>10795</xdr:colOff>
      <xdr:row>26</xdr:row>
      <xdr:rowOff>179705</xdr:rowOff>
    </xdr:to>
    <xdr:cxnSp macro="">
      <xdr:nvCxnSpPr>
        <xdr:cNvPr id="47" name="BP_Connector_63">
          <a:extLst>
            <a:ext uri="{FF2B5EF4-FFF2-40B4-BE49-F238E27FC236}">
              <a16:creationId xmlns:a16="http://schemas.microsoft.com/office/drawing/2014/main" id="{E03E3381-62AE-47C9-ADED-8140B7A6AA6C}"/>
            </a:ext>
          </a:extLst>
        </xdr:cNvPr>
        <xdr:cNvCxnSpPr>
          <a:stCxn id="31" idx="2"/>
          <a:endCxn id="33" idx="0"/>
        </xdr:cNvCxnSpPr>
      </xdr:nvCxnSpPr>
      <xdr:spPr>
        <a:xfrm>
          <a:off x="5031105" y="4762500"/>
          <a:ext cx="2660650" cy="2482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12</xdr:col>
      <xdr:colOff>10795</xdr:colOff>
      <xdr:row>18</xdr:row>
      <xdr:rowOff>173988</xdr:rowOff>
    </xdr:from>
    <xdr:to>
      <xdr:col>15</xdr:col>
      <xdr:colOff>368300</xdr:colOff>
      <xdr:row>26</xdr:row>
      <xdr:rowOff>179705</xdr:rowOff>
    </xdr:to>
    <xdr:cxnSp macro="">
      <xdr:nvCxnSpPr>
        <xdr:cNvPr id="48" name="BP_Connector_69">
          <a:extLst>
            <a:ext uri="{FF2B5EF4-FFF2-40B4-BE49-F238E27FC236}">
              <a16:creationId xmlns:a16="http://schemas.microsoft.com/office/drawing/2014/main" id="{55BCB083-6C20-4175-85F1-0F87A90DC716}"/>
            </a:ext>
          </a:extLst>
        </xdr:cNvPr>
        <xdr:cNvCxnSpPr>
          <a:stCxn id="21" idx="2"/>
          <a:endCxn id="33" idx="0"/>
        </xdr:cNvCxnSpPr>
      </xdr:nvCxnSpPr>
      <xdr:spPr>
        <a:xfrm flipH="1">
          <a:off x="7691755" y="3542028"/>
          <a:ext cx="2277745" cy="14687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8</xdr:col>
      <xdr:colOff>558165</xdr:colOff>
      <xdr:row>23</xdr:row>
      <xdr:rowOff>169544</xdr:rowOff>
    </xdr:from>
    <xdr:to>
      <xdr:col>10</xdr:col>
      <xdr:colOff>85725</xdr:colOff>
      <xdr:row>23</xdr:row>
      <xdr:rowOff>171450</xdr:rowOff>
    </xdr:to>
    <xdr:cxnSp macro="">
      <xdr:nvCxnSpPr>
        <xdr:cNvPr id="49" name="BP_Connector_83">
          <a:extLst>
            <a:ext uri="{FF2B5EF4-FFF2-40B4-BE49-F238E27FC236}">
              <a16:creationId xmlns:a16="http://schemas.microsoft.com/office/drawing/2014/main" id="{022D65DA-57DE-49AF-A4CF-6B998B99296C}"/>
            </a:ext>
          </a:extLst>
        </xdr:cNvPr>
        <xdr:cNvCxnSpPr>
          <a:stCxn id="20" idx="1"/>
          <a:endCxn id="31" idx="3"/>
        </xdr:cNvCxnSpPr>
      </xdr:nvCxnSpPr>
      <xdr:spPr>
        <a:xfrm flipH="1">
          <a:off x="5678805" y="4451984"/>
          <a:ext cx="807720" cy="19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544513</xdr:colOff>
      <xdr:row>9</xdr:row>
      <xdr:rowOff>180339</xdr:rowOff>
    </xdr:from>
    <xdr:to>
      <xdr:col>7</xdr:col>
      <xdr:colOff>547688</xdr:colOff>
      <xdr:row>16</xdr:row>
      <xdr:rowOff>182879</xdr:rowOff>
    </xdr:to>
    <xdr:cxnSp macro="">
      <xdr:nvCxnSpPr>
        <xdr:cNvPr id="50" name="BP_Connector_127">
          <a:extLst>
            <a:ext uri="{FF2B5EF4-FFF2-40B4-BE49-F238E27FC236}">
              <a16:creationId xmlns:a16="http://schemas.microsoft.com/office/drawing/2014/main" id="{3781F536-6BD4-4527-BFCA-1F9FBB49101A}"/>
            </a:ext>
          </a:extLst>
        </xdr:cNvPr>
        <xdr:cNvCxnSpPr>
          <a:stCxn id="25" idx="2"/>
          <a:endCxn id="29" idx="0"/>
        </xdr:cNvCxnSpPr>
      </xdr:nvCxnSpPr>
      <xdr:spPr>
        <a:xfrm>
          <a:off x="5025073" y="1902459"/>
          <a:ext cx="3175" cy="128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5</xdr:col>
      <xdr:colOff>419100</xdr:colOff>
      <xdr:row>8</xdr:row>
      <xdr:rowOff>96519</xdr:rowOff>
    </xdr:from>
    <xdr:to>
      <xdr:col>7</xdr:col>
      <xdr:colOff>3175</xdr:colOff>
      <xdr:row>8</xdr:row>
      <xdr:rowOff>96837</xdr:rowOff>
    </xdr:to>
    <xdr:cxnSp macro="">
      <xdr:nvCxnSpPr>
        <xdr:cNvPr id="51" name="BP_Connector_128">
          <a:extLst>
            <a:ext uri="{FF2B5EF4-FFF2-40B4-BE49-F238E27FC236}">
              <a16:creationId xmlns:a16="http://schemas.microsoft.com/office/drawing/2014/main" id="{4A5A0F1F-7984-436A-A590-E4D7BC96295D}"/>
            </a:ext>
          </a:extLst>
        </xdr:cNvPr>
        <xdr:cNvCxnSpPr>
          <a:stCxn id="24" idx="3"/>
          <a:endCxn id="25" idx="1"/>
        </xdr:cNvCxnSpPr>
      </xdr:nvCxnSpPr>
      <xdr:spPr>
        <a:xfrm flipV="1">
          <a:off x="3619500" y="1635759"/>
          <a:ext cx="864235" cy="3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15</xdr:col>
      <xdr:colOff>365760</xdr:colOff>
      <xdr:row>14</xdr:row>
      <xdr:rowOff>31115</xdr:rowOff>
    </xdr:from>
    <xdr:to>
      <xdr:col>15</xdr:col>
      <xdr:colOff>368300</xdr:colOff>
      <xdr:row>16</xdr:row>
      <xdr:rowOff>6348</xdr:rowOff>
    </xdr:to>
    <xdr:cxnSp macro="">
      <xdr:nvCxnSpPr>
        <xdr:cNvPr id="52" name="BP_Connector_130">
          <a:extLst>
            <a:ext uri="{FF2B5EF4-FFF2-40B4-BE49-F238E27FC236}">
              <a16:creationId xmlns:a16="http://schemas.microsoft.com/office/drawing/2014/main" id="{5B38495C-A28D-4C69-93C1-3450A15900EC}"/>
            </a:ext>
          </a:extLst>
        </xdr:cNvPr>
        <xdr:cNvCxnSpPr>
          <a:stCxn id="21" idx="0"/>
          <a:endCxn id="28" idx="2"/>
        </xdr:cNvCxnSpPr>
      </xdr:nvCxnSpPr>
      <xdr:spPr>
        <a:xfrm flipH="1" flipV="1">
          <a:off x="9966960" y="2667635"/>
          <a:ext cx="2540" cy="3409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13</xdr:row>
      <xdr:rowOff>122553</xdr:rowOff>
    </xdr:from>
    <xdr:to>
      <xdr:col>8</xdr:col>
      <xdr:colOff>573088</xdr:colOff>
      <xdr:row>16</xdr:row>
      <xdr:rowOff>182879</xdr:rowOff>
    </xdr:to>
    <xdr:cxnSp macro="">
      <xdr:nvCxnSpPr>
        <xdr:cNvPr id="53" name="BP_Connector_136">
          <a:extLst>
            <a:ext uri="{FF2B5EF4-FFF2-40B4-BE49-F238E27FC236}">
              <a16:creationId xmlns:a16="http://schemas.microsoft.com/office/drawing/2014/main" id="{350C9A18-0E61-4803-84A3-3829D4AF178F}"/>
            </a:ext>
          </a:extLst>
        </xdr:cNvPr>
        <xdr:cNvCxnSpPr>
          <a:stCxn id="15" idx="2"/>
          <a:endCxn id="29" idx="0"/>
        </xdr:cNvCxnSpPr>
      </xdr:nvCxnSpPr>
      <xdr:spPr>
        <a:xfrm flipH="1">
          <a:off x="5028248" y="2576193"/>
          <a:ext cx="665480" cy="6089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14</xdr:row>
      <xdr:rowOff>15239</xdr:rowOff>
    </xdr:from>
    <xdr:to>
      <xdr:col>12</xdr:col>
      <xdr:colOff>481013</xdr:colOff>
      <xdr:row>16</xdr:row>
      <xdr:rowOff>182879</xdr:rowOff>
    </xdr:to>
    <xdr:cxnSp macro="">
      <xdr:nvCxnSpPr>
        <xdr:cNvPr id="54" name="BP_Connector_137">
          <a:extLst>
            <a:ext uri="{FF2B5EF4-FFF2-40B4-BE49-F238E27FC236}">
              <a16:creationId xmlns:a16="http://schemas.microsoft.com/office/drawing/2014/main" id="{0DEDDFE7-3CE3-4912-98C8-49B0AAC6590C}"/>
            </a:ext>
          </a:extLst>
        </xdr:cNvPr>
        <xdr:cNvCxnSpPr>
          <a:stCxn id="16" idx="2"/>
          <a:endCxn id="29" idx="0"/>
        </xdr:cNvCxnSpPr>
      </xdr:nvCxnSpPr>
      <xdr:spPr>
        <a:xfrm flipH="1">
          <a:off x="5028248" y="2651759"/>
          <a:ext cx="31337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547688</xdr:colOff>
      <xdr:row>14</xdr:row>
      <xdr:rowOff>31115</xdr:rowOff>
    </xdr:from>
    <xdr:to>
      <xdr:col>15</xdr:col>
      <xdr:colOff>365760</xdr:colOff>
      <xdr:row>16</xdr:row>
      <xdr:rowOff>182879</xdr:rowOff>
    </xdr:to>
    <xdr:cxnSp macro="">
      <xdr:nvCxnSpPr>
        <xdr:cNvPr id="55" name="BP_Connector_140">
          <a:extLst>
            <a:ext uri="{FF2B5EF4-FFF2-40B4-BE49-F238E27FC236}">
              <a16:creationId xmlns:a16="http://schemas.microsoft.com/office/drawing/2014/main" id="{C5F83741-22AC-4F02-BC4A-4501B6A4336E}"/>
            </a:ext>
          </a:extLst>
        </xdr:cNvPr>
        <xdr:cNvCxnSpPr>
          <a:stCxn id="28" idx="2"/>
          <a:endCxn id="29" idx="0"/>
        </xdr:cNvCxnSpPr>
      </xdr:nvCxnSpPr>
      <xdr:spPr>
        <a:xfrm flipH="1">
          <a:off x="5028248" y="2667635"/>
          <a:ext cx="4938712" cy="5175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8</xdr:col>
      <xdr:colOff>352425</xdr:colOff>
      <xdr:row>5</xdr:row>
      <xdr:rowOff>88899</xdr:rowOff>
    </xdr:from>
    <xdr:to>
      <xdr:col>8</xdr:col>
      <xdr:colOff>504825</xdr:colOff>
      <xdr:row>6</xdr:row>
      <xdr:rowOff>57149</xdr:rowOff>
    </xdr:to>
    <xdr:sp macro="" textlink="">
      <xdr:nvSpPr>
        <xdr:cNvPr id="56" name="BP_TextInfo_9" hidden="1">
          <a:extLst>
            <a:ext uri="{FF2B5EF4-FFF2-40B4-BE49-F238E27FC236}">
              <a16:creationId xmlns:a16="http://schemas.microsoft.com/office/drawing/2014/main" id="{30A73AE4-7D1D-4418-8332-88A428E943D3}"/>
            </a:ext>
          </a:extLst>
        </xdr:cNvPr>
        <xdr:cNvSpPr/>
      </xdr:nvSpPr>
      <xdr:spPr>
        <a:xfrm>
          <a:off x="5473065" y="1079499"/>
          <a:ext cx="15240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12</xdr:col>
      <xdr:colOff>581025</xdr:colOff>
      <xdr:row>10</xdr:row>
      <xdr:rowOff>55880</xdr:rowOff>
    </xdr:from>
    <xdr:to>
      <xdr:col>13</xdr:col>
      <xdr:colOff>123825</xdr:colOff>
      <xdr:row>11</xdr:row>
      <xdr:rowOff>24130</xdr:rowOff>
    </xdr:to>
    <xdr:sp macro="" textlink="">
      <xdr:nvSpPr>
        <xdr:cNvPr id="57" name="BP_TextInfo_12" hidden="1">
          <a:extLst>
            <a:ext uri="{FF2B5EF4-FFF2-40B4-BE49-F238E27FC236}">
              <a16:creationId xmlns:a16="http://schemas.microsoft.com/office/drawing/2014/main" id="{E5A88DB7-603A-4B96-9A79-BDCCEB8DFCF1}"/>
            </a:ext>
          </a:extLst>
        </xdr:cNvPr>
        <xdr:cNvSpPr/>
      </xdr:nvSpPr>
      <xdr:spPr>
        <a:xfrm>
          <a:off x="8261985" y="1960880"/>
          <a:ext cx="18288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476250</xdr:colOff>
      <xdr:row>10</xdr:row>
      <xdr:rowOff>23113</xdr:rowOff>
    </xdr:from>
    <xdr:to>
      <xdr:col>9</xdr:col>
      <xdr:colOff>19050</xdr:colOff>
      <xdr:row>10</xdr:row>
      <xdr:rowOff>181863</xdr:rowOff>
    </xdr:to>
    <xdr:sp macro="" textlink="">
      <xdr:nvSpPr>
        <xdr:cNvPr id="58" name="BP_TextInfo_11" hidden="1">
          <a:extLst>
            <a:ext uri="{FF2B5EF4-FFF2-40B4-BE49-F238E27FC236}">
              <a16:creationId xmlns:a16="http://schemas.microsoft.com/office/drawing/2014/main" id="{DC033C97-5583-45E5-A594-636669301F10}"/>
            </a:ext>
          </a:extLst>
        </xdr:cNvPr>
        <xdr:cNvSpPr/>
      </xdr:nvSpPr>
      <xdr:spPr>
        <a:xfrm>
          <a:off x="5596890" y="1928113"/>
          <a:ext cx="182880" cy="15875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5</xdr:col>
      <xdr:colOff>419100</xdr:colOff>
      <xdr:row>10</xdr:row>
      <xdr:rowOff>23748</xdr:rowOff>
    </xdr:from>
    <xdr:to>
      <xdr:col>5</xdr:col>
      <xdr:colOff>571500</xdr:colOff>
      <xdr:row>10</xdr:row>
      <xdr:rowOff>182498</xdr:rowOff>
    </xdr:to>
    <xdr:sp macro="" textlink="">
      <xdr:nvSpPr>
        <xdr:cNvPr id="59" name="BP_TextInfo_10" hidden="1">
          <a:extLst>
            <a:ext uri="{FF2B5EF4-FFF2-40B4-BE49-F238E27FC236}">
              <a16:creationId xmlns:a16="http://schemas.microsoft.com/office/drawing/2014/main" id="{29F8225C-7AC8-4CB2-AFF9-58126DAA95EB}"/>
            </a:ext>
          </a:extLst>
        </xdr:cNvPr>
        <xdr:cNvSpPr/>
      </xdr:nvSpPr>
      <xdr:spPr>
        <a:xfrm>
          <a:off x="3619500" y="1928748"/>
          <a:ext cx="152400" cy="15875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5</xdr:col>
      <xdr:colOff>438150</xdr:colOff>
      <xdr:row>14</xdr:row>
      <xdr:rowOff>33909</xdr:rowOff>
    </xdr:from>
    <xdr:to>
      <xdr:col>5</xdr:col>
      <xdr:colOff>590550</xdr:colOff>
      <xdr:row>15</xdr:row>
      <xdr:rowOff>9779</xdr:rowOff>
    </xdr:to>
    <xdr:sp macro="" textlink="">
      <xdr:nvSpPr>
        <xdr:cNvPr id="60" name="BP_TextInfo_13" hidden="1">
          <a:extLst>
            <a:ext uri="{FF2B5EF4-FFF2-40B4-BE49-F238E27FC236}">
              <a16:creationId xmlns:a16="http://schemas.microsoft.com/office/drawing/2014/main" id="{E6C86E04-A86A-40B3-A1AD-E7D8B6A59F37}"/>
            </a:ext>
          </a:extLst>
        </xdr:cNvPr>
        <xdr:cNvSpPr/>
      </xdr:nvSpPr>
      <xdr:spPr>
        <a:xfrm>
          <a:off x="3638550" y="2670429"/>
          <a:ext cx="152400" cy="15875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447675</xdr:colOff>
      <xdr:row>13</xdr:row>
      <xdr:rowOff>154303</xdr:rowOff>
    </xdr:from>
    <xdr:to>
      <xdr:col>9</xdr:col>
      <xdr:colOff>600075</xdr:colOff>
      <xdr:row>14</xdr:row>
      <xdr:rowOff>122553</xdr:rowOff>
    </xdr:to>
    <xdr:sp macro="" textlink="">
      <xdr:nvSpPr>
        <xdr:cNvPr id="61" name="BP_TextInfo_1" hidden="1">
          <a:extLst>
            <a:ext uri="{FF2B5EF4-FFF2-40B4-BE49-F238E27FC236}">
              <a16:creationId xmlns:a16="http://schemas.microsoft.com/office/drawing/2014/main" id="{5B6960BC-F9F7-49B2-9C3C-B55E044A02FD}"/>
            </a:ext>
          </a:extLst>
        </xdr:cNvPr>
        <xdr:cNvSpPr/>
      </xdr:nvSpPr>
      <xdr:spPr>
        <a:xfrm>
          <a:off x="6208395" y="2607943"/>
          <a:ext cx="15240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13</xdr:col>
      <xdr:colOff>428625</xdr:colOff>
      <xdr:row>14</xdr:row>
      <xdr:rowOff>46989</xdr:rowOff>
    </xdr:from>
    <xdr:to>
      <xdr:col>13</xdr:col>
      <xdr:colOff>581025</xdr:colOff>
      <xdr:row>15</xdr:row>
      <xdr:rowOff>15239</xdr:rowOff>
    </xdr:to>
    <xdr:sp macro="" textlink="">
      <xdr:nvSpPr>
        <xdr:cNvPr id="62" name="BP_TextInfo_2" hidden="1">
          <a:extLst>
            <a:ext uri="{FF2B5EF4-FFF2-40B4-BE49-F238E27FC236}">
              <a16:creationId xmlns:a16="http://schemas.microsoft.com/office/drawing/2014/main" id="{89CF5950-2411-4952-91EC-D930518D944E}"/>
            </a:ext>
          </a:extLst>
        </xdr:cNvPr>
        <xdr:cNvSpPr/>
      </xdr:nvSpPr>
      <xdr:spPr>
        <a:xfrm>
          <a:off x="8749665" y="2683509"/>
          <a:ext cx="15240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16</xdr:col>
      <xdr:colOff>464820</xdr:colOff>
      <xdr:row>14</xdr:row>
      <xdr:rowOff>62865</xdr:rowOff>
    </xdr:from>
    <xdr:to>
      <xdr:col>17</xdr:col>
      <xdr:colOff>7620</xdr:colOff>
      <xdr:row>15</xdr:row>
      <xdr:rowOff>31115</xdr:rowOff>
    </xdr:to>
    <xdr:sp macro="" textlink="">
      <xdr:nvSpPr>
        <xdr:cNvPr id="63" name="BP_TextInfo_14" hidden="1">
          <a:extLst>
            <a:ext uri="{FF2B5EF4-FFF2-40B4-BE49-F238E27FC236}">
              <a16:creationId xmlns:a16="http://schemas.microsoft.com/office/drawing/2014/main" id="{8DA690AE-1A2E-472F-BE27-AFAD6E2EA957}"/>
            </a:ext>
          </a:extLst>
        </xdr:cNvPr>
        <xdr:cNvSpPr/>
      </xdr:nvSpPr>
      <xdr:spPr>
        <a:xfrm>
          <a:off x="10706100" y="2699385"/>
          <a:ext cx="18288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485775</xdr:colOff>
      <xdr:row>20</xdr:row>
      <xdr:rowOff>8889</xdr:rowOff>
    </xdr:from>
    <xdr:to>
      <xdr:col>9</xdr:col>
      <xdr:colOff>28575</xdr:colOff>
      <xdr:row>20</xdr:row>
      <xdr:rowOff>167639</xdr:rowOff>
    </xdr:to>
    <xdr:sp macro="" textlink="">
      <xdr:nvSpPr>
        <xdr:cNvPr id="64" name="BP_TextInfo_15" hidden="1">
          <a:extLst>
            <a:ext uri="{FF2B5EF4-FFF2-40B4-BE49-F238E27FC236}">
              <a16:creationId xmlns:a16="http://schemas.microsoft.com/office/drawing/2014/main" id="{30AADE48-C33D-4F56-956C-4BA06FA4A17B}"/>
            </a:ext>
          </a:extLst>
        </xdr:cNvPr>
        <xdr:cNvSpPr/>
      </xdr:nvSpPr>
      <xdr:spPr>
        <a:xfrm>
          <a:off x="5606415" y="3742689"/>
          <a:ext cx="182880" cy="15875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3</xdr:col>
      <xdr:colOff>400050</xdr:colOff>
      <xdr:row>25</xdr:row>
      <xdr:rowOff>94614</xdr:rowOff>
    </xdr:from>
    <xdr:to>
      <xdr:col>3</xdr:col>
      <xdr:colOff>552450</xdr:colOff>
      <xdr:row>26</xdr:row>
      <xdr:rowOff>62864</xdr:rowOff>
    </xdr:to>
    <xdr:sp macro="" textlink="">
      <xdr:nvSpPr>
        <xdr:cNvPr id="65" name="BP_TextInfo_16" hidden="1">
          <a:extLst>
            <a:ext uri="{FF2B5EF4-FFF2-40B4-BE49-F238E27FC236}">
              <a16:creationId xmlns:a16="http://schemas.microsoft.com/office/drawing/2014/main" id="{FF8452DE-98D2-455B-98F6-78BEB725FFD0}"/>
            </a:ext>
          </a:extLst>
        </xdr:cNvPr>
        <xdr:cNvSpPr/>
      </xdr:nvSpPr>
      <xdr:spPr>
        <a:xfrm>
          <a:off x="2320290" y="4742814"/>
          <a:ext cx="15240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558165</xdr:colOff>
      <xdr:row>25</xdr:row>
      <xdr:rowOff>146050</xdr:rowOff>
    </xdr:from>
    <xdr:to>
      <xdr:col>9</xdr:col>
      <xdr:colOff>100965</xdr:colOff>
      <xdr:row>26</xdr:row>
      <xdr:rowOff>114300</xdr:rowOff>
    </xdr:to>
    <xdr:sp macro="" textlink="">
      <xdr:nvSpPr>
        <xdr:cNvPr id="66" name="BP_TextInfo_17" hidden="1">
          <a:extLst>
            <a:ext uri="{FF2B5EF4-FFF2-40B4-BE49-F238E27FC236}">
              <a16:creationId xmlns:a16="http://schemas.microsoft.com/office/drawing/2014/main" id="{BB1C7C12-B644-4909-B41C-F443B946EE72}"/>
            </a:ext>
          </a:extLst>
        </xdr:cNvPr>
        <xdr:cNvSpPr/>
      </xdr:nvSpPr>
      <xdr:spPr>
        <a:xfrm>
          <a:off x="5678805" y="4794250"/>
          <a:ext cx="182880" cy="151130"/>
        </a:xfrm>
        <a:prstGeom prst="wedgeRoundRectCallout">
          <a:avLst>
            <a:gd name="adj1" fmla="val -65111"/>
            <a:gd name="adj2" fmla="val -81142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8</xdr:col>
      <xdr:colOff>476250</xdr:colOff>
      <xdr:row>8</xdr:row>
      <xdr:rowOff>96519</xdr:rowOff>
    </xdr:from>
    <xdr:to>
      <xdr:col>9</xdr:col>
      <xdr:colOff>139700</xdr:colOff>
      <xdr:row>8</xdr:row>
      <xdr:rowOff>96520</xdr:rowOff>
    </xdr:to>
    <xdr:cxnSp macro="">
      <xdr:nvCxnSpPr>
        <xdr:cNvPr id="67" name="BP_Connector_266">
          <a:extLst>
            <a:ext uri="{FF2B5EF4-FFF2-40B4-BE49-F238E27FC236}">
              <a16:creationId xmlns:a16="http://schemas.microsoft.com/office/drawing/2014/main" id="{92AFE75A-3A84-459D-9A32-B785E333C617}"/>
            </a:ext>
          </a:extLst>
        </xdr:cNvPr>
        <xdr:cNvCxnSpPr>
          <a:stCxn id="22" idx="1"/>
          <a:endCxn id="25" idx="3"/>
        </xdr:cNvCxnSpPr>
      </xdr:nvCxnSpPr>
      <xdr:spPr>
        <a:xfrm flipH="1" flipV="1">
          <a:off x="5596890" y="1635759"/>
          <a:ext cx="30353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7</xdr:col>
      <xdr:colOff>550545</xdr:colOff>
      <xdr:row>14</xdr:row>
      <xdr:rowOff>31115</xdr:rowOff>
    </xdr:from>
    <xdr:to>
      <xdr:col>15</xdr:col>
      <xdr:colOff>365760</xdr:colOff>
      <xdr:row>22</xdr:row>
      <xdr:rowOff>38100</xdr:rowOff>
    </xdr:to>
    <xdr:cxnSp macro="">
      <xdr:nvCxnSpPr>
        <xdr:cNvPr id="68" name="BP_Connector_274">
          <a:extLst>
            <a:ext uri="{FF2B5EF4-FFF2-40B4-BE49-F238E27FC236}">
              <a16:creationId xmlns:a16="http://schemas.microsoft.com/office/drawing/2014/main" id="{4C4716B8-618C-4D8F-8D3F-D5DF2B77A4D4}"/>
            </a:ext>
          </a:extLst>
        </xdr:cNvPr>
        <xdr:cNvCxnSpPr>
          <a:stCxn id="31" idx="0"/>
          <a:endCxn id="28" idx="2"/>
        </xdr:cNvCxnSpPr>
      </xdr:nvCxnSpPr>
      <xdr:spPr>
        <a:xfrm flipV="1">
          <a:off x="5031105" y="2667635"/>
          <a:ext cx="4935855" cy="147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431223</xdr:colOff>
      <xdr:row>17</xdr:row>
      <xdr:rowOff>175780</xdr:rowOff>
    </xdr:to>
    <xdr:sp macro="" textlink="">
      <xdr:nvSpPr>
        <xdr:cNvPr id="70" name="Picture_Master" hidden="1">
          <a:extLst>
            <a:ext uri="{FF2B5EF4-FFF2-40B4-BE49-F238E27FC236}">
              <a16:creationId xmlns:a16="http://schemas.microsoft.com/office/drawing/2014/main" id="{9339E142-DE8F-45D9-99CD-FF71B6629197}"/>
            </a:ext>
          </a:extLst>
        </xdr:cNvPr>
        <xdr:cNvSpPr/>
      </xdr:nvSpPr>
      <xdr:spPr>
        <a:xfrm>
          <a:off x="10241280" y="2453640"/>
          <a:ext cx="1071303" cy="9073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16</xdr:col>
      <xdr:colOff>1</xdr:colOff>
      <xdr:row>2</xdr:row>
      <xdr:rowOff>0</xdr:rowOff>
    </xdr:from>
    <xdr:to>
      <xdr:col>16</xdr:col>
      <xdr:colOff>217200</xdr:colOff>
      <xdr:row>3</xdr:row>
      <xdr:rowOff>31750</xdr:rowOff>
    </xdr:to>
    <xdr:pic>
      <xdr:nvPicPr>
        <xdr:cNvPr id="71" name="BP_Expand_" hidden="1">
          <a:extLst>
            <a:ext uri="{FF2B5EF4-FFF2-40B4-BE49-F238E27FC236}">
              <a16:creationId xmlns:a16="http://schemas.microsoft.com/office/drawing/2014/main" id="{4E4837D7-926E-4424-B0FA-6251ADCA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1281" y="441960"/>
          <a:ext cx="217199" cy="214630"/>
        </a:xfrm>
        <a:prstGeom prst="rect">
          <a:avLst/>
        </a:prstGeom>
      </xdr:spPr>
    </xdr:pic>
    <xdr:clientData/>
  </xdr:twoCellAnchor>
  <xdr:twoCellAnchor editAs="absolute">
    <xdr:from>
      <xdr:col>5</xdr:col>
      <xdr:colOff>438150</xdr:colOff>
      <xdr:row>14</xdr:row>
      <xdr:rowOff>635</xdr:rowOff>
    </xdr:from>
    <xdr:to>
      <xdr:col>7</xdr:col>
      <xdr:colOff>342900</xdr:colOff>
      <xdr:row>15</xdr:row>
      <xdr:rowOff>126366</xdr:rowOff>
    </xdr:to>
    <xdr:sp macro="" textlink="">
      <xdr:nvSpPr>
        <xdr:cNvPr id="72" name="BP_Textbox_13" hidden="1">
          <a:extLst>
            <a:ext uri="{FF2B5EF4-FFF2-40B4-BE49-F238E27FC236}">
              <a16:creationId xmlns:a16="http://schemas.microsoft.com/office/drawing/2014/main" id="{6808FA24-3C93-498D-9FE6-E53193963422}"/>
            </a:ext>
          </a:extLst>
        </xdr:cNvPr>
        <xdr:cNvSpPr txBox="1"/>
      </xdr:nvSpPr>
      <xdr:spPr>
        <a:xfrm>
          <a:off x="3638550" y="2637155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8</xdr:col>
      <xdr:colOff>485775</xdr:colOff>
      <xdr:row>19</xdr:row>
      <xdr:rowOff>167639</xdr:rowOff>
    </xdr:from>
    <xdr:to>
      <xdr:col>10</xdr:col>
      <xdr:colOff>390525</xdr:colOff>
      <xdr:row>21</xdr:row>
      <xdr:rowOff>110490</xdr:rowOff>
    </xdr:to>
    <xdr:sp macro="" textlink="">
      <xdr:nvSpPr>
        <xdr:cNvPr id="73" name="BP_Textbox_15" hidden="1">
          <a:extLst>
            <a:ext uri="{FF2B5EF4-FFF2-40B4-BE49-F238E27FC236}">
              <a16:creationId xmlns:a16="http://schemas.microsoft.com/office/drawing/2014/main" id="{2C31665F-465D-459F-ACA5-75A3FBE5DAA1}"/>
            </a:ext>
          </a:extLst>
        </xdr:cNvPr>
        <xdr:cNvSpPr txBox="1"/>
      </xdr:nvSpPr>
      <xdr:spPr>
        <a:xfrm>
          <a:off x="5606415" y="3718559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9</xdr:col>
      <xdr:colOff>447675</xdr:colOff>
      <xdr:row>13</xdr:row>
      <xdr:rowOff>122553</xdr:rowOff>
    </xdr:from>
    <xdr:to>
      <xdr:col>11</xdr:col>
      <xdr:colOff>352425</xdr:colOff>
      <xdr:row>15</xdr:row>
      <xdr:rowOff>65404</xdr:rowOff>
    </xdr:to>
    <xdr:sp macro="" textlink="">
      <xdr:nvSpPr>
        <xdr:cNvPr id="74" name="BP_Textbox_1" hidden="1">
          <a:extLst>
            <a:ext uri="{FF2B5EF4-FFF2-40B4-BE49-F238E27FC236}">
              <a16:creationId xmlns:a16="http://schemas.microsoft.com/office/drawing/2014/main" id="{AC5376EE-226D-4682-8924-46E9A329AED1}"/>
            </a:ext>
          </a:extLst>
        </xdr:cNvPr>
        <xdr:cNvSpPr txBox="1"/>
      </xdr:nvSpPr>
      <xdr:spPr>
        <a:xfrm>
          <a:off x="6208395" y="2576193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3</xdr:col>
      <xdr:colOff>400050</xdr:colOff>
      <xdr:row>25</xdr:row>
      <xdr:rowOff>62864</xdr:rowOff>
    </xdr:from>
    <xdr:to>
      <xdr:col>5</xdr:col>
      <xdr:colOff>304800</xdr:colOff>
      <xdr:row>27</xdr:row>
      <xdr:rowOff>5715</xdr:rowOff>
    </xdr:to>
    <xdr:sp macro="" textlink="">
      <xdr:nvSpPr>
        <xdr:cNvPr id="75" name="BP_Textbox_16" hidden="1">
          <a:extLst>
            <a:ext uri="{FF2B5EF4-FFF2-40B4-BE49-F238E27FC236}">
              <a16:creationId xmlns:a16="http://schemas.microsoft.com/office/drawing/2014/main" id="{99AD5198-CADE-4445-838A-A326C2E67270}"/>
            </a:ext>
          </a:extLst>
        </xdr:cNvPr>
        <xdr:cNvSpPr txBox="1"/>
      </xdr:nvSpPr>
      <xdr:spPr>
        <a:xfrm>
          <a:off x="2320290" y="4711064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8</xdr:col>
      <xdr:colOff>558165</xdr:colOff>
      <xdr:row>25</xdr:row>
      <xdr:rowOff>114300</xdr:rowOff>
    </xdr:from>
    <xdr:to>
      <xdr:col>10</xdr:col>
      <xdr:colOff>462915</xdr:colOff>
      <xdr:row>27</xdr:row>
      <xdr:rowOff>57151</xdr:rowOff>
    </xdr:to>
    <xdr:sp macro="" textlink="">
      <xdr:nvSpPr>
        <xdr:cNvPr id="76" name="BP_Textbox_17" hidden="1">
          <a:extLst>
            <a:ext uri="{FF2B5EF4-FFF2-40B4-BE49-F238E27FC236}">
              <a16:creationId xmlns:a16="http://schemas.microsoft.com/office/drawing/2014/main" id="{89A193AE-53A0-4975-B41A-04E09CBBC358}"/>
            </a:ext>
          </a:extLst>
        </xdr:cNvPr>
        <xdr:cNvSpPr txBox="1"/>
      </xdr:nvSpPr>
      <xdr:spPr>
        <a:xfrm>
          <a:off x="5678805" y="4762500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12</xdr:col>
      <xdr:colOff>581025</xdr:colOff>
      <xdr:row>10</xdr:row>
      <xdr:rowOff>24130</xdr:rowOff>
    </xdr:from>
    <xdr:to>
      <xdr:col>14</xdr:col>
      <xdr:colOff>485775</xdr:colOff>
      <xdr:row>11</xdr:row>
      <xdr:rowOff>157481</xdr:rowOff>
    </xdr:to>
    <xdr:sp macro="" textlink="">
      <xdr:nvSpPr>
        <xdr:cNvPr id="77" name="BP_Textbox_12" hidden="1">
          <a:extLst>
            <a:ext uri="{FF2B5EF4-FFF2-40B4-BE49-F238E27FC236}">
              <a16:creationId xmlns:a16="http://schemas.microsoft.com/office/drawing/2014/main" id="{E220513A-C94E-4E45-9105-DA12A7FE8EE9}"/>
            </a:ext>
          </a:extLst>
        </xdr:cNvPr>
        <xdr:cNvSpPr txBox="1"/>
      </xdr:nvSpPr>
      <xdr:spPr>
        <a:xfrm>
          <a:off x="8261985" y="1929130"/>
          <a:ext cx="1184910" cy="31623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13</xdr:col>
      <xdr:colOff>428625</xdr:colOff>
      <xdr:row>14</xdr:row>
      <xdr:rowOff>15239</xdr:rowOff>
    </xdr:from>
    <xdr:to>
      <xdr:col>15</xdr:col>
      <xdr:colOff>333375</xdr:colOff>
      <xdr:row>15</xdr:row>
      <xdr:rowOff>148590</xdr:rowOff>
    </xdr:to>
    <xdr:sp macro="" textlink="">
      <xdr:nvSpPr>
        <xdr:cNvPr id="78" name="BP_Textbox_2" hidden="1">
          <a:extLst>
            <a:ext uri="{FF2B5EF4-FFF2-40B4-BE49-F238E27FC236}">
              <a16:creationId xmlns:a16="http://schemas.microsoft.com/office/drawing/2014/main" id="{022B34B7-ADDA-471F-AE5A-F7FC770E70F7}"/>
            </a:ext>
          </a:extLst>
        </xdr:cNvPr>
        <xdr:cNvSpPr txBox="1"/>
      </xdr:nvSpPr>
      <xdr:spPr>
        <a:xfrm>
          <a:off x="8749665" y="2651759"/>
          <a:ext cx="1184910" cy="31623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16</xdr:col>
      <xdr:colOff>464820</xdr:colOff>
      <xdr:row>14</xdr:row>
      <xdr:rowOff>31115</xdr:rowOff>
    </xdr:from>
    <xdr:to>
      <xdr:col>18</xdr:col>
      <xdr:colOff>369570</xdr:colOff>
      <xdr:row>15</xdr:row>
      <xdr:rowOff>164466</xdr:rowOff>
    </xdr:to>
    <xdr:sp macro="" textlink="">
      <xdr:nvSpPr>
        <xdr:cNvPr id="79" name="BP_Textbox_14" hidden="1">
          <a:extLst>
            <a:ext uri="{FF2B5EF4-FFF2-40B4-BE49-F238E27FC236}">
              <a16:creationId xmlns:a16="http://schemas.microsoft.com/office/drawing/2014/main" id="{CA15B2DA-8ECD-43B8-8484-F58F888993B3}"/>
            </a:ext>
          </a:extLst>
        </xdr:cNvPr>
        <xdr:cNvSpPr txBox="1"/>
      </xdr:nvSpPr>
      <xdr:spPr>
        <a:xfrm>
          <a:off x="10706100" y="2667635"/>
          <a:ext cx="1184910" cy="31623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17</xdr:col>
      <xdr:colOff>244475</xdr:colOff>
      <xdr:row>11</xdr:row>
      <xdr:rowOff>50800</xdr:rowOff>
    </xdr:from>
    <xdr:to>
      <xdr:col>18</xdr:col>
      <xdr:colOff>571500</xdr:colOff>
      <xdr:row>14</xdr:row>
      <xdr:rowOff>27940</xdr:rowOff>
    </xdr:to>
    <xdr:sp macro="" textlink="">
      <xdr:nvSpPr>
        <xdr:cNvPr id="80" name="BP_Topic_20">
          <a:extLst>
            <a:ext uri="{FF2B5EF4-FFF2-40B4-BE49-F238E27FC236}">
              <a16:creationId xmlns:a16="http://schemas.microsoft.com/office/drawing/2014/main" id="{9DBD670D-1400-4982-BD19-39095F16E88D}"/>
            </a:ext>
          </a:extLst>
        </xdr:cNvPr>
        <xdr:cNvSpPr/>
      </xdr:nvSpPr>
      <xdr:spPr>
        <a:xfrm>
          <a:off x="11125835" y="2138680"/>
          <a:ext cx="967105" cy="52578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rgbClr val="000000"/>
              </a:solidFill>
              <a:latin typeface="Calibri" panose="020F0502020204030204" pitchFamily="34" charset="0"/>
              <a:ea typeface="+mn-ea"/>
              <a:cs typeface="+mn-cs"/>
            </a:rPr>
            <a:t>Interest rate on loan</a:t>
          </a:r>
        </a:p>
      </xdr:txBody>
    </xdr:sp>
    <xdr:clientData/>
  </xdr:twoCellAnchor>
  <xdr:twoCellAnchor editAs="absolute">
    <xdr:from>
      <xdr:col>16</xdr:col>
      <xdr:colOff>464820</xdr:colOff>
      <xdr:row>12</xdr:row>
      <xdr:rowOff>133985</xdr:rowOff>
    </xdr:from>
    <xdr:to>
      <xdr:col>17</xdr:col>
      <xdr:colOff>244475</xdr:colOff>
      <xdr:row>12</xdr:row>
      <xdr:rowOff>134620</xdr:rowOff>
    </xdr:to>
    <xdr:cxnSp macro="">
      <xdr:nvCxnSpPr>
        <xdr:cNvPr id="81" name="BP_Connector_38">
          <a:extLst>
            <a:ext uri="{FF2B5EF4-FFF2-40B4-BE49-F238E27FC236}">
              <a16:creationId xmlns:a16="http://schemas.microsoft.com/office/drawing/2014/main" id="{2F519762-8CB1-4FF6-9C0F-33B43C559F11}"/>
            </a:ext>
          </a:extLst>
        </xdr:cNvPr>
        <xdr:cNvCxnSpPr>
          <a:stCxn id="80" idx="1"/>
          <a:endCxn id="28" idx="3"/>
        </xdr:cNvCxnSpPr>
      </xdr:nvCxnSpPr>
      <xdr:spPr>
        <a:xfrm flipH="1" flipV="1">
          <a:off x="10706100" y="2404745"/>
          <a:ext cx="41973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</xdr:cxnSp>
    <xdr:clientData/>
  </xdr:twoCellAnchor>
  <xdr:twoCellAnchor editAs="absolute">
    <xdr:from>
      <xdr:col>8</xdr:col>
      <xdr:colOff>352425</xdr:colOff>
      <xdr:row>5</xdr:row>
      <xdr:rowOff>57149</xdr:rowOff>
    </xdr:from>
    <xdr:to>
      <xdr:col>10</xdr:col>
      <xdr:colOff>257175</xdr:colOff>
      <xdr:row>7</xdr:row>
      <xdr:rowOff>0</xdr:rowOff>
    </xdr:to>
    <xdr:sp macro="" textlink="">
      <xdr:nvSpPr>
        <xdr:cNvPr id="82" name="BP_Textbox_9" hidden="1">
          <a:extLst>
            <a:ext uri="{FF2B5EF4-FFF2-40B4-BE49-F238E27FC236}">
              <a16:creationId xmlns:a16="http://schemas.microsoft.com/office/drawing/2014/main" id="{C6540C6F-2061-4EB3-BAFA-5244FFE38E16}"/>
            </a:ext>
          </a:extLst>
        </xdr:cNvPr>
        <xdr:cNvSpPr txBox="1"/>
      </xdr:nvSpPr>
      <xdr:spPr>
        <a:xfrm>
          <a:off x="5473065" y="1047749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/>
            <a:t>For each month</a:t>
          </a:r>
        </a:p>
      </xdr:txBody>
    </xdr:sp>
    <xdr:clientData/>
  </xdr:twoCellAnchor>
  <xdr:twoCellAnchor editAs="absolute">
    <xdr:from>
      <xdr:col>5</xdr:col>
      <xdr:colOff>419100</xdr:colOff>
      <xdr:row>9</xdr:row>
      <xdr:rowOff>180974</xdr:rowOff>
    </xdr:from>
    <xdr:to>
      <xdr:col>7</xdr:col>
      <xdr:colOff>323850</xdr:colOff>
      <xdr:row>11</xdr:row>
      <xdr:rowOff>123825</xdr:rowOff>
    </xdr:to>
    <xdr:sp macro="" textlink="">
      <xdr:nvSpPr>
        <xdr:cNvPr id="83" name="BP_Textbox_10" hidden="1">
          <a:extLst>
            <a:ext uri="{FF2B5EF4-FFF2-40B4-BE49-F238E27FC236}">
              <a16:creationId xmlns:a16="http://schemas.microsoft.com/office/drawing/2014/main" id="{B6097B01-5507-490F-A5B4-6716E4235965}"/>
            </a:ext>
          </a:extLst>
        </xdr:cNvPr>
        <xdr:cNvSpPr txBox="1"/>
      </xdr:nvSpPr>
      <xdr:spPr>
        <a:xfrm>
          <a:off x="3619500" y="1903094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8</xdr:col>
      <xdr:colOff>476250</xdr:colOff>
      <xdr:row>9</xdr:row>
      <xdr:rowOff>180339</xdr:rowOff>
    </xdr:from>
    <xdr:to>
      <xdr:col>10</xdr:col>
      <xdr:colOff>381000</xdr:colOff>
      <xdr:row>11</xdr:row>
      <xdr:rowOff>123190</xdr:rowOff>
    </xdr:to>
    <xdr:sp macro="" textlink="">
      <xdr:nvSpPr>
        <xdr:cNvPr id="84" name="BP_Textbox_11" hidden="1">
          <a:extLst>
            <a:ext uri="{FF2B5EF4-FFF2-40B4-BE49-F238E27FC236}">
              <a16:creationId xmlns:a16="http://schemas.microsoft.com/office/drawing/2014/main" id="{33226967-65F1-447A-907D-C7546695A801}"/>
            </a:ext>
          </a:extLst>
        </xdr:cNvPr>
        <xdr:cNvSpPr txBox="1"/>
      </xdr:nvSpPr>
      <xdr:spPr>
        <a:xfrm>
          <a:off x="5596890" y="1902459"/>
          <a:ext cx="1184910" cy="308611"/>
        </a:xfrm>
        <a:prstGeom prst="wedgeRoundRectCallout">
          <a:avLst>
            <a:gd name="adj1" fmla="val -13596"/>
            <a:gd name="adj2" fmla="val -50403"/>
            <a:gd name="adj3" fmla="val 16667"/>
          </a:avLst>
        </a:prstGeom>
        <a:ln>
          <a:solidFill>
            <a:schemeClr val="accent6">
              <a:lumMod val="40000"/>
              <a:lumOff val="60000"/>
            </a:schemeClr>
          </a:solidFill>
        </a:ln>
        <a:effectLst>
          <a:outerShdw blurRad="50800" dist="38100" algn="l" rotWithShape="0">
            <a:prstClr val="black">
              <a:alpha val="40000"/>
            </a:prstClr>
          </a:outerShdw>
          <a:softEdge rad="12700"/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For each month</a:t>
          </a:r>
        </a:p>
      </xdr:txBody>
    </xdr:sp>
    <xdr:clientData/>
  </xdr:twoCellAnchor>
  <xdr:twoCellAnchor editAs="absolute">
    <xdr:from>
      <xdr:col>17</xdr:col>
      <xdr:colOff>0</xdr:colOff>
      <xdr:row>12</xdr:row>
      <xdr:rowOff>23495</xdr:rowOff>
    </xdr:from>
    <xdr:to>
      <xdr:col>17</xdr:col>
      <xdr:colOff>222250</xdr:colOff>
      <xdr:row>13</xdr:row>
      <xdr:rowOff>55245</xdr:rowOff>
    </xdr:to>
    <xdr:pic>
      <xdr:nvPicPr>
        <xdr:cNvPr id="85" name="BP_Collapse_" hidden="1">
          <a:extLst>
            <a:ext uri="{FF2B5EF4-FFF2-40B4-BE49-F238E27FC236}">
              <a16:creationId xmlns:a16="http://schemas.microsoft.com/office/drawing/2014/main" id="{BF5F48E1-3D5F-41CC-BB2E-A213BC4F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1360" y="2294255"/>
          <a:ext cx="222250" cy="2146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485774</xdr:colOff>
      <xdr:row>0</xdr:row>
      <xdr:rowOff>133350</xdr:rowOff>
    </xdr:from>
    <xdr:to>
      <xdr:col>6</xdr:col>
      <xdr:colOff>19049</xdr:colOff>
      <xdr:row>2</xdr:row>
      <xdr:rowOff>66675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3590924" y="133350"/>
          <a:ext cx="2257425" cy="314325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All monetary values are in $1000s.</a:t>
          </a:r>
          <a:endParaRPr lang="en-US"/>
        </a:p>
      </xdr:txBody>
    </xdr:sp>
    <xdr:clientData/>
  </xdr:twoCellAnchor>
  <xdr:twoCellAnchor>
    <xdr:from>
      <xdr:col>10</xdr:col>
      <xdr:colOff>569595</xdr:colOff>
      <xdr:row>9</xdr:row>
      <xdr:rowOff>22860</xdr:rowOff>
    </xdr:from>
    <xdr:to>
      <xdr:col>15</xdr:col>
      <xdr:colOff>443865</xdr:colOff>
      <xdr:row>14</xdr:row>
      <xdr:rowOff>146685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0647045" y="1668780"/>
          <a:ext cx="3188970" cy="1038225"/>
        </a:xfrm>
        <a:prstGeom prst="round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10800000" algn="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One user suggested that the formula for total interest in cell B46 should sum only through June,</a:t>
          </a:r>
          <a:r>
            <a:rPr lang="en-US" sz="1100" baseline="0"/>
            <a:t> i.e., not include July. You could argue it either way, so feel free to change the formula in cell B46 if you like. </a:t>
          </a:r>
          <a:endParaRPr lang="en-US" sz="1100"/>
        </a:p>
      </xdr:txBody>
    </xdr:sp>
    <xdr:clientData/>
  </xdr:twoCellAnchor>
  <xdr:twoCellAnchor>
    <xdr:from>
      <xdr:col>10</xdr:col>
      <xdr:colOff>171450</xdr:colOff>
      <xdr:row>47</xdr:row>
      <xdr:rowOff>139700</xdr:rowOff>
    </xdr:from>
    <xdr:to>
      <xdr:col>16</xdr:col>
      <xdr:colOff>552450</xdr:colOff>
      <xdr:row>62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BF5248D-9939-C34C-AE8F-783CE67050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75950" y="9093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N11"/>
  <sheetViews>
    <sheetView workbookViewId="0"/>
  </sheetViews>
  <sheetFormatPr baseColWidth="10" defaultColWidth="8.83203125" defaultRowHeight="15"/>
  <sheetData>
    <row r="1" spans="1:40">
      <c r="A1">
        <v>1</v>
      </c>
      <c r="B1">
        <v>0</v>
      </c>
    </row>
    <row r="2" spans="1:40">
      <c r="A2">
        <v>0</v>
      </c>
    </row>
    <row r="3" spans="1:40">
      <c r="A3">
        <f ca="1">Model!$D$42</f>
        <v>0</v>
      </c>
      <c r="B3" t="b">
        <v>1</v>
      </c>
      <c r="C3">
        <v>0</v>
      </c>
      <c r="D3">
        <v>1</v>
      </c>
      <c r="E3" t="s">
        <v>42</v>
      </c>
      <c r="F3">
        <v>1</v>
      </c>
      <c r="G3">
        <v>0</v>
      </c>
      <c r="H3">
        <v>0</v>
      </c>
      <c r="J3" t="s">
        <v>43</v>
      </c>
      <c r="K3" t="s">
        <v>44</v>
      </c>
      <c r="L3" t="s">
        <v>45</v>
      </c>
      <c r="AG3">
        <f ca="1">Model!$D$42</f>
        <v>0</v>
      </c>
      <c r="AH3">
        <v>1</v>
      </c>
      <c r="AI3">
        <v>1</v>
      </c>
      <c r="AJ3" t="b">
        <v>0</v>
      </c>
      <c r="AK3" t="b">
        <v>1</v>
      </c>
      <c r="AL3">
        <v>0</v>
      </c>
      <c r="AM3" t="b">
        <v>0</v>
      </c>
      <c r="AN3" t="e">
        <f>_</f>
        <v>#NAME?</v>
      </c>
    </row>
    <row r="4" spans="1:40">
      <c r="A4">
        <v>0</v>
      </c>
    </row>
    <row r="5" spans="1:40">
      <c r="A5" t="b">
        <v>0</v>
      </c>
      <c r="B5">
        <v>13440</v>
      </c>
      <c r="C5">
        <v>6498</v>
      </c>
      <c r="D5">
        <v>10560</v>
      </c>
      <c r="E5">
        <v>100</v>
      </c>
    </row>
    <row r="6" spans="1:40">
      <c r="A6" t="b">
        <v>0</v>
      </c>
      <c r="B6">
        <v>13440</v>
      </c>
      <c r="C6">
        <v>6497.5</v>
      </c>
      <c r="D6">
        <v>10560</v>
      </c>
      <c r="E6">
        <v>500</v>
      </c>
    </row>
    <row r="7" spans="1:40">
      <c r="A7" t="b">
        <v>0</v>
      </c>
      <c r="B7">
        <v>13440</v>
      </c>
      <c r="C7">
        <v>6497.5</v>
      </c>
      <c r="D7">
        <v>10560</v>
      </c>
      <c r="E7">
        <v>1000</v>
      </c>
    </row>
    <row r="8" spans="1:40">
      <c r="A8" t="b">
        <v>0</v>
      </c>
      <c r="B8">
        <v>13440</v>
      </c>
      <c r="C8">
        <v>6497.5</v>
      </c>
      <c r="D8">
        <v>10560</v>
      </c>
      <c r="E8">
        <v>1500</v>
      </c>
    </row>
    <row r="9" spans="1:40">
      <c r="A9" t="b">
        <v>0</v>
      </c>
      <c r="B9">
        <v>13440</v>
      </c>
      <c r="C9">
        <v>6497.5</v>
      </c>
      <c r="D9">
        <v>10560</v>
      </c>
      <c r="E9">
        <v>2000</v>
      </c>
    </row>
    <row r="10" spans="1:40">
      <c r="A10">
        <v>0</v>
      </c>
    </row>
    <row r="11" spans="1:40">
      <c r="A11">
        <v>0.01</v>
      </c>
      <c r="B11" t="b">
        <v>0</v>
      </c>
      <c r="C11" t="b">
        <v>0</v>
      </c>
      <c r="D11">
        <v>10</v>
      </c>
      <c r="E11">
        <v>0.5</v>
      </c>
      <c r="F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ABBC1-3756-4AF7-8ED5-07FC1FFEF822}">
  <dimension ref="A1"/>
  <sheetViews>
    <sheetView topLeftCell="A10" workbookViewId="0">
      <selection activeCell="R12" sqref="R12"/>
    </sheetView>
  </sheetViews>
  <sheetFormatPr baseColWidth="10" defaultColWidth="8.83203125"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2D1B-80C2-4CC8-911D-17040203AE47}">
  <dimension ref="F2"/>
  <sheetViews>
    <sheetView showGridLines="0" showRowColHeaders="0" zoomScaleNormal="100" workbookViewId="0">
      <selection activeCell="S4" sqref="S4"/>
    </sheetView>
  </sheetViews>
  <sheetFormatPr baseColWidth="10" defaultColWidth="8.83203125" defaultRowHeight="15"/>
  <cols>
    <col min="1" max="16384" width="8.83203125" style="17"/>
  </cols>
  <sheetData>
    <row r="2" spans="6:6" ht="21">
      <c r="F2" s="16" t="s">
        <v>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A1:P1050"/>
  <sheetViews>
    <sheetView tabSelected="1" topLeftCell="A31" zoomScaleNormal="100" workbookViewId="0">
      <selection activeCell="O40" sqref="O40"/>
    </sheetView>
  </sheetViews>
  <sheetFormatPr baseColWidth="10" defaultColWidth="9.1640625" defaultRowHeight="15"/>
  <cols>
    <col min="1" max="1" width="26.83203125" style="2" customWidth="1"/>
    <col min="2" max="3" width="9.83203125" style="2" customWidth="1"/>
    <col min="4" max="5" width="14" style="2" customWidth="1"/>
    <col min="6" max="6" width="12.83203125" style="2" customWidth="1"/>
    <col min="7" max="9" width="14" style="2" customWidth="1"/>
    <col min="10" max="10" width="9.83203125" style="2" customWidth="1"/>
    <col min="11" max="16384" width="9.1640625" style="2"/>
  </cols>
  <sheetData>
    <row r="1" spans="1:11">
      <c r="A1" s="1" t="s">
        <v>30</v>
      </c>
    </row>
    <row r="3" spans="1:11">
      <c r="A3" s="1" t="s">
        <v>37</v>
      </c>
    </row>
    <row r="4" spans="1:11">
      <c r="A4" s="2" t="s">
        <v>36</v>
      </c>
    </row>
    <row r="5" spans="1:11">
      <c r="B5" s="3" t="s">
        <v>0</v>
      </c>
      <c r="C5" s="3" t="s">
        <v>1</v>
      </c>
      <c r="D5" s="18" t="s">
        <v>2</v>
      </c>
      <c r="E5" s="18" t="s">
        <v>3</v>
      </c>
      <c r="F5" s="18" t="s">
        <v>4</v>
      </c>
      <c r="G5" s="18" t="s">
        <v>5</v>
      </c>
      <c r="H5" s="18" t="s">
        <v>6</v>
      </c>
      <c r="I5" s="18" t="s">
        <v>7</v>
      </c>
      <c r="J5" s="3" t="s">
        <v>8</v>
      </c>
    </row>
    <row r="6" spans="1:11">
      <c r="A6" s="2" t="s">
        <v>9</v>
      </c>
      <c r="B6" s="7">
        <v>1500</v>
      </c>
      <c r="C6" s="7">
        <v>1600</v>
      </c>
      <c r="D6" s="7">
        <v>1800</v>
      </c>
      <c r="E6" s="7">
        <v>1500</v>
      </c>
      <c r="F6" s="7">
        <v>1900</v>
      </c>
      <c r="G6" s="7">
        <v>2600</v>
      </c>
      <c r="H6" s="7">
        <v>2400</v>
      </c>
      <c r="I6" s="7">
        <v>1900</v>
      </c>
      <c r="J6" s="7">
        <v>1300</v>
      </c>
      <c r="K6" s="8"/>
    </row>
    <row r="7" spans="1:11">
      <c r="A7" s="2" t="s">
        <v>10</v>
      </c>
      <c r="B7" s="7">
        <v>70</v>
      </c>
      <c r="C7" s="7">
        <v>75</v>
      </c>
      <c r="D7" s="7">
        <v>80</v>
      </c>
      <c r="E7" s="7">
        <v>80</v>
      </c>
      <c r="F7" s="7">
        <v>100</v>
      </c>
      <c r="G7" s="7">
        <v>125</v>
      </c>
      <c r="H7" s="7">
        <v>120</v>
      </c>
      <c r="I7" s="7">
        <v>90</v>
      </c>
      <c r="J7" s="7">
        <v>70</v>
      </c>
      <c r="K7" s="8"/>
    </row>
    <row r="8" spans="1:11">
      <c r="B8" s="8"/>
      <c r="C8" s="8"/>
      <c r="D8" s="8"/>
      <c r="E8" s="8"/>
      <c r="F8" s="8"/>
      <c r="G8" s="8"/>
      <c r="H8" s="8"/>
      <c r="I8" s="8"/>
      <c r="J8" s="8"/>
      <c r="K8" s="8"/>
    </row>
    <row r="9" spans="1:11">
      <c r="A9" s="2" t="s">
        <v>11</v>
      </c>
      <c r="B9" s="4"/>
      <c r="C9" s="4"/>
      <c r="D9" s="7">
        <v>250</v>
      </c>
      <c r="E9" s="7">
        <v>250</v>
      </c>
      <c r="F9" s="7">
        <v>250</v>
      </c>
      <c r="G9" s="7">
        <v>250</v>
      </c>
      <c r="H9" s="7">
        <v>250</v>
      </c>
      <c r="I9" s="7">
        <v>250</v>
      </c>
      <c r="J9" s="4"/>
      <c r="K9" s="8"/>
    </row>
    <row r="10" spans="1:11">
      <c r="A10" s="2" t="s">
        <v>12</v>
      </c>
      <c r="B10" s="4"/>
      <c r="C10" s="4"/>
      <c r="D10" s="7">
        <v>0</v>
      </c>
      <c r="E10" s="7">
        <v>0</v>
      </c>
      <c r="F10" s="7">
        <v>150</v>
      </c>
      <c r="G10" s="7">
        <v>0</v>
      </c>
      <c r="H10" s="7">
        <v>0</v>
      </c>
      <c r="I10" s="7">
        <v>100</v>
      </c>
      <c r="J10" s="4"/>
      <c r="K10" s="8"/>
    </row>
    <row r="11" spans="1:11">
      <c r="B11" s="8"/>
      <c r="C11" s="8"/>
      <c r="D11" s="8"/>
      <c r="E11" s="8"/>
      <c r="F11" s="8"/>
      <c r="G11" s="8"/>
      <c r="H11" s="8"/>
      <c r="I11" s="8"/>
      <c r="J11" s="8"/>
      <c r="K11" s="8"/>
    </row>
    <row r="12" spans="1:11">
      <c r="A12" s="2" t="s">
        <v>13</v>
      </c>
      <c r="B12" s="8"/>
      <c r="C12" s="8"/>
      <c r="D12" s="8"/>
      <c r="E12" s="8"/>
      <c r="F12" s="8"/>
      <c r="G12" s="8"/>
      <c r="H12" s="8"/>
      <c r="I12" s="8"/>
      <c r="J12" s="8"/>
      <c r="K12" s="8"/>
    </row>
    <row r="13" spans="1:11">
      <c r="B13" s="9" t="s">
        <v>14</v>
      </c>
      <c r="C13" s="9" t="s">
        <v>15</v>
      </c>
      <c r="D13" s="9" t="s">
        <v>16</v>
      </c>
      <c r="E13" s="8"/>
      <c r="F13" s="8"/>
      <c r="G13" s="8"/>
      <c r="H13" s="8"/>
      <c r="I13" s="8"/>
      <c r="J13" s="8"/>
      <c r="K13" s="8"/>
    </row>
    <row r="14" spans="1:11">
      <c r="B14" s="7">
        <v>0.2</v>
      </c>
      <c r="C14" s="7">
        <v>0.6</v>
      </c>
      <c r="D14" s="7">
        <v>0.2</v>
      </c>
      <c r="E14" s="8"/>
      <c r="F14" s="8"/>
      <c r="G14" s="8"/>
      <c r="H14" s="8"/>
      <c r="I14" s="8"/>
      <c r="J14" s="8"/>
      <c r="K14" s="8"/>
    </row>
    <row r="15" spans="1:11">
      <c r="B15" s="8"/>
      <c r="C15" s="8"/>
      <c r="D15" s="8"/>
      <c r="E15" s="8"/>
      <c r="F15" s="8"/>
      <c r="G15" s="8"/>
      <c r="H15" s="8"/>
      <c r="I15" s="8"/>
      <c r="J15" s="8"/>
      <c r="K15" s="8"/>
    </row>
    <row r="16" spans="1:11">
      <c r="A16" s="2" t="s">
        <v>17</v>
      </c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6">
      <c r="B17" s="10">
        <v>0.8</v>
      </c>
      <c r="C17" s="8"/>
      <c r="D17" s="8"/>
      <c r="E17" s="8"/>
      <c r="F17" s="8"/>
      <c r="G17" s="8"/>
      <c r="H17" s="8"/>
      <c r="I17" s="8"/>
      <c r="J17" s="8"/>
      <c r="K17" s="8"/>
    </row>
    <row r="18" spans="1:16">
      <c r="B18" s="8"/>
      <c r="C18" s="8"/>
      <c r="D18" s="8"/>
      <c r="E18" s="8"/>
      <c r="F18" s="8"/>
      <c r="G18" s="8"/>
      <c r="H18" s="8"/>
      <c r="I18" s="8"/>
      <c r="J18" s="8"/>
      <c r="K18" s="8"/>
    </row>
    <row r="19" spans="1:16">
      <c r="A19" s="2" t="s">
        <v>38</v>
      </c>
      <c r="B19" s="7">
        <v>250</v>
      </c>
      <c r="C19" s="8"/>
      <c r="D19" s="8"/>
      <c r="E19" s="8"/>
      <c r="F19" s="8"/>
      <c r="G19" s="8"/>
      <c r="H19" s="8"/>
      <c r="I19" s="8"/>
      <c r="J19" s="8"/>
      <c r="K19" s="8"/>
    </row>
    <row r="20" spans="1:16">
      <c r="A20" s="2" t="s">
        <v>39</v>
      </c>
      <c r="B20" s="7">
        <v>250</v>
      </c>
      <c r="C20" s="8"/>
      <c r="D20" s="8"/>
      <c r="E20" s="8"/>
      <c r="F20" s="8"/>
      <c r="G20" s="8"/>
      <c r="H20" s="8"/>
      <c r="I20" s="8"/>
      <c r="J20" s="8"/>
      <c r="K20" s="8"/>
    </row>
    <row r="21" spans="1:16">
      <c r="B21" s="8"/>
      <c r="C21" s="8"/>
      <c r="D21" s="8"/>
      <c r="E21" s="8"/>
      <c r="F21" s="8"/>
      <c r="G21" s="8"/>
      <c r="H21" s="8"/>
      <c r="I21" s="8"/>
      <c r="J21" s="8"/>
      <c r="K21" s="8"/>
    </row>
    <row r="22" spans="1:16">
      <c r="A22" s="2" t="s">
        <v>18</v>
      </c>
      <c r="B22" s="8"/>
      <c r="C22" s="8"/>
      <c r="D22" s="8"/>
      <c r="E22" s="8"/>
      <c r="F22" s="8"/>
      <c r="G22" s="8"/>
      <c r="H22" s="8"/>
      <c r="I22" s="8"/>
      <c r="J22" s="8"/>
      <c r="K22" s="8"/>
    </row>
    <row r="23" spans="1:16">
      <c r="A23" s="2" t="s">
        <v>41</v>
      </c>
      <c r="B23" s="11">
        <v>0.01</v>
      </c>
      <c r="C23" s="8"/>
      <c r="D23" s="8"/>
      <c r="E23" s="8"/>
      <c r="F23" s="8"/>
      <c r="G23" s="8"/>
      <c r="H23" s="8"/>
      <c r="I23" s="8"/>
      <c r="J23" s="8"/>
      <c r="K23" s="8"/>
      <c r="N23" s="15"/>
      <c r="O23" s="15"/>
      <c r="P23" s="15"/>
    </row>
    <row r="24" spans="1:16">
      <c r="A24" s="2" t="s">
        <v>19</v>
      </c>
      <c r="B24" s="11">
        <v>5.0000000000000001E-3</v>
      </c>
      <c r="C24" s="8"/>
      <c r="D24" s="8"/>
      <c r="E24" s="8"/>
      <c r="F24" s="8"/>
      <c r="G24" s="8"/>
      <c r="H24" s="8"/>
      <c r="I24" s="8"/>
      <c r="J24" s="8"/>
      <c r="K24" s="8"/>
    </row>
    <row r="25" spans="1:16">
      <c r="B25" s="8"/>
      <c r="C25" s="8"/>
      <c r="D25" s="8"/>
      <c r="E25" s="8"/>
      <c r="F25" s="8"/>
      <c r="G25" s="8"/>
      <c r="H25" s="8"/>
      <c r="I25" s="8"/>
      <c r="J25" s="8"/>
      <c r="K25" s="8"/>
    </row>
    <row r="26" spans="1:16">
      <c r="A26" s="1" t="s">
        <v>40</v>
      </c>
      <c r="B26" s="8"/>
      <c r="C26" s="8"/>
      <c r="D26" s="8"/>
      <c r="E26" s="8"/>
      <c r="F26" s="8"/>
      <c r="G26" s="8"/>
      <c r="H26" s="8"/>
      <c r="I26" s="8"/>
      <c r="J26" s="8"/>
      <c r="K26" s="8"/>
    </row>
    <row r="27" spans="1:16">
      <c r="B27" s="9" t="s">
        <v>0</v>
      </c>
      <c r="C27" s="9" t="s">
        <v>1</v>
      </c>
      <c r="D27" s="19" t="s">
        <v>2</v>
      </c>
      <c r="E27" s="19" t="s">
        <v>3</v>
      </c>
      <c r="F27" s="19" t="s">
        <v>4</v>
      </c>
      <c r="G27" s="19" t="s">
        <v>5</v>
      </c>
      <c r="H27" s="19" t="s">
        <v>6</v>
      </c>
      <c r="I27" s="19" t="s">
        <v>7</v>
      </c>
      <c r="J27" s="9" t="s">
        <v>8</v>
      </c>
      <c r="K27" s="8"/>
    </row>
    <row r="28" spans="1:16">
      <c r="A28" s="2" t="s">
        <v>20</v>
      </c>
      <c r="B28" s="12">
        <f ca="1">_xlfn.NORM.INV(RAND(),B6,B7)</f>
        <v>1490.6486297899526</v>
      </c>
      <c r="C28" s="12">
        <f t="shared" ref="C28:J28" ca="1" si="0">_xlfn.NORM.INV(RAND(),C6,C7)</f>
        <v>1665.3421300957398</v>
      </c>
      <c r="D28" s="12">
        <f t="shared" ca="1" si="0"/>
        <v>1799.4722442950767</v>
      </c>
      <c r="E28" s="12">
        <f t="shared" ca="1" si="0"/>
        <v>1430.3570935295847</v>
      </c>
      <c r="F28" s="12">
        <f t="shared" ca="1" si="0"/>
        <v>1939.0964467654821</v>
      </c>
      <c r="G28" s="12">
        <f t="shared" ca="1" si="0"/>
        <v>2571.6050987227168</v>
      </c>
      <c r="H28" s="12">
        <f t="shared" ca="1" si="0"/>
        <v>2283.6371075027664</v>
      </c>
      <c r="I28" s="12">
        <f t="shared" ca="1" si="0"/>
        <v>2063.5062025794218</v>
      </c>
      <c r="J28" s="12">
        <f t="shared" ca="1" si="0"/>
        <v>1238.4381081985323</v>
      </c>
      <c r="K28" s="8"/>
    </row>
    <row r="29" spans="1:16">
      <c r="B29" s="8"/>
      <c r="C29" s="8"/>
      <c r="D29" s="8"/>
      <c r="E29" s="8"/>
      <c r="F29" s="8"/>
      <c r="G29" s="8"/>
      <c r="H29" s="8"/>
      <c r="I29" s="8"/>
      <c r="J29" s="8"/>
      <c r="K29" s="8"/>
    </row>
    <row r="30" spans="1:16">
      <c r="A30" s="2" t="s">
        <v>31</v>
      </c>
      <c r="B30" s="8"/>
      <c r="C30" s="8"/>
      <c r="D30" s="8"/>
      <c r="E30" s="8"/>
      <c r="F30" s="8"/>
      <c r="G30" s="8"/>
      <c r="H30" s="8"/>
      <c r="I30" s="8"/>
      <c r="J30" s="8"/>
      <c r="K30" s="8"/>
    </row>
    <row r="31" spans="1:16">
      <c r="A31" s="5" t="s">
        <v>21</v>
      </c>
      <c r="B31" s="8"/>
      <c r="C31" s="8"/>
      <c r="D31" s="13">
        <f>B19</f>
        <v>250</v>
      </c>
      <c r="E31" s="13">
        <f ca="1">D43</f>
        <v>514.1937780507817</v>
      </c>
      <c r="F31" s="13">
        <f t="shared" ref="F31:I31" ca="1" si="1">E43</f>
        <v>414.3107808307609</v>
      </c>
      <c r="G31" s="13">
        <f t="shared" ca="1" si="1"/>
        <v>250</v>
      </c>
      <c r="H31" s="13">
        <f t="shared" ca="1" si="1"/>
        <v>250</v>
      </c>
      <c r="I31" s="13">
        <f t="shared" ca="1" si="1"/>
        <v>737.95480802374232</v>
      </c>
      <c r="J31" s="8"/>
      <c r="K31" s="8"/>
    </row>
    <row r="32" spans="1:16">
      <c r="A32" s="5" t="s">
        <v>22</v>
      </c>
      <c r="B32" s="8"/>
      <c r="C32" s="8"/>
      <c r="D32" s="13">
        <f>$B$24*D31</f>
        <v>1.25</v>
      </c>
      <c r="E32" s="13">
        <f t="shared" ref="E32:H32" ca="1" si="2">$B$24*E31</f>
        <v>2.5709688902539085</v>
      </c>
      <c r="F32" s="13">
        <f t="shared" ca="1" si="2"/>
        <v>2.0715539041538045</v>
      </c>
      <c r="G32" s="13">
        <f t="shared" ca="1" si="2"/>
        <v>1.25</v>
      </c>
      <c r="H32" s="13">
        <f t="shared" ca="1" si="2"/>
        <v>1.25</v>
      </c>
      <c r="I32" s="13">
        <f ca="1">$B$24*I31</f>
        <v>3.6897740401187118</v>
      </c>
      <c r="J32" s="8"/>
      <c r="K32" s="8"/>
    </row>
    <row r="33" spans="1:11">
      <c r="A33" s="5" t="s">
        <v>23</v>
      </c>
      <c r="B33" s="8"/>
      <c r="C33" s="8"/>
      <c r="D33" s="13">
        <f ca="1">SUMPRODUCT($B$14:$D$14,B28:D28)</f>
        <v>1657.2294528744496</v>
      </c>
      <c r="E33" s="13">
        <f t="shared" ref="E33:I33" ca="1" si="3">SUMPRODUCT($B$14:$D$14,C28:E28)</f>
        <v>1698.8231913021109</v>
      </c>
      <c r="F33" s="13">
        <f t="shared" ca="1" si="3"/>
        <v>1605.9279943298625</v>
      </c>
      <c r="G33" s="13">
        <f t="shared" ca="1" si="3"/>
        <v>1963.8503065097498</v>
      </c>
      <c r="H33" s="13">
        <f t="shared" ca="1" si="3"/>
        <v>2387.5097700872798</v>
      </c>
      <c r="I33" s="13">
        <f t="shared" ca="1" si="3"/>
        <v>2297.2045247620877</v>
      </c>
      <c r="J33" s="8"/>
      <c r="K33" s="8"/>
    </row>
    <row r="34" spans="1:11">
      <c r="A34" s="6" t="s">
        <v>32</v>
      </c>
      <c r="B34" s="8"/>
      <c r="C34" s="8"/>
      <c r="D34" s="8"/>
      <c r="E34" s="8"/>
      <c r="F34" s="8"/>
      <c r="G34" s="8"/>
      <c r="H34" s="8"/>
      <c r="I34" s="8"/>
      <c r="J34" s="8"/>
      <c r="K34" s="8"/>
    </row>
    <row r="35" spans="1:11">
      <c r="A35" s="5" t="s">
        <v>24</v>
      </c>
      <c r="B35" s="8"/>
      <c r="C35" s="8"/>
      <c r="D35" s="8">
        <f>D9</f>
        <v>250</v>
      </c>
      <c r="E35" s="8">
        <f t="shared" ref="E35:I35" si="4">E9</f>
        <v>250</v>
      </c>
      <c r="F35" s="8">
        <f t="shared" si="4"/>
        <v>250</v>
      </c>
      <c r="G35" s="8">
        <f t="shared" si="4"/>
        <v>250</v>
      </c>
      <c r="H35" s="8">
        <f t="shared" si="4"/>
        <v>250</v>
      </c>
      <c r="I35" s="8">
        <f t="shared" si="4"/>
        <v>250</v>
      </c>
      <c r="J35" s="8"/>
      <c r="K35" s="8"/>
    </row>
    <row r="36" spans="1:11">
      <c r="A36" s="5" t="s">
        <v>12</v>
      </c>
      <c r="B36" s="8"/>
      <c r="C36" s="8"/>
      <c r="D36" s="8">
        <f>D10</f>
        <v>0</v>
      </c>
      <c r="E36" s="8">
        <f t="shared" ref="E36:I36" si="5">E10</f>
        <v>0</v>
      </c>
      <c r="F36" s="8">
        <f t="shared" si="5"/>
        <v>150</v>
      </c>
      <c r="G36" s="8">
        <f t="shared" si="5"/>
        <v>0</v>
      </c>
      <c r="H36" s="8">
        <f t="shared" si="5"/>
        <v>0</v>
      </c>
      <c r="I36" s="8">
        <f t="shared" si="5"/>
        <v>100</v>
      </c>
      <c r="J36" s="8"/>
      <c r="K36" s="8"/>
    </row>
    <row r="37" spans="1:11">
      <c r="A37" s="5" t="s">
        <v>25</v>
      </c>
      <c r="B37" s="8"/>
      <c r="C37" s="8"/>
      <c r="D37" s="13">
        <f ca="1">E28*$B$17</f>
        <v>1144.2856748236679</v>
      </c>
      <c r="E37" s="13">
        <f t="shared" ref="E37:H37" ca="1" si="6">F28*$B$17</f>
        <v>1551.2771574123858</v>
      </c>
      <c r="F37" s="13">
        <f t="shared" ca="1" si="6"/>
        <v>2057.2840789781735</v>
      </c>
      <c r="G37" s="13">
        <f t="shared" ca="1" si="6"/>
        <v>1826.9096860022132</v>
      </c>
      <c r="H37" s="13">
        <f t="shared" ca="1" si="6"/>
        <v>1650.8049620635375</v>
      </c>
      <c r="I37" s="13">
        <f ca="1">J28*$B$17</f>
        <v>990.75048655882586</v>
      </c>
      <c r="J37" s="8"/>
      <c r="K37" s="8"/>
    </row>
    <row r="38" spans="1:11">
      <c r="A38" s="5" t="s">
        <v>33</v>
      </c>
      <c r="B38" s="8"/>
      <c r="C38" s="8"/>
      <c r="D38" s="13"/>
      <c r="E38" s="13">
        <f ca="1">D42</f>
        <v>0</v>
      </c>
      <c r="F38" s="13">
        <f t="shared" ref="F38:I38" ca="1" si="7">E42</f>
        <v>0</v>
      </c>
      <c r="G38" s="13">
        <f t="shared" ca="1" si="7"/>
        <v>684.9737499133962</v>
      </c>
      <c r="H38" s="13">
        <f t="shared" ca="1" si="7"/>
        <v>111.80937949246345</v>
      </c>
      <c r="I38" s="13">
        <f t="shared" ca="1" si="7"/>
        <v>0</v>
      </c>
      <c r="J38" s="13">
        <f t="shared" ref="J38" ca="1" si="8">I42</f>
        <v>0</v>
      </c>
      <c r="K38" s="8"/>
    </row>
    <row r="39" spans="1:11">
      <c r="A39" s="5" t="s">
        <v>34</v>
      </c>
      <c r="B39" s="8"/>
      <c r="C39" s="8"/>
      <c r="D39" s="8"/>
      <c r="E39" s="13">
        <f ca="1">E38*$B$23</f>
        <v>0</v>
      </c>
      <c r="F39" s="13">
        <f t="shared" ref="F39:J39" ca="1" si="9">F38*$B$23</f>
        <v>0</v>
      </c>
      <c r="G39" s="13">
        <f t="shared" ca="1" si="9"/>
        <v>6.8497374991339619</v>
      </c>
      <c r="H39" s="13">
        <f t="shared" ca="1" si="9"/>
        <v>1.1180937949246346</v>
      </c>
      <c r="I39" s="13">
        <f t="shared" ca="1" si="9"/>
        <v>0</v>
      </c>
      <c r="J39" s="13">
        <f t="shared" ca="1" si="9"/>
        <v>0</v>
      </c>
      <c r="K39" s="8"/>
    </row>
    <row r="40" spans="1:11">
      <c r="A40" s="5"/>
      <c r="B40" s="8"/>
      <c r="C40" s="8"/>
      <c r="D40" s="8"/>
      <c r="E40" s="8"/>
      <c r="F40" s="8"/>
      <c r="G40" s="8"/>
      <c r="H40" s="8"/>
      <c r="I40" s="8"/>
      <c r="J40" s="8"/>
      <c r="K40" s="8"/>
    </row>
    <row r="41" spans="1:11">
      <c r="A41" s="2" t="s">
        <v>26</v>
      </c>
      <c r="B41" s="8"/>
      <c r="C41" s="8"/>
      <c r="D41" s="13">
        <f ca="1">SUM(D31:D33)-SUM(D35:D37)</f>
        <v>514.1937780507817</v>
      </c>
      <c r="E41" s="13">
        <f t="shared" ref="E41:I41" ca="1" si="10">SUM(E31:E33)-SUM(E35:E37)</f>
        <v>414.3107808307609</v>
      </c>
      <c r="F41" s="13">
        <f t="shared" ca="1" si="10"/>
        <v>-434.9737499133962</v>
      </c>
      <c r="G41" s="13">
        <f t="shared" ca="1" si="10"/>
        <v>138.19062050753655</v>
      </c>
      <c r="H41" s="13">
        <f t="shared" ca="1" si="10"/>
        <v>737.95480802374232</v>
      </c>
      <c r="I41" s="13">
        <f t="shared" ca="1" si="10"/>
        <v>1698.0986202671229</v>
      </c>
      <c r="J41" s="8"/>
      <c r="K41" s="8"/>
    </row>
    <row r="42" spans="1:11">
      <c r="A42" s="2" t="s">
        <v>27</v>
      </c>
      <c r="B42" s="8"/>
      <c r="C42" s="8"/>
      <c r="D42" s="14">
        <f ca="1">MAX($B$20-D41,0)</f>
        <v>0</v>
      </c>
      <c r="E42" s="14">
        <f t="shared" ref="E42:I42" ca="1" si="11">MAX($B$20-E41,0)</f>
        <v>0</v>
      </c>
      <c r="F42" s="14">
        <f t="shared" ca="1" si="11"/>
        <v>684.9737499133962</v>
      </c>
      <c r="G42" s="14">
        <f t="shared" ca="1" si="11"/>
        <v>111.80937949246345</v>
      </c>
      <c r="H42" s="14">
        <f t="shared" ca="1" si="11"/>
        <v>0</v>
      </c>
      <c r="I42" s="14">
        <f t="shared" ca="1" si="11"/>
        <v>0</v>
      </c>
      <c r="J42" s="8"/>
      <c r="K42" s="8"/>
    </row>
    <row r="43" spans="1:11">
      <c r="A43" s="2" t="s">
        <v>28</v>
      </c>
      <c r="B43" s="8"/>
      <c r="C43" s="8"/>
      <c r="D43" s="13">
        <f ca="1">D41+D42</f>
        <v>514.1937780507817</v>
      </c>
      <c r="E43" s="13">
        <f t="shared" ref="E43:I43" ca="1" si="12">E41+E42</f>
        <v>414.3107808307609</v>
      </c>
      <c r="F43" s="13">
        <f t="shared" ca="1" si="12"/>
        <v>250</v>
      </c>
      <c r="G43" s="13">
        <f t="shared" ca="1" si="12"/>
        <v>250</v>
      </c>
      <c r="H43" s="13">
        <f t="shared" ca="1" si="12"/>
        <v>737.95480802374232</v>
      </c>
      <c r="I43" s="13">
        <f t="shared" ca="1" si="12"/>
        <v>1698.0986202671229</v>
      </c>
      <c r="J43" s="8"/>
      <c r="K43" s="8"/>
    </row>
    <row r="44" spans="1:11">
      <c r="B44" s="8"/>
      <c r="C44" s="8"/>
      <c r="D44" s="8"/>
      <c r="E44" s="8"/>
      <c r="F44" s="8"/>
      <c r="G44" s="8"/>
      <c r="H44" s="8"/>
      <c r="I44" s="8"/>
      <c r="J44" s="8"/>
      <c r="K44" s="8"/>
    </row>
    <row r="45" spans="1:11">
      <c r="A45" s="2" t="s">
        <v>29</v>
      </c>
      <c r="B45" s="14">
        <f ca="1">MAX(D42:I42)</f>
        <v>684.9737499133962</v>
      </c>
      <c r="C45" s="8"/>
      <c r="D45" s="8"/>
      <c r="E45" s="8"/>
      <c r="F45" s="8"/>
      <c r="G45" s="8"/>
      <c r="H45" s="8"/>
      <c r="I45" s="8"/>
      <c r="J45" s="8"/>
      <c r="K45" s="8"/>
    </row>
    <row r="46" spans="1:11">
      <c r="A46" s="2" t="s">
        <v>35</v>
      </c>
      <c r="B46" s="14">
        <f ca="1">SUM(E39:J39)</f>
        <v>7.9678312940585965</v>
      </c>
      <c r="C46" s="8"/>
      <c r="D46" s="8"/>
      <c r="E46" s="8"/>
      <c r="F46" s="8"/>
      <c r="G46" s="8"/>
      <c r="H46" s="8"/>
      <c r="I46" s="8"/>
      <c r="J46" s="8"/>
      <c r="K46" s="8"/>
    </row>
    <row r="47" spans="1:11">
      <c r="B47" s="8"/>
      <c r="C47" s="8"/>
      <c r="D47" s="8"/>
      <c r="E47" s="8"/>
      <c r="F47" s="8"/>
      <c r="G47" s="8"/>
      <c r="H47" s="8"/>
      <c r="I47" s="8"/>
      <c r="J47" s="8"/>
      <c r="K47" s="8"/>
    </row>
    <row r="49" spans="1:9">
      <c r="A49" s="2" t="s">
        <v>40</v>
      </c>
      <c r="B49" s="20" t="s">
        <v>47</v>
      </c>
      <c r="C49" s="20" t="s">
        <v>48</v>
      </c>
      <c r="D49" s="20" t="s">
        <v>49</v>
      </c>
      <c r="E49" s="20" t="s">
        <v>50</v>
      </c>
      <c r="F49" s="20" t="s">
        <v>51</v>
      </c>
      <c r="G49" s="20" t="s">
        <v>52</v>
      </c>
      <c r="H49" s="20" t="s">
        <v>53</v>
      </c>
      <c r="I49" s="20" t="s">
        <v>54</v>
      </c>
    </row>
    <row r="50" spans="1:9">
      <c r="B50" s="20">
        <f ca="1">B45</f>
        <v>684.9737499133962</v>
      </c>
      <c r="C50" s="20">
        <f ca="1">B46</f>
        <v>7.9678312940585965</v>
      </c>
      <c r="D50" s="20">
        <f ca="1">D42</f>
        <v>0</v>
      </c>
      <c r="E50" s="20">
        <f t="shared" ref="E50:I50" ca="1" si="13">E42</f>
        <v>0</v>
      </c>
      <c r="F50" s="20">
        <f t="shared" ca="1" si="13"/>
        <v>684.9737499133962</v>
      </c>
      <c r="G50" s="20">
        <f t="shared" ca="1" si="13"/>
        <v>111.80937949246345</v>
      </c>
      <c r="H50" s="20">
        <f t="shared" ca="1" si="13"/>
        <v>0</v>
      </c>
      <c r="I50" s="20">
        <f t="shared" ca="1" si="13"/>
        <v>0</v>
      </c>
    </row>
    <row r="51" spans="1:9">
      <c r="A51" s="2">
        <v>1</v>
      </c>
      <c r="B51" s="2">
        <f t="dataTable" ref="B51:I1050" dt2D="0" dtr="0" r1="N43" ca="1"/>
        <v>586.79097881273265</v>
      </c>
      <c r="C51" s="2">
        <v>10.168671555784206</v>
      </c>
      <c r="D51" s="2">
        <v>0</v>
      </c>
      <c r="E51" s="2">
        <v>0</v>
      </c>
      <c r="F51" s="2">
        <v>586.79097881273265</v>
      </c>
      <c r="G51" s="2">
        <v>430.07617676568793</v>
      </c>
      <c r="H51" s="2">
        <v>0</v>
      </c>
      <c r="I51" s="2">
        <v>0</v>
      </c>
    </row>
    <row r="52" spans="1:9">
      <c r="A52" s="2">
        <v>2</v>
      </c>
      <c r="B52" s="2">
        <v>912.51746341209241</v>
      </c>
      <c r="C52" s="2">
        <v>11.213131307359628</v>
      </c>
      <c r="D52" s="2">
        <v>0</v>
      </c>
      <c r="E52" s="2">
        <v>0</v>
      </c>
      <c r="F52" s="2">
        <v>912.51746341209241</v>
      </c>
      <c r="G52" s="2">
        <v>208.79566732387048</v>
      </c>
      <c r="H52" s="2">
        <v>0</v>
      </c>
      <c r="I52" s="2">
        <v>0</v>
      </c>
    </row>
    <row r="53" spans="1:9">
      <c r="A53" s="2">
        <v>3</v>
      </c>
      <c r="B53" s="2">
        <v>451.78550456918083</v>
      </c>
      <c r="C53" s="2">
        <v>7.1263761894061055</v>
      </c>
      <c r="D53" s="2">
        <v>0</v>
      </c>
      <c r="E53" s="2">
        <v>0</v>
      </c>
      <c r="F53" s="2">
        <v>451.78550456918083</v>
      </c>
      <c r="G53" s="2">
        <v>260.85211437142971</v>
      </c>
      <c r="H53" s="2">
        <v>0</v>
      </c>
      <c r="I53" s="2">
        <v>0</v>
      </c>
    </row>
    <row r="54" spans="1:9">
      <c r="A54" s="2">
        <v>4</v>
      </c>
      <c r="B54" s="2">
        <v>838.25045508998119</v>
      </c>
      <c r="C54" s="2">
        <v>10.640767361328122</v>
      </c>
      <c r="D54" s="2">
        <v>0</v>
      </c>
      <c r="E54" s="2">
        <v>0</v>
      </c>
      <c r="F54" s="2">
        <v>838.25045508998119</v>
      </c>
      <c r="G54" s="2">
        <v>225.82628104283094</v>
      </c>
      <c r="H54" s="2">
        <v>0</v>
      </c>
      <c r="I54" s="2">
        <v>0</v>
      </c>
    </row>
    <row r="55" spans="1:9">
      <c r="A55" s="2">
        <v>5</v>
      </c>
      <c r="B55" s="2">
        <v>691.99973420027663</v>
      </c>
      <c r="C55" s="2">
        <v>7.0487482510067725</v>
      </c>
      <c r="D55" s="2">
        <v>0</v>
      </c>
      <c r="E55" s="2">
        <v>0</v>
      </c>
      <c r="F55" s="2">
        <v>691.99973420027663</v>
      </c>
      <c r="G55" s="2">
        <v>12.875090900400664</v>
      </c>
      <c r="H55" s="2">
        <v>0</v>
      </c>
      <c r="I55" s="2">
        <v>0</v>
      </c>
    </row>
    <row r="56" spans="1:9">
      <c r="A56" s="2">
        <v>6</v>
      </c>
      <c r="B56" s="2">
        <v>821.33758039825648</v>
      </c>
      <c r="C56" s="2">
        <v>9.3004662342210018</v>
      </c>
      <c r="D56" s="2">
        <v>0</v>
      </c>
      <c r="E56" s="2">
        <v>0</v>
      </c>
      <c r="F56" s="2">
        <v>821.33758039825648</v>
      </c>
      <c r="G56" s="2">
        <v>108.70904302384361</v>
      </c>
      <c r="H56" s="2">
        <v>0</v>
      </c>
      <c r="I56" s="2">
        <v>0</v>
      </c>
    </row>
    <row r="57" spans="1:9">
      <c r="A57" s="2">
        <v>7</v>
      </c>
      <c r="B57" s="2">
        <v>858.32320249973191</v>
      </c>
      <c r="C57" s="2">
        <v>10.61905962612056</v>
      </c>
      <c r="D57" s="2">
        <v>0</v>
      </c>
      <c r="E57" s="2">
        <v>96.621572776523863</v>
      </c>
      <c r="F57" s="2">
        <v>858.32320249973191</v>
      </c>
      <c r="G57" s="2">
        <v>106.96118733580033</v>
      </c>
      <c r="H57" s="2">
        <v>0</v>
      </c>
      <c r="I57" s="2">
        <v>0</v>
      </c>
    </row>
    <row r="58" spans="1:9">
      <c r="A58" s="2">
        <v>8</v>
      </c>
      <c r="B58" s="2">
        <v>524.48125369661011</v>
      </c>
      <c r="C58" s="2">
        <v>7.4097666729376899</v>
      </c>
      <c r="D58" s="2">
        <v>0</v>
      </c>
      <c r="E58" s="2">
        <v>0</v>
      </c>
      <c r="F58" s="2">
        <v>524.48125369661011</v>
      </c>
      <c r="G58" s="2">
        <v>216.49541359715886</v>
      </c>
      <c r="H58" s="2">
        <v>0</v>
      </c>
      <c r="I58" s="2">
        <v>0</v>
      </c>
    </row>
    <row r="59" spans="1:9">
      <c r="A59" s="2">
        <v>9</v>
      </c>
      <c r="B59" s="2">
        <v>736.63896100572856</v>
      </c>
      <c r="C59" s="2">
        <v>11.253728998579003</v>
      </c>
      <c r="D59" s="2">
        <v>0</v>
      </c>
      <c r="E59" s="2">
        <v>0</v>
      </c>
      <c r="F59" s="2">
        <v>736.63896100572856</v>
      </c>
      <c r="G59" s="2">
        <v>388.73393885217183</v>
      </c>
      <c r="H59" s="2">
        <v>0</v>
      </c>
      <c r="I59" s="2">
        <v>0</v>
      </c>
    </row>
    <row r="60" spans="1:9">
      <c r="A60" s="2">
        <v>10</v>
      </c>
      <c r="B60" s="2">
        <v>1074.3226859803799</v>
      </c>
      <c r="C60" s="2">
        <v>10.875582198838027</v>
      </c>
      <c r="D60" s="2">
        <v>0</v>
      </c>
      <c r="E60" s="2">
        <v>0</v>
      </c>
      <c r="F60" s="2">
        <v>1074.3226859803799</v>
      </c>
      <c r="G60" s="2">
        <v>13.23553390342272</v>
      </c>
      <c r="H60" s="2">
        <v>0</v>
      </c>
      <c r="I60" s="2">
        <v>0</v>
      </c>
    </row>
    <row r="61" spans="1:9">
      <c r="A61" s="2">
        <v>11</v>
      </c>
      <c r="B61" s="2">
        <v>825.08007474148963</v>
      </c>
      <c r="C61" s="2">
        <v>10.833282022349303</v>
      </c>
      <c r="D61" s="2">
        <v>0</v>
      </c>
      <c r="E61" s="2">
        <v>0</v>
      </c>
      <c r="F61" s="2">
        <v>825.08007474148963</v>
      </c>
      <c r="G61" s="2">
        <v>258.24812749344073</v>
      </c>
      <c r="H61" s="2">
        <v>0</v>
      </c>
      <c r="I61" s="2">
        <v>0</v>
      </c>
    </row>
    <row r="62" spans="1:9">
      <c r="A62" s="2">
        <v>12</v>
      </c>
      <c r="B62" s="2">
        <v>706.85589367055422</v>
      </c>
      <c r="C62" s="2">
        <v>9.4209541001168304</v>
      </c>
      <c r="D62" s="2">
        <v>0</v>
      </c>
      <c r="E62" s="2">
        <v>119.68473697740274</v>
      </c>
      <c r="F62" s="2">
        <v>706.85589367055422</v>
      </c>
      <c r="G62" s="2">
        <v>115.55477936372608</v>
      </c>
      <c r="H62" s="2">
        <v>0</v>
      </c>
      <c r="I62" s="2">
        <v>0</v>
      </c>
    </row>
    <row r="63" spans="1:9">
      <c r="A63" s="2">
        <v>13</v>
      </c>
      <c r="B63" s="2">
        <v>672.66069559519519</v>
      </c>
      <c r="C63" s="2">
        <v>7.7688218171844072</v>
      </c>
      <c r="D63" s="2">
        <v>0</v>
      </c>
      <c r="E63" s="2">
        <v>0</v>
      </c>
      <c r="F63" s="2">
        <v>672.66069559519519</v>
      </c>
      <c r="G63" s="2">
        <v>104.22148612324554</v>
      </c>
      <c r="H63" s="2">
        <v>0</v>
      </c>
      <c r="I63" s="2">
        <v>0</v>
      </c>
    </row>
    <row r="64" spans="1:9">
      <c r="A64" s="2">
        <v>14</v>
      </c>
      <c r="B64" s="2">
        <v>720.76433687293252</v>
      </c>
      <c r="C64" s="2">
        <v>10.034619637076979</v>
      </c>
      <c r="D64" s="2">
        <v>0</v>
      </c>
      <c r="E64" s="2">
        <v>0</v>
      </c>
      <c r="F64" s="2">
        <v>720.76433687293252</v>
      </c>
      <c r="G64" s="2">
        <v>282.69762683476529</v>
      </c>
      <c r="H64" s="2">
        <v>0</v>
      </c>
      <c r="I64" s="2">
        <v>0</v>
      </c>
    </row>
    <row r="65" spans="1:9">
      <c r="A65" s="2">
        <v>15</v>
      </c>
      <c r="B65" s="2">
        <v>638.1012441026628</v>
      </c>
      <c r="C65" s="2">
        <v>7.4798912695278839</v>
      </c>
      <c r="D65" s="2">
        <v>0</v>
      </c>
      <c r="E65" s="2">
        <v>0</v>
      </c>
      <c r="F65" s="2">
        <v>638.1012441026628</v>
      </c>
      <c r="G65" s="2">
        <v>109.88788285012561</v>
      </c>
      <c r="H65" s="2">
        <v>0</v>
      </c>
      <c r="I65" s="2">
        <v>0</v>
      </c>
    </row>
    <row r="66" spans="1:9">
      <c r="A66" s="2">
        <v>16</v>
      </c>
      <c r="B66" s="2">
        <v>743.49197713169315</v>
      </c>
      <c r="C66" s="2">
        <v>8.3327144838176945</v>
      </c>
      <c r="D66" s="2">
        <v>0</v>
      </c>
      <c r="E66" s="2">
        <v>0</v>
      </c>
      <c r="F66" s="2">
        <v>743.49197713169315</v>
      </c>
      <c r="G66" s="2">
        <v>89.779471250076313</v>
      </c>
      <c r="H66" s="2">
        <v>0</v>
      </c>
      <c r="I66" s="2">
        <v>0</v>
      </c>
    </row>
    <row r="67" spans="1:9">
      <c r="A67" s="2">
        <v>17</v>
      </c>
      <c r="B67" s="2">
        <v>662.38270373313708</v>
      </c>
      <c r="C67" s="2">
        <v>7.0319292665028099</v>
      </c>
      <c r="D67" s="2">
        <v>0</v>
      </c>
      <c r="E67" s="2">
        <v>0</v>
      </c>
      <c r="F67" s="2">
        <v>662.38270373313708</v>
      </c>
      <c r="G67" s="2">
        <v>40.810222917143847</v>
      </c>
      <c r="H67" s="2">
        <v>0</v>
      </c>
      <c r="I67" s="2">
        <v>0</v>
      </c>
    </row>
    <row r="68" spans="1:9">
      <c r="A68" s="2">
        <v>18</v>
      </c>
      <c r="B68" s="2">
        <v>718.91933737893578</v>
      </c>
      <c r="C68" s="2">
        <v>8.8611188364834472</v>
      </c>
      <c r="D68" s="2">
        <v>0</v>
      </c>
      <c r="E68" s="2">
        <v>0</v>
      </c>
      <c r="F68" s="2">
        <v>718.91933737893578</v>
      </c>
      <c r="G68" s="2">
        <v>167.19254626940892</v>
      </c>
      <c r="H68" s="2">
        <v>0</v>
      </c>
      <c r="I68" s="2">
        <v>0</v>
      </c>
    </row>
    <row r="69" spans="1:9">
      <c r="A69" s="2">
        <v>19</v>
      </c>
      <c r="B69" s="2">
        <v>715.88526601285321</v>
      </c>
      <c r="C69" s="2">
        <v>10.827304628729093</v>
      </c>
      <c r="D69" s="2">
        <v>0</v>
      </c>
      <c r="E69" s="2">
        <v>0</v>
      </c>
      <c r="F69" s="2">
        <v>715.88526601285321</v>
      </c>
      <c r="G69" s="2">
        <v>366.84519686005615</v>
      </c>
      <c r="H69" s="2">
        <v>0</v>
      </c>
      <c r="I69" s="2">
        <v>0</v>
      </c>
    </row>
    <row r="70" spans="1:9">
      <c r="A70" s="2">
        <v>20</v>
      </c>
      <c r="B70" s="2">
        <v>821.70992236898019</v>
      </c>
      <c r="C70" s="2">
        <v>9.7847733784533055</v>
      </c>
      <c r="D70" s="2">
        <v>0</v>
      </c>
      <c r="E70" s="2">
        <v>0</v>
      </c>
      <c r="F70" s="2">
        <v>821.70992236898019</v>
      </c>
      <c r="G70" s="2">
        <v>156.76741547635038</v>
      </c>
      <c r="H70" s="2">
        <v>0</v>
      </c>
      <c r="I70" s="2">
        <v>0</v>
      </c>
    </row>
    <row r="71" spans="1:9">
      <c r="A71" s="2">
        <v>21</v>
      </c>
      <c r="B71" s="2">
        <v>654.72328065527563</v>
      </c>
      <c r="C71" s="2">
        <v>9.0655007990197731</v>
      </c>
      <c r="D71" s="2">
        <v>0</v>
      </c>
      <c r="E71" s="2">
        <v>0</v>
      </c>
      <c r="F71" s="2">
        <v>654.72328065527563</v>
      </c>
      <c r="G71" s="2">
        <v>251.82679924670174</v>
      </c>
      <c r="H71" s="2">
        <v>0</v>
      </c>
      <c r="I71" s="2">
        <v>0</v>
      </c>
    </row>
    <row r="72" spans="1:9">
      <c r="A72" s="2">
        <v>22</v>
      </c>
      <c r="B72" s="2">
        <v>944.32315972631091</v>
      </c>
      <c r="C72" s="2">
        <v>11.819684060492277</v>
      </c>
      <c r="D72" s="2">
        <v>0</v>
      </c>
      <c r="E72" s="2">
        <v>12.769384100924754</v>
      </c>
      <c r="F72" s="2">
        <v>944.32315972631091</v>
      </c>
      <c r="G72" s="2">
        <v>224.87586222199207</v>
      </c>
      <c r="H72" s="2">
        <v>0</v>
      </c>
      <c r="I72" s="2">
        <v>0</v>
      </c>
    </row>
    <row r="73" spans="1:9">
      <c r="A73" s="2">
        <v>23</v>
      </c>
      <c r="B73" s="2">
        <v>812.40461860105279</v>
      </c>
      <c r="C73" s="2">
        <v>11.068702061256481</v>
      </c>
      <c r="D73" s="2">
        <v>0</v>
      </c>
      <c r="E73" s="2">
        <v>0</v>
      </c>
      <c r="F73" s="2">
        <v>812.40461860105279</v>
      </c>
      <c r="G73" s="2">
        <v>294.46558752459532</v>
      </c>
      <c r="H73" s="2">
        <v>0</v>
      </c>
      <c r="I73" s="2">
        <v>0</v>
      </c>
    </row>
    <row r="74" spans="1:9">
      <c r="A74" s="2">
        <v>24</v>
      </c>
      <c r="B74" s="2">
        <v>739.39622233634509</v>
      </c>
      <c r="C74" s="2">
        <v>10.08037812011171</v>
      </c>
      <c r="D74" s="2">
        <v>0</v>
      </c>
      <c r="E74" s="2">
        <v>0</v>
      </c>
      <c r="F74" s="2">
        <v>739.39622233634509</v>
      </c>
      <c r="G74" s="2">
        <v>268.64158967482581</v>
      </c>
      <c r="H74" s="2">
        <v>0</v>
      </c>
      <c r="I74" s="2">
        <v>0</v>
      </c>
    </row>
    <row r="75" spans="1:9">
      <c r="A75" s="2">
        <v>25</v>
      </c>
      <c r="B75" s="2">
        <v>828.97689991588095</v>
      </c>
      <c r="C75" s="2">
        <v>9.5611818107258433</v>
      </c>
      <c r="D75" s="2">
        <v>0</v>
      </c>
      <c r="E75" s="2">
        <v>0</v>
      </c>
      <c r="F75" s="2">
        <v>828.97689991588095</v>
      </c>
      <c r="G75" s="2">
        <v>127.14128115670337</v>
      </c>
      <c r="H75" s="2">
        <v>0</v>
      </c>
      <c r="I75" s="2">
        <v>0</v>
      </c>
    </row>
    <row r="76" spans="1:9">
      <c r="A76" s="2">
        <v>26</v>
      </c>
      <c r="B76" s="2">
        <v>734.86794722441118</v>
      </c>
      <c r="C76" s="2">
        <v>7.5078311794121468</v>
      </c>
      <c r="D76" s="2">
        <v>0</v>
      </c>
      <c r="E76" s="2">
        <v>0</v>
      </c>
      <c r="F76" s="2">
        <v>734.86794722441118</v>
      </c>
      <c r="G76" s="2">
        <v>15.915170716803459</v>
      </c>
      <c r="H76" s="2">
        <v>0</v>
      </c>
      <c r="I76" s="2">
        <v>0</v>
      </c>
    </row>
    <row r="77" spans="1:9">
      <c r="A77" s="2">
        <v>27</v>
      </c>
      <c r="B77" s="2">
        <v>658.42836983049415</v>
      </c>
      <c r="C77" s="2">
        <v>10.631129080298656</v>
      </c>
      <c r="D77" s="2">
        <v>28.191917680215965</v>
      </c>
      <c r="E77" s="2">
        <v>0</v>
      </c>
      <c r="F77" s="2">
        <v>658.42836983049415</v>
      </c>
      <c r="G77" s="2">
        <v>376.49262051915548</v>
      </c>
      <c r="H77" s="2">
        <v>0</v>
      </c>
      <c r="I77" s="2">
        <v>0</v>
      </c>
    </row>
    <row r="78" spans="1:9">
      <c r="A78" s="2">
        <v>28</v>
      </c>
      <c r="B78" s="2">
        <v>811.19459881365719</v>
      </c>
      <c r="C78" s="2">
        <v>10.454422807805999</v>
      </c>
      <c r="D78" s="2">
        <v>0</v>
      </c>
      <c r="E78" s="2">
        <v>106.42314225168002</v>
      </c>
      <c r="F78" s="2">
        <v>811.19459881365719</v>
      </c>
      <c r="G78" s="2">
        <v>127.82453971526274</v>
      </c>
      <c r="H78" s="2">
        <v>0</v>
      </c>
      <c r="I78" s="2">
        <v>0</v>
      </c>
    </row>
    <row r="79" spans="1:9">
      <c r="A79" s="2">
        <v>29</v>
      </c>
      <c r="B79" s="2">
        <v>872.05171300535358</v>
      </c>
      <c r="C79" s="2">
        <v>10.542493856903846</v>
      </c>
      <c r="D79" s="2">
        <v>0</v>
      </c>
      <c r="E79" s="2">
        <v>102.59810688680318</v>
      </c>
      <c r="F79" s="2">
        <v>872.05171300535358</v>
      </c>
      <c r="G79" s="2">
        <v>79.599565798228014</v>
      </c>
      <c r="H79" s="2">
        <v>0</v>
      </c>
      <c r="I79" s="2">
        <v>0</v>
      </c>
    </row>
    <row r="80" spans="1:9">
      <c r="A80" s="2">
        <v>30</v>
      </c>
      <c r="B80" s="2">
        <v>803.92092236542226</v>
      </c>
      <c r="C80" s="2">
        <v>11.188051303418103</v>
      </c>
      <c r="D80" s="2">
        <v>0</v>
      </c>
      <c r="E80" s="2">
        <v>0</v>
      </c>
      <c r="F80" s="2">
        <v>803.92092236542226</v>
      </c>
      <c r="G80" s="2">
        <v>314.8842079763881</v>
      </c>
      <c r="H80" s="2">
        <v>0</v>
      </c>
      <c r="I80" s="2">
        <v>0</v>
      </c>
    </row>
    <row r="81" spans="1:9">
      <c r="A81" s="2">
        <v>31</v>
      </c>
      <c r="B81" s="2">
        <v>936.06939117708271</v>
      </c>
      <c r="C81" s="2">
        <v>12.882434658205307</v>
      </c>
      <c r="D81" s="2">
        <v>0</v>
      </c>
      <c r="E81" s="2">
        <v>0</v>
      </c>
      <c r="F81" s="2">
        <v>936.06939117708271</v>
      </c>
      <c r="G81" s="2">
        <v>352.17407464344797</v>
      </c>
      <c r="H81" s="2">
        <v>0</v>
      </c>
      <c r="I81" s="2">
        <v>0</v>
      </c>
    </row>
    <row r="82" spans="1:9">
      <c r="A82" s="2">
        <v>32</v>
      </c>
      <c r="B82" s="2">
        <v>671.97840992139527</v>
      </c>
      <c r="C82" s="2">
        <v>9.9418615168419695</v>
      </c>
      <c r="D82" s="2">
        <v>0</v>
      </c>
      <c r="E82" s="2">
        <v>0</v>
      </c>
      <c r="F82" s="2">
        <v>671.97840992139527</v>
      </c>
      <c r="G82" s="2">
        <v>322.20774176280156</v>
      </c>
      <c r="H82" s="2">
        <v>0</v>
      </c>
      <c r="I82" s="2">
        <v>0</v>
      </c>
    </row>
    <row r="83" spans="1:9">
      <c r="A83" s="2">
        <v>33</v>
      </c>
      <c r="B83" s="2">
        <v>814.88958410617306</v>
      </c>
      <c r="C83" s="2">
        <v>13.191804200055721</v>
      </c>
      <c r="D83" s="2">
        <v>0</v>
      </c>
      <c r="E83" s="2">
        <v>0</v>
      </c>
      <c r="F83" s="2">
        <v>814.88958410617306</v>
      </c>
      <c r="G83" s="2">
        <v>504.2908358993991</v>
      </c>
      <c r="H83" s="2">
        <v>0</v>
      </c>
      <c r="I83" s="2">
        <v>0</v>
      </c>
    </row>
    <row r="84" spans="1:9">
      <c r="A84" s="2">
        <v>34</v>
      </c>
      <c r="B84" s="2">
        <v>826.95335589411616</v>
      </c>
      <c r="C84" s="2">
        <v>10.664309670869184</v>
      </c>
      <c r="D84" s="2">
        <v>0</v>
      </c>
      <c r="E84" s="2">
        <v>0</v>
      </c>
      <c r="F84" s="2">
        <v>826.95335589411616</v>
      </c>
      <c r="G84" s="2">
        <v>239.47761119280221</v>
      </c>
      <c r="H84" s="2">
        <v>0</v>
      </c>
      <c r="I84" s="2">
        <v>0</v>
      </c>
    </row>
    <row r="85" spans="1:9">
      <c r="A85" s="2">
        <v>35</v>
      </c>
      <c r="B85" s="2">
        <v>772.71821700003329</v>
      </c>
      <c r="C85" s="2">
        <v>9.4440101749872518</v>
      </c>
      <c r="D85" s="2">
        <v>0</v>
      </c>
      <c r="E85" s="2">
        <v>0</v>
      </c>
      <c r="F85" s="2">
        <v>772.71821700003329</v>
      </c>
      <c r="G85" s="2">
        <v>171.6828004986919</v>
      </c>
      <c r="H85" s="2">
        <v>0</v>
      </c>
      <c r="I85" s="2">
        <v>0</v>
      </c>
    </row>
    <row r="86" spans="1:9">
      <c r="A86" s="2">
        <v>36</v>
      </c>
      <c r="B86" s="2">
        <v>969.08170500797632</v>
      </c>
      <c r="C86" s="2">
        <v>11.112108196250306</v>
      </c>
      <c r="D86" s="2">
        <v>0</v>
      </c>
      <c r="E86" s="2">
        <v>0</v>
      </c>
      <c r="F86" s="2">
        <v>969.08170500797632</v>
      </c>
      <c r="G86" s="2">
        <v>142.12911461705426</v>
      </c>
      <c r="H86" s="2">
        <v>0</v>
      </c>
      <c r="I86" s="2">
        <v>0</v>
      </c>
    </row>
    <row r="87" spans="1:9">
      <c r="A87" s="2">
        <v>37</v>
      </c>
      <c r="B87" s="2">
        <v>929.52119305389965</v>
      </c>
      <c r="C87" s="2">
        <v>11.326475571730887</v>
      </c>
      <c r="D87" s="2">
        <v>0</v>
      </c>
      <c r="E87" s="2">
        <v>74.603673110052114</v>
      </c>
      <c r="F87" s="2">
        <v>929.52119305389965</v>
      </c>
      <c r="G87" s="2">
        <v>128.52269100913691</v>
      </c>
      <c r="H87" s="2">
        <v>0</v>
      </c>
      <c r="I87" s="2">
        <v>0</v>
      </c>
    </row>
    <row r="88" spans="1:9">
      <c r="A88" s="2">
        <v>38</v>
      </c>
      <c r="B88" s="2">
        <v>759.63869136755443</v>
      </c>
      <c r="C88" s="2">
        <v>7.8163054644812613</v>
      </c>
      <c r="D88" s="2">
        <v>0</v>
      </c>
      <c r="E88" s="2">
        <v>21.991855080571668</v>
      </c>
      <c r="F88" s="2">
        <v>759.63869136755443</v>
      </c>
      <c r="G88" s="2">
        <v>0</v>
      </c>
      <c r="H88" s="2">
        <v>0</v>
      </c>
      <c r="I88" s="2">
        <v>0</v>
      </c>
    </row>
    <row r="89" spans="1:9">
      <c r="A89" s="2">
        <v>39</v>
      </c>
      <c r="B89" s="2">
        <v>779.20184455476601</v>
      </c>
      <c r="C89" s="2">
        <v>11.799346367326226</v>
      </c>
      <c r="D89" s="2">
        <v>0</v>
      </c>
      <c r="E89" s="2">
        <v>0</v>
      </c>
      <c r="F89" s="2">
        <v>779.20184455476601</v>
      </c>
      <c r="G89" s="2">
        <v>400.73279217785648</v>
      </c>
      <c r="H89" s="2">
        <v>0</v>
      </c>
      <c r="I89" s="2">
        <v>0</v>
      </c>
    </row>
    <row r="90" spans="1:9">
      <c r="A90" s="2">
        <v>40</v>
      </c>
      <c r="B90" s="2">
        <v>800.67662605728947</v>
      </c>
      <c r="C90" s="2">
        <v>8.664652779142294</v>
      </c>
      <c r="D90" s="2">
        <v>0</v>
      </c>
      <c r="E90" s="2">
        <v>0</v>
      </c>
      <c r="F90" s="2">
        <v>800.67662605728947</v>
      </c>
      <c r="G90" s="2">
        <v>65.78865185693985</v>
      </c>
      <c r="H90" s="2">
        <v>0</v>
      </c>
      <c r="I90" s="2">
        <v>0</v>
      </c>
    </row>
    <row r="91" spans="1:9">
      <c r="A91" s="2">
        <v>41</v>
      </c>
      <c r="B91" s="2">
        <v>534.51416372434323</v>
      </c>
      <c r="C91" s="2">
        <v>7.7408688980453828</v>
      </c>
      <c r="D91" s="2">
        <v>0</v>
      </c>
      <c r="E91" s="2">
        <v>0</v>
      </c>
      <c r="F91" s="2">
        <v>534.51416372434323</v>
      </c>
      <c r="G91" s="2">
        <v>239.57272608019503</v>
      </c>
      <c r="H91" s="2">
        <v>0</v>
      </c>
      <c r="I91" s="2">
        <v>0</v>
      </c>
    </row>
    <row r="92" spans="1:9">
      <c r="A92" s="2">
        <v>42</v>
      </c>
      <c r="B92" s="2">
        <v>571.12169314399443</v>
      </c>
      <c r="C92" s="2">
        <v>8.9998607330537794</v>
      </c>
      <c r="D92" s="2">
        <v>0</v>
      </c>
      <c r="E92" s="2">
        <v>0</v>
      </c>
      <c r="F92" s="2">
        <v>571.12169314399443</v>
      </c>
      <c r="G92" s="2">
        <v>328.86438016138345</v>
      </c>
      <c r="H92" s="2">
        <v>0</v>
      </c>
      <c r="I92" s="2">
        <v>0</v>
      </c>
    </row>
    <row r="93" spans="1:9">
      <c r="A93" s="2">
        <v>43</v>
      </c>
      <c r="B93" s="2">
        <v>642.20158485632146</v>
      </c>
      <c r="C93" s="2">
        <v>10.565546813088307</v>
      </c>
      <c r="D93" s="2">
        <v>0</v>
      </c>
      <c r="E93" s="2">
        <v>0</v>
      </c>
      <c r="F93" s="2">
        <v>642.20158485632146</v>
      </c>
      <c r="G93" s="2">
        <v>414.35309645250936</v>
      </c>
      <c r="H93" s="2">
        <v>0</v>
      </c>
      <c r="I93" s="2">
        <v>0</v>
      </c>
    </row>
    <row r="94" spans="1:9">
      <c r="A94" s="2">
        <v>44</v>
      </c>
      <c r="B94" s="2">
        <v>499.91359917381624</v>
      </c>
      <c r="C94" s="2">
        <v>8.1485572498434298</v>
      </c>
      <c r="D94" s="2">
        <v>0</v>
      </c>
      <c r="E94" s="2">
        <v>0</v>
      </c>
      <c r="F94" s="2">
        <v>499.91359917381624</v>
      </c>
      <c r="G94" s="2">
        <v>314.9421258105267</v>
      </c>
      <c r="H94" s="2">
        <v>0</v>
      </c>
      <c r="I94" s="2">
        <v>0</v>
      </c>
    </row>
    <row r="95" spans="1:9">
      <c r="A95" s="2">
        <v>45</v>
      </c>
      <c r="B95" s="2">
        <v>832.37587078944398</v>
      </c>
      <c r="C95" s="2">
        <v>10.766381584547689</v>
      </c>
      <c r="D95" s="2">
        <v>0</v>
      </c>
      <c r="E95" s="2">
        <v>0</v>
      </c>
      <c r="F95" s="2">
        <v>832.37587078944398</v>
      </c>
      <c r="G95" s="2">
        <v>244.26228766532495</v>
      </c>
      <c r="H95" s="2">
        <v>0</v>
      </c>
      <c r="I95" s="2">
        <v>0</v>
      </c>
    </row>
    <row r="96" spans="1:9">
      <c r="A96" s="2">
        <v>46</v>
      </c>
      <c r="B96" s="2">
        <v>726.24437458569946</v>
      </c>
      <c r="C96" s="2">
        <v>10.269996083977089</v>
      </c>
      <c r="D96" s="2">
        <v>0</v>
      </c>
      <c r="E96" s="2">
        <v>0</v>
      </c>
      <c r="F96" s="2">
        <v>726.24437458569946</v>
      </c>
      <c r="G96" s="2">
        <v>300.75523381200946</v>
      </c>
      <c r="H96" s="2">
        <v>0</v>
      </c>
      <c r="I96" s="2">
        <v>0</v>
      </c>
    </row>
    <row r="97" spans="1:9">
      <c r="A97" s="2">
        <v>47</v>
      </c>
      <c r="B97" s="2">
        <v>748.47780448021899</v>
      </c>
      <c r="C97" s="2">
        <v>8.2447544802079467</v>
      </c>
      <c r="D97" s="2">
        <v>0</v>
      </c>
      <c r="E97" s="2">
        <v>0</v>
      </c>
      <c r="F97" s="2">
        <v>748.47780448021899</v>
      </c>
      <c r="G97" s="2">
        <v>75.997643540575609</v>
      </c>
      <c r="H97" s="2">
        <v>0</v>
      </c>
      <c r="I97" s="2">
        <v>0</v>
      </c>
    </row>
    <row r="98" spans="1:9">
      <c r="A98" s="2">
        <v>48</v>
      </c>
      <c r="B98" s="2">
        <v>715.17235442725405</v>
      </c>
      <c r="C98" s="2">
        <v>11.489183828959536</v>
      </c>
      <c r="D98" s="2">
        <v>0</v>
      </c>
      <c r="E98" s="2">
        <v>0</v>
      </c>
      <c r="F98" s="2">
        <v>715.17235442725405</v>
      </c>
      <c r="G98" s="2">
        <v>433.74602846869948</v>
      </c>
      <c r="H98" s="2">
        <v>0</v>
      </c>
      <c r="I98" s="2">
        <v>0</v>
      </c>
    </row>
    <row r="99" spans="1:9">
      <c r="A99" s="2">
        <v>49</v>
      </c>
      <c r="B99" s="2">
        <v>740.90825957085917</v>
      </c>
      <c r="C99" s="2">
        <v>8.250276823659874</v>
      </c>
      <c r="D99" s="2">
        <v>0</v>
      </c>
      <c r="E99" s="2">
        <v>0</v>
      </c>
      <c r="F99" s="2">
        <v>740.90825957085917</v>
      </c>
      <c r="G99" s="2">
        <v>84.11942279512823</v>
      </c>
      <c r="H99" s="2">
        <v>0</v>
      </c>
      <c r="I99" s="2">
        <v>0</v>
      </c>
    </row>
    <row r="100" spans="1:9">
      <c r="A100" s="2">
        <v>50</v>
      </c>
      <c r="B100" s="2">
        <v>497.31321465850169</v>
      </c>
      <c r="C100" s="2">
        <v>9.5761347552831779</v>
      </c>
      <c r="D100" s="2">
        <v>0</v>
      </c>
      <c r="E100" s="2">
        <v>0</v>
      </c>
      <c r="F100" s="2">
        <v>497.31321465850169</v>
      </c>
      <c r="G100" s="2">
        <v>460.30026086981616</v>
      </c>
      <c r="H100" s="2">
        <v>0</v>
      </c>
      <c r="I100" s="2">
        <v>0</v>
      </c>
    </row>
    <row r="101" spans="1:9">
      <c r="A101" s="2">
        <v>51</v>
      </c>
      <c r="B101" s="2">
        <v>521.74318736057785</v>
      </c>
      <c r="C101" s="2">
        <v>7.2587921169026819</v>
      </c>
      <c r="D101" s="2">
        <v>0</v>
      </c>
      <c r="E101" s="2">
        <v>0</v>
      </c>
      <c r="F101" s="2">
        <v>521.74318736057785</v>
      </c>
      <c r="G101" s="2">
        <v>204.13602432969037</v>
      </c>
      <c r="H101" s="2">
        <v>0</v>
      </c>
      <c r="I101" s="2">
        <v>0</v>
      </c>
    </row>
    <row r="102" spans="1:9">
      <c r="A102" s="2">
        <v>52</v>
      </c>
      <c r="B102" s="2">
        <v>800.90955256383495</v>
      </c>
      <c r="C102" s="2">
        <v>9.4052326933435548</v>
      </c>
      <c r="D102" s="2">
        <v>0</v>
      </c>
      <c r="E102" s="2">
        <v>131.29667078798275</v>
      </c>
      <c r="F102" s="2">
        <v>800.90955256383495</v>
      </c>
      <c r="G102" s="2">
        <v>8.3170459825378202</v>
      </c>
      <c r="H102" s="2">
        <v>0</v>
      </c>
      <c r="I102" s="2">
        <v>0</v>
      </c>
    </row>
    <row r="103" spans="1:9">
      <c r="A103" s="2">
        <v>53</v>
      </c>
      <c r="B103" s="2">
        <v>847.48021402525137</v>
      </c>
      <c r="C103" s="2">
        <v>9.9657750005806758</v>
      </c>
      <c r="D103" s="2">
        <v>0</v>
      </c>
      <c r="E103" s="2">
        <v>18.858404872007668</v>
      </c>
      <c r="F103" s="2">
        <v>847.48021402525137</v>
      </c>
      <c r="G103" s="2">
        <v>130.23888116080843</v>
      </c>
      <c r="H103" s="2">
        <v>0</v>
      </c>
      <c r="I103" s="2">
        <v>0</v>
      </c>
    </row>
    <row r="104" spans="1:9">
      <c r="A104" s="2">
        <v>54</v>
      </c>
      <c r="B104" s="2">
        <v>848.14861053292157</v>
      </c>
      <c r="C104" s="2">
        <v>10.197335807137318</v>
      </c>
      <c r="D104" s="2">
        <v>0</v>
      </c>
      <c r="E104" s="2">
        <v>0</v>
      </c>
      <c r="F104" s="2">
        <v>848.14861053292157</v>
      </c>
      <c r="G104" s="2">
        <v>171.58497018081016</v>
      </c>
      <c r="H104" s="2">
        <v>0</v>
      </c>
      <c r="I104" s="2">
        <v>0</v>
      </c>
    </row>
    <row r="105" spans="1:9">
      <c r="A105" s="2">
        <v>55</v>
      </c>
      <c r="B105" s="2">
        <v>540.92067133769251</v>
      </c>
      <c r="C105" s="2">
        <v>6.8872899465052884</v>
      </c>
      <c r="D105" s="2">
        <v>0</v>
      </c>
      <c r="E105" s="2">
        <v>0</v>
      </c>
      <c r="F105" s="2">
        <v>540.92067133769251</v>
      </c>
      <c r="G105" s="2">
        <v>147.80832331283636</v>
      </c>
      <c r="H105" s="2">
        <v>0</v>
      </c>
      <c r="I105" s="2">
        <v>0</v>
      </c>
    </row>
    <row r="106" spans="1:9">
      <c r="A106" s="2">
        <v>56</v>
      </c>
      <c r="B106" s="2">
        <v>831.97523334596417</v>
      </c>
      <c r="C106" s="2">
        <v>12.110734880401514</v>
      </c>
      <c r="D106" s="2">
        <v>0</v>
      </c>
      <c r="E106" s="2">
        <v>0</v>
      </c>
      <c r="F106" s="2">
        <v>831.97523334596417</v>
      </c>
      <c r="G106" s="2">
        <v>379.09825469418729</v>
      </c>
      <c r="H106" s="2">
        <v>0</v>
      </c>
      <c r="I106" s="2">
        <v>0</v>
      </c>
    </row>
    <row r="107" spans="1:9">
      <c r="A107" s="2">
        <v>57</v>
      </c>
      <c r="B107" s="2">
        <v>489.01067256386568</v>
      </c>
      <c r="C107" s="2">
        <v>7.5589634303220379</v>
      </c>
      <c r="D107" s="2">
        <v>0</v>
      </c>
      <c r="E107" s="2">
        <v>0</v>
      </c>
      <c r="F107" s="2">
        <v>489.01067256386568</v>
      </c>
      <c r="G107" s="2">
        <v>266.88567046833805</v>
      </c>
      <c r="H107" s="2">
        <v>0</v>
      </c>
      <c r="I107" s="2">
        <v>0</v>
      </c>
    </row>
    <row r="108" spans="1:9">
      <c r="A108" s="2">
        <v>58</v>
      </c>
      <c r="B108" s="2">
        <v>904.23111073764949</v>
      </c>
      <c r="C108" s="2">
        <v>12.929998990677113</v>
      </c>
      <c r="D108" s="2">
        <v>0</v>
      </c>
      <c r="E108" s="2">
        <v>0</v>
      </c>
      <c r="F108" s="2">
        <v>904.23111073764949</v>
      </c>
      <c r="G108" s="2">
        <v>388.76878833006185</v>
      </c>
      <c r="H108" s="2">
        <v>0</v>
      </c>
      <c r="I108" s="2">
        <v>0</v>
      </c>
    </row>
    <row r="109" spans="1:9">
      <c r="A109" s="2">
        <v>59</v>
      </c>
      <c r="B109" s="2">
        <v>819.70279742146249</v>
      </c>
      <c r="C109" s="2">
        <v>11.256818090015832</v>
      </c>
      <c r="D109" s="2">
        <v>0</v>
      </c>
      <c r="E109" s="2">
        <v>0</v>
      </c>
      <c r="F109" s="2">
        <v>819.70279742146249</v>
      </c>
      <c r="G109" s="2">
        <v>305.97901158012064</v>
      </c>
      <c r="H109" s="2">
        <v>0</v>
      </c>
      <c r="I109" s="2">
        <v>0</v>
      </c>
    </row>
    <row r="110" spans="1:9">
      <c r="A110" s="2">
        <v>60</v>
      </c>
      <c r="B110" s="2">
        <v>943.42059683989578</v>
      </c>
      <c r="C110" s="2">
        <v>10.811051796969243</v>
      </c>
      <c r="D110" s="2">
        <v>0</v>
      </c>
      <c r="E110" s="2">
        <v>0</v>
      </c>
      <c r="F110" s="2">
        <v>943.42059683989578</v>
      </c>
      <c r="G110" s="2">
        <v>137.68458285702854</v>
      </c>
      <c r="H110" s="2">
        <v>0</v>
      </c>
      <c r="I110" s="2">
        <v>0</v>
      </c>
    </row>
    <row r="111" spans="1:9">
      <c r="A111" s="2">
        <v>61</v>
      </c>
      <c r="B111" s="2">
        <v>708.50198602188948</v>
      </c>
      <c r="C111" s="2">
        <v>8.4090641700547675</v>
      </c>
      <c r="D111" s="2">
        <v>0</v>
      </c>
      <c r="E111" s="2">
        <v>0</v>
      </c>
      <c r="F111" s="2">
        <v>708.50198602188948</v>
      </c>
      <c r="G111" s="2">
        <v>132.40443098358719</v>
      </c>
      <c r="H111" s="2">
        <v>0</v>
      </c>
      <c r="I111" s="2">
        <v>0</v>
      </c>
    </row>
    <row r="112" spans="1:9">
      <c r="A112" s="2">
        <v>62</v>
      </c>
      <c r="B112" s="2">
        <v>692.35061494995898</v>
      </c>
      <c r="C112" s="2">
        <v>6.9235061494995902</v>
      </c>
      <c r="D112" s="2">
        <v>0</v>
      </c>
      <c r="E112" s="2">
        <v>0</v>
      </c>
      <c r="F112" s="2">
        <v>692.35061494995898</v>
      </c>
      <c r="G112" s="2">
        <v>0</v>
      </c>
      <c r="H112" s="2">
        <v>0</v>
      </c>
      <c r="I112" s="2">
        <v>0</v>
      </c>
    </row>
    <row r="113" spans="1:9">
      <c r="A113" s="2">
        <v>63</v>
      </c>
      <c r="B113" s="2">
        <v>953.14749262623445</v>
      </c>
      <c r="C113" s="2">
        <v>11.315851476885795</v>
      </c>
      <c r="D113" s="2">
        <v>0</v>
      </c>
      <c r="E113" s="2">
        <v>0</v>
      </c>
      <c r="F113" s="2">
        <v>953.14749262623445</v>
      </c>
      <c r="G113" s="2">
        <v>178.43765506234513</v>
      </c>
      <c r="H113" s="2">
        <v>0</v>
      </c>
      <c r="I113" s="2">
        <v>0</v>
      </c>
    </row>
    <row r="114" spans="1:9">
      <c r="A114" s="2">
        <v>64</v>
      </c>
      <c r="B114" s="2">
        <v>619.26556235746102</v>
      </c>
      <c r="C114" s="2">
        <v>6.19265562357461</v>
      </c>
      <c r="D114" s="2">
        <v>0</v>
      </c>
      <c r="E114" s="2">
        <v>0</v>
      </c>
      <c r="F114" s="2">
        <v>619.26556235746102</v>
      </c>
      <c r="G114" s="2">
        <v>0</v>
      </c>
      <c r="H114" s="2">
        <v>0</v>
      </c>
      <c r="I114" s="2">
        <v>0</v>
      </c>
    </row>
    <row r="115" spans="1:9">
      <c r="A115" s="2">
        <v>65</v>
      </c>
      <c r="B115" s="2">
        <v>546.76974924891965</v>
      </c>
      <c r="C115" s="2">
        <v>9.3318075171460126</v>
      </c>
      <c r="D115" s="2">
        <v>0</v>
      </c>
      <c r="E115" s="2">
        <v>0</v>
      </c>
      <c r="F115" s="2">
        <v>546.76974924891965</v>
      </c>
      <c r="G115" s="2">
        <v>386.41100246568158</v>
      </c>
      <c r="H115" s="2">
        <v>0</v>
      </c>
      <c r="I115" s="2">
        <v>0</v>
      </c>
    </row>
    <row r="116" spans="1:9">
      <c r="A116" s="2">
        <v>66</v>
      </c>
      <c r="B116" s="2">
        <v>517.56607929484971</v>
      </c>
      <c r="C116" s="2">
        <v>6.8984163564287568</v>
      </c>
      <c r="D116" s="2">
        <v>0</v>
      </c>
      <c r="E116" s="2">
        <v>0</v>
      </c>
      <c r="F116" s="2">
        <v>517.56607929484971</v>
      </c>
      <c r="G116" s="2">
        <v>172.27555634802593</v>
      </c>
      <c r="H116" s="2">
        <v>0</v>
      </c>
      <c r="I116" s="2">
        <v>0</v>
      </c>
    </row>
    <row r="117" spans="1:9">
      <c r="A117" s="2">
        <v>67</v>
      </c>
      <c r="B117" s="2">
        <v>716.55574861553578</v>
      </c>
      <c r="C117" s="2">
        <v>7.9001444844212712</v>
      </c>
      <c r="D117" s="2">
        <v>0</v>
      </c>
      <c r="E117" s="2">
        <v>0</v>
      </c>
      <c r="F117" s="2">
        <v>716.55574861553578</v>
      </c>
      <c r="G117" s="2">
        <v>73.458699826591328</v>
      </c>
      <c r="H117" s="2">
        <v>0</v>
      </c>
      <c r="I117" s="2">
        <v>0</v>
      </c>
    </row>
    <row r="118" spans="1:9">
      <c r="A118" s="2">
        <v>68</v>
      </c>
      <c r="B118" s="2">
        <v>569.55359011120117</v>
      </c>
      <c r="C118" s="2">
        <v>8.1580633828529567</v>
      </c>
      <c r="D118" s="2">
        <v>0</v>
      </c>
      <c r="E118" s="2">
        <v>0</v>
      </c>
      <c r="F118" s="2">
        <v>569.55359011120117</v>
      </c>
      <c r="G118" s="2">
        <v>246.25274817409445</v>
      </c>
      <c r="H118" s="2">
        <v>0</v>
      </c>
      <c r="I118" s="2">
        <v>0</v>
      </c>
    </row>
    <row r="119" spans="1:9">
      <c r="A119" s="2">
        <v>69</v>
      </c>
      <c r="B119" s="2">
        <v>859.12089622357212</v>
      </c>
      <c r="C119" s="2">
        <v>11.096152876661506</v>
      </c>
      <c r="D119" s="2">
        <v>0</v>
      </c>
      <c r="E119" s="2">
        <v>100.718257182142</v>
      </c>
      <c r="F119" s="2">
        <v>859.12089622357212</v>
      </c>
      <c r="G119" s="2">
        <v>149.77613426043627</v>
      </c>
      <c r="H119" s="2">
        <v>0</v>
      </c>
      <c r="I119" s="2">
        <v>0</v>
      </c>
    </row>
    <row r="120" spans="1:9">
      <c r="A120" s="2">
        <v>70</v>
      </c>
      <c r="B120" s="2">
        <v>813.12844061316423</v>
      </c>
      <c r="C120" s="2">
        <v>9.7226705607561499</v>
      </c>
      <c r="D120" s="2">
        <v>0</v>
      </c>
      <c r="E120" s="2">
        <v>18.055830319621236</v>
      </c>
      <c r="F120" s="2">
        <v>813.12844061316423</v>
      </c>
      <c r="G120" s="2">
        <v>141.08278514282938</v>
      </c>
      <c r="H120" s="2">
        <v>0</v>
      </c>
      <c r="I120" s="2">
        <v>0</v>
      </c>
    </row>
    <row r="121" spans="1:9">
      <c r="A121" s="2">
        <v>71</v>
      </c>
      <c r="B121" s="2">
        <v>957.2863135337393</v>
      </c>
      <c r="C121" s="2">
        <v>13.177695385238255</v>
      </c>
      <c r="D121" s="2">
        <v>0</v>
      </c>
      <c r="E121" s="2">
        <v>109.00352266083496</v>
      </c>
      <c r="F121" s="2">
        <v>957.2863135337393</v>
      </c>
      <c r="G121" s="2">
        <v>251.47970232925127</v>
      </c>
      <c r="H121" s="2">
        <v>0</v>
      </c>
      <c r="I121" s="2">
        <v>0</v>
      </c>
    </row>
    <row r="122" spans="1:9">
      <c r="A122" s="2">
        <v>72</v>
      </c>
      <c r="B122" s="2">
        <v>672.73785301064663</v>
      </c>
      <c r="C122" s="2">
        <v>9.7245968729114924</v>
      </c>
      <c r="D122" s="2">
        <v>0</v>
      </c>
      <c r="E122" s="2">
        <v>0</v>
      </c>
      <c r="F122" s="2">
        <v>672.73785301064663</v>
      </c>
      <c r="G122" s="2">
        <v>299.72183428050266</v>
      </c>
      <c r="H122" s="2">
        <v>0</v>
      </c>
      <c r="I122" s="2">
        <v>0</v>
      </c>
    </row>
    <row r="123" spans="1:9">
      <c r="A123" s="2">
        <v>73</v>
      </c>
      <c r="B123" s="2">
        <v>420.49768834340011</v>
      </c>
      <c r="C123" s="2">
        <v>6.5168896052550416</v>
      </c>
      <c r="D123" s="2">
        <v>0</v>
      </c>
      <c r="E123" s="2">
        <v>0</v>
      </c>
      <c r="F123" s="2">
        <v>420.49768834340011</v>
      </c>
      <c r="G123" s="2">
        <v>231.19127218210406</v>
      </c>
      <c r="H123" s="2">
        <v>0</v>
      </c>
      <c r="I123" s="2">
        <v>0</v>
      </c>
    </row>
    <row r="124" spans="1:9">
      <c r="A124" s="2">
        <v>74</v>
      </c>
      <c r="B124" s="2">
        <v>801.13498256399134</v>
      </c>
      <c r="C124" s="2">
        <v>9.7082835695271363</v>
      </c>
      <c r="D124" s="2">
        <v>0</v>
      </c>
      <c r="E124" s="2">
        <v>29.96166554821616</v>
      </c>
      <c r="F124" s="2">
        <v>801.13498256399134</v>
      </c>
      <c r="G124" s="2">
        <v>139.73170884050614</v>
      </c>
      <c r="H124" s="2">
        <v>0</v>
      </c>
      <c r="I124" s="2">
        <v>0</v>
      </c>
    </row>
    <row r="125" spans="1:9">
      <c r="A125" s="2">
        <v>75</v>
      </c>
      <c r="B125" s="2">
        <v>533.70262263905397</v>
      </c>
      <c r="C125" s="2">
        <v>7.4836021957232379</v>
      </c>
      <c r="D125" s="2">
        <v>0</v>
      </c>
      <c r="E125" s="2">
        <v>0</v>
      </c>
      <c r="F125" s="2">
        <v>533.70262263905397</v>
      </c>
      <c r="G125" s="2">
        <v>214.65759693326982</v>
      </c>
      <c r="H125" s="2">
        <v>0</v>
      </c>
      <c r="I125" s="2">
        <v>0</v>
      </c>
    </row>
    <row r="126" spans="1:9">
      <c r="A126" s="2">
        <v>76</v>
      </c>
      <c r="B126" s="2">
        <v>699.32851839930322</v>
      </c>
      <c r="C126" s="2">
        <v>9.6569721979488108</v>
      </c>
      <c r="D126" s="2">
        <v>0</v>
      </c>
      <c r="E126" s="2">
        <v>0</v>
      </c>
      <c r="F126" s="2">
        <v>699.32851839930322</v>
      </c>
      <c r="G126" s="2">
        <v>266.36870139557777</v>
      </c>
      <c r="H126" s="2">
        <v>0</v>
      </c>
      <c r="I126" s="2">
        <v>0</v>
      </c>
    </row>
    <row r="127" spans="1:9">
      <c r="A127" s="2">
        <v>77</v>
      </c>
      <c r="B127" s="2">
        <v>852.26820437984998</v>
      </c>
      <c r="C127" s="2">
        <v>11.227344954460206</v>
      </c>
      <c r="D127" s="2">
        <v>37.064402158080156</v>
      </c>
      <c r="E127" s="2">
        <v>0</v>
      </c>
      <c r="F127" s="2">
        <v>852.26820437984998</v>
      </c>
      <c r="G127" s="2">
        <v>233.40188890809031</v>
      </c>
      <c r="H127" s="2">
        <v>0</v>
      </c>
      <c r="I127" s="2">
        <v>0</v>
      </c>
    </row>
    <row r="128" spans="1:9">
      <c r="A128" s="2">
        <v>78</v>
      </c>
      <c r="B128" s="2">
        <v>669.3822679501227</v>
      </c>
      <c r="C128" s="2">
        <v>8.8412098387157219</v>
      </c>
      <c r="D128" s="2">
        <v>0</v>
      </c>
      <c r="E128" s="2">
        <v>0</v>
      </c>
      <c r="F128" s="2">
        <v>669.3822679501227</v>
      </c>
      <c r="G128" s="2">
        <v>214.73871592144951</v>
      </c>
      <c r="H128" s="2">
        <v>0</v>
      </c>
      <c r="I128" s="2">
        <v>0</v>
      </c>
    </row>
    <row r="129" spans="1:9">
      <c r="A129" s="2">
        <v>79</v>
      </c>
      <c r="B129" s="2">
        <v>880.7485705236395</v>
      </c>
      <c r="C129" s="2">
        <v>10.742271232741977</v>
      </c>
      <c r="D129" s="2">
        <v>0</v>
      </c>
      <c r="E129" s="2">
        <v>52.840138115260743</v>
      </c>
      <c r="F129" s="2">
        <v>880.7485705236395</v>
      </c>
      <c r="G129" s="2">
        <v>140.63841463529752</v>
      </c>
      <c r="H129" s="2">
        <v>0</v>
      </c>
      <c r="I129" s="2">
        <v>0</v>
      </c>
    </row>
    <row r="130" spans="1:9">
      <c r="A130" s="2">
        <v>80</v>
      </c>
      <c r="B130" s="2">
        <v>711.26184121693814</v>
      </c>
      <c r="C130" s="2">
        <v>9.5440429867239036</v>
      </c>
      <c r="D130" s="2">
        <v>0</v>
      </c>
      <c r="E130" s="2">
        <v>42.329309729919714</v>
      </c>
      <c r="F130" s="2">
        <v>711.26184121693814</v>
      </c>
      <c r="G130" s="2">
        <v>200.81314772553242</v>
      </c>
      <c r="H130" s="2">
        <v>0</v>
      </c>
      <c r="I130" s="2">
        <v>0</v>
      </c>
    </row>
    <row r="131" spans="1:9">
      <c r="A131" s="2">
        <v>81</v>
      </c>
      <c r="B131" s="2">
        <v>807.01975038423757</v>
      </c>
      <c r="C131" s="2">
        <v>11.300017311985982</v>
      </c>
      <c r="D131" s="2">
        <v>0</v>
      </c>
      <c r="E131" s="2">
        <v>53.526635213831923</v>
      </c>
      <c r="F131" s="2">
        <v>807.01975038423757</v>
      </c>
      <c r="G131" s="2">
        <v>269.45534560052874</v>
      </c>
      <c r="H131" s="2">
        <v>0</v>
      </c>
      <c r="I131" s="2">
        <v>0</v>
      </c>
    </row>
    <row r="132" spans="1:9">
      <c r="A132" s="2">
        <v>82</v>
      </c>
      <c r="B132" s="2">
        <v>701.85096439333029</v>
      </c>
      <c r="C132" s="2">
        <v>10.429519074800146</v>
      </c>
      <c r="D132" s="2">
        <v>0</v>
      </c>
      <c r="E132" s="2">
        <v>0</v>
      </c>
      <c r="F132" s="2">
        <v>701.85096439333029</v>
      </c>
      <c r="G132" s="2">
        <v>341.10094308668431</v>
      </c>
      <c r="H132" s="2">
        <v>0</v>
      </c>
      <c r="I132" s="2">
        <v>0</v>
      </c>
    </row>
    <row r="133" spans="1:9">
      <c r="A133" s="2">
        <v>83</v>
      </c>
      <c r="B133" s="2">
        <v>511.1864044674162</v>
      </c>
      <c r="C133" s="2">
        <v>7.4566711112510076</v>
      </c>
      <c r="D133" s="2">
        <v>0</v>
      </c>
      <c r="E133" s="2">
        <v>0</v>
      </c>
      <c r="F133" s="2">
        <v>511.1864044674162</v>
      </c>
      <c r="G133" s="2">
        <v>234.48070665768455</v>
      </c>
      <c r="H133" s="2">
        <v>0</v>
      </c>
      <c r="I133" s="2">
        <v>0</v>
      </c>
    </row>
    <row r="134" spans="1:9">
      <c r="A134" s="2">
        <v>84</v>
      </c>
      <c r="B134" s="2">
        <v>585.27115000655772</v>
      </c>
      <c r="C134" s="2">
        <v>8.4932099887717989</v>
      </c>
      <c r="D134" s="2">
        <v>0</v>
      </c>
      <c r="E134" s="2">
        <v>0</v>
      </c>
      <c r="F134" s="2">
        <v>585.27115000655772</v>
      </c>
      <c r="G134" s="2">
        <v>264.0498488706221</v>
      </c>
      <c r="H134" s="2">
        <v>0</v>
      </c>
      <c r="I134" s="2">
        <v>0</v>
      </c>
    </row>
    <row r="135" spans="1:9">
      <c r="A135" s="2">
        <v>85</v>
      </c>
      <c r="B135" s="2">
        <v>601.25274918123932</v>
      </c>
      <c r="C135" s="2">
        <v>10.198045783268366</v>
      </c>
      <c r="D135" s="2">
        <v>0</v>
      </c>
      <c r="E135" s="2">
        <v>0</v>
      </c>
      <c r="F135" s="2">
        <v>601.25274918123932</v>
      </c>
      <c r="G135" s="2">
        <v>418.55182914559737</v>
      </c>
      <c r="H135" s="2">
        <v>0</v>
      </c>
      <c r="I135" s="2">
        <v>0</v>
      </c>
    </row>
    <row r="136" spans="1:9">
      <c r="A136" s="2">
        <v>86</v>
      </c>
      <c r="B136" s="2">
        <v>814.95543826436119</v>
      </c>
      <c r="C136" s="2">
        <v>8.4808690196392931</v>
      </c>
      <c r="D136" s="2">
        <v>0</v>
      </c>
      <c r="E136" s="2">
        <v>0</v>
      </c>
      <c r="F136" s="2">
        <v>814.95543826436119</v>
      </c>
      <c r="G136" s="2">
        <v>33.131463699568258</v>
      </c>
      <c r="H136" s="2">
        <v>0</v>
      </c>
      <c r="I136" s="2">
        <v>0</v>
      </c>
    </row>
    <row r="137" spans="1:9">
      <c r="A137" s="2">
        <v>87</v>
      </c>
      <c r="B137" s="2">
        <v>800.71165160290934</v>
      </c>
      <c r="C137" s="2">
        <v>9.5638487559050667</v>
      </c>
      <c r="D137" s="2">
        <v>0</v>
      </c>
      <c r="E137" s="2">
        <v>0</v>
      </c>
      <c r="F137" s="2">
        <v>800.71165160290934</v>
      </c>
      <c r="G137" s="2">
        <v>155.67322398759734</v>
      </c>
      <c r="H137" s="2">
        <v>0</v>
      </c>
      <c r="I137" s="2">
        <v>0</v>
      </c>
    </row>
    <row r="138" spans="1:9">
      <c r="A138" s="2">
        <v>88</v>
      </c>
      <c r="B138" s="2">
        <v>671.13971123635929</v>
      </c>
      <c r="C138" s="2">
        <v>9.6045941163182444</v>
      </c>
      <c r="D138" s="2">
        <v>0</v>
      </c>
      <c r="E138" s="2">
        <v>0</v>
      </c>
      <c r="F138" s="2">
        <v>671.13971123635929</v>
      </c>
      <c r="G138" s="2">
        <v>289.31970039546513</v>
      </c>
      <c r="H138" s="2">
        <v>0</v>
      </c>
      <c r="I138" s="2">
        <v>0</v>
      </c>
    </row>
    <row r="139" spans="1:9">
      <c r="A139" s="2">
        <v>89</v>
      </c>
      <c r="B139" s="2">
        <v>364.44085196318883</v>
      </c>
      <c r="C139" s="2">
        <v>5.5576897788042974</v>
      </c>
      <c r="D139" s="2">
        <v>0</v>
      </c>
      <c r="E139" s="2">
        <v>0</v>
      </c>
      <c r="F139" s="2">
        <v>364.44085196318883</v>
      </c>
      <c r="G139" s="2">
        <v>191.32812591724087</v>
      </c>
      <c r="H139" s="2">
        <v>0</v>
      </c>
      <c r="I139" s="2">
        <v>0</v>
      </c>
    </row>
    <row r="140" spans="1:9">
      <c r="A140" s="2">
        <v>90</v>
      </c>
      <c r="B140" s="2">
        <v>771.72336669458605</v>
      </c>
      <c r="C140" s="2">
        <v>9.7065292508317285</v>
      </c>
      <c r="D140" s="2">
        <v>0</v>
      </c>
      <c r="E140" s="2">
        <v>0</v>
      </c>
      <c r="F140" s="2">
        <v>771.72336669458605</v>
      </c>
      <c r="G140" s="2">
        <v>198.92955838858688</v>
      </c>
      <c r="H140" s="2">
        <v>0</v>
      </c>
      <c r="I140" s="2">
        <v>0</v>
      </c>
    </row>
    <row r="141" spans="1:9">
      <c r="A141" s="2">
        <v>91</v>
      </c>
      <c r="B141" s="2">
        <v>788.47462261707051</v>
      </c>
      <c r="C141" s="2">
        <v>8.715748163575304</v>
      </c>
      <c r="D141" s="2">
        <v>0</v>
      </c>
      <c r="E141" s="2">
        <v>0</v>
      </c>
      <c r="F141" s="2">
        <v>788.47462261707051</v>
      </c>
      <c r="G141" s="2">
        <v>83.100193740459872</v>
      </c>
      <c r="H141" s="2">
        <v>0</v>
      </c>
      <c r="I141" s="2">
        <v>0</v>
      </c>
    </row>
    <row r="142" spans="1:9">
      <c r="A142" s="2">
        <v>92</v>
      </c>
      <c r="B142" s="2">
        <v>833.6947931776856</v>
      </c>
      <c r="C142" s="2">
        <v>9.8075730817553666</v>
      </c>
      <c r="D142" s="2">
        <v>0</v>
      </c>
      <c r="E142" s="2">
        <v>0</v>
      </c>
      <c r="F142" s="2">
        <v>833.6947931776856</v>
      </c>
      <c r="G142" s="2">
        <v>147.06251499785094</v>
      </c>
      <c r="H142" s="2">
        <v>0</v>
      </c>
      <c r="I142" s="2">
        <v>0</v>
      </c>
    </row>
    <row r="143" spans="1:9">
      <c r="A143" s="2">
        <v>93</v>
      </c>
      <c r="B143" s="2">
        <v>655.50978661804265</v>
      </c>
      <c r="C143" s="2">
        <v>8.4796364634244181</v>
      </c>
      <c r="D143" s="2">
        <v>0</v>
      </c>
      <c r="E143" s="2">
        <v>0</v>
      </c>
      <c r="F143" s="2">
        <v>655.50978661804265</v>
      </c>
      <c r="G143" s="2">
        <v>192.45385972439908</v>
      </c>
      <c r="H143" s="2">
        <v>0</v>
      </c>
      <c r="I143" s="2">
        <v>0</v>
      </c>
    </row>
    <row r="144" spans="1:9">
      <c r="A144" s="2">
        <v>94</v>
      </c>
      <c r="B144" s="2">
        <v>751.7218532247166</v>
      </c>
      <c r="C144" s="2">
        <v>10.317185341856266</v>
      </c>
      <c r="D144" s="2">
        <v>0</v>
      </c>
      <c r="E144" s="2">
        <v>0</v>
      </c>
      <c r="F144" s="2">
        <v>751.7218532247166</v>
      </c>
      <c r="G144" s="2">
        <v>279.99668096091</v>
      </c>
      <c r="H144" s="2">
        <v>0</v>
      </c>
      <c r="I144" s="2">
        <v>0</v>
      </c>
    </row>
    <row r="145" spans="1:9">
      <c r="A145" s="2">
        <v>95</v>
      </c>
      <c r="B145" s="2">
        <v>739.92861823183193</v>
      </c>
      <c r="C145" s="2">
        <v>9.2641484311697155</v>
      </c>
      <c r="D145" s="2">
        <v>0</v>
      </c>
      <c r="E145" s="2">
        <v>0</v>
      </c>
      <c r="F145" s="2">
        <v>739.92861823183193</v>
      </c>
      <c r="G145" s="2">
        <v>186.48622488513956</v>
      </c>
      <c r="H145" s="2">
        <v>0</v>
      </c>
      <c r="I145" s="2">
        <v>0</v>
      </c>
    </row>
    <row r="146" spans="1:9">
      <c r="A146" s="2">
        <v>96</v>
      </c>
      <c r="B146" s="2">
        <v>737.85384111500139</v>
      </c>
      <c r="C146" s="2">
        <v>10.366218081294662</v>
      </c>
      <c r="D146" s="2">
        <v>0</v>
      </c>
      <c r="E146" s="2">
        <v>81.927723854537362</v>
      </c>
      <c r="F146" s="2">
        <v>737.85384111500139</v>
      </c>
      <c r="G146" s="2">
        <v>216.84024315992747</v>
      </c>
      <c r="H146" s="2">
        <v>0</v>
      </c>
      <c r="I146" s="2">
        <v>0</v>
      </c>
    </row>
    <row r="147" spans="1:9">
      <c r="A147" s="2">
        <v>97</v>
      </c>
      <c r="B147" s="2">
        <v>459.79762917702237</v>
      </c>
      <c r="C147" s="2">
        <v>7.1712433841975374</v>
      </c>
      <c r="D147" s="2">
        <v>0</v>
      </c>
      <c r="E147" s="2">
        <v>0</v>
      </c>
      <c r="F147" s="2">
        <v>459.79762917702237</v>
      </c>
      <c r="G147" s="2">
        <v>257.32670924273134</v>
      </c>
      <c r="H147" s="2">
        <v>0</v>
      </c>
      <c r="I147" s="2">
        <v>0</v>
      </c>
    </row>
    <row r="148" spans="1:9">
      <c r="A148" s="2">
        <v>98</v>
      </c>
      <c r="B148" s="2">
        <v>804.41326352413353</v>
      </c>
      <c r="C148" s="2">
        <v>11.464391019183436</v>
      </c>
      <c r="D148" s="2">
        <v>0</v>
      </c>
      <c r="E148" s="2">
        <v>0</v>
      </c>
      <c r="F148" s="2">
        <v>804.41326352413353</v>
      </c>
      <c r="G148" s="2">
        <v>342.02583839421004</v>
      </c>
      <c r="H148" s="2">
        <v>0</v>
      </c>
      <c r="I148" s="2">
        <v>0</v>
      </c>
    </row>
    <row r="149" spans="1:9">
      <c r="A149" s="2">
        <v>99</v>
      </c>
      <c r="B149" s="2">
        <v>652.61960183854808</v>
      </c>
      <c r="C149" s="2">
        <v>6.7884285293348201</v>
      </c>
      <c r="D149" s="2">
        <v>0</v>
      </c>
      <c r="E149" s="2">
        <v>0</v>
      </c>
      <c r="F149" s="2">
        <v>652.61960183854808</v>
      </c>
      <c r="G149" s="2">
        <v>26.223251094933858</v>
      </c>
      <c r="H149" s="2">
        <v>0</v>
      </c>
      <c r="I149" s="2">
        <v>0</v>
      </c>
    </row>
    <row r="150" spans="1:9">
      <c r="A150" s="2">
        <v>100</v>
      </c>
      <c r="B150" s="2">
        <v>824.27798294322565</v>
      </c>
      <c r="C150" s="2">
        <v>9.477985258360123</v>
      </c>
      <c r="D150" s="2">
        <v>0</v>
      </c>
      <c r="E150" s="2">
        <v>0</v>
      </c>
      <c r="F150" s="2">
        <v>824.27798294322565</v>
      </c>
      <c r="G150" s="2">
        <v>123.52054289278658</v>
      </c>
      <c r="H150" s="2">
        <v>0</v>
      </c>
      <c r="I150" s="2">
        <v>0</v>
      </c>
    </row>
    <row r="151" spans="1:9">
      <c r="A151" s="2">
        <v>101</v>
      </c>
      <c r="B151" s="2">
        <v>621.3796561534491</v>
      </c>
      <c r="C151" s="2">
        <v>8.514868782806543</v>
      </c>
      <c r="D151" s="2">
        <v>0</v>
      </c>
      <c r="E151" s="2">
        <v>0</v>
      </c>
      <c r="F151" s="2">
        <v>621.3796561534491</v>
      </c>
      <c r="G151" s="2">
        <v>230.1072221272052</v>
      </c>
      <c r="H151" s="2">
        <v>0</v>
      </c>
      <c r="I151" s="2">
        <v>0</v>
      </c>
    </row>
    <row r="152" spans="1:9">
      <c r="A152" s="2">
        <v>102</v>
      </c>
      <c r="B152" s="2">
        <v>542.17274482883113</v>
      </c>
      <c r="C152" s="2">
        <v>8.5498351007036533</v>
      </c>
      <c r="D152" s="2">
        <v>0</v>
      </c>
      <c r="E152" s="2">
        <v>0</v>
      </c>
      <c r="F152" s="2">
        <v>542.17274482883113</v>
      </c>
      <c r="G152" s="2">
        <v>312.81076524153423</v>
      </c>
      <c r="H152" s="2">
        <v>0</v>
      </c>
      <c r="I152" s="2">
        <v>0</v>
      </c>
    </row>
    <row r="153" spans="1:9">
      <c r="A153" s="2">
        <v>103</v>
      </c>
      <c r="B153" s="2">
        <v>412.04970214118794</v>
      </c>
      <c r="C153" s="2">
        <v>6.7895187653768749</v>
      </c>
      <c r="D153" s="2">
        <v>0</v>
      </c>
      <c r="E153" s="2">
        <v>0</v>
      </c>
      <c r="F153" s="2">
        <v>412.04970214118794</v>
      </c>
      <c r="G153" s="2">
        <v>266.9021743964995</v>
      </c>
      <c r="H153" s="2">
        <v>0</v>
      </c>
      <c r="I153" s="2">
        <v>0</v>
      </c>
    </row>
    <row r="154" spans="1:9">
      <c r="A154" s="2">
        <v>104</v>
      </c>
      <c r="B154" s="2">
        <v>1023.7982274629337</v>
      </c>
      <c r="C154" s="2">
        <v>12.47235177957001</v>
      </c>
      <c r="D154" s="2">
        <v>0</v>
      </c>
      <c r="E154" s="2">
        <v>0</v>
      </c>
      <c r="F154" s="2">
        <v>1023.7982274629337</v>
      </c>
      <c r="G154" s="2">
        <v>223.43695049406733</v>
      </c>
      <c r="H154" s="2">
        <v>0</v>
      </c>
      <c r="I154" s="2">
        <v>0</v>
      </c>
    </row>
    <row r="155" spans="1:9">
      <c r="A155" s="2">
        <v>105</v>
      </c>
      <c r="B155" s="2">
        <v>570.5505327199196</v>
      </c>
      <c r="C155" s="2">
        <v>9.9648962166780652</v>
      </c>
      <c r="D155" s="2">
        <v>3.2228767946937751</v>
      </c>
      <c r="E155" s="2">
        <v>131.10332844646359</v>
      </c>
      <c r="F155" s="2">
        <v>570.5505327199196</v>
      </c>
      <c r="G155" s="2">
        <v>291.61288370672946</v>
      </c>
      <c r="H155" s="2">
        <v>0</v>
      </c>
      <c r="I155" s="2">
        <v>0</v>
      </c>
    </row>
    <row r="156" spans="1:9">
      <c r="A156" s="2">
        <v>106</v>
      </c>
      <c r="B156" s="2">
        <v>696.97470946220346</v>
      </c>
      <c r="C156" s="2">
        <v>10.7229337417756</v>
      </c>
      <c r="D156" s="2">
        <v>0</v>
      </c>
      <c r="E156" s="2">
        <v>0</v>
      </c>
      <c r="F156" s="2">
        <v>696.97470946220346</v>
      </c>
      <c r="G156" s="2">
        <v>375.31866471535659</v>
      </c>
      <c r="H156" s="2">
        <v>0</v>
      </c>
      <c r="I156" s="2">
        <v>0</v>
      </c>
    </row>
    <row r="157" spans="1:9">
      <c r="A157" s="2">
        <v>107</v>
      </c>
      <c r="B157" s="2">
        <v>503.22254640925053</v>
      </c>
      <c r="C157" s="2">
        <v>7.045922101439662</v>
      </c>
      <c r="D157" s="2">
        <v>0</v>
      </c>
      <c r="E157" s="2">
        <v>0</v>
      </c>
      <c r="F157" s="2">
        <v>503.22254640925053</v>
      </c>
      <c r="G157" s="2">
        <v>201.36966373471569</v>
      </c>
      <c r="H157" s="2">
        <v>0</v>
      </c>
      <c r="I157" s="2">
        <v>0</v>
      </c>
    </row>
    <row r="158" spans="1:9">
      <c r="A158" s="2">
        <v>108</v>
      </c>
      <c r="B158" s="2">
        <v>946.28151609700944</v>
      </c>
      <c r="C158" s="2">
        <v>11.21367566179989</v>
      </c>
      <c r="D158" s="2">
        <v>0</v>
      </c>
      <c r="E158" s="2">
        <v>0</v>
      </c>
      <c r="F158" s="2">
        <v>946.28151609700944</v>
      </c>
      <c r="G158" s="2">
        <v>175.08605008297945</v>
      </c>
      <c r="H158" s="2">
        <v>0</v>
      </c>
      <c r="I158" s="2">
        <v>0</v>
      </c>
    </row>
    <row r="159" spans="1:9">
      <c r="A159" s="2">
        <v>109</v>
      </c>
      <c r="B159" s="2">
        <v>773.96723253833784</v>
      </c>
      <c r="C159" s="2">
        <v>10.198480005647477</v>
      </c>
      <c r="D159" s="2">
        <v>0</v>
      </c>
      <c r="E159" s="2">
        <v>0</v>
      </c>
      <c r="F159" s="2">
        <v>773.96723253833784</v>
      </c>
      <c r="G159" s="2">
        <v>245.8807680264099</v>
      </c>
      <c r="H159" s="2">
        <v>0</v>
      </c>
      <c r="I159" s="2">
        <v>0</v>
      </c>
    </row>
    <row r="160" spans="1:9">
      <c r="A160" s="2">
        <v>110</v>
      </c>
      <c r="B160" s="2">
        <v>713.97786561242765</v>
      </c>
      <c r="C160" s="2">
        <v>7.1397786561242764</v>
      </c>
      <c r="D160" s="2">
        <v>0</v>
      </c>
      <c r="E160" s="2">
        <v>0</v>
      </c>
      <c r="F160" s="2">
        <v>713.97786561242765</v>
      </c>
      <c r="G160" s="2">
        <v>0</v>
      </c>
      <c r="H160" s="2">
        <v>0</v>
      </c>
      <c r="I160" s="2">
        <v>0</v>
      </c>
    </row>
    <row r="161" spans="1:9">
      <c r="A161" s="2">
        <v>111</v>
      </c>
      <c r="B161" s="2">
        <v>728.16370232747659</v>
      </c>
      <c r="C161" s="2">
        <v>8.9190734226797215</v>
      </c>
      <c r="D161" s="2">
        <v>0</v>
      </c>
      <c r="E161" s="2">
        <v>0</v>
      </c>
      <c r="F161" s="2">
        <v>728.16370232747659</v>
      </c>
      <c r="G161" s="2">
        <v>163.74363994049554</v>
      </c>
      <c r="H161" s="2">
        <v>0</v>
      </c>
      <c r="I161" s="2">
        <v>0</v>
      </c>
    </row>
    <row r="162" spans="1:9">
      <c r="A162" s="2">
        <v>112</v>
      </c>
      <c r="B162" s="2">
        <v>664.19741274724379</v>
      </c>
      <c r="C162" s="2">
        <v>8.8391630488357418</v>
      </c>
      <c r="D162" s="2">
        <v>0</v>
      </c>
      <c r="E162" s="2">
        <v>0</v>
      </c>
      <c r="F162" s="2">
        <v>664.19741274724379</v>
      </c>
      <c r="G162" s="2">
        <v>219.7188921363304</v>
      </c>
      <c r="H162" s="2">
        <v>0</v>
      </c>
      <c r="I162" s="2">
        <v>0</v>
      </c>
    </row>
    <row r="163" spans="1:9">
      <c r="A163" s="2">
        <v>113</v>
      </c>
      <c r="B163" s="2">
        <v>565.24241983718002</v>
      </c>
      <c r="C163" s="2">
        <v>6.985116666242039</v>
      </c>
      <c r="D163" s="2">
        <v>0</v>
      </c>
      <c r="E163" s="2">
        <v>0</v>
      </c>
      <c r="F163" s="2">
        <v>565.24241983718002</v>
      </c>
      <c r="G163" s="2">
        <v>133.2692467870238</v>
      </c>
      <c r="H163" s="2">
        <v>0</v>
      </c>
      <c r="I163" s="2">
        <v>0</v>
      </c>
    </row>
    <row r="164" spans="1:9">
      <c r="A164" s="2">
        <v>114</v>
      </c>
      <c r="B164" s="2">
        <v>837.87918814460863</v>
      </c>
      <c r="C164" s="2">
        <v>9.4976259132118734</v>
      </c>
      <c r="D164" s="2">
        <v>0</v>
      </c>
      <c r="E164" s="2">
        <v>18.682999314712561</v>
      </c>
      <c r="F164" s="2">
        <v>837.87918814460863</v>
      </c>
      <c r="G164" s="2">
        <v>93.200403861866107</v>
      </c>
      <c r="H164" s="2">
        <v>0</v>
      </c>
      <c r="I164" s="2">
        <v>0</v>
      </c>
    </row>
    <row r="165" spans="1:9">
      <c r="A165" s="2">
        <v>115</v>
      </c>
      <c r="B165" s="2">
        <v>735.9265714799742</v>
      </c>
      <c r="C165" s="2">
        <v>10.467915301870002</v>
      </c>
      <c r="D165" s="2">
        <v>0</v>
      </c>
      <c r="E165" s="2">
        <v>177.91244877068652</v>
      </c>
      <c r="F165" s="2">
        <v>735.9265714799742</v>
      </c>
      <c r="G165" s="2">
        <v>132.95250993633954</v>
      </c>
      <c r="H165" s="2">
        <v>0</v>
      </c>
      <c r="I165" s="2">
        <v>0</v>
      </c>
    </row>
    <row r="166" spans="1:9">
      <c r="A166" s="2">
        <v>116</v>
      </c>
      <c r="B166" s="2">
        <v>671.27745854139539</v>
      </c>
      <c r="C166" s="2">
        <v>10.418919099039163</v>
      </c>
      <c r="D166" s="2">
        <v>0</v>
      </c>
      <c r="E166" s="2">
        <v>0</v>
      </c>
      <c r="F166" s="2">
        <v>671.27745854139539</v>
      </c>
      <c r="G166" s="2">
        <v>370.61445136252087</v>
      </c>
      <c r="H166" s="2">
        <v>0</v>
      </c>
      <c r="I166" s="2">
        <v>0</v>
      </c>
    </row>
    <row r="167" spans="1:9">
      <c r="A167" s="2">
        <v>117</v>
      </c>
      <c r="B167" s="2">
        <v>758.99366034150103</v>
      </c>
      <c r="C167" s="2">
        <v>8.9791500180448942</v>
      </c>
      <c r="D167" s="2">
        <v>0</v>
      </c>
      <c r="E167" s="2">
        <v>0</v>
      </c>
      <c r="F167" s="2">
        <v>758.99366034150103</v>
      </c>
      <c r="G167" s="2">
        <v>138.92134146298849</v>
      </c>
      <c r="H167" s="2">
        <v>0</v>
      </c>
      <c r="I167" s="2">
        <v>0</v>
      </c>
    </row>
    <row r="168" spans="1:9">
      <c r="A168" s="2">
        <v>118</v>
      </c>
      <c r="B168" s="2">
        <v>615.15449801752811</v>
      </c>
      <c r="C168" s="2">
        <v>8.3534126351151823</v>
      </c>
      <c r="D168" s="2">
        <v>0</v>
      </c>
      <c r="E168" s="2">
        <v>0</v>
      </c>
      <c r="F168" s="2">
        <v>615.15449801752811</v>
      </c>
      <c r="G168" s="2">
        <v>220.18676549399015</v>
      </c>
      <c r="H168" s="2">
        <v>0</v>
      </c>
      <c r="I168" s="2">
        <v>0</v>
      </c>
    </row>
    <row r="169" spans="1:9">
      <c r="A169" s="2">
        <v>119</v>
      </c>
      <c r="B169" s="2">
        <v>444.58652255102379</v>
      </c>
      <c r="C169" s="2">
        <v>6.6164533452908199</v>
      </c>
      <c r="D169" s="2">
        <v>0</v>
      </c>
      <c r="E169" s="2">
        <v>0</v>
      </c>
      <c r="F169" s="2">
        <v>444.58652255102379</v>
      </c>
      <c r="G169" s="2">
        <v>217.0588119780582</v>
      </c>
      <c r="H169" s="2">
        <v>0</v>
      </c>
      <c r="I169" s="2">
        <v>0</v>
      </c>
    </row>
    <row r="170" spans="1:9">
      <c r="A170" s="2">
        <v>120</v>
      </c>
      <c r="B170" s="2">
        <v>818.62320374237265</v>
      </c>
      <c r="C170" s="2">
        <v>8.2410672857777314</v>
      </c>
      <c r="D170" s="2">
        <v>0</v>
      </c>
      <c r="E170" s="2">
        <v>5.4835248354004307</v>
      </c>
      <c r="F170" s="2">
        <v>818.62320374237265</v>
      </c>
      <c r="G170" s="2">
        <v>0</v>
      </c>
      <c r="H170" s="2">
        <v>0</v>
      </c>
      <c r="I170" s="2">
        <v>0</v>
      </c>
    </row>
    <row r="171" spans="1:9">
      <c r="A171" s="2">
        <v>121</v>
      </c>
      <c r="B171" s="2">
        <v>349.84608397566308</v>
      </c>
      <c r="C171" s="2">
        <v>6.6885952924322289</v>
      </c>
      <c r="D171" s="2">
        <v>0</v>
      </c>
      <c r="E171" s="2">
        <v>0</v>
      </c>
      <c r="F171" s="2">
        <v>349.84608397566308</v>
      </c>
      <c r="G171" s="2">
        <v>319.01344526755975</v>
      </c>
      <c r="H171" s="2">
        <v>0</v>
      </c>
      <c r="I171" s="2">
        <v>0</v>
      </c>
    </row>
    <row r="172" spans="1:9">
      <c r="A172" s="2">
        <v>122</v>
      </c>
      <c r="B172" s="2">
        <v>702.29154113632103</v>
      </c>
      <c r="C172" s="2">
        <v>8.5748674528425539</v>
      </c>
      <c r="D172" s="2">
        <v>0</v>
      </c>
      <c r="E172" s="2">
        <v>0</v>
      </c>
      <c r="F172" s="2">
        <v>702.29154113632103</v>
      </c>
      <c r="G172" s="2">
        <v>155.19520414793442</v>
      </c>
      <c r="H172" s="2">
        <v>0</v>
      </c>
      <c r="I172" s="2">
        <v>0</v>
      </c>
    </row>
    <row r="173" spans="1:9">
      <c r="A173" s="2">
        <v>123</v>
      </c>
      <c r="B173" s="2">
        <v>647.84540187071661</v>
      </c>
      <c r="C173" s="2">
        <v>9.7793783895137096</v>
      </c>
      <c r="D173" s="2">
        <v>0</v>
      </c>
      <c r="E173" s="2">
        <v>0</v>
      </c>
      <c r="F173" s="2">
        <v>647.84540187071661</v>
      </c>
      <c r="G173" s="2">
        <v>330.09243708065424</v>
      </c>
      <c r="H173" s="2">
        <v>0</v>
      </c>
      <c r="I173" s="2">
        <v>0</v>
      </c>
    </row>
    <row r="174" spans="1:9">
      <c r="A174" s="2">
        <v>124</v>
      </c>
      <c r="B174" s="2">
        <v>816.89448655542969</v>
      </c>
      <c r="C174" s="2">
        <v>10.816093153836093</v>
      </c>
      <c r="D174" s="2">
        <v>0</v>
      </c>
      <c r="E174" s="2">
        <v>0</v>
      </c>
      <c r="F174" s="2">
        <v>816.89448655542969</v>
      </c>
      <c r="G174" s="2">
        <v>264.71482882817963</v>
      </c>
      <c r="H174" s="2">
        <v>0</v>
      </c>
      <c r="I174" s="2">
        <v>0</v>
      </c>
    </row>
    <row r="175" spans="1:9">
      <c r="A175" s="2">
        <v>125</v>
      </c>
      <c r="B175" s="2">
        <v>944.61292890133677</v>
      </c>
      <c r="C175" s="2">
        <v>9.7034457571023953</v>
      </c>
      <c r="D175" s="2">
        <v>0</v>
      </c>
      <c r="E175" s="2">
        <v>0</v>
      </c>
      <c r="F175" s="2">
        <v>944.61292890133677</v>
      </c>
      <c r="G175" s="2">
        <v>25.731646808902724</v>
      </c>
      <c r="H175" s="2">
        <v>0</v>
      </c>
      <c r="I175" s="2">
        <v>0</v>
      </c>
    </row>
    <row r="176" spans="1:9">
      <c r="A176" s="2">
        <v>126</v>
      </c>
      <c r="B176" s="2">
        <v>643.15212363271758</v>
      </c>
      <c r="C176" s="2">
        <v>9.1377972870683237</v>
      </c>
      <c r="D176" s="2">
        <v>0</v>
      </c>
      <c r="E176" s="2">
        <v>0</v>
      </c>
      <c r="F176" s="2">
        <v>643.15212363271758</v>
      </c>
      <c r="G176" s="2">
        <v>270.62760507411485</v>
      </c>
      <c r="H176" s="2">
        <v>0</v>
      </c>
      <c r="I176" s="2">
        <v>0</v>
      </c>
    </row>
    <row r="177" spans="1:9">
      <c r="A177" s="2">
        <v>127</v>
      </c>
      <c r="B177" s="2">
        <v>456.49740823385764</v>
      </c>
      <c r="C177" s="2">
        <v>8.1447030914090188</v>
      </c>
      <c r="D177" s="2">
        <v>0</v>
      </c>
      <c r="E177" s="2">
        <v>0</v>
      </c>
      <c r="F177" s="2">
        <v>456.49740823385764</v>
      </c>
      <c r="G177" s="2">
        <v>357.97290090704428</v>
      </c>
      <c r="H177" s="2">
        <v>0</v>
      </c>
      <c r="I177" s="2">
        <v>0</v>
      </c>
    </row>
    <row r="178" spans="1:9">
      <c r="A178" s="2">
        <v>128</v>
      </c>
      <c r="B178" s="2">
        <v>565.02093687288516</v>
      </c>
      <c r="C178" s="2">
        <v>7.8092865538744665</v>
      </c>
      <c r="D178" s="2">
        <v>0</v>
      </c>
      <c r="E178" s="2">
        <v>0</v>
      </c>
      <c r="F178" s="2">
        <v>565.02093687288516</v>
      </c>
      <c r="G178" s="2">
        <v>215.90771851456157</v>
      </c>
      <c r="H178" s="2">
        <v>0</v>
      </c>
      <c r="I178" s="2">
        <v>0</v>
      </c>
    </row>
    <row r="179" spans="1:9">
      <c r="A179" s="2">
        <v>129</v>
      </c>
      <c r="B179" s="2">
        <v>712.67034947158572</v>
      </c>
      <c r="C179" s="2">
        <v>8.5610270031552602</v>
      </c>
      <c r="D179" s="2">
        <v>0</v>
      </c>
      <c r="E179" s="2">
        <v>0</v>
      </c>
      <c r="F179" s="2">
        <v>712.67034947158572</v>
      </c>
      <c r="G179" s="2">
        <v>143.43235084394018</v>
      </c>
      <c r="H179" s="2">
        <v>0</v>
      </c>
      <c r="I179" s="2">
        <v>0</v>
      </c>
    </row>
    <row r="180" spans="1:9">
      <c r="A180" s="2">
        <v>130</v>
      </c>
      <c r="B180" s="2">
        <v>656.67472523923129</v>
      </c>
      <c r="C180" s="2">
        <v>9.6399829030274855</v>
      </c>
      <c r="D180" s="2">
        <v>0</v>
      </c>
      <c r="E180" s="2">
        <v>9.4621155844959048</v>
      </c>
      <c r="F180" s="2">
        <v>656.67472523923129</v>
      </c>
      <c r="G180" s="2">
        <v>297.8614494790213</v>
      </c>
      <c r="H180" s="2">
        <v>0</v>
      </c>
      <c r="I180" s="2">
        <v>0</v>
      </c>
    </row>
    <row r="181" spans="1:9">
      <c r="A181" s="2">
        <v>131</v>
      </c>
      <c r="B181" s="2">
        <v>784.39409874542389</v>
      </c>
      <c r="C181" s="2">
        <v>7.867314747774401</v>
      </c>
      <c r="D181" s="2">
        <v>0</v>
      </c>
      <c r="E181" s="2">
        <v>0</v>
      </c>
      <c r="F181" s="2">
        <v>784.39409874542389</v>
      </c>
      <c r="G181" s="2">
        <v>2.3373760320162091</v>
      </c>
      <c r="H181" s="2">
        <v>0</v>
      </c>
      <c r="I181" s="2">
        <v>0</v>
      </c>
    </row>
    <row r="182" spans="1:9">
      <c r="A182" s="2">
        <v>132</v>
      </c>
      <c r="B182" s="2">
        <v>985.0766021899708</v>
      </c>
      <c r="C182" s="2">
        <v>12.146834134286829</v>
      </c>
      <c r="D182" s="2">
        <v>0</v>
      </c>
      <c r="E182" s="2">
        <v>6.7810728463036867</v>
      </c>
      <c r="F182" s="2">
        <v>985.0766021899708</v>
      </c>
      <c r="G182" s="2">
        <v>222.82573839240831</v>
      </c>
      <c r="H182" s="2">
        <v>0</v>
      </c>
      <c r="I182" s="2">
        <v>0</v>
      </c>
    </row>
    <row r="183" spans="1:9">
      <c r="A183" s="2">
        <v>133</v>
      </c>
      <c r="B183" s="2">
        <v>876.22621859911487</v>
      </c>
      <c r="C183" s="2">
        <v>10.597975589283147</v>
      </c>
      <c r="D183" s="2">
        <v>0</v>
      </c>
      <c r="E183" s="2">
        <v>0</v>
      </c>
      <c r="F183" s="2">
        <v>876.22621859911487</v>
      </c>
      <c r="G183" s="2">
        <v>183.57134032919976</v>
      </c>
      <c r="H183" s="2">
        <v>0</v>
      </c>
      <c r="I183" s="2">
        <v>0</v>
      </c>
    </row>
    <row r="184" spans="1:9">
      <c r="A184" s="2">
        <v>134</v>
      </c>
      <c r="B184" s="2">
        <v>657.3576863077401</v>
      </c>
      <c r="C184" s="2">
        <v>9.2369046034322988</v>
      </c>
      <c r="D184" s="2">
        <v>0</v>
      </c>
      <c r="E184" s="2">
        <v>0</v>
      </c>
      <c r="F184" s="2">
        <v>657.3576863077401</v>
      </c>
      <c r="G184" s="2">
        <v>266.33277403548982</v>
      </c>
      <c r="H184" s="2">
        <v>0</v>
      </c>
      <c r="I184" s="2">
        <v>0</v>
      </c>
    </row>
    <row r="185" spans="1:9">
      <c r="A185" s="2">
        <v>135</v>
      </c>
      <c r="B185" s="2">
        <v>678.22456230303669</v>
      </c>
      <c r="C185" s="2">
        <v>10.459588669930131</v>
      </c>
      <c r="D185" s="2">
        <v>0</v>
      </c>
      <c r="E185" s="2">
        <v>0</v>
      </c>
      <c r="F185" s="2">
        <v>678.22456230303669</v>
      </c>
      <c r="G185" s="2">
        <v>367.7343046899764</v>
      </c>
      <c r="H185" s="2">
        <v>0</v>
      </c>
      <c r="I185" s="2">
        <v>0</v>
      </c>
    </row>
    <row r="186" spans="1:9">
      <c r="A186" s="2">
        <v>136</v>
      </c>
      <c r="B186" s="2">
        <v>979.55057495794927</v>
      </c>
      <c r="C186" s="2">
        <v>10.594335403256053</v>
      </c>
      <c r="D186" s="2">
        <v>0</v>
      </c>
      <c r="E186" s="2">
        <v>79.882965367656197</v>
      </c>
      <c r="F186" s="2">
        <v>979.55057495794927</v>
      </c>
      <c r="G186" s="2">
        <v>0</v>
      </c>
      <c r="H186" s="2">
        <v>0</v>
      </c>
      <c r="I186" s="2">
        <v>0</v>
      </c>
    </row>
    <row r="187" spans="1:9">
      <c r="A187" s="2">
        <v>137</v>
      </c>
      <c r="B187" s="2">
        <v>765.50490299407829</v>
      </c>
      <c r="C187" s="2">
        <v>9.4876047345056573</v>
      </c>
      <c r="D187" s="2">
        <v>0</v>
      </c>
      <c r="E187" s="2">
        <v>0</v>
      </c>
      <c r="F187" s="2">
        <v>765.50490299407829</v>
      </c>
      <c r="G187" s="2">
        <v>183.25557045648748</v>
      </c>
      <c r="H187" s="2">
        <v>0</v>
      </c>
      <c r="I187" s="2">
        <v>0</v>
      </c>
    </row>
    <row r="188" spans="1:9">
      <c r="A188" s="2">
        <v>138</v>
      </c>
      <c r="B188" s="2">
        <v>670.97511204864031</v>
      </c>
      <c r="C188" s="2">
        <v>8.5184704398943492</v>
      </c>
      <c r="D188" s="2">
        <v>0</v>
      </c>
      <c r="E188" s="2">
        <v>0</v>
      </c>
      <c r="F188" s="2">
        <v>670.97511204864031</v>
      </c>
      <c r="G188" s="2">
        <v>180.87193194079464</v>
      </c>
      <c r="H188" s="2">
        <v>0</v>
      </c>
      <c r="I188" s="2">
        <v>0</v>
      </c>
    </row>
    <row r="189" spans="1:9">
      <c r="A189" s="2">
        <v>139</v>
      </c>
      <c r="B189" s="2">
        <v>820.03433756002096</v>
      </c>
      <c r="C189" s="2">
        <v>10.258258113155485</v>
      </c>
      <c r="D189" s="2">
        <v>0</v>
      </c>
      <c r="E189" s="2">
        <v>0</v>
      </c>
      <c r="F189" s="2">
        <v>820.03433756002096</v>
      </c>
      <c r="G189" s="2">
        <v>205.79147375552748</v>
      </c>
      <c r="H189" s="2">
        <v>0</v>
      </c>
      <c r="I189" s="2">
        <v>0</v>
      </c>
    </row>
    <row r="190" spans="1:9">
      <c r="A190" s="2">
        <v>140</v>
      </c>
      <c r="B190" s="2">
        <v>747.38405096574343</v>
      </c>
      <c r="C190" s="2">
        <v>9.6282415559596259</v>
      </c>
      <c r="D190" s="2">
        <v>0</v>
      </c>
      <c r="E190" s="2">
        <v>0</v>
      </c>
      <c r="F190" s="2">
        <v>747.38405096574343</v>
      </c>
      <c r="G190" s="2">
        <v>215.44010463021914</v>
      </c>
      <c r="H190" s="2">
        <v>0</v>
      </c>
      <c r="I190" s="2">
        <v>0</v>
      </c>
    </row>
    <row r="191" spans="1:9">
      <c r="A191" s="2">
        <v>141</v>
      </c>
      <c r="B191" s="2">
        <v>413.06360500041228</v>
      </c>
      <c r="C191" s="2">
        <v>5.482611557992616</v>
      </c>
      <c r="D191" s="2">
        <v>0</v>
      </c>
      <c r="E191" s="2">
        <v>0</v>
      </c>
      <c r="F191" s="2">
        <v>413.06360500041228</v>
      </c>
      <c r="G191" s="2">
        <v>135.19755079884931</v>
      </c>
      <c r="H191" s="2">
        <v>0</v>
      </c>
      <c r="I191" s="2">
        <v>0</v>
      </c>
    </row>
    <row r="192" spans="1:9">
      <c r="A192" s="2">
        <v>142</v>
      </c>
      <c r="B192" s="2">
        <v>833.25333447941239</v>
      </c>
      <c r="C192" s="2">
        <v>9.8563086514748832</v>
      </c>
      <c r="D192" s="2">
        <v>0</v>
      </c>
      <c r="E192" s="2">
        <v>0</v>
      </c>
      <c r="F192" s="2">
        <v>833.25333447941239</v>
      </c>
      <c r="G192" s="2">
        <v>152.37753066807591</v>
      </c>
      <c r="H192" s="2">
        <v>0</v>
      </c>
      <c r="I192" s="2">
        <v>0</v>
      </c>
    </row>
    <row r="193" spans="1:9">
      <c r="A193" s="2">
        <v>143</v>
      </c>
      <c r="B193" s="2">
        <v>852.28307747576218</v>
      </c>
      <c r="C193" s="2">
        <v>11.579036791616758</v>
      </c>
      <c r="D193" s="2">
        <v>0</v>
      </c>
      <c r="E193" s="2">
        <v>42.195010802005982</v>
      </c>
      <c r="F193" s="2">
        <v>852.28307747576218</v>
      </c>
      <c r="G193" s="2">
        <v>263.42559088390772</v>
      </c>
      <c r="H193" s="2">
        <v>0</v>
      </c>
      <c r="I193" s="2">
        <v>0</v>
      </c>
    </row>
    <row r="194" spans="1:9">
      <c r="A194" s="2">
        <v>144</v>
      </c>
      <c r="B194" s="2">
        <v>645.54296772368889</v>
      </c>
      <c r="C194" s="2">
        <v>7.2852949200788322</v>
      </c>
      <c r="D194" s="2">
        <v>0</v>
      </c>
      <c r="E194" s="2">
        <v>17.025790176499186</v>
      </c>
      <c r="F194" s="2">
        <v>645.54296772368889</v>
      </c>
      <c r="G194" s="2">
        <v>65.960734107695089</v>
      </c>
      <c r="H194" s="2">
        <v>0</v>
      </c>
      <c r="I194" s="2">
        <v>0</v>
      </c>
    </row>
    <row r="195" spans="1:9">
      <c r="A195" s="2">
        <v>145</v>
      </c>
      <c r="B195" s="2">
        <v>669.43547171578984</v>
      </c>
      <c r="C195" s="2">
        <v>9.5699635934082785</v>
      </c>
      <c r="D195" s="2">
        <v>0</v>
      </c>
      <c r="E195" s="2">
        <v>0</v>
      </c>
      <c r="F195" s="2">
        <v>669.43547171578984</v>
      </c>
      <c r="G195" s="2">
        <v>287.56088762503805</v>
      </c>
      <c r="H195" s="2">
        <v>0</v>
      </c>
      <c r="I195" s="2">
        <v>0</v>
      </c>
    </row>
    <row r="196" spans="1:9">
      <c r="A196" s="2">
        <v>146</v>
      </c>
      <c r="B196" s="2">
        <v>745.80313160245896</v>
      </c>
      <c r="C196" s="2">
        <v>7.9324136882015406</v>
      </c>
      <c r="D196" s="2">
        <v>0</v>
      </c>
      <c r="E196" s="2">
        <v>28.23737044458403</v>
      </c>
      <c r="F196" s="2">
        <v>745.80313160245896</v>
      </c>
      <c r="G196" s="2">
        <v>19.200866773111102</v>
      </c>
      <c r="H196" s="2">
        <v>0</v>
      </c>
      <c r="I196" s="2">
        <v>0</v>
      </c>
    </row>
    <row r="197" spans="1:9">
      <c r="A197" s="2">
        <v>147</v>
      </c>
      <c r="B197" s="2">
        <v>967.12291175241876</v>
      </c>
      <c r="C197" s="2">
        <v>10.793511947712457</v>
      </c>
      <c r="D197" s="2">
        <v>0</v>
      </c>
      <c r="E197" s="2">
        <v>0</v>
      </c>
      <c r="F197" s="2">
        <v>967.12291175241876</v>
      </c>
      <c r="G197" s="2">
        <v>112.22828301882691</v>
      </c>
      <c r="H197" s="2">
        <v>0</v>
      </c>
      <c r="I197" s="2">
        <v>0</v>
      </c>
    </row>
    <row r="198" spans="1:9">
      <c r="A198" s="2">
        <v>148</v>
      </c>
      <c r="B198" s="2">
        <v>924.80642360465254</v>
      </c>
      <c r="C198" s="2">
        <v>11.046340004670306</v>
      </c>
      <c r="D198" s="2">
        <v>0</v>
      </c>
      <c r="E198" s="2">
        <v>93.965060300408823</v>
      </c>
      <c r="F198" s="2">
        <v>924.80642360465254</v>
      </c>
      <c r="G198" s="2">
        <v>85.862516561969187</v>
      </c>
      <c r="H198" s="2">
        <v>0</v>
      </c>
      <c r="I198" s="2">
        <v>0</v>
      </c>
    </row>
    <row r="199" spans="1:9">
      <c r="A199" s="2">
        <v>149</v>
      </c>
      <c r="B199" s="2">
        <v>622.4125399758218</v>
      </c>
      <c r="C199" s="2">
        <v>6.9335617054786329</v>
      </c>
      <c r="D199" s="2">
        <v>0</v>
      </c>
      <c r="E199" s="2">
        <v>0</v>
      </c>
      <c r="F199" s="2">
        <v>622.4125399758218</v>
      </c>
      <c r="G199" s="2">
        <v>70.943630572041457</v>
      </c>
      <c r="H199" s="2">
        <v>0</v>
      </c>
      <c r="I199" s="2">
        <v>0</v>
      </c>
    </row>
    <row r="200" spans="1:9">
      <c r="A200" s="2">
        <v>150</v>
      </c>
      <c r="B200" s="2">
        <v>673.16915695835746</v>
      </c>
      <c r="C200" s="2">
        <v>8.8548702644193735</v>
      </c>
      <c r="D200" s="2">
        <v>0</v>
      </c>
      <c r="E200" s="2">
        <v>53.825386842538819</v>
      </c>
      <c r="F200" s="2">
        <v>673.16915695835746</v>
      </c>
      <c r="G200" s="2">
        <v>158.49248264104108</v>
      </c>
      <c r="H200" s="2">
        <v>0</v>
      </c>
      <c r="I200" s="2">
        <v>0</v>
      </c>
    </row>
    <row r="201" spans="1:9">
      <c r="A201" s="2">
        <v>151</v>
      </c>
      <c r="B201" s="2">
        <v>657.66379790879773</v>
      </c>
      <c r="C201" s="2">
        <v>7.7926500986495926</v>
      </c>
      <c r="D201" s="2">
        <v>0</v>
      </c>
      <c r="E201" s="2">
        <v>0</v>
      </c>
      <c r="F201" s="2">
        <v>657.66379790879773</v>
      </c>
      <c r="G201" s="2">
        <v>121.60121195616148</v>
      </c>
      <c r="H201" s="2">
        <v>0</v>
      </c>
      <c r="I201" s="2">
        <v>0</v>
      </c>
    </row>
    <row r="202" spans="1:9">
      <c r="A202" s="2">
        <v>152</v>
      </c>
      <c r="B202" s="2">
        <v>667.05499299585813</v>
      </c>
      <c r="C202" s="2">
        <v>8.9700615087846245</v>
      </c>
      <c r="D202" s="2">
        <v>0</v>
      </c>
      <c r="E202" s="2">
        <v>38.207199655836348</v>
      </c>
      <c r="F202" s="2">
        <v>667.05499299585813</v>
      </c>
      <c r="G202" s="2">
        <v>191.74395822676797</v>
      </c>
      <c r="H202" s="2">
        <v>0</v>
      </c>
      <c r="I202" s="2">
        <v>0</v>
      </c>
    </row>
    <row r="203" spans="1:9">
      <c r="A203" s="2">
        <v>153</v>
      </c>
      <c r="B203" s="2">
        <v>682.95174432584918</v>
      </c>
      <c r="C203" s="2">
        <v>10.812521473961787</v>
      </c>
      <c r="D203" s="2">
        <v>0</v>
      </c>
      <c r="E203" s="2">
        <v>0</v>
      </c>
      <c r="F203" s="2">
        <v>682.95174432584918</v>
      </c>
      <c r="G203" s="2">
        <v>398.30040307032959</v>
      </c>
      <c r="H203" s="2">
        <v>0</v>
      </c>
      <c r="I203" s="2">
        <v>0</v>
      </c>
    </row>
    <row r="204" spans="1:9">
      <c r="A204" s="2">
        <v>154</v>
      </c>
      <c r="B204" s="2">
        <v>832.16679259413968</v>
      </c>
      <c r="C204" s="2">
        <v>10.476027526045685</v>
      </c>
      <c r="D204" s="2">
        <v>0</v>
      </c>
      <c r="E204" s="2">
        <v>0</v>
      </c>
      <c r="F204" s="2">
        <v>832.16679259413968</v>
      </c>
      <c r="G204" s="2">
        <v>215.43596001042897</v>
      </c>
      <c r="H204" s="2">
        <v>0</v>
      </c>
      <c r="I204" s="2">
        <v>0</v>
      </c>
    </row>
    <row r="205" spans="1:9">
      <c r="A205" s="2">
        <v>155</v>
      </c>
      <c r="B205" s="2">
        <v>792.75134926574765</v>
      </c>
      <c r="C205" s="2">
        <v>11.067225546465025</v>
      </c>
      <c r="D205" s="2">
        <v>0</v>
      </c>
      <c r="E205" s="2">
        <v>28.976451469775384</v>
      </c>
      <c r="F205" s="2">
        <v>792.75134926574765</v>
      </c>
      <c r="G205" s="2">
        <v>284.9947539109794</v>
      </c>
      <c r="H205" s="2">
        <v>0</v>
      </c>
      <c r="I205" s="2">
        <v>0</v>
      </c>
    </row>
    <row r="206" spans="1:9">
      <c r="A206" s="2">
        <v>156</v>
      </c>
      <c r="B206" s="2">
        <v>535.72636102499564</v>
      </c>
      <c r="C206" s="2">
        <v>10.216928051836138</v>
      </c>
      <c r="D206" s="2">
        <v>135.34812753648521</v>
      </c>
      <c r="E206" s="2">
        <v>60.520484313338557</v>
      </c>
      <c r="F206" s="2">
        <v>535.72636102499564</v>
      </c>
      <c r="G206" s="2">
        <v>290.0978323087943</v>
      </c>
      <c r="H206" s="2">
        <v>0</v>
      </c>
      <c r="I206" s="2">
        <v>0</v>
      </c>
    </row>
    <row r="207" spans="1:9">
      <c r="A207" s="2">
        <v>157</v>
      </c>
      <c r="B207" s="2">
        <v>730.69329109500541</v>
      </c>
      <c r="C207" s="2">
        <v>8.571482148634523</v>
      </c>
      <c r="D207" s="2">
        <v>0</v>
      </c>
      <c r="E207" s="2">
        <v>0</v>
      </c>
      <c r="F207" s="2">
        <v>730.69329109500541</v>
      </c>
      <c r="G207" s="2">
        <v>126.45492376844686</v>
      </c>
      <c r="H207" s="2">
        <v>0</v>
      </c>
      <c r="I207" s="2">
        <v>0</v>
      </c>
    </row>
    <row r="208" spans="1:9">
      <c r="A208" s="2">
        <v>158</v>
      </c>
      <c r="B208" s="2">
        <v>921.45392326432716</v>
      </c>
      <c r="C208" s="2">
        <v>11.833975171805774</v>
      </c>
      <c r="D208" s="2">
        <v>0</v>
      </c>
      <c r="E208" s="2">
        <v>115.88016984824776</v>
      </c>
      <c r="F208" s="2">
        <v>921.45392326432716</v>
      </c>
      <c r="G208" s="2">
        <v>146.0634240680024</v>
      </c>
      <c r="H208" s="2">
        <v>0</v>
      </c>
      <c r="I208" s="2">
        <v>0</v>
      </c>
    </row>
    <row r="209" spans="1:9">
      <c r="A209" s="2">
        <v>159</v>
      </c>
      <c r="B209" s="2">
        <v>786.6604070073804</v>
      </c>
      <c r="C209" s="2">
        <v>8.486073692718346</v>
      </c>
      <c r="D209" s="2">
        <v>0</v>
      </c>
      <c r="E209" s="2">
        <v>0</v>
      </c>
      <c r="F209" s="2">
        <v>786.6604070073804</v>
      </c>
      <c r="G209" s="2">
        <v>61.946962264454214</v>
      </c>
      <c r="H209" s="2">
        <v>0</v>
      </c>
      <c r="I209" s="2">
        <v>0</v>
      </c>
    </row>
    <row r="210" spans="1:9">
      <c r="A210" s="2">
        <v>160</v>
      </c>
      <c r="B210" s="2">
        <v>822.09999639563603</v>
      </c>
      <c r="C210" s="2">
        <v>12.602767774638227</v>
      </c>
      <c r="D210" s="2">
        <v>20.554828345978649</v>
      </c>
      <c r="E210" s="2">
        <v>113.68136379064276</v>
      </c>
      <c r="F210" s="2">
        <v>822.09999639563603</v>
      </c>
      <c r="G210" s="2">
        <v>303.94058893156534</v>
      </c>
      <c r="H210" s="2">
        <v>0</v>
      </c>
      <c r="I210" s="2">
        <v>0</v>
      </c>
    </row>
    <row r="211" spans="1:9">
      <c r="A211" s="2">
        <v>161</v>
      </c>
      <c r="B211" s="2">
        <v>696.40245703160053</v>
      </c>
      <c r="C211" s="2">
        <v>11.185903856769764</v>
      </c>
      <c r="D211" s="2">
        <v>7.9138230872983968</v>
      </c>
      <c r="E211" s="2">
        <v>158.34909508893475</v>
      </c>
      <c r="F211" s="2">
        <v>696.40245703160053</v>
      </c>
      <c r="G211" s="2">
        <v>255.92501046914276</v>
      </c>
      <c r="H211" s="2">
        <v>0</v>
      </c>
      <c r="I211" s="2">
        <v>0</v>
      </c>
    </row>
    <row r="212" spans="1:9">
      <c r="A212" s="2">
        <v>162</v>
      </c>
      <c r="B212" s="2">
        <v>626.17739625160266</v>
      </c>
      <c r="C212" s="2">
        <v>8.6189910200527322</v>
      </c>
      <c r="D212" s="2">
        <v>0</v>
      </c>
      <c r="E212" s="2">
        <v>0</v>
      </c>
      <c r="F212" s="2">
        <v>626.17739625160266</v>
      </c>
      <c r="G212" s="2">
        <v>235.72170575367045</v>
      </c>
      <c r="H212" s="2">
        <v>0</v>
      </c>
      <c r="I212" s="2">
        <v>0</v>
      </c>
    </row>
    <row r="213" spans="1:9">
      <c r="A213" s="2">
        <v>163</v>
      </c>
      <c r="B213" s="2">
        <v>612.85576595113002</v>
      </c>
      <c r="C213" s="2">
        <v>9.4151478837874887</v>
      </c>
      <c r="D213" s="2">
        <v>0</v>
      </c>
      <c r="E213" s="2">
        <v>0</v>
      </c>
      <c r="F213" s="2">
        <v>612.85576595113002</v>
      </c>
      <c r="G213" s="2">
        <v>328.65902242761877</v>
      </c>
      <c r="H213" s="2">
        <v>0</v>
      </c>
      <c r="I213" s="2">
        <v>0</v>
      </c>
    </row>
    <row r="214" spans="1:9">
      <c r="A214" s="2">
        <v>164</v>
      </c>
      <c r="B214" s="2">
        <v>786.87810464465292</v>
      </c>
      <c r="C214" s="2">
        <v>10.396827786522081</v>
      </c>
      <c r="D214" s="2">
        <v>0</v>
      </c>
      <c r="E214" s="2">
        <v>0</v>
      </c>
      <c r="F214" s="2">
        <v>786.87810464465292</v>
      </c>
      <c r="G214" s="2">
        <v>252.80467400755515</v>
      </c>
      <c r="H214" s="2">
        <v>0</v>
      </c>
      <c r="I214" s="2">
        <v>0</v>
      </c>
    </row>
    <row r="215" spans="1:9">
      <c r="A215" s="2">
        <v>165</v>
      </c>
      <c r="B215" s="2">
        <v>830.21444321251261</v>
      </c>
      <c r="C215" s="2">
        <v>10.901252390124105</v>
      </c>
      <c r="D215" s="2">
        <v>0</v>
      </c>
      <c r="E215" s="2">
        <v>15.886165400317395</v>
      </c>
      <c r="F215" s="2">
        <v>830.21444321251261</v>
      </c>
      <c r="G215" s="2">
        <v>244.02463039958047</v>
      </c>
      <c r="H215" s="2">
        <v>0</v>
      </c>
      <c r="I215" s="2">
        <v>0</v>
      </c>
    </row>
    <row r="216" spans="1:9">
      <c r="A216" s="2">
        <v>166</v>
      </c>
      <c r="B216" s="2">
        <v>870.18971108349388</v>
      </c>
      <c r="C216" s="2">
        <v>8.7018971108349383</v>
      </c>
      <c r="D216" s="2">
        <v>0</v>
      </c>
      <c r="E216" s="2">
        <v>0</v>
      </c>
      <c r="F216" s="2">
        <v>870.18971108349388</v>
      </c>
      <c r="G216" s="2">
        <v>0</v>
      </c>
      <c r="H216" s="2">
        <v>0</v>
      </c>
      <c r="I216" s="2">
        <v>0</v>
      </c>
    </row>
    <row r="217" spans="1:9">
      <c r="A217" s="2">
        <v>167</v>
      </c>
      <c r="B217" s="2">
        <v>611.01209882990179</v>
      </c>
      <c r="C217" s="2">
        <v>8.8432064557462908</v>
      </c>
      <c r="D217" s="2">
        <v>0</v>
      </c>
      <c r="E217" s="2">
        <v>0</v>
      </c>
      <c r="F217" s="2">
        <v>611.01209882990179</v>
      </c>
      <c r="G217" s="2">
        <v>273.30854674472721</v>
      </c>
      <c r="H217" s="2">
        <v>0</v>
      </c>
      <c r="I217" s="2">
        <v>0</v>
      </c>
    </row>
    <row r="218" spans="1:9">
      <c r="A218" s="2">
        <v>168</v>
      </c>
      <c r="B218" s="2">
        <v>776.06857350452583</v>
      </c>
      <c r="C218" s="2">
        <v>10.259099048225202</v>
      </c>
      <c r="D218" s="2">
        <v>0</v>
      </c>
      <c r="E218" s="2">
        <v>61.735635838848793</v>
      </c>
      <c r="F218" s="2">
        <v>776.06857350452583</v>
      </c>
      <c r="G218" s="2">
        <v>188.10569547914565</v>
      </c>
      <c r="H218" s="2">
        <v>0</v>
      </c>
      <c r="I218" s="2">
        <v>0</v>
      </c>
    </row>
    <row r="219" spans="1:9">
      <c r="A219" s="2">
        <v>169</v>
      </c>
      <c r="B219" s="2">
        <v>847.54615073231525</v>
      </c>
      <c r="C219" s="2">
        <v>11.438739295237838</v>
      </c>
      <c r="D219" s="2">
        <v>0</v>
      </c>
      <c r="E219" s="2">
        <v>0</v>
      </c>
      <c r="F219" s="2">
        <v>847.54615073231525</v>
      </c>
      <c r="G219" s="2">
        <v>296.32777879146852</v>
      </c>
      <c r="H219" s="2">
        <v>0</v>
      </c>
      <c r="I219" s="2">
        <v>0</v>
      </c>
    </row>
    <row r="220" spans="1:9">
      <c r="A220" s="2">
        <v>170</v>
      </c>
      <c r="B220" s="2">
        <v>620.15457601911385</v>
      </c>
      <c r="C220" s="2">
        <v>8.2557957766819445</v>
      </c>
      <c r="D220" s="2">
        <v>0</v>
      </c>
      <c r="E220" s="2">
        <v>0</v>
      </c>
      <c r="F220" s="2">
        <v>620.15457601911385</v>
      </c>
      <c r="G220" s="2">
        <v>205.42500164908051</v>
      </c>
      <c r="H220" s="2">
        <v>0</v>
      </c>
      <c r="I220" s="2">
        <v>0</v>
      </c>
    </row>
    <row r="221" spans="1:9">
      <c r="A221" s="2">
        <v>171</v>
      </c>
      <c r="B221" s="2">
        <v>772.26517264887934</v>
      </c>
      <c r="C221" s="2">
        <v>8.694127435220441</v>
      </c>
      <c r="D221" s="2">
        <v>0</v>
      </c>
      <c r="E221" s="2">
        <v>0</v>
      </c>
      <c r="F221" s="2">
        <v>772.26517264887934</v>
      </c>
      <c r="G221" s="2">
        <v>97.147570873164796</v>
      </c>
      <c r="H221" s="2">
        <v>0</v>
      </c>
      <c r="I221" s="2">
        <v>0</v>
      </c>
    </row>
    <row r="222" spans="1:9">
      <c r="A222" s="2">
        <v>172</v>
      </c>
      <c r="B222" s="2">
        <v>525.49224022342014</v>
      </c>
      <c r="C222" s="2">
        <v>7.9482977450113044</v>
      </c>
      <c r="D222" s="2">
        <v>0</v>
      </c>
      <c r="E222" s="2">
        <v>0</v>
      </c>
      <c r="F222" s="2">
        <v>525.49224022342014</v>
      </c>
      <c r="G222" s="2">
        <v>269.33753427771035</v>
      </c>
      <c r="H222" s="2">
        <v>0</v>
      </c>
      <c r="I222" s="2">
        <v>0</v>
      </c>
    </row>
    <row r="223" spans="1:9">
      <c r="A223" s="2">
        <v>173</v>
      </c>
      <c r="B223" s="2">
        <v>607.60636201615534</v>
      </c>
      <c r="C223" s="2">
        <v>8.7050005278966687</v>
      </c>
      <c r="D223" s="2">
        <v>0</v>
      </c>
      <c r="E223" s="2">
        <v>0</v>
      </c>
      <c r="F223" s="2">
        <v>607.60636201615534</v>
      </c>
      <c r="G223" s="2">
        <v>262.89369077351148</v>
      </c>
      <c r="H223" s="2">
        <v>0</v>
      </c>
      <c r="I223" s="2">
        <v>0</v>
      </c>
    </row>
    <row r="224" spans="1:9">
      <c r="A224" s="2">
        <v>174</v>
      </c>
      <c r="B224" s="2">
        <v>834.66389185495859</v>
      </c>
      <c r="C224" s="2">
        <v>8.8354973478577197</v>
      </c>
      <c r="D224" s="2">
        <v>0</v>
      </c>
      <c r="E224" s="2">
        <v>0</v>
      </c>
      <c r="F224" s="2">
        <v>834.66389185495859</v>
      </c>
      <c r="G224" s="2">
        <v>48.885842930813396</v>
      </c>
      <c r="H224" s="2">
        <v>0</v>
      </c>
      <c r="I224" s="2">
        <v>0</v>
      </c>
    </row>
    <row r="225" spans="1:9">
      <c r="A225" s="2">
        <v>175</v>
      </c>
      <c r="B225" s="2">
        <v>651.9410261384578</v>
      </c>
      <c r="C225" s="2">
        <v>7.240797817694939</v>
      </c>
      <c r="D225" s="2">
        <v>0</v>
      </c>
      <c r="E225" s="2">
        <v>0</v>
      </c>
      <c r="F225" s="2">
        <v>651.9410261384578</v>
      </c>
      <c r="G225" s="2">
        <v>72.13875563103602</v>
      </c>
      <c r="H225" s="2">
        <v>0</v>
      </c>
      <c r="I225" s="2">
        <v>0</v>
      </c>
    </row>
    <row r="226" spans="1:9">
      <c r="A226" s="2">
        <v>176</v>
      </c>
      <c r="B226" s="2">
        <v>748.77687129372316</v>
      </c>
      <c r="C226" s="2">
        <v>10.084575150476649</v>
      </c>
      <c r="D226" s="2">
        <v>0</v>
      </c>
      <c r="E226" s="2">
        <v>0</v>
      </c>
      <c r="F226" s="2">
        <v>748.77687129372316</v>
      </c>
      <c r="G226" s="2">
        <v>259.68064375394169</v>
      </c>
      <c r="H226" s="2">
        <v>0</v>
      </c>
      <c r="I226" s="2">
        <v>0</v>
      </c>
    </row>
    <row r="227" spans="1:9">
      <c r="A227" s="2">
        <v>177</v>
      </c>
      <c r="B227" s="2">
        <v>941.36863569374896</v>
      </c>
      <c r="C227" s="2">
        <v>9.8404338134000167</v>
      </c>
      <c r="D227" s="2">
        <v>0</v>
      </c>
      <c r="E227" s="2">
        <v>0</v>
      </c>
      <c r="F227" s="2">
        <v>941.36863569374896</v>
      </c>
      <c r="G227" s="2">
        <v>42.674745646252632</v>
      </c>
      <c r="H227" s="2">
        <v>0</v>
      </c>
      <c r="I227" s="2">
        <v>0</v>
      </c>
    </row>
    <row r="228" spans="1:9">
      <c r="A228" s="2">
        <v>178</v>
      </c>
      <c r="B228" s="2">
        <v>695.16867268638316</v>
      </c>
      <c r="C228" s="2">
        <v>7.8961796827277251</v>
      </c>
      <c r="D228" s="2">
        <v>0</v>
      </c>
      <c r="E228" s="2">
        <v>0</v>
      </c>
      <c r="F228" s="2">
        <v>695.16867268638316</v>
      </c>
      <c r="G228" s="2">
        <v>94.449295586389326</v>
      </c>
      <c r="H228" s="2">
        <v>0</v>
      </c>
      <c r="I228" s="2">
        <v>0</v>
      </c>
    </row>
    <row r="229" spans="1:9">
      <c r="A229" s="2">
        <v>179</v>
      </c>
      <c r="B229" s="2">
        <v>793.46055719856918</v>
      </c>
      <c r="C229" s="2">
        <v>9.0171809519137636</v>
      </c>
      <c r="D229" s="2">
        <v>0</v>
      </c>
      <c r="E229" s="2">
        <v>0</v>
      </c>
      <c r="F229" s="2">
        <v>793.46055719856918</v>
      </c>
      <c r="G229" s="2">
        <v>108.2575379928071</v>
      </c>
      <c r="H229" s="2">
        <v>0</v>
      </c>
      <c r="I229" s="2">
        <v>0</v>
      </c>
    </row>
    <row r="230" spans="1:9">
      <c r="A230" s="2">
        <v>180</v>
      </c>
      <c r="B230" s="2">
        <v>568.83346788653193</v>
      </c>
      <c r="C230" s="2">
        <v>8.8857203615852391</v>
      </c>
      <c r="D230" s="2">
        <v>0</v>
      </c>
      <c r="E230" s="2">
        <v>0</v>
      </c>
      <c r="F230" s="2">
        <v>568.83346788653193</v>
      </c>
      <c r="G230" s="2">
        <v>319.73856827199188</v>
      </c>
      <c r="H230" s="2">
        <v>0</v>
      </c>
      <c r="I230" s="2">
        <v>0</v>
      </c>
    </row>
    <row r="231" spans="1:9">
      <c r="A231" s="2">
        <v>181</v>
      </c>
      <c r="B231" s="2">
        <v>728.0282120963534</v>
      </c>
      <c r="C231" s="2">
        <v>7.8200694623432856</v>
      </c>
      <c r="D231" s="2">
        <v>0</v>
      </c>
      <c r="E231" s="2">
        <v>0</v>
      </c>
      <c r="F231" s="2">
        <v>728.0282120963534</v>
      </c>
      <c r="G231" s="2">
        <v>53.978734137975152</v>
      </c>
      <c r="H231" s="2">
        <v>0</v>
      </c>
      <c r="I231" s="2">
        <v>0</v>
      </c>
    </row>
    <row r="232" spans="1:9">
      <c r="A232" s="2">
        <v>182</v>
      </c>
      <c r="B232" s="2">
        <v>564.46210781035848</v>
      </c>
      <c r="C232" s="2">
        <v>6.4108375640234154</v>
      </c>
      <c r="D232" s="2">
        <v>0</v>
      </c>
      <c r="E232" s="2">
        <v>0</v>
      </c>
      <c r="F232" s="2">
        <v>564.46210781035848</v>
      </c>
      <c r="G232" s="2">
        <v>76.621648591983103</v>
      </c>
      <c r="H232" s="2">
        <v>0</v>
      </c>
      <c r="I232" s="2">
        <v>0</v>
      </c>
    </row>
    <row r="233" spans="1:9">
      <c r="A233" s="2">
        <v>183</v>
      </c>
      <c r="B233" s="2">
        <v>581.28197514373596</v>
      </c>
      <c r="C233" s="2">
        <v>9.6728424492187646</v>
      </c>
      <c r="D233" s="2">
        <v>0</v>
      </c>
      <c r="E233" s="2">
        <v>0</v>
      </c>
      <c r="F233" s="2">
        <v>581.28197514373596</v>
      </c>
      <c r="G233" s="2">
        <v>386.00226977814054</v>
      </c>
      <c r="H233" s="2">
        <v>0</v>
      </c>
      <c r="I233" s="2">
        <v>0</v>
      </c>
    </row>
    <row r="234" spans="1:9">
      <c r="A234" s="2">
        <v>184</v>
      </c>
      <c r="B234" s="2">
        <v>533.77867287236086</v>
      </c>
      <c r="C234" s="2">
        <v>8.9835833984573625</v>
      </c>
      <c r="D234" s="2">
        <v>0</v>
      </c>
      <c r="E234" s="2">
        <v>0</v>
      </c>
      <c r="F234" s="2">
        <v>533.77867287236086</v>
      </c>
      <c r="G234" s="2">
        <v>364.57966697337542</v>
      </c>
      <c r="H234" s="2">
        <v>0</v>
      </c>
      <c r="I234" s="2">
        <v>0</v>
      </c>
    </row>
    <row r="235" spans="1:9">
      <c r="A235" s="2">
        <v>185</v>
      </c>
      <c r="B235" s="2">
        <v>649.26404750686334</v>
      </c>
      <c r="C235" s="2">
        <v>8.0922852389940676</v>
      </c>
      <c r="D235" s="2">
        <v>0</v>
      </c>
      <c r="E235" s="2">
        <v>0</v>
      </c>
      <c r="F235" s="2">
        <v>649.26404750686334</v>
      </c>
      <c r="G235" s="2">
        <v>159.96447639254347</v>
      </c>
      <c r="H235" s="2">
        <v>0</v>
      </c>
      <c r="I235" s="2">
        <v>0</v>
      </c>
    </row>
    <row r="236" spans="1:9">
      <c r="A236" s="2">
        <v>186</v>
      </c>
      <c r="B236" s="2">
        <v>513.92965424852309</v>
      </c>
      <c r="C236" s="2">
        <v>9.6637941527310289</v>
      </c>
      <c r="D236" s="2">
        <v>0</v>
      </c>
      <c r="E236" s="2">
        <v>0</v>
      </c>
      <c r="F236" s="2">
        <v>452.44976102457986</v>
      </c>
      <c r="G236" s="2">
        <v>513.92965424852309</v>
      </c>
      <c r="H236" s="2">
        <v>0</v>
      </c>
      <c r="I236" s="2">
        <v>0</v>
      </c>
    </row>
    <row r="237" spans="1:9">
      <c r="A237" s="2">
        <v>187</v>
      </c>
      <c r="B237" s="2">
        <v>706.95114855879274</v>
      </c>
      <c r="C237" s="2">
        <v>9.035994954216175</v>
      </c>
      <c r="D237" s="2">
        <v>0</v>
      </c>
      <c r="E237" s="2">
        <v>0</v>
      </c>
      <c r="F237" s="2">
        <v>706.95114855879274</v>
      </c>
      <c r="G237" s="2">
        <v>196.64834686282484</v>
      </c>
      <c r="H237" s="2">
        <v>0</v>
      </c>
      <c r="I237" s="2">
        <v>0</v>
      </c>
    </row>
    <row r="238" spans="1:9">
      <c r="A238" s="2">
        <v>188</v>
      </c>
      <c r="B238" s="2">
        <v>630.67189583254094</v>
      </c>
      <c r="C238" s="2">
        <v>8.7790390806272356</v>
      </c>
      <c r="D238" s="2">
        <v>0</v>
      </c>
      <c r="E238" s="2">
        <v>0</v>
      </c>
      <c r="F238" s="2">
        <v>630.67189583254094</v>
      </c>
      <c r="G238" s="2">
        <v>247.23201223018259</v>
      </c>
      <c r="H238" s="2">
        <v>0</v>
      </c>
      <c r="I238" s="2">
        <v>0</v>
      </c>
    </row>
    <row r="239" spans="1:9">
      <c r="A239" s="2">
        <v>189</v>
      </c>
      <c r="B239" s="2">
        <v>948.70122036112184</v>
      </c>
      <c r="C239" s="2">
        <v>10.176155180631342</v>
      </c>
      <c r="D239" s="2">
        <v>0</v>
      </c>
      <c r="E239" s="2">
        <v>21.283533988097133</v>
      </c>
      <c r="F239" s="2">
        <v>948.70122036112184</v>
      </c>
      <c r="G239" s="2">
        <v>47.630763713915258</v>
      </c>
      <c r="H239" s="2">
        <v>0</v>
      </c>
      <c r="I239" s="2">
        <v>0</v>
      </c>
    </row>
    <row r="240" spans="1:9">
      <c r="A240" s="2">
        <v>190</v>
      </c>
      <c r="B240" s="2">
        <v>754.27146147745157</v>
      </c>
      <c r="C240" s="2">
        <v>8.2714753502202054</v>
      </c>
      <c r="D240" s="2">
        <v>0</v>
      </c>
      <c r="E240" s="2">
        <v>0</v>
      </c>
      <c r="F240" s="2">
        <v>754.27146147745157</v>
      </c>
      <c r="G240" s="2">
        <v>72.876073544568953</v>
      </c>
      <c r="H240" s="2">
        <v>0</v>
      </c>
      <c r="I240" s="2">
        <v>0</v>
      </c>
    </row>
    <row r="241" spans="1:9">
      <c r="A241" s="2">
        <v>191</v>
      </c>
      <c r="B241" s="2">
        <v>846.26861890720511</v>
      </c>
      <c r="C241" s="2">
        <v>10.129346627201233</v>
      </c>
      <c r="D241" s="2">
        <v>0</v>
      </c>
      <c r="E241" s="2">
        <v>19.023355719892834</v>
      </c>
      <c r="F241" s="2">
        <v>846.26861890720511</v>
      </c>
      <c r="G241" s="2">
        <v>147.6426880930253</v>
      </c>
      <c r="H241" s="2">
        <v>0</v>
      </c>
      <c r="I241" s="2">
        <v>0</v>
      </c>
    </row>
    <row r="242" spans="1:9">
      <c r="A242" s="2">
        <v>192</v>
      </c>
      <c r="B242" s="2">
        <v>774.96004227630374</v>
      </c>
      <c r="C242" s="2">
        <v>9.8963793062144898</v>
      </c>
      <c r="D242" s="2">
        <v>0</v>
      </c>
      <c r="E242" s="2">
        <v>0</v>
      </c>
      <c r="F242" s="2">
        <v>774.96004227630374</v>
      </c>
      <c r="G242" s="2">
        <v>214.67788834514522</v>
      </c>
      <c r="H242" s="2">
        <v>0</v>
      </c>
      <c r="I242" s="2">
        <v>0</v>
      </c>
    </row>
    <row r="243" spans="1:9">
      <c r="A243" s="2">
        <v>193</v>
      </c>
      <c r="B243" s="2">
        <v>706.8680846714451</v>
      </c>
      <c r="C243" s="2">
        <v>10.040484713857017</v>
      </c>
      <c r="D243" s="2">
        <v>0</v>
      </c>
      <c r="E243" s="2">
        <v>0</v>
      </c>
      <c r="F243" s="2">
        <v>706.8680846714451</v>
      </c>
      <c r="G243" s="2">
        <v>297.18038671425666</v>
      </c>
      <c r="H243" s="2">
        <v>0</v>
      </c>
      <c r="I243" s="2">
        <v>0</v>
      </c>
    </row>
    <row r="244" spans="1:9">
      <c r="A244" s="2">
        <v>194</v>
      </c>
      <c r="B244" s="2">
        <v>578.88497335573174</v>
      </c>
      <c r="C244" s="2">
        <v>7.698727779023657</v>
      </c>
      <c r="D244" s="2">
        <v>0</v>
      </c>
      <c r="E244" s="2">
        <v>0</v>
      </c>
      <c r="F244" s="2">
        <v>578.88497335573174</v>
      </c>
      <c r="G244" s="2">
        <v>190.98780454663392</v>
      </c>
      <c r="H244" s="2">
        <v>0</v>
      </c>
      <c r="I244" s="2">
        <v>0</v>
      </c>
    </row>
    <row r="245" spans="1:9">
      <c r="A245" s="2">
        <v>195</v>
      </c>
      <c r="B245" s="2">
        <v>439.0055422088285</v>
      </c>
      <c r="C245" s="2">
        <v>7.3493840612961554</v>
      </c>
      <c r="D245" s="2">
        <v>0</v>
      </c>
      <c r="E245" s="2">
        <v>0</v>
      </c>
      <c r="F245" s="2">
        <v>439.0055422088285</v>
      </c>
      <c r="G245" s="2">
        <v>295.93286392078699</v>
      </c>
      <c r="H245" s="2">
        <v>0</v>
      </c>
      <c r="I245" s="2">
        <v>0</v>
      </c>
    </row>
    <row r="246" spans="1:9">
      <c r="A246" s="2">
        <v>196</v>
      </c>
      <c r="B246" s="2">
        <v>746.46007500866608</v>
      </c>
      <c r="C246" s="2">
        <v>10.839616407421168</v>
      </c>
      <c r="D246" s="2">
        <v>0</v>
      </c>
      <c r="E246" s="2">
        <v>32.849300443513584</v>
      </c>
      <c r="F246" s="2">
        <v>746.46007500866608</v>
      </c>
      <c r="G246" s="2">
        <v>304.65226528993708</v>
      </c>
      <c r="H246" s="2">
        <v>0</v>
      </c>
      <c r="I246" s="2">
        <v>0</v>
      </c>
    </row>
    <row r="247" spans="1:9">
      <c r="A247" s="2">
        <v>197</v>
      </c>
      <c r="B247" s="2">
        <v>586.3131370119263</v>
      </c>
      <c r="C247" s="2">
        <v>8.9829913911103496</v>
      </c>
      <c r="D247" s="2">
        <v>0</v>
      </c>
      <c r="E247" s="2">
        <v>0</v>
      </c>
      <c r="F247" s="2">
        <v>586.3131370119263</v>
      </c>
      <c r="G247" s="2">
        <v>311.98600209910865</v>
      </c>
      <c r="H247" s="2">
        <v>0</v>
      </c>
      <c r="I247" s="2">
        <v>0</v>
      </c>
    </row>
    <row r="248" spans="1:9">
      <c r="A248" s="2">
        <v>198</v>
      </c>
      <c r="B248" s="2">
        <v>998.39801232390209</v>
      </c>
      <c r="C248" s="2">
        <v>13.355764746111625</v>
      </c>
      <c r="D248" s="2">
        <v>0</v>
      </c>
      <c r="E248" s="2">
        <v>64.620462430392536</v>
      </c>
      <c r="F248" s="2">
        <v>998.39801232390209</v>
      </c>
      <c r="G248" s="2">
        <v>272.55799985686781</v>
      </c>
      <c r="H248" s="2">
        <v>0</v>
      </c>
      <c r="I248" s="2">
        <v>0</v>
      </c>
    </row>
    <row r="249" spans="1:9">
      <c r="A249" s="2">
        <v>199</v>
      </c>
      <c r="B249" s="2">
        <v>631.01721335737784</v>
      </c>
      <c r="C249" s="2">
        <v>8.3175722387047664</v>
      </c>
      <c r="D249" s="2">
        <v>0</v>
      </c>
      <c r="E249" s="2">
        <v>0</v>
      </c>
      <c r="F249" s="2">
        <v>631.01721335737784</v>
      </c>
      <c r="G249" s="2">
        <v>200.7400105130987</v>
      </c>
      <c r="H249" s="2">
        <v>0</v>
      </c>
      <c r="I249" s="2">
        <v>0</v>
      </c>
    </row>
    <row r="250" spans="1:9">
      <c r="A250" s="2">
        <v>200</v>
      </c>
      <c r="B250" s="2">
        <v>772.57010383769284</v>
      </c>
      <c r="C250" s="2">
        <v>11.514738366454921</v>
      </c>
      <c r="D250" s="2">
        <v>0</v>
      </c>
      <c r="E250" s="2">
        <v>0</v>
      </c>
      <c r="F250" s="2">
        <v>772.57010383769284</v>
      </c>
      <c r="G250" s="2">
        <v>378.90373280779932</v>
      </c>
      <c r="H250" s="2">
        <v>0</v>
      </c>
      <c r="I250" s="2">
        <v>0</v>
      </c>
    </row>
    <row r="251" spans="1:9">
      <c r="A251" s="2">
        <v>201</v>
      </c>
      <c r="B251" s="2">
        <v>806.19479177732137</v>
      </c>
      <c r="C251" s="2">
        <v>11.909843666388969</v>
      </c>
      <c r="D251" s="2">
        <v>0</v>
      </c>
      <c r="E251" s="2">
        <v>0</v>
      </c>
      <c r="F251" s="2">
        <v>806.19479177732137</v>
      </c>
      <c r="G251" s="2">
        <v>384.7895748615756</v>
      </c>
      <c r="H251" s="2">
        <v>0</v>
      </c>
      <c r="I251" s="2">
        <v>0</v>
      </c>
    </row>
    <row r="252" spans="1:9">
      <c r="A252" s="2">
        <v>202</v>
      </c>
      <c r="B252" s="2">
        <v>635.90159573169262</v>
      </c>
      <c r="C252" s="2">
        <v>9.816521138944065</v>
      </c>
      <c r="D252" s="2">
        <v>0</v>
      </c>
      <c r="E252" s="2">
        <v>0</v>
      </c>
      <c r="F252" s="2">
        <v>635.90159573169262</v>
      </c>
      <c r="G252" s="2">
        <v>345.75051816271389</v>
      </c>
      <c r="H252" s="2">
        <v>0</v>
      </c>
      <c r="I252" s="2">
        <v>0</v>
      </c>
    </row>
    <row r="253" spans="1:9">
      <c r="A253" s="2">
        <v>203</v>
      </c>
      <c r="B253" s="2">
        <v>795.58253804848778</v>
      </c>
      <c r="C253" s="2">
        <v>10.37295487050868</v>
      </c>
      <c r="D253" s="2">
        <v>0</v>
      </c>
      <c r="E253" s="2">
        <v>102.76600355422624</v>
      </c>
      <c r="F253" s="2">
        <v>795.58253804848778</v>
      </c>
      <c r="G253" s="2">
        <v>138.94694544815411</v>
      </c>
      <c r="H253" s="2">
        <v>0</v>
      </c>
      <c r="I253" s="2">
        <v>0</v>
      </c>
    </row>
    <row r="254" spans="1:9">
      <c r="A254" s="2">
        <v>204</v>
      </c>
      <c r="B254" s="2">
        <v>524.95559751386372</v>
      </c>
      <c r="C254" s="2">
        <v>8.8624857502449732</v>
      </c>
      <c r="D254" s="2">
        <v>0</v>
      </c>
      <c r="E254" s="2">
        <v>0</v>
      </c>
      <c r="F254" s="2">
        <v>524.95559751386372</v>
      </c>
      <c r="G254" s="2">
        <v>361.29297751063359</v>
      </c>
      <c r="H254" s="2">
        <v>0</v>
      </c>
      <c r="I254" s="2">
        <v>0</v>
      </c>
    </row>
    <row r="255" spans="1:9">
      <c r="A255" s="2">
        <v>205</v>
      </c>
      <c r="B255" s="2">
        <v>694.99055518487285</v>
      </c>
      <c r="C255" s="2">
        <v>8.1885477433593508</v>
      </c>
      <c r="D255" s="2">
        <v>0</v>
      </c>
      <c r="E255" s="2">
        <v>0</v>
      </c>
      <c r="F255" s="2">
        <v>694.99055518487285</v>
      </c>
      <c r="G255" s="2">
        <v>123.86421915106212</v>
      </c>
      <c r="H255" s="2">
        <v>0</v>
      </c>
      <c r="I255" s="2">
        <v>0</v>
      </c>
    </row>
    <row r="256" spans="1:9">
      <c r="A256" s="2">
        <v>206</v>
      </c>
      <c r="B256" s="2">
        <v>758.9742910962716</v>
      </c>
      <c r="C256" s="2">
        <v>10.306628340753157</v>
      </c>
      <c r="D256" s="2">
        <v>0</v>
      </c>
      <c r="E256" s="2">
        <v>67.730210608079688</v>
      </c>
      <c r="F256" s="2">
        <v>758.9742910962716</v>
      </c>
      <c r="G256" s="2">
        <v>203.9583323709644</v>
      </c>
      <c r="H256" s="2">
        <v>0</v>
      </c>
      <c r="I256" s="2">
        <v>0</v>
      </c>
    </row>
    <row r="257" spans="1:9">
      <c r="A257" s="2">
        <v>207</v>
      </c>
      <c r="B257" s="2">
        <v>592.25922629691286</v>
      </c>
      <c r="C257" s="2">
        <v>8.1392575994335594</v>
      </c>
      <c r="D257" s="2">
        <v>0</v>
      </c>
      <c r="E257" s="2">
        <v>0</v>
      </c>
      <c r="F257" s="2">
        <v>592.25922629691286</v>
      </c>
      <c r="G257" s="2">
        <v>221.66653364644299</v>
      </c>
      <c r="H257" s="2">
        <v>0</v>
      </c>
      <c r="I257" s="2">
        <v>0</v>
      </c>
    </row>
    <row r="258" spans="1:9">
      <c r="A258" s="2">
        <v>208</v>
      </c>
      <c r="B258" s="2">
        <v>691.79299409011765</v>
      </c>
      <c r="C258" s="2">
        <v>8.663226944498188</v>
      </c>
      <c r="D258" s="2">
        <v>0</v>
      </c>
      <c r="E258" s="2">
        <v>0</v>
      </c>
      <c r="F258" s="2">
        <v>691.79299409011765</v>
      </c>
      <c r="G258" s="2">
        <v>174.52970035970111</v>
      </c>
      <c r="H258" s="2">
        <v>0</v>
      </c>
      <c r="I258" s="2">
        <v>0</v>
      </c>
    </row>
    <row r="259" spans="1:9">
      <c r="A259" s="2">
        <v>209</v>
      </c>
      <c r="B259" s="2">
        <v>639.95909662275335</v>
      </c>
      <c r="C259" s="2">
        <v>8.3443468106378944</v>
      </c>
      <c r="D259" s="2">
        <v>0</v>
      </c>
      <c r="E259" s="2">
        <v>0</v>
      </c>
      <c r="F259" s="2">
        <v>639.95909662275335</v>
      </c>
      <c r="G259" s="2">
        <v>194.47558444103606</v>
      </c>
      <c r="H259" s="2">
        <v>0</v>
      </c>
      <c r="I259" s="2">
        <v>0</v>
      </c>
    </row>
    <row r="260" spans="1:9">
      <c r="A260" s="2">
        <v>210</v>
      </c>
      <c r="B260" s="2">
        <v>740.13168039712491</v>
      </c>
      <c r="C260" s="2">
        <v>10.246414643559348</v>
      </c>
      <c r="D260" s="2">
        <v>0</v>
      </c>
      <c r="E260" s="2">
        <v>0</v>
      </c>
      <c r="F260" s="2">
        <v>740.13168039712491</v>
      </c>
      <c r="G260" s="2">
        <v>284.50978395880975</v>
      </c>
      <c r="H260" s="2">
        <v>0</v>
      </c>
      <c r="I260" s="2">
        <v>0</v>
      </c>
    </row>
    <row r="261" spans="1:9">
      <c r="A261" s="2">
        <v>211</v>
      </c>
      <c r="B261" s="2">
        <v>636.01474877279065</v>
      </c>
      <c r="C261" s="2">
        <v>9.0663649540616795</v>
      </c>
      <c r="D261" s="2">
        <v>0</v>
      </c>
      <c r="E261" s="2">
        <v>0</v>
      </c>
      <c r="F261" s="2">
        <v>636.01474877279065</v>
      </c>
      <c r="G261" s="2">
        <v>270.62174663337737</v>
      </c>
      <c r="H261" s="2">
        <v>0</v>
      </c>
      <c r="I261" s="2">
        <v>0</v>
      </c>
    </row>
    <row r="262" spans="1:9">
      <c r="A262" s="2">
        <v>212</v>
      </c>
      <c r="B262" s="2">
        <v>777.95835316845955</v>
      </c>
      <c r="C262" s="2">
        <v>8.9703528500012837</v>
      </c>
      <c r="D262" s="2">
        <v>0</v>
      </c>
      <c r="E262" s="2">
        <v>0</v>
      </c>
      <c r="F262" s="2">
        <v>777.95835316845955</v>
      </c>
      <c r="G262" s="2">
        <v>119.07693183166884</v>
      </c>
      <c r="H262" s="2">
        <v>0</v>
      </c>
      <c r="I262" s="2">
        <v>0</v>
      </c>
    </row>
    <row r="263" spans="1:9">
      <c r="A263" s="2">
        <v>213</v>
      </c>
      <c r="B263" s="2">
        <v>756.88047285389575</v>
      </c>
      <c r="C263" s="2">
        <v>8.578953868759859</v>
      </c>
      <c r="D263" s="2">
        <v>0</v>
      </c>
      <c r="E263" s="2">
        <v>0</v>
      </c>
      <c r="F263" s="2">
        <v>756.88047285389575</v>
      </c>
      <c r="G263" s="2">
        <v>101.01491402209012</v>
      </c>
      <c r="H263" s="2">
        <v>0</v>
      </c>
      <c r="I263" s="2">
        <v>0</v>
      </c>
    </row>
    <row r="264" spans="1:9">
      <c r="A264" s="2">
        <v>214</v>
      </c>
      <c r="B264" s="2">
        <v>722.26568403225565</v>
      </c>
      <c r="C264" s="2">
        <v>8.6125841234144715</v>
      </c>
      <c r="D264" s="2">
        <v>0</v>
      </c>
      <c r="E264" s="2">
        <v>0</v>
      </c>
      <c r="F264" s="2">
        <v>722.26568403225565</v>
      </c>
      <c r="G264" s="2">
        <v>138.99272830919153</v>
      </c>
      <c r="H264" s="2">
        <v>0</v>
      </c>
      <c r="I264" s="2">
        <v>0</v>
      </c>
    </row>
    <row r="265" spans="1:9">
      <c r="A265" s="2">
        <v>215</v>
      </c>
      <c r="B265" s="2">
        <v>821.06931744266285</v>
      </c>
      <c r="C265" s="2">
        <v>8.7381440738052749</v>
      </c>
      <c r="D265" s="2">
        <v>0</v>
      </c>
      <c r="E265" s="2">
        <v>0</v>
      </c>
      <c r="F265" s="2">
        <v>821.06931744266285</v>
      </c>
      <c r="G265" s="2">
        <v>52.745089937864577</v>
      </c>
      <c r="H265" s="2">
        <v>0</v>
      </c>
      <c r="I265" s="2">
        <v>0</v>
      </c>
    </row>
    <row r="266" spans="1:9">
      <c r="A266" s="2">
        <v>216</v>
      </c>
      <c r="B266" s="2">
        <v>798.59140068860665</v>
      </c>
      <c r="C266" s="2">
        <v>9.6649699657512098</v>
      </c>
      <c r="D266" s="2">
        <v>0</v>
      </c>
      <c r="E266" s="2">
        <v>0</v>
      </c>
      <c r="F266" s="2">
        <v>798.59140068860665</v>
      </c>
      <c r="G266" s="2">
        <v>167.90559588651422</v>
      </c>
      <c r="H266" s="2">
        <v>0</v>
      </c>
      <c r="I266" s="2">
        <v>0</v>
      </c>
    </row>
    <row r="267" spans="1:9">
      <c r="A267" s="2">
        <v>217</v>
      </c>
      <c r="B267" s="2">
        <v>681.2826819805864</v>
      </c>
      <c r="C267" s="2">
        <v>8.5903760266110396</v>
      </c>
      <c r="D267" s="2">
        <v>0</v>
      </c>
      <c r="E267" s="2">
        <v>0</v>
      </c>
      <c r="F267" s="2">
        <v>681.2826819805864</v>
      </c>
      <c r="G267" s="2">
        <v>177.75492068051744</v>
      </c>
      <c r="H267" s="2">
        <v>0</v>
      </c>
      <c r="I267" s="2">
        <v>0</v>
      </c>
    </row>
    <row r="268" spans="1:9">
      <c r="A268" s="2">
        <v>218</v>
      </c>
      <c r="B268" s="2">
        <v>916.14177015175346</v>
      </c>
      <c r="C268" s="2">
        <v>11.736672564220298</v>
      </c>
      <c r="D268" s="2">
        <v>0</v>
      </c>
      <c r="E268" s="2">
        <v>0</v>
      </c>
      <c r="F268" s="2">
        <v>916.14177015175346</v>
      </c>
      <c r="G268" s="2">
        <v>257.52548627027636</v>
      </c>
      <c r="H268" s="2">
        <v>0</v>
      </c>
      <c r="I268" s="2">
        <v>0</v>
      </c>
    </row>
    <row r="269" spans="1:9">
      <c r="A269" s="2">
        <v>219</v>
      </c>
      <c r="B269" s="2">
        <v>823.25392565332095</v>
      </c>
      <c r="C269" s="2">
        <v>10.644771888216088</v>
      </c>
      <c r="D269" s="2">
        <v>0</v>
      </c>
      <c r="E269" s="2">
        <v>0</v>
      </c>
      <c r="F269" s="2">
        <v>823.25392565332095</v>
      </c>
      <c r="G269" s="2">
        <v>241.22326316828776</v>
      </c>
      <c r="H269" s="2">
        <v>0</v>
      </c>
      <c r="I269" s="2">
        <v>0</v>
      </c>
    </row>
    <row r="270" spans="1:9">
      <c r="A270" s="2">
        <v>220</v>
      </c>
      <c r="B270" s="2">
        <v>634.92670649903448</v>
      </c>
      <c r="C270" s="2">
        <v>10.593500234706012</v>
      </c>
      <c r="D270" s="2">
        <v>0</v>
      </c>
      <c r="E270" s="2">
        <v>0</v>
      </c>
      <c r="F270" s="2">
        <v>634.92670649903448</v>
      </c>
      <c r="G270" s="2">
        <v>424.42331697156669</v>
      </c>
      <c r="H270" s="2">
        <v>0</v>
      </c>
      <c r="I270" s="2">
        <v>0</v>
      </c>
    </row>
    <row r="271" spans="1:9">
      <c r="A271" s="2">
        <v>221</v>
      </c>
      <c r="B271" s="2">
        <v>786.08056573465706</v>
      </c>
      <c r="C271" s="2">
        <v>8.8826114580545443</v>
      </c>
      <c r="D271" s="2">
        <v>0</v>
      </c>
      <c r="E271" s="2">
        <v>16.413887340947667</v>
      </c>
      <c r="F271" s="2">
        <v>786.08056573465706</v>
      </c>
      <c r="G271" s="2">
        <v>85.766692729849638</v>
      </c>
      <c r="H271" s="2">
        <v>0</v>
      </c>
      <c r="I271" s="2">
        <v>0</v>
      </c>
    </row>
    <row r="272" spans="1:9">
      <c r="A272" s="2">
        <v>222</v>
      </c>
      <c r="B272" s="2">
        <v>921.99931140684157</v>
      </c>
      <c r="C272" s="2">
        <v>10.812131565520094</v>
      </c>
      <c r="D272" s="2">
        <v>0</v>
      </c>
      <c r="E272" s="2">
        <v>0</v>
      </c>
      <c r="F272" s="2">
        <v>921.99931140684157</v>
      </c>
      <c r="G272" s="2">
        <v>159.21384514516785</v>
      </c>
      <c r="H272" s="2">
        <v>0</v>
      </c>
      <c r="I272" s="2">
        <v>0</v>
      </c>
    </row>
    <row r="273" spans="1:9">
      <c r="A273" s="2">
        <v>223</v>
      </c>
      <c r="B273" s="2">
        <v>752.38699675182647</v>
      </c>
      <c r="C273" s="2">
        <v>9.4460932303542933</v>
      </c>
      <c r="D273" s="2">
        <v>0</v>
      </c>
      <c r="E273" s="2">
        <v>0</v>
      </c>
      <c r="F273" s="2">
        <v>752.38699675182647</v>
      </c>
      <c r="G273" s="2">
        <v>192.2223262836028</v>
      </c>
      <c r="H273" s="2">
        <v>0</v>
      </c>
      <c r="I273" s="2">
        <v>0</v>
      </c>
    </row>
    <row r="274" spans="1:9">
      <c r="A274" s="2">
        <v>224</v>
      </c>
      <c r="B274" s="2">
        <v>512.14207904168711</v>
      </c>
      <c r="C274" s="2">
        <v>6.097506681104262</v>
      </c>
      <c r="D274" s="2">
        <v>0</v>
      </c>
      <c r="E274" s="2">
        <v>0</v>
      </c>
      <c r="F274" s="2">
        <v>512.14207904168711</v>
      </c>
      <c r="G274" s="2">
        <v>97.608589068739093</v>
      </c>
      <c r="H274" s="2">
        <v>0</v>
      </c>
      <c r="I274" s="2">
        <v>0</v>
      </c>
    </row>
    <row r="275" spans="1:9">
      <c r="A275" s="2">
        <v>225</v>
      </c>
      <c r="B275" s="2">
        <v>537.54780945949506</v>
      </c>
      <c r="C275" s="2">
        <v>7.3288831414286824</v>
      </c>
      <c r="D275" s="2">
        <v>0</v>
      </c>
      <c r="E275" s="2">
        <v>0</v>
      </c>
      <c r="F275" s="2">
        <v>537.54780945949506</v>
      </c>
      <c r="G275" s="2">
        <v>195.34050468337318</v>
      </c>
      <c r="H275" s="2">
        <v>0</v>
      </c>
      <c r="I275" s="2">
        <v>0</v>
      </c>
    </row>
    <row r="276" spans="1:9">
      <c r="A276" s="2">
        <v>226</v>
      </c>
      <c r="B276" s="2">
        <v>551.5515106665971</v>
      </c>
      <c r="C276" s="2">
        <v>7.9683671750081242</v>
      </c>
      <c r="D276" s="2">
        <v>0</v>
      </c>
      <c r="E276" s="2">
        <v>0</v>
      </c>
      <c r="F276" s="2">
        <v>551.5515106665971</v>
      </c>
      <c r="G276" s="2">
        <v>245.28520683421539</v>
      </c>
      <c r="H276" s="2">
        <v>0</v>
      </c>
      <c r="I276" s="2">
        <v>0</v>
      </c>
    </row>
    <row r="277" spans="1:9">
      <c r="A277" s="2">
        <v>227</v>
      </c>
      <c r="B277" s="2">
        <v>780.38704830351753</v>
      </c>
      <c r="C277" s="2">
        <v>8.4387784521996814</v>
      </c>
      <c r="D277" s="2">
        <v>0</v>
      </c>
      <c r="E277" s="2">
        <v>0</v>
      </c>
      <c r="F277" s="2">
        <v>780.38704830351753</v>
      </c>
      <c r="G277" s="2">
        <v>63.490796916450563</v>
      </c>
      <c r="H277" s="2">
        <v>0</v>
      </c>
      <c r="I277" s="2">
        <v>0</v>
      </c>
    </row>
    <row r="278" spans="1:9">
      <c r="A278" s="2">
        <v>228</v>
      </c>
      <c r="B278" s="2">
        <v>970.28624739828319</v>
      </c>
      <c r="C278" s="2">
        <v>10.446540172488604</v>
      </c>
      <c r="D278" s="2">
        <v>0</v>
      </c>
      <c r="E278" s="2">
        <v>74.367769850577133</v>
      </c>
      <c r="F278" s="2">
        <v>970.28624739828319</v>
      </c>
      <c r="G278" s="2">
        <v>0</v>
      </c>
      <c r="H278" s="2">
        <v>0</v>
      </c>
      <c r="I278" s="2">
        <v>0</v>
      </c>
    </row>
    <row r="279" spans="1:9">
      <c r="A279" s="2">
        <v>229</v>
      </c>
      <c r="B279" s="2">
        <v>931.75802611228664</v>
      </c>
      <c r="C279" s="2">
        <v>10.723580094598528</v>
      </c>
      <c r="D279" s="2">
        <v>0</v>
      </c>
      <c r="E279" s="2">
        <v>119.65078618646248</v>
      </c>
      <c r="F279" s="2">
        <v>931.75802611228664</v>
      </c>
      <c r="G279" s="2">
        <v>20.949197161103712</v>
      </c>
      <c r="H279" s="2">
        <v>0</v>
      </c>
      <c r="I279" s="2">
        <v>0</v>
      </c>
    </row>
    <row r="280" spans="1:9">
      <c r="A280" s="2">
        <v>230</v>
      </c>
      <c r="B280" s="2">
        <v>817.34573502082981</v>
      </c>
      <c r="C280" s="2">
        <v>8.1734573502082988</v>
      </c>
      <c r="D280" s="2">
        <v>0</v>
      </c>
      <c r="E280" s="2">
        <v>0</v>
      </c>
      <c r="F280" s="2">
        <v>817.34573502082981</v>
      </c>
      <c r="G280" s="2">
        <v>0</v>
      </c>
      <c r="H280" s="2">
        <v>0</v>
      </c>
      <c r="I280" s="2">
        <v>0</v>
      </c>
    </row>
    <row r="281" spans="1:9">
      <c r="A281" s="2">
        <v>231</v>
      </c>
      <c r="B281" s="2">
        <v>562.78826410054171</v>
      </c>
      <c r="C281" s="2">
        <v>6.9917997368153646</v>
      </c>
      <c r="D281" s="2">
        <v>0</v>
      </c>
      <c r="E281" s="2">
        <v>0</v>
      </c>
      <c r="F281" s="2">
        <v>562.78826410054171</v>
      </c>
      <c r="G281" s="2">
        <v>136.39170958099476</v>
      </c>
      <c r="H281" s="2">
        <v>0</v>
      </c>
      <c r="I281" s="2">
        <v>0</v>
      </c>
    </row>
    <row r="282" spans="1:9">
      <c r="A282" s="2">
        <v>232</v>
      </c>
      <c r="B282" s="2">
        <v>720.53025276403559</v>
      </c>
      <c r="C282" s="2">
        <v>7.7344852629570475</v>
      </c>
      <c r="D282" s="2">
        <v>0</v>
      </c>
      <c r="E282" s="2">
        <v>49.688523178172545</v>
      </c>
      <c r="F282" s="2">
        <v>720.53025276403559</v>
      </c>
      <c r="G282" s="2">
        <v>3.2297503534966836</v>
      </c>
      <c r="H282" s="2">
        <v>0</v>
      </c>
      <c r="I282" s="2">
        <v>0</v>
      </c>
    </row>
    <row r="283" spans="1:9">
      <c r="A283" s="2">
        <v>233</v>
      </c>
      <c r="B283" s="2">
        <v>661.27126252357311</v>
      </c>
      <c r="C283" s="2">
        <v>11.577403656740913</v>
      </c>
      <c r="D283" s="2">
        <v>0</v>
      </c>
      <c r="E283" s="2">
        <v>0</v>
      </c>
      <c r="F283" s="2">
        <v>661.27126252357311</v>
      </c>
      <c r="G283" s="2">
        <v>496.46910315051809</v>
      </c>
      <c r="H283" s="2">
        <v>0</v>
      </c>
      <c r="I283" s="2">
        <v>0</v>
      </c>
    </row>
    <row r="284" spans="1:9">
      <c r="A284" s="2">
        <v>234</v>
      </c>
      <c r="B284" s="2">
        <v>925.65455730543545</v>
      </c>
      <c r="C284" s="2">
        <v>12.434959111258399</v>
      </c>
      <c r="D284" s="2">
        <v>1.5530748479989143</v>
      </c>
      <c r="E284" s="2">
        <v>14.048472263479425</v>
      </c>
      <c r="F284" s="2">
        <v>925.65455730543545</v>
      </c>
      <c r="G284" s="2">
        <v>302.23980670892615</v>
      </c>
      <c r="H284" s="2">
        <v>0</v>
      </c>
      <c r="I284" s="2">
        <v>0</v>
      </c>
    </row>
    <row r="285" spans="1:9">
      <c r="A285" s="2">
        <v>235</v>
      </c>
      <c r="B285" s="2">
        <v>868.1451994179431</v>
      </c>
      <c r="C285" s="2">
        <v>10.928570232365626</v>
      </c>
      <c r="D285" s="2">
        <v>0</v>
      </c>
      <c r="E285" s="2">
        <v>0</v>
      </c>
      <c r="F285" s="2">
        <v>868.1451994179431</v>
      </c>
      <c r="G285" s="2">
        <v>224.71182381861945</v>
      </c>
      <c r="H285" s="2">
        <v>0</v>
      </c>
      <c r="I285" s="2">
        <v>0</v>
      </c>
    </row>
    <row r="286" spans="1:9">
      <c r="A286" s="2">
        <v>236</v>
      </c>
      <c r="B286" s="2">
        <v>781.58265010855143</v>
      </c>
      <c r="C286" s="2">
        <v>8.4552731207827421</v>
      </c>
      <c r="D286" s="2">
        <v>0</v>
      </c>
      <c r="E286" s="2">
        <v>0</v>
      </c>
      <c r="F286" s="2">
        <v>781.58265010855143</v>
      </c>
      <c r="G286" s="2">
        <v>63.944661969722802</v>
      </c>
      <c r="H286" s="2">
        <v>0</v>
      </c>
      <c r="I286" s="2">
        <v>0</v>
      </c>
    </row>
    <row r="287" spans="1:9">
      <c r="A287" s="2">
        <v>237</v>
      </c>
      <c r="B287" s="2">
        <v>656.58015004168556</v>
      </c>
      <c r="C287" s="2">
        <v>8.2984125042928643</v>
      </c>
      <c r="D287" s="2">
        <v>0</v>
      </c>
      <c r="E287" s="2">
        <v>0</v>
      </c>
      <c r="F287" s="2">
        <v>656.58015004168556</v>
      </c>
      <c r="G287" s="2">
        <v>173.26110038760089</v>
      </c>
      <c r="H287" s="2">
        <v>0</v>
      </c>
      <c r="I287" s="2">
        <v>0</v>
      </c>
    </row>
    <row r="288" spans="1:9">
      <c r="A288" s="2">
        <v>238</v>
      </c>
      <c r="B288" s="2">
        <v>684.6334907306848</v>
      </c>
      <c r="C288" s="2">
        <v>8.5505210930618905</v>
      </c>
      <c r="D288" s="2">
        <v>0</v>
      </c>
      <c r="E288" s="2">
        <v>0</v>
      </c>
      <c r="F288" s="2">
        <v>684.6334907306848</v>
      </c>
      <c r="G288" s="2">
        <v>170.4186185755043</v>
      </c>
      <c r="H288" s="2">
        <v>0</v>
      </c>
      <c r="I288" s="2">
        <v>0</v>
      </c>
    </row>
    <row r="289" spans="1:9">
      <c r="A289" s="2">
        <v>239</v>
      </c>
      <c r="B289" s="2">
        <v>827.0193540117225</v>
      </c>
      <c r="C289" s="2">
        <v>12.287465851626923</v>
      </c>
      <c r="D289" s="2">
        <v>0</v>
      </c>
      <c r="E289" s="2">
        <v>65.539121620444575</v>
      </c>
      <c r="F289" s="2">
        <v>827.0193540117225</v>
      </c>
      <c r="G289" s="2">
        <v>336.18810953052525</v>
      </c>
      <c r="H289" s="2">
        <v>0</v>
      </c>
      <c r="I289" s="2">
        <v>0</v>
      </c>
    </row>
    <row r="290" spans="1:9">
      <c r="A290" s="2">
        <v>240</v>
      </c>
      <c r="B290" s="2">
        <v>574.87326683337233</v>
      </c>
      <c r="C290" s="2">
        <v>6.9381376055325248</v>
      </c>
      <c r="D290" s="2">
        <v>0</v>
      </c>
      <c r="E290" s="2">
        <v>0</v>
      </c>
      <c r="F290" s="2">
        <v>574.87326683337233</v>
      </c>
      <c r="G290" s="2">
        <v>118.94049371988012</v>
      </c>
      <c r="H290" s="2">
        <v>0</v>
      </c>
      <c r="I290" s="2">
        <v>0</v>
      </c>
    </row>
    <row r="291" spans="1:9">
      <c r="A291" s="2">
        <v>241</v>
      </c>
      <c r="B291" s="2">
        <v>555.09850112106847</v>
      </c>
      <c r="C291" s="2">
        <v>8.4683322136715091</v>
      </c>
      <c r="D291" s="2">
        <v>0</v>
      </c>
      <c r="E291" s="2">
        <v>0</v>
      </c>
      <c r="F291" s="2">
        <v>555.09850112106847</v>
      </c>
      <c r="G291" s="2">
        <v>291.73472024608236</v>
      </c>
      <c r="H291" s="2">
        <v>0</v>
      </c>
      <c r="I291" s="2">
        <v>0</v>
      </c>
    </row>
    <row r="292" spans="1:9">
      <c r="A292" s="2">
        <v>242</v>
      </c>
      <c r="B292" s="2">
        <v>757.22602581746355</v>
      </c>
      <c r="C292" s="2">
        <v>9.5033063861029987</v>
      </c>
      <c r="D292" s="2">
        <v>0</v>
      </c>
      <c r="E292" s="2">
        <v>0</v>
      </c>
      <c r="F292" s="2">
        <v>757.22602581746355</v>
      </c>
      <c r="G292" s="2">
        <v>193.10461279283641</v>
      </c>
      <c r="H292" s="2">
        <v>0</v>
      </c>
      <c r="I292" s="2">
        <v>0</v>
      </c>
    </row>
    <row r="293" spans="1:9">
      <c r="A293" s="2">
        <v>243</v>
      </c>
      <c r="B293" s="2">
        <v>498.18373516026213</v>
      </c>
      <c r="C293" s="2">
        <v>8.8409505381474176</v>
      </c>
      <c r="D293" s="2">
        <v>0</v>
      </c>
      <c r="E293" s="2">
        <v>0</v>
      </c>
      <c r="F293" s="2">
        <v>498.18373516026213</v>
      </c>
      <c r="G293" s="2">
        <v>385.9113186544796</v>
      </c>
      <c r="H293" s="2">
        <v>0</v>
      </c>
      <c r="I293" s="2">
        <v>0</v>
      </c>
    </row>
    <row r="294" spans="1:9">
      <c r="A294" s="2">
        <v>244</v>
      </c>
      <c r="B294" s="2">
        <v>802.76942336334832</v>
      </c>
      <c r="C294" s="2">
        <v>9.6230252738307307</v>
      </c>
      <c r="D294" s="2">
        <v>0</v>
      </c>
      <c r="E294" s="2">
        <v>0</v>
      </c>
      <c r="F294" s="2">
        <v>802.76942336334832</v>
      </c>
      <c r="G294" s="2">
        <v>159.53310401972476</v>
      </c>
      <c r="H294" s="2">
        <v>0</v>
      </c>
      <c r="I294" s="2">
        <v>0</v>
      </c>
    </row>
    <row r="295" spans="1:9">
      <c r="A295" s="2">
        <v>245</v>
      </c>
      <c r="B295" s="2">
        <v>630.13216580915196</v>
      </c>
      <c r="C295" s="2">
        <v>6.7825280459038551</v>
      </c>
      <c r="D295" s="2">
        <v>0</v>
      </c>
      <c r="E295" s="2">
        <v>0</v>
      </c>
      <c r="F295" s="2">
        <v>630.13216580915196</v>
      </c>
      <c r="G295" s="2">
        <v>48.120638781233538</v>
      </c>
      <c r="H295" s="2">
        <v>0</v>
      </c>
      <c r="I295" s="2">
        <v>0</v>
      </c>
    </row>
    <row r="296" spans="1:9">
      <c r="A296" s="2">
        <v>246</v>
      </c>
      <c r="B296" s="2">
        <v>814.60216180862835</v>
      </c>
      <c r="C296" s="2">
        <v>10.91820871099741</v>
      </c>
      <c r="D296" s="2">
        <v>0</v>
      </c>
      <c r="E296" s="2">
        <v>0</v>
      </c>
      <c r="F296" s="2">
        <v>814.60216180862835</v>
      </c>
      <c r="G296" s="2">
        <v>277.21870929111265</v>
      </c>
      <c r="H296" s="2">
        <v>0</v>
      </c>
      <c r="I296" s="2">
        <v>0</v>
      </c>
    </row>
    <row r="297" spans="1:9">
      <c r="A297" s="2">
        <v>247</v>
      </c>
      <c r="B297" s="2">
        <v>894.46503867357842</v>
      </c>
      <c r="C297" s="2">
        <v>9.730783242004847</v>
      </c>
      <c r="D297" s="2">
        <v>0</v>
      </c>
      <c r="E297" s="2">
        <v>78.613285526906338</v>
      </c>
      <c r="F297" s="2">
        <v>894.46503867357842</v>
      </c>
      <c r="G297" s="2">
        <v>0</v>
      </c>
      <c r="H297" s="2">
        <v>0</v>
      </c>
      <c r="I297" s="2">
        <v>0</v>
      </c>
    </row>
    <row r="298" spans="1:9">
      <c r="A298" s="2">
        <v>248</v>
      </c>
      <c r="B298" s="2">
        <v>1012.4421326979505</v>
      </c>
      <c r="C298" s="2">
        <v>13.425698264996832</v>
      </c>
      <c r="D298" s="2">
        <v>0</v>
      </c>
      <c r="E298" s="2">
        <v>0</v>
      </c>
      <c r="F298" s="2">
        <v>1012.4421326979505</v>
      </c>
      <c r="G298" s="2">
        <v>330.12769380173268</v>
      </c>
      <c r="H298" s="2">
        <v>0</v>
      </c>
      <c r="I298" s="2">
        <v>0</v>
      </c>
    </row>
    <row r="299" spans="1:9">
      <c r="A299" s="2">
        <v>249</v>
      </c>
      <c r="B299" s="2">
        <v>732.90128613175602</v>
      </c>
      <c r="C299" s="2">
        <v>10.748543525365982</v>
      </c>
      <c r="D299" s="2">
        <v>0</v>
      </c>
      <c r="E299" s="2">
        <v>0</v>
      </c>
      <c r="F299" s="2">
        <v>732.90128613175602</v>
      </c>
      <c r="G299" s="2">
        <v>341.95306640484205</v>
      </c>
      <c r="H299" s="2">
        <v>0</v>
      </c>
      <c r="I299" s="2">
        <v>0</v>
      </c>
    </row>
    <row r="300" spans="1:9">
      <c r="A300" s="2">
        <v>250</v>
      </c>
      <c r="B300" s="2">
        <v>727.58728828507174</v>
      </c>
      <c r="C300" s="2">
        <v>8.9540571971371001</v>
      </c>
      <c r="D300" s="2">
        <v>0</v>
      </c>
      <c r="E300" s="2">
        <v>0</v>
      </c>
      <c r="F300" s="2">
        <v>727.58728828507174</v>
      </c>
      <c r="G300" s="2">
        <v>167.81843142863818</v>
      </c>
      <c r="H300" s="2">
        <v>0</v>
      </c>
      <c r="I300" s="2">
        <v>0</v>
      </c>
    </row>
    <row r="301" spans="1:9">
      <c r="A301" s="2">
        <v>251</v>
      </c>
      <c r="B301" s="2">
        <v>838.62278008320254</v>
      </c>
      <c r="C301" s="2">
        <v>8.4073465685716293</v>
      </c>
      <c r="D301" s="2">
        <v>0</v>
      </c>
      <c r="E301" s="2">
        <v>0</v>
      </c>
      <c r="F301" s="2">
        <v>838.62278008320254</v>
      </c>
      <c r="G301" s="2">
        <v>2.1118767739603754</v>
      </c>
      <c r="H301" s="2">
        <v>0</v>
      </c>
      <c r="I301" s="2">
        <v>0</v>
      </c>
    </row>
    <row r="302" spans="1:9">
      <c r="A302" s="2">
        <v>252</v>
      </c>
      <c r="B302" s="2">
        <v>710.82427533160512</v>
      </c>
      <c r="C302" s="2">
        <v>8.9427467681285524</v>
      </c>
      <c r="D302" s="2">
        <v>0</v>
      </c>
      <c r="E302" s="2">
        <v>0</v>
      </c>
      <c r="F302" s="2">
        <v>710.82427533160512</v>
      </c>
      <c r="G302" s="2">
        <v>183.45040148125008</v>
      </c>
      <c r="H302" s="2">
        <v>0</v>
      </c>
      <c r="I302" s="2">
        <v>0</v>
      </c>
    </row>
    <row r="303" spans="1:9">
      <c r="A303" s="2">
        <v>253</v>
      </c>
      <c r="B303" s="2">
        <v>754.07374394027602</v>
      </c>
      <c r="C303" s="2">
        <v>8.4654430513832004</v>
      </c>
      <c r="D303" s="2">
        <v>0</v>
      </c>
      <c r="E303" s="2">
        <v>0</v>
      </c>
      <c r="F303" s="2">
        <v>754.07374394027602</v>
      </c>
      <c r="G303" s="2">
        <v>92.470561198043924</v>
      </c>
      <c r="H303" s="2">
        <v>0</v>
      </c>
      <c r="I303" s="2">
        <v>0</v>
      </c>
    </row>
    <row r="304" spans="1:9">
      <c r="A304" s="2">
        <v>254</v>
      </c>
      <c r="B304" s="2">
        <v>738.20973787173716</v>
      </c>
      <c r="C304" s="2">
        <v>9.4165733616890019</v>
      </c>
      <c r="D304" s="2">
        <v>0</v>
      </c>
      <c r="E304" s="2">
        <v>0</v>
      </c>
      <c r="F304" s="2">
        <v>738.20973787173716</v>
      </c>
      <c r="G304" s="2">
        <v>203.44759829716304</v>
      </c>
      <c r="H304" s="2">
        <v>0</v>
      </c>
      <c r="I304" s="2">
        <v>0</v>
      </c>
    </row>
    <row r="305" spans="1:9">
      <c r="A305" s="2">
        <v>255</v>
      </c>
      <c r="B305" s="2">
        <v>780.95463882225818</v>
      </c>
      <c r="C305" s="2">
        <v>10.755485180503946</v>
      </c>
      <c r="D305" s="2">
        <v>0</v>
      </c>
      <c r="E305" s="2">
        <v>0</v>
      </c>
      <c r="F305" s="2">
        <v>780.95463882225818</v>
      </c>
      <c r="G305" s="2">
        <v>294.5938792281363</v>
      </c>
      <c r="H305" s="2">
        <v>0</v>
      </c>
      <c r="I305" s="2">
        <v>0</v>
      </c>
    </row>
    <row r="306" spans="1:9">
      <c r="A306" s="2">
        <v>256</v>
      </c>
      <c r="B306" s="2">
        <v>526.02430254630553</v>
      </c>
      <c r="C306" s="2">
        <v>7.3083622273520223</v>
      </c>
      <c r="D306" s="2">
        <v>0</v>
      </c>
      <c r="E306" s="2">
        <v>0</v>
      </c>
      <c r="F306" s="2">
        <v>526.02430254630553</v>
      </c>
      <c r="G306" s="2">
        <v>204.81192018889669</v>
      </c>
      <c r="H306" s="2">
        <v>0</v>
      </c>
      <c r="I306" s="2">
        <v>0</v>
      </c>
    </row>
    <row r="307" spans="1:9">
      <c r="A307" s="2">
        <v>257</v>
      </c>
      <c r="B307" s="2">
        <v>685.33766568240617</v>
      </c>
      <c r="C307" s="2">
        <v>8.2360791405093092</v>
      </c>
      <c r="D307" s="2">
        <v>0</v>
      </c>
      <c r="E307" s="2">
        <v>0</v>
      </c>
      <c r="F307" s="2">
        <v>685.33766568240617</v>
      </c>
      <c r="G307" s="2">
        <v>138.27024836852479</v>
      </c>
      <c r="H307" s="2">
        <v>0</v>
      </c>
      <c r="I307" s="2">
        <v>0</v>
      </c>
    </row>
    <row r="308" spans="1:9">
      <c r="A308" s="2">
        <v>258</v>
      </c>
      <c r="B308" s="2">
        <v>677.33930593730793</v>
      </c>
      <c r="C308" s="2">
        <v>9.4272853835929524</v>
      </c>
      <c r="D308" s="2">
        <v>0</v>
      </c>
      <c r="E308" s="2">
        <v>0</v>
      </c>
      <c r="F308" s="2">
        <v>677.33930593730793</v>
      </c>
      <c r="G308" s="2">
        <v>265.38923242198734</v>
      </c>
      <c r="H308" s="2">
        <v>0</v>
      </c>
      <c r="I308" s="2">
        <v>0</v>
      </c>
    </row>
    <row r="309" spans="1:9">
      <c r="A309" s="2">
        <v>259</v>
      </c>
      <c r="B309" s="2">
        <v>551.13947510904381</v>
      </c>
      <c r="C309" s="2">
        <v>9.1697190682817205</v>
      </c>
      <c r="D309" s="2">
        <v>0</v>
      </c>
      <c r="E309" s="2">
        <v>0</v>
      </c>
      <c r="F309" s="2">
        <v>551.13947510904381</v>
      </c>
      <c r="G309" s="2">
        <v>365.83243171912818</v>
      </c>
      <c r="H309" s="2">
        <v>0</v>
      </c>
      <c r="I309" s="2">
        <v>0</v>
      </c>
    </row>
    <row r="310" spans="1:9">
      <c r="A310" s="2">
        <v>260</v>
      </c>
      <c r="B310" s="2">
        <v>957.34354447428086</v>
      </c>
      <c r="C310" s="2">
        <v>11.299287056431067</v>
      </c>
      <c r="D310" s="2">
        <v>0</v>
      </c>
      <c r="E310" s="2">
        <v>0</v>
      </c>
      <c r="F310" s="2">
        <v>957.34354447428086</v>
      </c>
      <c r="G310" s="2">
        <v>172.58516116882583</v>
      </c>
      <c r="H310" s="2">
        <v>0</v>
      </c>
      <c r="I310" s="2">
        <v>0</v>
      </c>
    </row>
    <row r="311" spans="1:9">
      <c r="A311" s="2">
        <v>261</v>
      </c>
      <c r="B311" s="2">
        <v>723.93430228559714</v>
      </c>
      <c r="C311" s="2">
        <v>8.3202947839596177</v>
      </c>
      <c r="D311" s="2">
        <v>0</v>
      </c>
      <c r="E311" s="2">
        <v>0</v>
      </c>
      <c r="F311" s="2">
        <v>723.93430228559714</v>
      </c>
      <c r="G311" s="2">
        <v>108.09517611036472</v>
      </c>
      <c r="H311" s="2">
        <v>0</v>
      </c>
      <c r="I311" s="2">
        <v>0</v>
      </c>
    </row>
    <row r="312" spans="1:9">
      <c r="A312" s="2">
        <v>262</v>
      </c>
      <c r="B312" s="2">
        <v>562.22626011349757</v>
      </c>
      <c r="C312" s="2">
        <v>8.5860084951785254</v>
      </c>
      <c r="D312" s="2">
        <v>0</v>
      </c>
      <c r="E312" s="2">
        <v>0</v>
      </c>
      <c r="F312" s="2">
        <v>562.22626011349757</v>
      </c>
      <c r="G312" s="2">
        <v>296.37458940435499</v>
      </c>
      <c r="H312" s="2">
        <v>0</v>
      </c>
      <c r="I312" s="2">
        <v>0</v>
      </c>
    </row>
    <row r="313" spans="1:9">
      <c r="A313" s="2">
        <v>263</v>
      </c>
      <c r="B313" s="2">
        <v>932.11445417472191</v>
      </c>
      <c r="C313" s="2">
        <v>11.726587877647551</v>
      </c>
      <c r="D313" s="2">
        <v>0</v>
      </c>
      <c r="E313" s="2">
        <v>0</v>
      </c>
      <c r="F313" s="2">
        <v>932.11445417472191</v>
      </c>
      <c r="G313" s="2">
        <v>240.54433359003315</v>
      </c>
      <c r="H313" s="2">
        <v>0</v>
      </c>
      <c r="I313" s="2">
        <v>0</v>
      </c>
    </row>
    <row r="314" spans="1:9">
      <c r="A314" s="2">
        <v>264</v>
      </c>
      <c r="B314" s="2">
        <v>1035.7706237091597</v>
      </c>
      <c r="C314" s="2">
        <v>12.785550163608796</v>
      </c>
      <c r="D314" s="2">
        <v>0</v>
      </c>
      <c r="E314" s="2">
        <v>17.47513004279017</v>
      </c>
      <c r="F314" s="2">
        <v>1035.7706237091597</v>
      </c>
      <c r="G314" s="2">
        <v>225.30926260892966</v>
      </c>
      <c r="H314" s="2">
        <v>0</v>
      </c>
      <c r="I314" s="2">
        <v>0</v>
      </c>
    </row>
    <row r="315" spans="1:9">
      <c r="A315" s="2">
        <v>265</v>
      </c>
      <c r="B315" s="2">
        <v>960.88780173366354</v>
      </c>
      <c r="C315" s="2">
        <v>11.370038974137355</v>
      </c>
      <c r="D315" s="2">
        <v>0</v>
      </c>
      <c r="E315" s="2">
        <v>119.6417866656775</v>
      </c>
      <c r="F315" s="2">
        <v>960.88780173366354</v>
      </c>
      <c r="G315" s="2">
        <v>56.474309014394294</v>
      </c>
      <c r="H315" s="2">
        <v>0</v>
      </c>
      <c r="I315" s="2">
        <v>0</v>
      </c>
    </row>
    <row r="316" spans="1:9">
      <c r="A316" s="2">
        <v>266</v>
      </c>
      <c r="B316" s="2">
        <v>809.92293233122791</v>
      </c>
      <c r="C316" s="2">
        <v>9.4484774884519496</v>
      </c>
      <c r="D316" s="2">
        <v>0</v>
      </c>
      <c r="E316" s="2">
        <v>0</v>
      </c>
      <c r="F316" s="2">
        <v>809.92293233122791</v>
      </c>
      <c r="G316" s="2">
        <v>134.92481651396702</v>
      </c>
      <c r="H316" s="2">
        <v>0</v>
      </c>
      <c r="I316" s="2">
        <v>0</v>
      </c>
    </row>
    <row r="317" spans="1:9">
      <c r="A317" s="2">
        <v>267</v>
      </c>
      <c r="B317" s="2">
        <v>959.02615528820525</v>
      </c>
      <c r="C317" s="2">
        <v>12.105613001597082</v>
      </c>
      <c r="D317" s="2">
        <v>0</v>
      </c>
      <c r="E317" s="2">
        <v>0</v>
      </c>
      <c r="F317" s="2">
        <v>959.02615528820525</v>
      </c>
      <c r="G317" s="2">
        <v>251.53514487150278</v>
      </c>
      <c r="H317" s="2">
        <v>0</v>
      </c>
      <c r="I317" s="2">
        <v>0</v>
      </c>
    </row>
    <row r="318" spans="1:9">
      <c r="A318" s="2">
        <v>268</v>
      </c>
      <c r="B318" s="2">
        <v>891.60629752930913</v>
      </c>
      <c r="C318" s="2">
        <v>11.665939657835915</v>
      </c>
      <c r="D318" s="2">
        <v>55.364293374837189</v>
      </c>
      <c r="E318" s="2">
        <v>126.10373869426621</v>
      </c>
      <c r="F318" s="2">
        <v>891.60629752930913</v>
      </c>
      <c r="G318" s="2">
        <v>93.519636185179024</v>
      </c>
      <c r="H318" s="2">
        <v>0</v>
      </c>
      <c r="I318" s="2">
        <v>0</v>
      </c>
    </row>
    <row r="319" spans="1:9">
      <c r="A319" s="2">
        <v>269</v>
      </c>
      <c r="B319" s="2">
        <v>750.90608329623069</v>
      </c>
      <c r="C319" s="2">
        <v>10.479888090754278</v>
      </c>
      <c r="D319" s="2">
        <v>0</v>
      </c>
      <c r="E319" s="2">
        <v>0</v>
      </c>
      <c r="F319" s="2">
        <v>750.90608329623069</v>
      </c>
      <c r="G319" s="2">
        <v>297.08272577919706</v>
      </c>
      <c r="H319" s="2">
        <v>0</v>
      </c>
      <c r="I319" s="2">
        <v>0</v>
      </c>
    </row>
    <row r="320" spans="1:9">
      <c r="A320" s="2">
        <v>270</v>
      </c>
      <c r="B320" s="2">
        <v>504.68967216210422</v>
      </c>
      <c r="C320" s="2">
        <v>7.4686180980189061</v>
      </c>
      <c r="D320" s="2">
        <v>0</v>
      </c>
      <c r="E320" s="2">
        <v>0</v>
      </c>
      <c r="F320" s="2">
        <v>504.68967216210422</v>
      </c>
      <c r="G320" s="2">
        <v>242.17213763978634</v>
      </c>
      <c r="H320" s="2">
        <v>0</v>
      </c>
      <c r="I320" s="2">
        <v>0</v>
      </c>
    </row>
    <row r="321" spans="1:9">
      <c r="A321" s="2">
        <v>271</v>
      </c>
      <c r="B321" s="2">
        <v>688.29588780280756</v>
      </c>
      <c r="C321" s="2">
        <v>9.7685482062597835</v>
      </c>
      <c r="D321" s="2">
        <v>0</v>
      </c>
      <c r="E321" s="2">
        <v>0</v>
      </c>
      <c r="F321" s="2">
        <v>688.29588780280756</v>
      </c>
      <c r="G321" s="2">
        <v>288.55893282317084</v>
      </c>
      <c r="H321" s="2">
        <v>0</v>
      </c>
      <c r="I321" s="2">
        <v>0</v>
      </c>
    </row>
    <row r="322" spans="1:9">
      <c r="A322" s="2">
        <v>272</v>
      </c>
      <c r="B322" s="2">
        <v>733.84361942220221</v>
      </c>
      <c r="C322" s="2">
        <v>8.6742277992201302</v>
      </c>
      <c r="D322" s="2">
        <v>0</v>
      </c>
      <c r="E322" s="2">
        <v>0</v>
      </c>
      <c r="F322" s="2">
        <v>733.84361942220221</v>
      </c>
      <c r="G322" s="2">
        <v>133.57916049981077</v>
      </c>
      <c r="H322" s="2">
        <v>0</v>
      </c>
      <c r="I322" s="2">
        <v>0</v>
      </c>
    </row>
    <row r="323" spans="1:9">
      <c r="A323" s="2">
        <v>273</v>
      </c>
      <c r="B323" s="2">
        <v>609.54230842221727</v>
      </c>
      <c r="C323" s="2">
        <v>9.4886307565884973</v>
      </c>
      <c r="D323" s="2">
        <v>0</v>
      </c>
      <c r="E323" s="2">
        <v>0</v>
      </c>
      <c r="F323" s="2">
        <v>609.54230842221727</v>
      </c>
      <c r="G323" s="2">
        <v>339.32076723663249</v>
      </c>
      <c r="H323" s="2">
        <v>0</v>
      </c>
      <c r="I323" s="2">
        <v>0</v>
      </c>
    </row>
    <row r="324" spans="1:9">
      <c r="A324" s="2">
        <v>274</v>
      </c>
      <c r="B324" s="2">
        <v>736.79385619712366</v>
      </c>
      <c r="C324" s="2">
        <v>8.5864330798680317</v>
      </c>
      <c r="D324" s="2">
        <v>0</v>
      </c>
      <c r="E324" s="2">
        <v>75.861068013383601</v>
      </c>
      <c r="F324" s="2">
        <v>736.79385619712366</v>
      </c>
      <c r="G324" s="2">
        <v>45.988383776295905</v>
      </c>
      <c r="H324" s="2">
        <v>0</v>
      </c>
      <c r="I324" s="2">
        <v>0</v>
      </c>
    </row>
    <row r="325" spans="1:9">
      <c r="A325" s="2">
        <v>275</v>
      </c>
      <c r="B325" s="2">
        <v>642.52195863624911</v>
      </c>
      <c r="C325" s="2">
        <v>8.9705604196592272</v>
      </c>
      <c r="D325" s="2">
        <v>30.756871819053003</v>
      </c>
      <c r="E325" s="2">
        <v>76.649383036475001</v>
      </c>
      <c r="F325" s="2">
        <v>642.52195863624911</v>
      </c>
      <c r="G325" s="2">
        <v>147.12782847414564</v>
      </c>
      <c r="H325" s="2">
        <v>0</v>
      </c>
      <c r="I325" s="2">
        <v>0</v>
      </c>
    </row>
    <row r="326" spans="1:9">
      <c r="A326" s="2">
        <v>276</v>
      </c>
      <c r="B326" s="2">
        <v>871.35850332940026</v>
      </c>
      <c r="C326" s="2">
        <v>11.578823187519896</v>
      </c>
      <c r="D326" s="2">
        <v>0</v>
      </c>
      <c r="E326" s="2">
        <v>0</v>
      </c>
      <c r="F326" s="2">
        <v>871.35850332940026</v>
      </c>
      <c r="G326" s="2">
        <v>286.52381542258945</v>
      </c>
      <c r="H326" s="2">
        <v>0</v>
      </c>
      <c r="I326" s="2">
        <v>0</v>
      </c>
    </row>
    <row r="327" spans="1:9">
      <c r="A327" s="2">
        <v>277</v>
      </c>
      <c r="B327" s="2">
        <v>723.92835064396741</v>
      </c>
      <c r="C327" s="2">
        <v>8.9116522375981937</v>
      </c>
      <c r="D327" s="2">
        <v>0</v>
      </c>
      <c r="E327" s="2">
        <v>19.472981812195258</v>
      </c>
      <c r="F327" s="2">
        <v>723.92835064396741</v>
      </c>
      <c r="G327" s="2">
        <v>147.76389130365669</v>
      </c>
      <c r="H327" s="2">
        <v>0</v>
      </c>
      <c r="I327" s="2">
        <v>0</v>
      </c>
    </row>
    <row r="328" spans="1:9">
      <c r="A328" s="2">
        <v>278</v>
      </c>
      <c r="B328" s="2">
        <v>864.37334508385015</v>
      </c>
      <c r="C328" s="2">
        <v>9.4905923742653826</v>
      </c>
      <c r="D328" s="2">
        <v>0</v>
      </c>
      <c r="E328" s="2">
        <v>38.163774120665494</v>
      </c>
      <c r="F328" s="2">
        <v>864.37334508385015</v>
      </c>
      <c r="G328" s="2">
        <v>46.522118222022527</v>
      </c>
      <c r="H328" s="2">
        <v>0</v>
      </c>
      <c r="I328" s="2">
        <v>0</v>
      </c>
    </row>
    <row r="329" spans="1:9">
      <c r="A329" s="2">
        <v>279</v>
      </c>
      <c r="B329" s="2">
        <v>851.83224408590399</v>
      </c>
      <c r="C329" s="2">
        <v>11.18817157114133</v>
      </c>
      <c r="D329" s="2">
        <v>0</v>
      </c>
      <c r="E329" s="2">
        <v>0</v>
      </c>
      <c r="F329" s="2">
        <v>851.83224408590399</v>
      </c>
      <c r="G329" s="2">
        <v>266.98491302822913</v>
      </c>
      <c r="H329" s="2">
        <v>0</v>
      </c>
      <c r="I329" s="2">
        <v>0</v>
      </c>
    </row>
    <row r="330" spans="1:9">
      <c r="A330" s="2">
        <v>280</v>
      </c>
      <c r="B330" s="2">
        <v>819.20021709031516</v>
      </c>
      <c r="C330" s="2">
        <v>8.8434010231897648</v>
      </c>
      <c r="D330" s="2">
        <v>0</v>
      </c>
      <c r="E330" s="2">
        <v>31.761901968716074</v>
      </c>
      <c r="F330" s="2">
        <v>819.20021709031516</v>
      </c>
      <c r="G330" s="2">
        <v>33.377983259945267</v>
      </c>
      <c r="H330" s="2">
        <v>0</v>
      </c>
      <c r="I330" s="2">
        <v>0</v>
      </c>
    </row>
    <row r="331" spans="1:9">
      <c r="A331" s="2">
        <v>281</v>
      </c>
      <c r="B331" s="2">
        <v>1010.426084165731</v>
      </c>
      <c r="C331" s="2">
        <v>12.402007629367436</v>
      </c>
      <c r="D331" s="2">
        <v>0</v>
      </c>
      <c r="E331" s="2">
        <v>0</v>
      </c>
      <c r="F331" s="2">
        <v>1010.426084165731</v>
      </c>
      <c r="G331" s="2">
        <v>229.77467877101253</v>
      </c>
      <c r="H331" s="2">
        <v>0</v>
      </c>
      <c r="I331" s="2">
        <v>0</v>
      </c>
    </row>
    <row r="332" spans="1:9">
      <c r="A332" s="2">
        <v>282</v>
      </c>
      <c r="B332" s="2">
        <v>665.72128990345209</v>
      </c>
      <c r="C332" s="2">
        <v>8.9237260374954133</v>
      </c>
      <c r="D332" s="2">
        <v>0</v>
      </c>
      <c r="E332" s="2">
        <v>0</v>
      </c>
      <c r="F332" s="2">
        <v>665.72128990345209</v>
      </c>
      <c r="G332" s="2">
        <v>226.65131384608912</v>
      </c>
      <c r="H332" s="2">
        <v>0</v>
      </c>
      <c r="I332" s="2">
        <v>0</v>
      </c>
    </row>
    <row r="333" spans="1:9">
      <c r="A333" s="2">
        <v>283</v>
      </c>
      <c r="B333" s="2">
        <v>913.62539422211626</v>
      </c>
      <c r="C333" s="2">
        <v>11.750676518536746</v>
      </c>
      <c r="D333" s="2">
        <v>0</v>
      </c>
      <c r="E333" s="2">
        <v>0</v>
      </c>
      <c r="F333" s="2">
        <v>913.62539422211626</v>
      </c>
      <c r="G333" s="2">
        <v>261.44225763155828</v>
      </c>
      <c r="H333" s="2">
        <v>0</v>
      </c>
      <c r="I333" s="2">
        <v>0</v>
      </c>
    </row>
    <row r="334" spans="1:9">
      <c r="A334" s="2">
        <v>284</v>
      </c>
      <c r="B334" s="2">
        <v>665.73058499061517</v>
      </c>
      <c r="C334" s="2">
        <v>9.5165353553789735</v>
      </c>
      <c r="D334" s="2">
        <v>0</v>
      </c>
      <c r="E334" s="2">
        <v>0</v>
      </c>
      <c r="F334" s="2">
        <v>665.73058499061517</v>
      </c>
      <c r="G334" s="2">
        <v>285.9229505472822</v>
      </c>
      <c r="H334" s="2">
        <v>0</v>
      </c>
      <c r="I334" s="2">
        <v>0</v>
      </c>
    </row>
    <row r="335" spans="1:9">
      <c r="A335" s="2">
        <v>285</v>
      </c>
      <c r="B335" s="2">
        <v>826.63533610664763</v>
      </c>
      <c r="C335" s="2">
        <v>9.6164622192948315</v>
      </c>
      <c r="D335" s="2">
        <v>0</v>
      </c>
      <c r="E335" s="2">
        <v>0</v>
      </c>
      <c r="F335" s="2">
        <v>826.63533610664763</v>
      </c>
      <c r="G335" s="2">
        <v>135.01088582283546</v>
      </c>
      <c r="H335" s="2">
        <v>0</v>
      </c>
      <c r="I335" s="2">
        <v>0</v>
      </c>
    </row>
    <row r="336" spans="1:9">
      <c r="A336" s="2">
        <v>286</v>
      </c>
      <c r="B336" s="2">
        <v>753.08142427349844</v>
      </c>
      <c r="C336" s="2">
        <v>10.243004348204952</v>
      </c>
      <c r="D336" s="2">
        <v>0</v>
      </c>
      <c r="E336" s="2">
        <v>0</v>
      </c>
      <c r="F336" s="2">
        <v>753.08142427349844</v>
      </c>
      <c r="G336" s="2">
        <v>271.21901054699674</v>
      </c>
      <c r="H336" s="2">
        <v>0</v>
      </c>
      <c r="I336" s="2">
        <v>0</v>
      </c>
    </row>
    <row r="337" spans="1:9">
      <c r="A337" s="2">
        <v>287</v>
      </c>
      <c r="B337" s="2">
        <v>401.78465629229868</v>
      </c>
      <c r="C337" s="2">
        <v>4.3047351201567583</v>
      </c>
      <c r="D337" s="2">
        <v>0</v>
      </c>
      <c r="E337" s="2">
        <v>0</v>
      </c>
      <c r="F337" s="2">
        <v>401.78465629229868</v>
      </c>
      <c r="G337" s="2">
        <v>28.688855723377173</v>
      </c>
      <c r="H337" s="2">
        <v>0</v>
      </c>
      <c r="I337" s="2">
        <v>0</v>
      </c>
    </row>
    <row r="338" spans="1:9">
      <c r="A338" s="2">
        <v>288</v>
      </c>
      <c r="B338" s="2">
        <v>838.85140457021794</v>
      </c>
      <c r="C338" s="2">
        <v>10.848658450202652</v>
      </c>
      <c r="D338" s="2">
        <v>0</v>
      </c>
      <c r="E338" s="2">
        <v>53.088388655042763</v>
      </c>
      <c r="F338" s="2">
        <v>838.85140457021794</v>
      </c>
      <c r="G338" s="2">
        <v>192.9260517950047</v>
      </c>
      <c r="H338" s="2">
        <v>0</v>
      </c>
      <c r="I338" s="2">
        <v>0</v>
      </c>
    </row>
    <row r="339" spans="1:9">
      <c r="A339" s="2">
        <v>289</v>
      </c>
      <c r="B339" s="2">
        <v>730.53459433859825</v>
      </c>
      <c r="C339" s="2">
        <v>8.7253305718547427</v>
      </c>
      <c r="D339" s="2">
        <v>0</v>
      </c>
      <c r="E339" s="2">
        <v>0</v>
      </c>
      <c r="F339" s="2">
        <v>730.53459433859825</v>
      </c>
      <c r="G339" s="2">
        <v>141.99846284687601</v>
      </c>
      <c r="H339" s="2">
        <v>0</v>
      </c>
      <c r="I339" s="2">
        <v>0</v>
      </c>
    </row>
    <row r="340" spans="1:9">
      <c r="A340" s="2">
        <v>290</v>
      </c>
      <c r="B340" s="2">
        <v>902.96536072164781</v>
      </c>
      <c r="C340" s="2">
        <v>10.992683183303861</v>
      </c>
      <c r="D340" s="2">
        <v>0</v>
      </c>
      <c r="E340" s="2">
        <v>0</v>
      </c>
      <c r="F340" s="2">
        <v>902.96536072164781</v>
      </c>
      <c r="G340" s="2">
        <v>196.30295760873832</v>
      </c>
      <c r="H340" s="2">
        <v>0</v>
      </c>
      <c r="I340" s="2">
        <v>0</v>
      </c>
    </row>
    <row r="341" spans="1:9">
      <c r="A341" s="2">
        <v>291</v>
      </c>
      <c r="B341" s="2">
        <v>927.0202780948357</v>
      </c>
      <c r="C341" s="2">
        <v>11.76346921545041</v>
      </c>
      <c r="D341" s="2">
        <v>0</v>
      </c>
      <c r="E341" s="2">
        <v>35.072628919829185</v>
      </c>
      <c r="F341" s="2">
        <v>927.0202780948357</v>
      </c>
      <c r="G341" s="2">
        <v>214.25401453037603</v>
      </c>
      <c r="H341" s="2">
        <v>0</v>
      </c>
      <c r="I341" s="2">
        <v>0</v>
      </c>
    </row>
    <row r="342" spans="1:9">
      <c r="A342" s="2">
        <v>292</v>
      </c>
      <c r="B342" s="2">
        <v>528.26382467694202</v>
      </c>
      <c r="C342" s="2">
        <v>8.2202547903857983</v>
      </c>
      <c r="D342" s="2">
        <v>0</v>
      </c>
      <c r="E342" s="2">
        <v>0</v>
      </c>
      <c r="F342" s="2">
        <v>528.26382467694202</v>
      </c>
      <c r="G342" s="2">
        <v>293.76165436163774</v>
      </c>
      <c r="H342" s="2">
        <v>0</v>
      </c>
      <c r="I342" s="2">
        <v>0</v>
      </c>
    </row>
    <row r="343" spans="1:9">
      <c r="A343" s="2">
        <v>293</v>
      </c>
      <c r="B343" s="2">
        <v>592.49341091251699</v>
      </c>
      <c r="C343" s="2">
        <v>8.2085890411388789</v>
      </c>
      <c r="D343" s="2">
        <v>0</v>
      </c>
      <c r="E343" s="2">
        <v>0</v>
      </c>
      <c r="F343" s="2">
        <v>592.49341091251699</v>
      </c>
      <c r="G343" s="2">
        <v>228.36549320137101</v>
      </c>
      <c r="H343" s="2">
        <v>0</v>
      </c>
      <c r="I343" s="2">
        <v>0</v>
      </c>
    </row>
    <row r="344" spans="1:9">
      <c r="A344" s="2">
        <v>294</v>
      </c>
      <c r="B344" s="2">
        <v>765.00693298613896</v>
      </c>
      <c r="C344" s="2">
        <v>11.757175810651656</v>
      </c>
      <c r="D344" s="2">
        <v>0</v>
      </c>
      <c r="E344" s="2">
        <v>0</v>
      </c>
      <c r="F344" s="2">
        <v>765.00693298613896</v>
      </c>
      <c r="G344" s="2">
        <v>410.71064807902667</v>
      </c>
      <c r="H344" s="2">
        <v>0</v>
      </c>
      <c r="I344" s="2">
        <v>0</v>
      </c>
    </row>
    <row r="345" spans="1:9">
      <c r="A345" s="2">
        <v>295</v>
      </c>
      <c r="B345" s="2">
        <v>669.89743747317652</v>
      </c>
      <c r="C345" s="2">
        <v>9.6772496538316268</v>
      </c>
      <c r="D345" s="2">
        <v>0</v>
      </c>
      <c r="E345" s="2">
        <v>0</v>
      </c>
      <c r="F345" s="2">
        <v>669.89743747317652</v>
      </c>
      <c r="G345" s="2">
        <v>297.8275279099862</v>
      </c>
      <c r="H345" s="2">
        <v>0</v>
      </c>
      <c r="I345" s="2">
        <v>0</v>
      </c>
    </row>
    <row r="346" spans="1:9">
      <c r="A346" s="2">
        <v>296</v>
      </c>
      <c r="B346" s="2">
        <v>699.56487255331331</v>
      </c>
      <c r="C346" s="2">
        <v>9.4366714556136131</v>
      </c>
      <c r="D346" s="2">
        <v>0</v>
      </c>
      <c r="E346" s="2">
        <v>0</v>
      </c>
      <c r="F346" s="2">
        <v>699.56487255331331</v>
      </c>
      <c r="G346" s="2">
        <v>244.10227300804809</v>
      </c>
      <c r="H346" s="2">
        <v>0</v>
      </c>
      <c r="I346" s="2">
        <v>0</v>
      </c>
    </row>
    <row r="347" spans="1:9">
      <c r="A347" s="2">
        <v>297</v>
      </c>
      <c r="B347" s="2">
        <v>621.70825055560385</v>
      </c>
      <c r="C347" s="2">
        <v>7.9235502927319494</v>
      </c>
      <c r="D347" s="2">
        <v>0</v>
      </c>
      <c r="E347" s="2">
        <v>5.8892078225285331</v>
      </c>
      <c r="F347" s="2">
        <v>621.70825055560385</v>
      </c>
      <c r="G347" s="2">
        <v>164.7575708950626</v>
      </c>
      <c r="H347" s="2">
        <v>0</v>
      </c>
      <c r="I347" s="2">
        <v>0</v>
      </c>
    </row>
    <row r="348" spans="1:9">
      <c r="A348" s="2">
        <v>298</v>
      </c>
      <c r="B348" s="2">
        <v>603.41358402992</v>
      </c>
      <c r="C348" s="2">
        <v>7.3641149162640982</v>
      </c>
      <c r="D348" s="2">
        <v>0</v>
      </c>
      <c r="E348" s="2">
        <v>0</v>
      </c>
      <c r="F348" s="2">
        <v>603.41358402992</v>
      </c>
      <c r="G348" s="2">
        <v>132.99790759648977</v>
      </c>
      <c r="H348" s="2">
        <v>0</v>
      </c>
      <c r="I348" s="2">
        <v>0</v>
      </c>
    </row>
    <row r="349" spans="1:9">
      <c r="A349" s="2">
        <v>299</v>
      </c>
      <c r="B349" s="2">
        <v>731.53349732463812</v>
      </c>
      <c r="C349" s="2">
        <v>8.0763598240506695</v>
      </c>
      <c r="D349" s="2">
        <v>0</v>
      </c>
      <c r="E349" s="2">
        <v>0</v>
      </c>
      <c r="F349" s="2">
        <v>731.53349732463812</v>
      </c>
      <c r="G349" s="2">
        <v>76.102485080428778</v>
      </c>
      <c r="H349" s="2">
        <v>0</v>
      </c>
      <c r="I349" s="2">
        <v>0</v>
      </c>
    </row>
    <row r="350" spans="1:9">
      <c r="A350" s="2">
        <v>300</v>
      </c>
      <c r="B350" s="2">
        <v>697.49723202739347</v>
      </c>
      <c r="C350" s="2">
        <v>11.389102248382317</v>
      </c>
      <c r="D350" s="2">
        <v>0</v>
      </c>
      <c r="E350" s="2">
        <v>0</v>
      </c>
      <c r="F350" s="2">
        <v>697.49723202739347</v>
      </c>
      <c r="G350" s="2">
        <v>441.4129928108382</v>
      </c>
      <c r="H350" s="2">
        <v>0</v>
      </c>
      <c r="I350" s="2">
        <v>0</v>
      </c>
    </row>
    <row r="351" spans="1:9">
      <c r="A351" s="2">
        <v>301</v>
      </c>
      <c r="B351" s="2">
        <v>657.57984472077146</v>
      </c>
      <c r="C351" s="2">
        <v>7.8661619558198694</v>
      </c>
      <c r="D351" s="2">
        <v>0</v>
      </c>
      <c r="E351" s="2">
        <v>0</v>
      </c>
      <c r="F351" s="2">
        <v>657.57984472077146</v>
      </c>
      <c r="G351" s="2">
        <v>129.0363508612154</v>
      </c>
      <c r="H351" s="2">
        <v>0</v>
      </c>
      <c r="I351" s="2">
        <v>0</v>
      </c>
    </row>
    <row r="352" spans="1:9">
      <c r="A352" s="2">
        <v>302</v>
      </c>
      <c r="B352" s="2">
        <v>657.86777098343737</v>
      </c>
      <c r="C352" s="2">
        <v>8.6202245262179851</v>
      </c>
      <c r="D352" s="2">
        <v>38.991983442052515</v>
      </c>
      <c r="E352" s="2">
        <v>0</v>
      </c>
      <c r="F352" s="2">
        <v>657.86777098343737</v>
      </c>
      <c r="G352" s="2">
        <v>165.16269819630861</v>
      </c>
      <c r="H352" s="2">
        <v>0</v>
      </c>
      <c r="I352" s="2">
        <v>0</v>
      </c>
    </row>
    <row r="353" spans="1:9">
      <c r="A353" s="2">
        <v>303</v>
      </c>
      <c r="B353" s="2">
        <v>834.89265575595209</v>
      </c>
      <c r="C353" s="2">
        <v>11.44256855640017</v>
      </c>
      <c r="D353" s="2">
        <v>0</v>
      </c>
      <c r="E353" s="2">
        <v>0</v>
      </c>
      <c r="F353" s="2">
        <v>834.89265575595209</v>
      </c>
      <c r="G353" s="2">
        <v>309.36419988406487</v>
      </c>
      <c r="H353" s="2">
        <v>0</v>
      </c>
      <c r="I353" s="2">
        <v>0</v>
      </c>
    </row>
    <row r="354" spans="1:9">
      <c r="A354" s="2">
        <v>304</v>
      </c>
      <c r="B354" s="2">
        <v>704.40715066935286</v>
      </c>
      <c r="C354" s="2">
        <v>10.007263380404027</v>
      </c>
      <c r="D354" s="2">
        <v>0</v>
      </c>
      <c r="E354" s="2">
        <v>0</v>
      </c>
      <c r="F354" s="2">
        <v>704.40715066935286</v>
      </c>
      <c r="G354" s="2">
        <v>296.31918737104979</v>
      </c>
      <c r="H354" s="2">
        <v>0</v>
      </c>
      <c r="I354" s="2">
        <v>0</v>
      </c>
    </row>
    <row r="355" spans="1:9">
      <c r="A355" s="2">
        <v>305</v>
      </c>
      <c r="B355" s="2">
        <v>723.97422452868705</v>
      </c>
      <c r="C355" s="2">
        <v>8.6547852969702266</v>
      </c>
      <c r="D355" s="2">
        <v>0</v>
      </c>
      <c r="E355" s="2">
        <v>0</v>
      </c>
      <c r="F355" s="2">
        <v>723.97422452868705</v>
      </c>
      <c r="G355" s="2">
        <v>141.50430516833558</v>
      </c>
      <c r="H355" s="2">
        <v>0</v>
      </c>
      <c r="I355" s="2">
        <v>0</v>
      </c>
    </row>
    <row r="356" spans="1:9">
      <c r="A356" s="2">
        <v>306</v>
      </c>
      <c r="B356" s="2">
        <v>681.68479509281542</v>
      </c>
      <c r="C356" s="2">
        <v>9.0652061533297275</v>
      </c>
      <c r="D356" s="2">
        <v>0</v>
      </c>
      <c r="E356" s="2">
        <v>0</v>
      </c>
      <c r="F356" s="2">
        <v>681.68479509281542</v>
      </c>
      <c r="G356" s="2">
        <v>224.83582024015732</v>
      </c>
      <c r="H356" s="2">
        <v>0</v>
      </c>
      <c r="I356" s="2">
        <v>0</v>
      </c>
    </row>
    <row r="357" spans="1:9">
      <c r="A357" s="2">
        <v>307</v>
      </c>
      <c r="B357" s="2">
        <v>704.61457939995876</v>
      </c>
      <c r="C357" s="2">
        <v>10.974180816533279</v>
      </c>
      <c r="D357" s="2">
        <v>0</v>
      </c>
      <c r="E357" s="2">
        <v>0</v>
      </c>
      <c r="F357" s="2">
        <v>704.61457939995876</v>
      </c>
      <c r="G357" s="2">
        <v>392.80350225336906</v>
      </c>
      <c r="H357" s="2">
        <v>0</v>
      </c>
      <c r="I357" s="2">
        <v>0</v>
      </c>
    </row>
    <row r="358" spans="1:9">
      <c r="A358" s="2">
        <v>308</v>
      </c>
      <c r="B358" s="2">
        <v>768.24387085801436</v>
      </c>
      <c r="C358" s="2">
        <v>10.3796576067787</v>
      </c>
      <c r="D358" s="2">
        <v>0</v>
      </c>
      <c r="E358" s="2">
        <v>107.20274720447605</v>
      </c>
      <c r="F358" s="2">
        <v>768.24387085801436</v>
      </c>
      <c r="G358" s="2">
        <v>162.51914261537968</v>
      </c>
      <c r="H358" s="2">
        <v>0</v>
      </c>
      <c r="I358" s="2">
        <v>0</v>
      </c>
    </row>
    <row r="359" spans="1:9">
      <c r="A359" s="2">
        <v>309</v>
      </c>
      <c r="B359" s="2">
        <v>583.4641312438016</v>
      </c>
      <c r="C359" s="2">
        <v>6.9327600686310147</v>
      </c>
      <c r="D359" s="2">
        <v>0</v>
      </c>
      <c r="E359" s="2">
        <v>0</v>
      </c>
      <c r="F359" s="2">
        <v>583.4641312438016</v>
      </c>
      <c r="G359" s="2">
        <v>109.81187561929983</v>
      </c>
      <c r="H359" s="2">
        <v>0</v>
      </c>
      <c r="I359" s="2">
        <v>0</v>
      </c>
    </row>
    <row r="360" spans="1:9">
      <c r="A360" s="2">
        <v>310</v>
      </c>
      <c r="B360" s="2">
        <v>811.28338560078646</v>
      </c>
      <c r="C360" s="2">
        <v>11.089614330811328</v>
      </c>
      <c r="D360" s="2">
        <v>0</v>
      </c>
      <c r="E360" s="2">
        <v>0</v>
      </c>
      <c r="F360" s="2">
        <v>811.28338560078646</v>
      </c>
      <c r="G360" s="2">
        <v>297.67804748034632</v>
      </c>
      <c r="H360" s="2">
        <v>0</v>
      </c>
      <c r="I360" s="2">
        <v>0</v>
      </c>
    </row>
    <row r="361" spans="1:9">
      <c r="A361" s="2">
        <v>311</v>
      </c>
      <c r="B361" s="2">
        <v>1032.5741327578428</v>
      </c>
      <c r="C361" s="2">
        <v>12.754552785350228</v>
      </c>
      <c r="D361" s="2">
        <v>0</v>
      </c>
      <c r="E361" s="2">
        <v>50.991819106486446</v>
      </c>
      <c r="F361" s="2">
        <v>1032.5741327578428</v>
      </c>
      <c r="G361" s="2">
        <v>191.88932667069366</v>
      </c>
      <c r="H361" s="2">
        <v>0</v>
      </c>
      <c r="I361" s="2">
        <v>0</v>
      </c>
    </row>
    <row r="362" spans="1:9">
      <c r="A362" s="2">
        <v>312</v>
      </c>
      <c r="B362" s="2">
        <v>935.04762847568441</v>
      </c>
      <c r="C362" s="2">
        <v>10.406509526392801</v>
      </c>
      <c r="D362" s="2">
        <v>0</v>
      </c>
      <c r="E362" s="2">
        <v>105.60332416359574</v>
      </c>
      <c r="F362" s="2">
        <v>935.04762847568441</v>
      </c>
      <c r="G362" s="2">
        <v>0</v>
      </c>
      <c r="H362" s="2">
        <v>0</v>
      </c>
      <c r="I362" s="2">
        <v>0</v>
      </c>
    </row>
    <row r="363" spans="1:9">
      <c r="A363" s="2">
        <v>313</v>
      </c>
      <c r="B363" s="2">
        <v>451.97656756361812</v>
      </c>
      <c r="C363" s="2">
        <v>6.0315367385947525</v>
      </c>
      <c r="D363" s="2">
        <v>0</v>
      </c>
      <c r="E363" s="2">
        <v>0</v>
      </c>
      <c r="F363" s="2">
        <v>451.97656756361812</v>
      </c>
      <c r="G363" s="2">
        <v>151.17710629585713</v>
      </c>
      <c r="H363" s="2">
        <v>0</v>
      </c>
      <c r="I363" s="2">
        <v>0</v>
      </c>
    </row>
    <row r="364" spans="1:9">
      <c r="A364" s="2">
        <v>314</v>
      </c>
      <c r="B364" s="2">
        <v>700.63862619233078</v>
      </c>
      <c r="C364" s="2">
        <v>7.0063862619233079</v>
      </c>
      <c r="D364" s="2">
        <v>0</v>
      </c>
      <c r="E364" s="2">
        <v>0</v>
      </c>
      <c r="F364" s="2">
        <v>700.63862619233078</v>
      </c>
      <c r="G364" s="2">
        <v>0</v>
      </c>
      <c r="H364" s="2">
        <v>0</v>
      </c>
      <c r="I364" s="2">
        <v>0</v>
      </c>
    </row>
    <row r="365" spans="1:9">
      <c r="A365" s="2">
        <v>315</v>
      </c>
      <c r="B365" s="2">
        <v>746.60272287528778</v>
      </c>
      <c r="C365" s="2">
        <v>8.4182390297225815</v>
      </c>
      <c r="D365" s="2">
        <v>0</v>
      </c>
      <c r="E365" s="2">
        <v>0</v>
      </c>
      <c r="F365" s="2">
        <v>746.60272287528778</v>
      </c>
      <c r="G365" s="2">
        <v>95.221180096970329</v>
      </c>
      <c r="H365" s="2">
        <v>0</v>
      </c>
      <c r="I365" s="2">
        <v>0</v>
      </c>
    </row>
    <row r="366" spans="1:9">
      <c r="A366" s="2">
        <v>316</v>
      </c>
      <c r="B366" s="2">
        <v>740.31377267077005</v>
      </c>
      <c r="C366" s="2">
        <v>10.466137184107428</v>
      </c>
      <c r="D366" s="2">
        <v>66.795776698649888</v>
      </c>
      <c r="E366" s="2">
        <v>0</v>
      </c>
      <c r="F366" s="2">
        <v>740.31377267077005</v>
      </c>
      <c r="G366" s="2">
        <v>239.50416904132271</v>
      </c>
      <c r="H366" s="2">
        <v>0</v>
      </c>
      <c r="I366" s="2">
        <v>0</v>
      </c>
    </row>
    <row r="367" spans="1:9">
      <c r="A367" s="2">
        <v>317</v>
      </c>
      <c r="B367" s="2">
        <v>625.8481222113237</v>
      </c>
      <c r="C367" s="2">
        <v>9.7515721741338712</v>
      </c>
      <c r="D367" s="2">
        <v>0</v>
      </c>
      <c r="E367" s="2">
        <v>0</v>
      </c>
      <c r="F367" s="2">
        <v>625.8481222113237</v>
      </c>
      <c r="G367" s="2">
        <v>349.30909520206342</v>
      </c>
      <c r="H367" s="2">
        <v>0</v>
      </c>
      <c r="I367" s="2">
        <v>0</v>
      </c>
    </row>
    <row r="368" spans="1:9">
      <c r="A368" s="2">
        <v>318</v>
      </c>
      <c r="B368" s="2">
        <v>571.22287223181684</v>
      </c>
      <c r="C368" s="2">
        <v>9.4182399361390345</v>
      </c>
      <c r="D368" s="2">
        <v>0</v>
      </c>
      <c r="E368" s="2">
        <v>0</v>
      </c>
      <c r="F368" s="2">
        <v>571.22287223181684</v>
      </c>
      <c r="G368" s="2">
        <v>370.6011213820866</v>
      </c>
      <c r="H368" s="2">
        <v>0</v>
      </c>
      <c r="I368" s="2">
        <v>0</v>
      </c>
    </row>
    <row r="369" spans="1:9">
      <c r="A369" s="2">
        <v>319</v>
      </c>
      <c r="B369" s="2">
        <v>693.87665533863037</v>
      </c>
      <c r="C369" s="2">
        <v>7.2595146407781979</v>
      </c>
      <c r="D369" s="2">
        <v>0</v>
      </c>
      <c r="E369" s="2">
        <v>0</v>
      </c>
      <c r="F369" s="2">
        <v>693.87665533863037</v>
      </c>
      <c r="G369" s="2">
        <v>32.074808739189393</v>
      </c>
      <c r="H369" s="2">
        <v>0</v>
      </c>
      <c r="I369" s="2">
        <v>0</v>
      </c>
    </row>
    <row r="370" spans="1:9">
      <c r="A370" s="2">
        <v>320</v>
      </c>
      <c r="B370" s="2">
        <v>862.97587156523696</v>
      </c>
      <c r="C370" s="2">
        <v>9.0956702511817742</v>
      </c>
      <c r="D370" s="2">
        <v>0</v>
      </c>
      <c r="E370" s="2">
        <v>0</v>
      </c>
      <c r="F370" s="2">
        <v>862.97587156523696</v>
      </c>
      <c r="G370" s="2">
        <v>46.591153552940341</v>
      </c>
      <c r="H370" s="2">
        <v>0</v>
      </c>
      <c r="I370" s="2">
        <v>0</v>
      </c>
    </row>
    <row r="371" spans="1:9">
      <c r="A371" s="2">
        <v>321</v>
      </c>
      <c r="B371" s="2">
        <v>507.65891405980847</v>
      </c>
      <c r="C371" s="2">
        <v>7.0108990253096497</v>
      </c>
      <c r="D371" s="2">
        <v>0</v>
      </c>
      <c r="E371" s="2">
        <v>0</v>
      </c>
      <c r="F371" s="2">
        <v>507.65891405980847</v>
      </c>
      <c r="G371" s="2">
        <v>193.43098847115652</v>
      </c>
      <c r="H371" s="2">
        <v>0</v>
      </c>
      <c r="I371" s="2">
        <v>0</v>
      </c>
    </row>
    <row r="372" spans="1:9">
      <c r="A372" s="2">
        <v>322</v>
      </c>
      <c r="B372" s="2">
        <v>563.62362300782524</v>
      </c>
      <c r="C372" s="2">
        <v>8.6032232823982664</v>
      </c>
      <c r="D372" s="2">
        <v>0</v>
      </c>
      <c r="E372" s="2">
        <v>0</v>
      </c>
      <c r="F372" s="2">
        <v>563.62362300782524</v>
      </c>
      <c r="G372" s="2">
        <v>296.69870523200143</v>
      </c>
      <c r="H372" s="2">
        <v>0</v>
      </c>
      <c r="I372" s="2">
        <v>0</v>
      </c>
    </row>
    <row r="373" spans="1:9">
      <c r="A373" s="2">
        <v>323</v>
      </c>
      <c r="B373" s="2">
        <v>634.39995341415329</v>
      </c>
      <c r="C373" s="2">
        <v>8.9665946296503929</v>
      </c>
      <c r="D373" s="2">
        <v>0</v>
      </c>
      <c r="E373" s="2">
        <v>0</v>
      </c>
      <c r="F373" s="2">
        <v>634.39995341415329</v>
      </c>
      <c r="G373" s="2">
        <v>262.25950955088592</v>
      </c>
      <c r="H373" s="2">
        <v>0</v>
      </c>
      <c r="I373" s="2">
        <v>0</v>
      </c>
    </row>
    <row r="374" spans="1:9">
      <c r="A374" s="2">
        <v>324</v>
      </c>
      <c r="B374" s="2">
        <v>891.51511416231483</v>
      </c>
      <c r="C374" s="2">
        <v>10.481084377414774</v>
      </c>
      <c r="D374" s="2">
        <v>0</v>
      </c>
      <c r="E374" s="2">
        <v>0</v>
      </c>
      <c r="F374" s="2">
        <v>891.51511416231483</v>
      </c>
      <c r="G374" s="2">
        <v>156.59332357916264</v>
      </c>
      <c r="H374" s="2">
        <v>0</v>
      </c>
      <c r="I374" s="2">
        <v>0</v>
      </c>
    </row>
    <row r="375" spans="1:9">
      <c r="A375" s="2">
        <v>325</v>
      </c>
      <c r="B375" s="2">
        <v>791.64518791617638</v>
      </c>
      <c r="C375" s="2">
        <v>8.9713899326699149</v>
      </c>
      <c r="D375" s="2">
        <v>0</v>
      </c>
      <c r="E375" s="2">
        <v>105.49380535081514</v>
      </c>
      <c r="F375" s="2">
        <v>791.64518791617638</v>
      </c>
      <c r="G375" s="2">
        <v>0</v>
      </c>
      <c r="H375" s="2">
        <v>0</v>
      </c>
      <c r="I375" s="2">
        <v>0</v>
      </c>
    </row>
    <row r="376" spans="1:9">
      <c r="A376" s="2">
        <v>326</v>
      </c>
      <c r="B376" s="2">
        <v>736.81977436613784</v>
      </c>
      <c r="C376" s="2">
        <v>10.217182030988795</v>
      </c>
      <c r="D376" s="2">
        <v>0</v>
      </c>
      <c r="E376" s="2">
        <v>0</v>
      </c>
      <c r="F376" s="2">
        <v>736.81977436613784</v>
      </c>
      <c r="G376" s="2">
        <v>284.89842873274165</v>
      </c>
      <c r="H376" s="2">
        <v>0</v>
      </c>
      <c r="I376" s="2">
        <v>0</v>
      </c>
    </row>
    <row r="377" spans="1:9">
      <c r="A377" s="2">
        <v>327</v>
      </c>
      <c r="B377" s="2">
        <v>702.61841060574011</v>
      </c>
      <c r="C377" s="2">
        <v>7.6676769661824888</v>
      </c>
      <c r="D377" s="2">
        <v>0</v>
      </c>
      <c r="E377" s="2">
        <v>5.8835330675037767E-2</v>
      </c>
      <c r="F377" s="2">
        <v>702.61841060574011</v>
      </c>
      <c r="G377" s="2">
        <v>64.090450681833772</v>
      </c>
      <c r="H377" s="2">
        <v>0</v>
      </c>
      <c r="I377" s="2">
        <v>0</v>
      </c>
    </row>
    <row r="378" spans="1:9">
      <c r="A378" s="2">
        <v>328</v>
      </c>
      <c r="B378" s="2">
        <v>567.11547610304297</v>
      </c>
      <c r="C378" s="2">
        <v>8.7558999231522563</v>
      </c>
      <c r="D378" s="2">
        <v>0</v>
      </c>
      <c r="E378" s="2">
        <v>0</v>
      </c>
      <c r="F378" s="2">
        <v>567.11547610304297</v>
      </c>
      <c r="G378" s="2">
        <v>308.47451621218261</v>
      </c>
      <c r="H378" s="2">
        <v>0</v>
      </c>
      <c r="I378" s="2">
        <v>0</v>
      </c>
    </row>
    <row r="379" spans="1:9">
      <c r="A379" s="2">
        <v>329</v>
      </c>
      <c r="B379" s="2">
        <v>738.85770353176895</v>
      </c>
      <c r="C379" s="2">
        <v>9.9826646123186684</v>
      </c>
      <c r="D379" s="2">
        <v>0</v>
      </c>
      <c r="E379" s="2">
        <v>0</v>
      </c>
      <c r="F379" s="2">
        <v>738.85770353176895</v>
      </c>
      <c r="G379" s="2">
        <v>259.40875770009779</v>
      </c>
      <c r="H379" s="2">
        <v>0</v>
      </c>
      <c r="I379" s="2">
        <v>0</v>
      </c>
    </row>
    <row r="380" spans="1:9">
      <c r="A380" s="2">
        <v>330</v>
      </c>
      <c r="B380" s="2">
        <v>763.02053861865693</v>
      </c>
      <c r="C380" s="2">
        <v>11.071008843891979</v>
      </c>
      <c r="D380" s="2">
        <v>0</v>
      </c>
      <c r="E380" s="2">
        <v>29.103930259705976</v>
      </c>
      <c r="F380" s="2">
        <v>763.02053861865693</v>
      </c>
      <c r="G380" s="2">
        <v>314.97641551083507</v>
      </c>
      <c r="H380" s="2">
        <v>0</v>
      </c>
      <c r="I380" s="2">
        <v>0</v>
      </c>
    </row>
    <row r="381" spans="1:9">
      <c r="A381" s="2">
        <v>331</v>
      </c>
      <c r="B381" s="2">
        <v>1024.0398201016033</v>
      </c>
      <c r="C381" s="2">
        <v>12.789686049096314</v>
      </c>
      <c r="D381" s="2">
        <v>37.716298168889125</v>
      </c>
      <c r="E381" s="2">
        <v>217.21248663913889</v>
      </c>
      <c r="F381" s="2">
        <v>1024.0398201016033</v>
      </c>
      <c r="G381" s="2">
        <v>0</v>
      </c>
      <c r="H381" s="2">
        <v>0</v>
      </c>
      <c r="I381" s="2">
        <v>0</v>
      </c>
    </row>
    <row r="382" spans="1:9">
      <c r="A382" s="2">
        <v>332</v>
      </c>
      <c r="B382" s="2">
        <v>770.40282270096895</v>
      </c>
      <c r="C382" s="2">
        <v>10.454320339725513</v>
      </c>
      <c r="D382" s="2">
        <v>0</v>
      </c>
      <c r="E382" s="2">
        <v>44.958268837274545</v>
      </c>
      <c r="F382" s="2">
        <v>770.40282270096895</v>
      </c>
      <c r="G382" s="2">
        <v>230.07094243430765</v>
      </c>
      <c r="H382" s="2">
        <v>0</v>
      </c>
      <c r="I382" s="2">
        <v>0</v>
      </c>
    </row>
    <row r="383" spans="1:9">
      <c r="A383" s="2">
        <v>333</v>
      </c>
      <c r="B383" s="2">
        <v>713.7787779689279</v>
      </c>
      <c r="C383" s="2">
        <v>10.503414068983966</v>
      </c>
      <c r="D383" s="2">
        <v>0</v>
      </c>
      <c r="E383" s="2">
        <v>0</v>
      </c>
      <c r="F383" s="2">
        <v>713.7787779689279</v>
      </c>
      <c r="G383" s="2">
        <v>336.5626289294687</v>
      </c>
      <c r="H383" s="2">
        <v>0</v>
      </c>
      <c r="I383" s="2">
        <v>0</v>
      </c>
    </row>
    <row r="384" spans="1:9">
      <c r="A384" s="2">
        <v>334</v>
      </c>
      <c r="B384" s="2">
        <v>763.38072791419791</v>
      </c>
      <c r="C384" s="2">
        <v>9.8471910045836104</v>
      </c>
      <c r="D384" s="2">
        <v>0</v>
      </c>
      <c r="E384" s="2">
        <v>0</v>
      </c>
      <c r="F384" s="2">
        <v>763.38072791419791</v>
      </c>
      <c r="G384" s="2">
        <v>221.33837254416312</v>
      </c>
      <c r="H384" s="2">
        <v>0</v>
      </c>
      <c r="I384" s="2">
        <v>0</v>
      </c>
    </row>
    <row r="385" spans="1:9">
      <c r="A385" s="2">
        <v>335</v>
      </c>
      <c r="B385" s="2">
        <v>941.29977572310531</v>
      </c>
      <c r="C385" s="2">
        <v>12.439516912690449</v>
      </c>
      <c r="D385" s="2">
        <v>0</v>
      </c>
      <c r="E385" s="2">
        <v>23.482723055521546</v>
      </c>
      <c r="F385" s="2">
        <v>941.29977572310531</v>
      </c>
      <c r="G385" s="2">
        <v>279.16919249041803</v>
      </c>
      <c r="H385" s="2">
        <v>0</v>
      </c>
      <c r="I385" s="2">
        <v>0</v>
      </c>
    </row>
    <row r="386" spans="1:9">
      <c r="A386" s="2">
        <v>336</v>
      </c>
      <c r="B386" s="2">
        <v>779.60939253705055</v>
      </c>
      <c r="C386" s="2">
        <v>8.8918090483255856</v>
      </c>
      <c r="D386" s="2">
        <v>0</v>
      </c>
      <c r="E386" s="2">
        <v>0</v>
      </c>
      <c r="F386" s="2">
        <v>779.60939253705055</v>
      </c>
      <c r="G386" s="2">
        <v>109.571512295508</v>
      </c>
      <c r="H386" s="2">
        <v>0</v>
      </c>
      <c r="I386" s="2">
        <v>0</v>
      </c>
    </row>
    <row r="387" spans="1:9">
      <c r="A387" s="2">
        <v>337</v>
      </c>
      <c r="B387" s="2">
        <v>444.33333447560062</v>
      </c>
      <c r="C387" s="2">
        <v>6.9177200384005157</v>
      </c>
      <c r="D387" s="2">
        <v>0</v>
      </c>
      <c r="E387" s="2">
        <v>0</v>
      </c>
      <c r="F387" s="2">
        <v>444.33333447560062</v>
      </c>
      <c r="G387" s="2">
        <v>247.43866936445102</v>
      </c>
      <c r="H387" s="2">
        <v>0</v>
      </c>
      <c r="I387" s="2">
        <v>0</v>
      </c>
    </row>
    <row r="388" spans="1:9">
      <c r="A388" s="2">
        <v>338</v>
      </c>
      <c r="B388" s="2">
        <v>781.4895280096348</v>
      </c>
      <c r="C388" s="2">
        <v>9.2114342240027494</v>
      </c>
      <c r="D388" s="2">
        <v>0</v>
      </c>
      <c r="E388" s="2">
        <v>45.300020855260527</v>
      </c>
      <c r="F388" s="2">
        <v>781.4895280096348</v>
      </c>
      <c r="G388" s="2">
        <v>94.353873535379535</v>
      </c>
      <c r="H388" s="2">
        <v>0</v>
      </c>
      <c r="I388" s="2">
        <v>0</v>
      </c>
    </row>
    <row r="389" spans="1:9">
      <c r="A389" s="2">
        <v>339</v>
      </c>
      <c r="B389" s="2">
        <v>776.94216584989567</v>
      </c>
      <c r="C389" s="2">
        <v>9.6528389687719045</v>
      </c>
      <c r="D389" s="2">
        <v>0</v>
      </c>
      <c r="E389" s="2">
        <v>47.388147970052614</v>
      </c>
      <c r="F389" s="2">
        <v>776.94216584989567</v>
      </c>
      <c r="G389" s="2">
        <v>140.95358305724221</v>
      </c>
      <c r="H389" s="2">
        <v>0</v>
      </c>
      <c r="I389" s="2">
        <v>0</v>
      </c>
    </row>
    <row r="390" spans="1:9">
      <c r="A390" s="2">
        <v>340</v>
      </c>
      <c r="B390" s="2">
        <v>780.50466437825889</v>
      </c>
      <c r="C390" s="2">
        <v>9.5829421244460562</v>
      </c>
      <c r="D390" s="2">
        <v>0</v>
      </c>
      <c r="E390" s="2">
        <v>47.007291254298025</v>
      </c>
      <c r="F390" s="2">
        <v>780.50466437825889</v>
      </c>
      <c r="G390" s="2">
        <v>130.78225681204867</v>
      </c>
      <c r="H390" s="2">
        <v>0</v>
      </c>
      <c r="I390" s="2">
        <v>0</v>
      </c>
    </row>
    <row r="391" spans="1:9">
      <c r="A391" s="2">
        <v>341</v>
      </c>
      <c r="B391" s="2">
        <v>573.92982843701157</v>
      </c>
      <c r="C391" s="2">
        <v>8.4381113729805026</v>
      </c>
      <c r="D391" s="2">
        <v>0</v>
      </c>
      <c r="E391" s="2">
        <v>0</v>
      </c>
      <c r="F391" s="2">
        <v>573.92982843701157</v>
      </c>
      <c r="G391" s="2">
        <v>269.88130886103863</v>
      </c>
      <c r="H391" s="2">
        <v>0</v>
      </c>
      <c r="I391" s="2">
        <v>0</v>
      </c>
    </row>
    <row r="392" spans="1:9">
      <c r="A392" s="2">
        <v>342</v>
      </c>
      <c r="B392" s="2">
        <v>762.33329096431112</v>
      </c>
      <c r="C392" s="2">
        <v>8.3407470474461149</v>
      </c>
      <c r="D392" s="2">
        <v>0</v>
      </c>
      <c r="E392" s="2">
        <v>0</v>
      </c>
      <c r="F392" s="2">
        <v>762.33329096431112</v>
      </c>
      <c r="G392" s="2">
        <v>71.741413780300263</v>
      </c>
      <c r="H392" s="2">
        <v>0</v>
      </c>
      <c r="I392" s="2">
        <v>0</v>
      </c>
    </row>
    <row r="393" spans="1:9">
      <c r="A393" s="2">
        <v>343</v>
      </c>
      <c r="B393" s="2">
        <v>828.25202907198855</v>
      </c>
      <c r="C393" s="2">
        <v>9.9553674376932939</v>
      </c>
      <c r="D393" s="2">
        <v>0</v>
      </c>
      <c r="E393" s="2">
        <v>0</v>
      </c>
      <c r="F393" s="2">
        <v>828.25202907198855</v>
      </c>
      <c r="G393" s="2">
        <v>167.28471469734086</v>
      </c>
      <c r="H393" s="2">
        <v>0</v>
      </c>
      <c r="I393" s="2">
        <v>0</v>
      </c>
    </row>
    <row r="394" spans="1:9">
      <c r="A394" s="2">
        <v>344</v>
      </c>
      <c r="B394" s="2">
        <v>858.09166908222232</v>
      </c>
      <c r="C394" s="2">
        <v>9.3256427526465178</v>
      </c>
      <c r="D394" s="2">
        <v>0</v>
      </c>
      <c r="E394" s="2">
        <v>0</v>
      </c>
      <c r="F394" s="2">
        <v>858.09166908222232</v>
      </c>
      <c r="G394" s="2">
        <v>74.472606182429445</v>
      </c>
      <c r="H394" s="2">
        <v>0</v>
      </c>
      <c r="I394" s="2">
        <v>0</v>
      </c>
    </row>
    <row r="395" spans="1:9">
      <c r="A395" s="2">
        <v>345</v>
      </c>
      <c r="B395" s="2">
        <v>846.66033726565865</v>
      </c>
      <c r="C395" s="2">
        <v>10.146360402070901</v>
      </c>
      <c r="D395" s="2">
        <v>0</v>
      </c>
      <c r="E395" s="2">
        <v>0</v>
      </c>
      <c r="F395" s="2">
        <v>846.66033726565865</v>
      </c>
      <c r="G395" s="2">
        <v>167.97570294143134</v>
      </c>
      <c r="H395" s="2">
        <v>0</v>
      </c>
      <c r="I395" s="2">
        <v>0</v>
      </c>
    </row>
    <row r="396" spans="1:9">
      <c r="A396" s="2">
        <v>346</v>
      </c>
      <c r="B396" s="2">
        <v>648.89593545979506</v>
      </c>
      <c r="C396" s="2">
        <v>8.0964121949306147</v>
      </c>
      <c r="D396" s="2">
        <v>0</v>
      </c>
      <c r="E396" s="2">
        <v>0</v>
      </c>
      <c r="F396" s="2">
        <v>648.89593545979506</v>
      </c>
      <c r="G396" s="2">
        <v>160.74528403326644</v>
      </c>
      <c r="H396" s="2">
        <v>0</v>
      </c>
      <c r="I396" s="2">
        <v>0</v>
      </c>
    </row>
    <row r="397" spans="1:9">
      <c r="A397" s="2">
        <v>347</v>
      </c>
      <c r="B397" s="2">
        <v>664.80555684885076</v>
      </c>
      <c r="C397" s="2">
        <v>8.4774174368793691</v>
      </c>
      <c r="D397" s="2">
        <v>0</v>
      </c>
      <c r="E397" s="2">
        <v>0</v>
      </c>
      <c r="F397" s="2">
        <v>664.80555684885076</v>
      </c>
      <c r="G397" s="2">
        <v>182.93618683908608</v>
      </c>
      <c r="H397" s="2">
        <v>0</v>
      </c>
      <c r="I397" s="2">
        <v>0</v>
      </c>
    </row>
    <row r="398" spans="1:9">
      <c r="A398" s="2">
        <v>348</v>
      </c>
      <c r="B398" s="2">
        <v>752.90299914875891</v>
      </c>
      <c r="C398" s="2">
        <v>9.739346394790271</v>
      </c>
      <c r="D398" s="2">
        <v>0</v>
      </c>
      <c r="E398" s="2">
        <v>94.174904275934296</v>
      </c>
      <c r="F398" s="2">
        <v>752.90299914875891</v>
      </c>
      <c r="G398" s="2">
        <v>126.85673605433385</v>
      </c>
      <c r="H398" s="2">
        <v>0</v>
      </c>
      <c r="I398" s="2">
        <v>0</v>
      </c>
    </row>
    <row r="399" spans="1:9">
      <c r="A399" s="2">
        <v>349</v>
      </c>
      <c r="B399" s="2">
        <v>622.64194424036077</v>
      </c>
      <c r="C399" s="2">
        <v>6.7970108410491319</v>
      </c>
      <c r="D399" s="2">
        <v>0</v>
      </c>
      <c r="E399" s="2">
        <v>57.059139864552435</v>
      </c>
      <c r="F399" s="2">
        <v>622.64194424036077</v>
      </c>
      <c r="G399" s="2">
        <v>0</v>
      </c>
      <c r="H399" s="2">
        <v>0</v>
      </c>
      <c r="I399" s="2">
        <v>0</v>
      </c>
    </row>
    <row r="400" spans="1:9">
      <c r="A400" s="2">
        <v>350</v>
      </c>
      <c r="B400" s="2">
        <v>836.06080220500098</v>
      </c>
      <c r="C400" s="2">
        <v>9.8559208986088436</v>
      </c>
      <c r="D400" s="2">
        <v>0</v>
      </c>
      <c r="E400" s="2">
        <v>0</v>
      </c>
      <c r="F400" s="2">
        <v>836.06080220500098</v>
      </c>
      <c r="G400" s="2">
        <v>149.53128765588326</v>
      </c>
      <c r="H400" s="2">
        <v>0</v>
      </c>
      <c r="I400" s="2">
        <v>0</v>
      </c>
    </row>
    <row r="401" spans="1:9">
      <c r="A401" s="2">
        <v>351</v>
      </c>
      <c r="B401" s="2">
        <v>629.37568042241173</v>
      </c>
      <c r="C401" s="2">
        <v>11.540872220681457</v>
      </c>
      <c r="D401" s="2">
        <v>0</v>
      </c>
      <c r="E401" s="2">
        <v>0</v>
      </c>
      <c r="F401" s="2">
        <v>629.37568042241173</v>
      </c>
      <c r="G401" s="2">
        <v>524.71154164573409</v>
      </c>
      <c r="H401" s="2">
        <v>0</v>
      </c>
      <c r="I401" s="2">
        <v>0</v>
      </c>
    </row>
    <row r="402" spans="1:9">
      <c r="A402" s="2">
        <v>352</v>
      </c>
      <c r="B402" s="2">
        <v>818.05561879984748</v>
      </c>
      <c r="C402" s="2">
        <v>10.821075413383225</v>
      </c>
      <c r="D402" s="2">
        <v>0</v>
      </c>
      <c r="E402" s="2">
        <v>0</v>
      </c>
      <c r="F402" s="2">
        <v>818.05561879984748</v>
      </c>
      <c r="G402" s="2">
        <v>264.05192253847508</v>
      </c>
      <c r="H402" s="2">
        <v>0</v>
      </c>
      <c r="I402" s="2">
        <v>0</v>
      </c>
    </row>
    <row r="403" spans="1:9">
      <c r="A403" s="2">
        <v>353</v>
      </c>
      <c r="B403" s="2">
        <v>514.3990411348309</v>
      </c>
      <c r="C403" s="2">
        <v>9.5123341508099237</v>
      </c>
      <c r="D403" s="2">
        <v>0</v>
      </c>
      <c r="E403" s="2">
        <v>0</v>
      </c>
      <c r="F403" s="2">
        <v>436.83437394616158</v>
      </c>
      <c r="G403" s="2">
        <v>514.3990411348309</v>
      </c>
      <c r="H403" s="2">
        <v>0</v>
      </c>
      <c r="I403" s="2">
        <v>0</v>
      </c>
    </row>
    <row r="404" spans="1:9">
      <c r="A404" s="2">
        <v>354</v>
      </c>
      <c r="B404" s="2">
        <v>765.79159343104948</v>
      </c>
      <c r="C404" s="2">
        <v>9.8920690445506256</v>
      </c>
      <c r="D404" s="2">
        <v>0</v>
      </c>
      <c r="E404" s="2">
        <v>0</v>
      </c>
      <c r="F404" s="2">
        <v>765.79159343104948</v>
      </c>
      <c r="G404" s="2">
        <v>223.41531102401314</v>
      </c>
      <c r="H404" s="2">
        <v>0</v>
      </c>
      <c r="I404" s="2">
        <v>0</v>
      </c>
    </row>
    <row r="405" spans="1:9">
      <c r="A405" s="2">
        <v>355</v>
      </c>
      <c r="B405" s="2">
        <v>1054.5134900781345</v>
      </c>
      <c r="C405" s="2">
        <v>10.953471086721093</v>
      </c>
      <c r="D405" s="2">
        <v>0</v>
      </c>
      <c r="E405" s="2">
        <v>40.833618593974734</v>
      </c>
      <c r="F405" s="2">
        <v>1054.5134900781345</v>
      </c>
      <c r="G405" s="2">
        <v>0</v>
      </c>
      <c r="H405" s="2">
        <v>0</v>
      </c>
      <c r="I405" s="2">
        <v>0</v>
      </c>
    </row>
    <row r="406" spans="1:9">
      <c r="A406" s="2">
        <v>356</v>
      </c>
      <c r="B406" s="2">
        <v>952.56841407742218</v>
      </c>
      <c r="C406" s="2">
        <v>10.34047641904068</v>
      </c>
      <c r="D406" s="2">
        <v>0</v>
      </c>
      <c r="E406" s="2">
        <v>8.9254789233489191</v>
      </c>
      <c r="F406" s="2">
        <v>952.56841407742218</v>
      </c>
      <c r="G406" s="2">
        <v>72.553748903296764</v>
      </c>
      <c r="H406" s="2">
        <v>0</v>
      </c>
      <c r="I406" s="2">
        <v>0</v>
      </c>
    </row>
    <row r="407" spans="1:9">
      <c r="A407" s="2">
        <v>357</v>
      </c>
      <c r="B407" s="2">
        <v>434.35160951879925</v>
      </c>
      <c r="C407" s="2">
        <v>8.6020675205049386</v>
      </c>
      <c r="D407" s="2">
        <v>0</v>
      </c>
      <c r="E407" s="2">
        <v>0</v>
      </c>
      <c r="F407" s="2">
        <v>425.85514253169458</v>
      </c>
      <c r="G407" s="2">
        <v>434.35160951879925</v>
      </c>
      <c r="H407" s="2">
        <v>0</v>
      </c>
      <c r="I407" s="2">
        <v>0</v>
      </c>
    </row>
    <row r="408" spans="1:9">
      <c r="A408" s="2">
        <v>358</v>
      </c>
      <c r="B408" s="2">
        <v>648.53278442176111</v>
      </c>
      <c r="C408" s="2">
        <v>9.3583817527498177</v>
      </c>
      <c r="D408" s="2">
        <v>0</v>
      </c>
      <c r="E408" s="2">
        <v>109.58499863046245</v>
      </c>
      <c r="F408" s="2">
        <v>648.53278442176111</v>
      </c>
      <c r="G408" s="2">
        <v>177.72039222275816</v>
      </c>
      <c r="H408" s="2">
        <v>0</v>
      </c>
      <c r="I408" s="2">
        <v>0</v>
      </c>
    </row>
    <row r="409" spans="1:9">
      <c r="A409" s="2">
        <v>359</v>
      </c>
      <c r="B409" s="2">
        <v>603.38949150903272</v>
      </c>
      <c r="C409" s="2">
        <v>8.5214683912793046</v>
      </c>
      <c r="D409" s="2">
        <v>0</v>
      </c>
      <c r="E409" s="2">
        <v>0</v>
      </c>
      <c r="F409" s="2">
        <v>603.38949150903272</v>
      </c>
      <c r="G409" s="2">
        <v>248.75734761889771</v>
      </c>
      <c r="H409" s="2">
        <v>0</v>
      </c>
      <c r="I409" s="2">
        <v>0</v>
      </c>
    </row>
    <row r="410" spans="1:9">
      <c r="A410" s="2">
        <v>360</v>
      </c>
      <c r="B410" s="2">
        <v>652.58372589441251</v>
      </c>
      <c r="C410" s="2">
        <v>8.4410834343680463</v>
      </c>
      <c r="D410" s="2">
        <v>0</v>
      </c>
      <c r="E410" s="2">
        <v>0</v>
      </c>
      <c r="F410" s="2">
        <v>652.58372589441251</v>
      </c>
      <c r="G410" s="2">
        <v>191.52461754239221</v>
      </c>
      <c r="H410" s="2">
        <v>0</v>
      </c>
      <c r="I410" s="2">
        <v>0</v>
      </c>
    </row>
    <row r="411" spans="1:9">
      <c r="A411" s="2">
        <v>361</v>
      </c>
      <c r="B411" s="2">
        <v>741.09323727138644</v>
      </c>
      <c r="C411" s="2">
        <v>10.991630882910062</v>
      </c>
      <c r="D411" s="2">
        <v>0</v>
      </c>
      <c r="E411" s="2">
        <v>99.138024926426397</v>
      </c>
      <c r="F411" s="2">
        <v>741.09323727138644</v>
      </c>
      <c r="G411" s="2">
        <v>258.93182609319319</v>
      </c>
      <c r="H411" s="2">
        <v>0</v>
      </c>
      <c r="I411" s="2">
        <v>0</v>
      </c>
    </row>
    <row r="412" spans="1:9">
      <c r="A412" s="2">
        <v>362</v>
      </c>
      <c r="B412" s="2">
        <v>787.44742952953766</v>
      </c>
      <c r="C412" s="2">
        <v>11.445086819867202</v>
      </c>
      <c r="D412" s="2">
        <v>0</v>
      </c>
      <c r="E412" s="2">
        <v>0</v>
      </c>
      <c r="F412" s="2">
        <v>787.44742952953766</v>
      </c>
      <c r="G412" s="2">
        <v>357.06125245718249</v>
      </c>
      <c r="H412" s="2">
        <v>0</v>
      </c>
      <c r="I412" s="2">
        <v>0</v>
      </c>
    </row>
    <row r="413" spans="1:9">
      <c r="A413" s="2">
        <v>363</v>
      </c>
      <c r="B413" s="2">
        <v>690.33079325365861</v>
      </c>
      <c r="C413" s="2">
        <v>10.136751375930958</v>
      </c>
      <c r="D413" s="2">
        <v>0</v>
      </c>
      <c r="E413" s="2">
        <v>209.61940825502234</v>
      </c>
      <c r="F413" s="2">
        <v>690.33079325365861</v>
      </c>
      <c r="G413" s="2">
        <v>113.72493608441482</v>
      </c>
      <c r="H413" s="2">
        <v>0</v>
      </c>
      <c r="I413" s="2">
        <v>0</v>
      </c>
    </row>
    <row r="414" spans="1:9">
      <c r="A414" s="2">
        <v>364</v>
      </c>
      <c r="B414" s="2">
        <v>829.41607474284433</v>
      </c>
      <c r="C414" s="2">
        <v>10.283558457080474</v>
      </c>
      <c r="D414" s="2">
        <v>0</v>
      </c>
      <c r="E414" s="2">
        <v>0</v>
      </c>
      <c r="F414" s="2">
        <v>829.41607474284433</v>
      </c>
      <c r="G414" s="2">
        <v>198.93977096520302</v>
      </c>
      <c r="H414" s="2">
        <v>0</v>
      </c>
      <c r="I414" s="2">
        <v>0</v>
      </c>
    </row>
    <row r="415" spans="1:9">
      <c r="A415" s="2">
        <v>365</v>
      </c>
      <c r="B415" s="2">
        <v>731.01311567435755</v>
      </c>
      <c r="C415" s="2">
        <v>7.5795116326477521</v>
      </c>
      <c r="D415" s="2">
        <v>0</v>
      </c>
      <c r="E415" s="2">
        <v>0</v>
      </c>
      <c r="F415" s="2">
        <v>731.01311567435755</v>
      </c>
      <c r="G415" s="2">
        <v>26.938047590417682</v>
      </c>
      <c r="H415" s="2">
        <v>0</v>
      </c>
      <c r="I415" s="2">
        <v>0</v>
      </c>
    </row>
    <row r="416" spans="1:9">
      <c r="A416" s="2">
        <v>366</v>
      </c>
      <c r="B416" s="2">
        <v>817.57854237208744</v>
      </c>
      <c r="C416" s="2">
        <v>11.005419888894956</v>
      </c>
      <c r="D416" s="2">
        <v>0</v>
      </c>
      <c r="E416" s="2">
        <v>0</v>
      </c>
      <c r="F416" s="2">
        <v>817.57854237208744</v>
      </c>
      <c r="G416" s="2">
        <v>282.9634465174081</v>
      </c>
      <c r="H416" s="2">
        <v>0</v>
      </c>
      <c r="I416" s="2">
        <v>0</v>
      </c>
    </row>
    <row r="417" spans="1:9">
      <c r="A417" s="2">
        <v>367</v>
      </c>
      <c r="B417" s="2">
        <v>551.71787018045529</v>
      </c>
      <c r="C417" s="2">
        <v>7.9195747576713647</v>
      </c>
      <c r="D417" s="2">
        <v>0</v>
      </c>
      <c r="E417" s="2">
        <v>0</v>
      </c>
      <c r="F417" s="2">
        <v>551.71787018045529</v>
      </c>
      <c r="G417" s="2">
        <v>240.23960558668114</v>
      </c>
      <c r="H417" s="2">
        <v>0</v>
      </c>
      <c r="I417" s="2">
        <v>0</v>
      </c>
    </row>
    <row r="418" spans="1:9">
      <c r="A418" s="2">
        <v>368</v>
      </c>
      <c r="B418" s="2">
        <v>874.24234491727429</v>
      </c>
      <c r="C418" s="2">
        <v>8.7424234491727439</v>
      </c>
      <c r="D418" s="2">
        <v>0</v>
      </c>
      <c r="E418" s="2">
        <v>0</v>
      </c>
      <c r="F418" s="2">
        <v>874.24234491727429</v>
      </c>
      <c r="G418" s="2">
        <v>0</v>
      </c>
      <c r="H418" s="2">
        <v>0</v>
      </c>
      <c r="I418" s="2">
        <v>0</v>
      </c>
    </row>
    <row r="419" spans="1:9">
      <c r="A419" s="2">
        <v>369</v>
      </c>
      <c r="B419" s="2">
        <v>738.45742349979218</v>
      </c>
      <c r="C419" s="2">
        <v>9.4296499612634683</v>
      </c>
      <c r="D419" s="2">
        <v>0</v>
      </c>
      <c r="E419" s="2">
        <v>0</v>
      </c>
      <c r="F419" s="2">
        <v>738.45742349979218</v>
      </c>
      <c r="G419" s="2">
        <v>204.50757262655452</v>
      </c>
      <c r="H419" s="2">
        <v>0</v>
      </c>
      <c r="I419" s="2">
        <v>0</v>
      </c>
    </row>
    <row r="420" spans="1:9">
      <c r="A420" s="2">
        <v>370</v>
      </c>
      <c r="B420" s="2">
        <v>578.51569886101424</v>
      </c>
      <c r="C420" s="2">
        <v>7.5362788090485493</v>
      </c>
      <c r="D420" s="2">
        <v>0</v>
      </c>
      <c r="E420" s="2">
        <v>0</v>
      </c>
      <c r="F420" s="2">
        <v>578.51569886101424</v>
      </c>
      <c r="G420" s="2">
        <v>175.11218204384068</v>
      </c>
      <c r="H420" s="2">
        <v>0</v>
      </c>
      <c r="I420" s="2">
        <v>0</v>
      </c>
    </row>
    <row r="421" spans="1:9">
      <c r="A421" s="2">
        <v>371</v>
      </c>
      <c r="B421" s="2">
        <v>388.40417898480064</v>
      </c>
      <c r="C421" s="2">
        <v>5.7867488303831855</v>
      </c>
      <c r="D421" s="2">
        <v>0</v>
      </c>
      <c r="E421" s="2">
        <v>0</v>
      </c>
      <c r="F421" s="2">
        <v>388.40417898480064</v>
      </c>
      <c r="G421" s="2">
        <v>190.27070405351787</v>
      </c>
      <c r="H421" s="2">
        <v>0</v>
      </c>
      <c r="I421" s="2">
        <v>0</v>
      </c>
    </row>
    <row r="422" spans="1:9">
      <c r="A422" s="2">
        <v>372</v>
      </c>
      <c r="B422" s="2">
        <v>826.42071766074537</v>
      </c>
      <c r="C422" s="2">
        <v>10.317155368329992</v>
      </c>
      <c r="D422" s="2">
        <v>0</v>
      </c>
      <c r="E422" s="2">
        <v>0</v>
      </c>
      <c r="F422" s="2">
        <v>826.42071766074537</v>
      </c>
      <c r="G422" s="2">
        <v>205.29481917225394</v>
      </c>
      <c r="H422" s="2">
        <v>0</v>
      </c>
      <c r="I422" s="2">
        <v>0</v>
      </c>
    </row>
    <row r="423" spans="1:9">
      <c r="A423" s="2">
        <v>373</v>
      </c>
      <c r="B423" s="2">
        <v>829.0904543375575</v>
      </c>
      <c r="C423" s="2">
        <v>8.290904543375575</v>
      </c>
      <c r="D423" s="2">
        <v>0</v>
      </c>
      <c r="E423" s="2">
        <v>0</v>
      </c>
      <c r="F423" s="2">
        <v>829.0904543375575</v>
      </c>
      <c r="G423" s="2">
        <v>0</v>
      </c>
      <c r="H423" s="2">
        <v>0</v>
      </c>
      <c r="I423" s="2">
        <v>0</v>
      </c>
    </row>
    <row r="424" spans="1:9">
      <c r="A424" s="2">
        <v>374</v>
      </c>
      <c r="B424" s="2">
        <v>899.71257207431699</v>
      </c>
      <c r="C424" s="2">
        <v>9.2756948996522137</v>
      </c>
      <c r="D424" s="2">
        <v>0</v>
      </c>
      <c r="E424" s="2">
        <v>0</v>
      </c>
      <c r="F424" s="2">
        <v>899.71257207431699</v>
      </c>
      <c r="G424" s="2">
        <v>27.856917890904242</v>
      </c>
      <c r="H424" s="2">
        <v>0</v>
      </c>
      <c r="I424" s="2">
        <v>0</v>
      </c>
    </row>
    <row r="425" spans="1:9">
      <c r="A425" s="2">
        <v>375</v>
      </c>
      <c r="B425" s="2">
        <v>642.53148979867819</v>
      </c>
      <c r="C425" s="2">
        <v>8.9397546113515993</v>
      </c>
      <c r="D425" s="2">
        <v>0</v>
      </c>
      <c r="E425" s="2">
        <v>108.45348586314049</v>
      </c>
      <c r="F425" s="2">
        <v>642.53148979867819</v>
      </c>
      <c r="G425" s="2">
        <v>142.99048547334132</v>
      </c>
      <c r="H425" s="2">
        <v>0</v>
      </c>
      <c r="I425" s="2">
        <v>0</v>
      </c>
    </row>
    <row r="426" spans="1:9">
      <c r="A426" s="2">
        <v>376</v>
      </c>
      <c r="B426" s="2">
        <v>782.15052564279495</v>
      </c>
      <c r="C426" s="2">
        <v>8.2745060002675253</v>
      </c>
      <c r="D426" s="2">
        <v>0</v>
      </c>
      <c r="E426" s="2">
        <v>0</v>
      </c>
      <c r="F426" s="2">
        <v>782.15052564279495</v>
      </c>
      <c r="G426" s="2">
        <v>45.300074383957508</v>
      </c>
      <c r="H426" s="2">
        <v>0</v>
      </c>
      <c r="I426" s="2">
        <v>0</v>
      </c>
    </row>
    <row r="427" spans="1:9">
      <c r="A427" s="2">
        <v>377</v>
      </c>
      <c r="B427" s="2">
        <v>866.72695045795899</v>
      </c>
      <c r="C427" s="2">
        <v>10.336420284864012</v>
      </c>
      <c r="D427" s="2">
        <v>0</v>
      </c>
      <c r="E427" s="2">
        <v>0</v>
      </c>
      <c r="F427" s="2">
        <v>866.72695045795899</v>
      </c>
      <c r="G427" s="2">
        <v>166.91507802844217</v>
      </c>
      <c r="H427" s="2">
        <v>0</v>
      </c>
      <c r="I427" s="2">
        <v>0</v>
      </c>
    </row>
    <row r="428" spans="1:9">
      <c r="A428" s="2">
        <v>378</v>
      </c>
      <c r="B428" s="2">
        <v>565.4201441781604</v>
      </c>
      <c r="C428" s="2">
        <v>6.5967369816337937</v>
      </c>
      <c r="D428" s="2">
        <v>0</v>
      </c>
      <c r="E428" s="2">
        <v>0</v>
      </c>
      <c r="F428" s="2">
        <v>565.4201441781604</v>
      </c>
      <c r="G428" s="2">
        <v>94.253553985219014</v>
      </c>
      <c r="H428" s="2">
        <v>0</v>
      </c>
      <c r="I428" s="2">
        <v>0</v>
      </c>
    </row>
    <row r="429" spans="1:9">
      <c r="A429" s="2">
        <v>379</v>
      </c>
      <c r="B429" s="2">
        <v>842.15275539287973</v>
      </c>
      <c r="C429" s="2">
        <v>9.7600422515796872</v>
      </c>
      <c r="D429" s="2">
        <v>0</v>
      </c>
      <c r="E429" s="2">
        <v>0</v>
      </c>
      <c r="F429" s="2">
        <v>842.15275539287973</v>
      </c>
      <c r="G429" s="2">
        <v>133.85146976508895</v>
      </c>
      <c r="H429" s="2">
        <v>0</v>
      </c>
      <c r="I429" s="2">
        <v>0</v>
      </c>
    </row>
    <row r="430" spans="1:9">
      <c r="A430" s="2">
        <v>380</v>
      </c>
      <c r="B430" s="2">
        <v>899.42218981419774</v>
      </c>
      <c r="C430" s="2">
        <v>9.6499535648186647</v>
      </c>
      <c r="D430" s="2">
        <v>0</v>
      </c>
      <c r="E430" s="2">
        <v>65.573166667668602</v>
      </c>
      <c r="F430" s="2">
        <v>899.42218981419774</v>
      </c>
      <c r="G430" s="2">
        <v>0</v>
      </c>
      <c r="H430" s="2">
        <v>0</v>
      </c>
      <c r="I430" s="2">
        <v>0</v>
      </c>
    </row>
    <row r="431" spans="1:9">
      <c r="A431" s="2">
        <v>381</v>
      </c>
      <c r="B431" s="2">
        <v>713.82577869283909</v>
      </c>
      <c r="C431" s="2">
        <v>8.7851673003659627</v>
      </c>
      <c r="D431" s="2">
        <v>0</v>
      </c>
      <c r="E431" s="2">
        <v>21.607413380313574</v>
      </c>
      <c r="F431" s="2">
        <v>713.82577869283909</v>
      </c>
      <c r="G431" s="2">
        <v>143.08353796344363</v>
      </c>
      <c r="H431" s="2">
        <v>0</v>
      </c>
      <c r="I431" s="2">
        <v>0</v>
      </c>
    </row>
    <row r="432" spans="1:9">
      <c r="A432" s="2">
        <v>382</v>
      </c>
      <c r="B432" s="2">
        <v>691.91842495218089</v>
      </c>
      <c r="C432" s="2">
        <v>10.832902401894925</v>
      </c>
      <c r="D432" s="2">
        <v>0</v>
      </c>
      <c r="E432" s="2">
        <v>15.000586565226058</v>
      </c>
      <c r="F432" s="2">
        <v>691.91842495218089</v>
      </c>
      <c r="G432" s="2">
        <v>376.37122867208564</v>
      </c>
      <c r="H432" s="2">
        <v>0</v>
      </c>
      <c r="I432" s="2">
        <v>0</v>
      </c>
    </row>
    <row r="433" spans="1:9">
      <c r="A433" s="2">
        <v>383</v>
      </c>
      <c r="B433" s="2">
        <v>953.0001956765791</v>
      </c>
      <c r="C433" s="2">
        <v>10.823644080147478</v>
      </c>
      <c r="D433" s="2">
        <v>0</v>
      </c>
      <c r="E433" s="2">
        <v>0</v>
      </c>
      <c r="F433" s="2">
        <v>953.0001956765791</v>
      </c>
      <c r="G433" s="2">
        <v>129.36421233816873</v>
      </c>
      <c r="H433" s="2">
        <v>0</v>
      </c>
      <c r="I433" s="2">
        <v>0</v>
      </c>
    </row>
    <row r="434" spans="1:9">
      <c r="A434" s="2">
        <v>384</v>
      </c>
      <c r="B434" s="2">
        <v>724.14239133637329</v>
      </c>
      <c r="C434" s="2">
        <v>9.6256907279127297</v>
      </c>
      <c r="D434" s="2">
        <v>0</v>
      </c>
      <c r="E434" s="2">
        <v>0</v>
      </c>
      <c r="F434" s="2">
        <v>724.14239133637329</v>
      </c>
      <c r="G434" s="2">
        <v>238.42668145489961</v>
      </c>
      <c r="H434" s="2">
        <v>0</v>
      </c>
      <c r="I434" s="2">
        <v>0</v>
      </c>
    </row>
    <row r="435" spans="1:9">
      <c r="A435" s="2">
        <v>385</v>
      </c>
      <c r="B435" s="2">
        <v>617.90958866757592</v>
      </c>
      <c r="C435" s="2">
        <v>8.2173931138731913</v>
      </c>
      <c r="D435" s="2">
        <v>0</v>
      </c>
      <c r="E435" s="2">
        <v>0</v>
      </c>
      <c r="F435" s="2">
        <v>617.90958866757592</v>
      </c>
      <c r="G435" s="2">
        <v>203.82972271974313</v>
      </c>
      <c r="H435" s="2">
        <v>0</v>
      </c>
      <c r="I435" s="2">
        <v>0</v>
      </c>
    </row>
    <row r="436" spans="1:9">
      <c r="A436" s="2">
        <v>386</v>
      </c>
      <c r="B436" s="2">
        <v>725.00537616402971</v>
      </c>
      <c r="C436" s="2">
        <v>9.3296596491497397</v>
      </c>
      <c r="D436" s="2">
        <v>0</v>
      </c>
      <c r="E436" s="2">
        <v>0</v>
      </c>
      <c r="F436" s="2">
        <v>725.00537616402971</v>
      </c>
      <c r="G436" s="2">
        <v>207.96058875094423</v>
      </c>
      <c r="H436" s="2">
        <v>0</v>
      </c>
      <c r="I436" s="2">
        <v>0</v>
      </c>
    </row>
    <row r="437" spans="1:9">
      <c r="A437" s="2">
        <v>387</v>
      </c>
      <c r="B437" s="2">
        <v>675.70332953531988</v>
      </c>
      <c r="C437" s="2">
        <v>8.1215592209357741</v>
      </c>
      <c r="D437" s="2">
        <v>0</v>
      </c>
      <c r="E437" s="2">
        <v>0</v>
      </c>
      <c r="F437" s="2">
        <v>675.70332953531988</v>
      </c>
      <c r="G437" s="2">
        <v>136.45259255825749</v>
      </c>
      <c r="H437" s="2">
        <v>0</v>
      </c>
      <c r="I437" s="2">
        <v>0</v>
      </c>
    </row>
    <row r="438" spans="1:9">
      <c r="A438" s="2">
        <v>388</v>
      </c>
      <c r="B438" s="2">
        <v>737.57851033986208</v>
      </c>
      <c r="C438" s="2">
        <v>8.2680020443946294</v>
      </c>
      <c r="D438" s="2">
        <v>0</v>
      </c>
      <c r="E438" s="2">
        <v>71.687149537504411</v>
      </c>
      <c r="F438" s="2">
        <v>737.57851033986208</v>
      </c>
      <c r="G438" s="2">
        <v>17.534544562096471</v>
      </c>
      <c r="H438" s="2">
        <v>0</v>
      </c>
      <c r="I438" s="2">
        <v>0</v>
      </c>
    </row>
    <row r="439" spans="1:9">
      <c r="A439" s="2">
        <v>389</v>
      </c>
      <c r="B439" s="2">
        <v>787.96329371295269</v>
      </c>
      <c r="C439" s="2">
        <v>12.587561674400231</v>
      </c>
      <c r="D439" s="2">
        <v>0</v>
      </c>
      <c r="E439" s="2">
        <v>0</v>
      </c>
      <c r="F439" s="2">
        <v>787.96329371295269</v>
      </c>
      <c r="G439" s="2">
        <v>470.7928737270704</v>
      </c>
      <c r="H439" s="2">
        <v>0</v>
      </c>
      <c r="I439" s="2">
        <v>0</v>
      </c>
    </row>
    <row r="440" spans="1:9">
      <c r="A440" s="2">
        <v>390</v>
      </c>
      <c r="B440" s="2">
        <v>555.05389763366065</v>
      </c>
      <c r="C440" s="2">
        <v>6.1841806825108554</v>
      </c>
      <c r="D440" s="2">
        <v>0</v>
      </c>
      <c r="E440" s="2">
        <v>0</v>
      </c>
      <c r="F440" s="2">
        <v>555.05389763366065</v>
      </c>
      <c r="G440" s="2">
        <v>63.364170617424861</v>
      </c>
      <c r="H440" s="2">
        <v>0</v>
      </c>
      <c r="I440" s="2">
        <v>0</v>
      </c>
    </row>
    <row r="441" spans="1:9">
      <c r="A441" s="2">
        <v>391</v>
      </c>
      <c r="B441" s="2">
        <v>765.86758198418079</v>
      </c>
      <c r="C441" s="2">
        <v>7.9246601701190986</v>
      </c>
      <c r="D441" s="2">
        <v>0</v>
      </c>
      <c r="E441" s="2">
        <v>0</v>
      </c>
      <c r="F441" s="2">
        <v>765.86758198418079</v>
      </c>
      <c r="G441" s="2">
        <v>26.59843502772901</v>
      </c>
      <c r="H441" s="2">
        <v>0</v>
      </c>
      <c r="I441" s="2">
        <v>0</v>
      </c>
    </row>
    <row r="442" spans="1:9">
      <c r="A442" s="2">
        <v>392</v>
      </c>
      <c r="B442" s="2">
        <v>919.63000199891599</v>
      </c>
      <c r="C442" s="2">
        <v>11.579425294756923</v>
      </c>
      <c r="D442" s="2">
        <v>0</v>
      </c>
      <c r="E442" s="2">
        <v>0</v>
      </c>
      <c r="F442" s="2">
        <v>919.63000199891599</v>
      </c>
      <c r="G442" s="2">
        <v>238.31252747677627</v>
      </c>
      <c r="H442" s="2">
        <v>0</v>
      </c>
      <c r="I442" s="2">
        <v>0</v>
      </c>
    </row>
    <row r="443" spans="1:9">
      <c r="A443" s="2">
        <v>393</v>
      </c>
      <c r="B443" s="2">
        <v>615.06032042927018</v>
      </c>
      <c r="C443" s="2">
        <v>8.8106974788046593</v>
      </c>
      <c r="D443" s="2">
        <v>0</v>
      </c>
      <c r="E443" s="2">
        <v>0</v>
      </c>
      <c r="F443" s="2">
        <v>615.06032042927018</v>
      </c>
      <c r="G443" s="2">
        <v>266.00942745119573</v>
      </c>
      <c r="H443" s="2">
        <v>0</v>
      </c>
      <c r="I443" s="2">
        <v>0</v>
      </c>
    </row>
    <row r="444" spans="1:9">
      <c r="A444" s="2">
        <v>394</v>
      </c>
      <c r="B444" s="2">
        <v>495.27435165938141</v>
      </c>
      <c r="C444" s="2">
        <v>6.4025485277158554</v>
      </c>
      <c r="D444" s="2">
        <v>0</v>
      </c>
      <c r="E444" s="2">
        <v>0</v>
      </c>
      <c r="F444" s="2">
        <v>495.27435165938141</v>
      </c>
      <c r="G444" s="2">
        <v>144.98050111220414</v>
      </c>
      <c r="H444" s="2">
        <v>0</v>
      </c>
      <c r="I444" s="2">
        <v>0</v>
      </c>
    </row>
    <row r="445" spans="1:9">
      <c r="A445" s="2">
        <v>395</v>
      </c>
      <c r="B445" s="2">
        <v>728.06006812156102</v>
      </c>
      <c r="C445" s="2">
        <v>8.7077335064119712</v>
      </c>
      <c r="D445" s="2">
        <v>0</v>
      </c>
      <c r="E445" s="2">
        <v>117.36251327086825</v>
      </c>
      <c r="F445" s="2">
        <v>728.06006812156102</v>
      </c>
      <c r="G445" s="2">
        <v>25.350769248767847</v>
      </c>
      <c r="H445" s="2">
        <v>0</v>
      </c>
      <c r="I445" s="2">
        <v>0</v>
      </c>
    </row>
    <row r="446" spans="1:9">
      <c r="A446" s="2">
        <v>396</v>
      </c>
      <c r="B446" s="2">
        <v>741.58573379451582</v>
      </c>
      <c r="C446" s="2">
        <v>9.491556615807994</v>
      </c>
      <c r="D446" s="2">
        <v>0</v>
      </c>
      <c r="E446" s="2">
        <v>30.252111485293881</v>
      </c>
      <c r="F446" s="2">
        <v>741.58573379451582</v>
      </c>
      <c r="G446" s="2">
        <v>177.31781630098976</v>
      </c>
      <c r="H446" s="2">
        <v>0</v>
      </c>
      <c r="I446" s="2">
        <v>0</v>
      </c>
    </row>
    <row r="447" spans="1:9">
      <c r="A447" s="2">
        <v>397</v>
      </c>
      <c r="B447" s="2">
        <v>684.80189953281456</v>
      </c>
      <c r="C447" s="2">
        <v>10.719015494480452</v>
      </c>
      <c r="D447" s="2">
        <v>0</v>
      </c>
      <c r="E447" s="2">
        <v>0</v>
      </c>
      <c r="F447" s="2">
        <v>684.80189953281456</v>
      </c>
      <c r="G447" s="2">
        <v>387.09964991523066</v>
      </c>
      <c r="H447" s="2">
        <v>0</v>
      </c>
      <c r="I447" s="2">
        <v>0</v>
      </c>
    </row>
    <row r="448" spans="1:9">
      <c r="A448" s="2">
        <v>398</v>
      </c>
      <c r="B448" s="2">
        <v>792.14288242948442</v>
      </c>
      <c r="C448" s="2">
        <v>9.401176702887188</v>
      </c>
      <c r="D448" s="2">
        <v>0</v>
      </c>
      <c r="E448" s="2">
        <v>68.132597351919685</v>
      </c>
      <c r="F448" s="2">
        <v>792.14288242948442</v>
      </c>
      <c r="G448" s="2">
        <v>79.842190507314626</v>
      </c>
      <c r="H448" s="2">
        <v>0</v>
      </c>
      <c r="I448" s="2">
        <v>0</v>
      </c>
    </row>
    <row r="449" spans="1:9">
      <c r="A449" s="2">
        <v>399</v>
      </c>
      <c r="B449" s="2">
        <v>585.23673922895341</v>
      </c>
      <c r="C449" s="2">
        <v>8.6421892539391187</v>
      </c>
      <c r="D449" s="2">
        <v>0</v>
      </c>
      <c r="E449" s="2">
        <v>0</v>
      </c>
      <c r="F449" s="2">
        <v>585.23673922895341</v>
      </c>
      <c r="G449" s="2">
        <v>278.98218616495842</v>
      </c>
      <c r="H449" s="2">
        <v>0</v>
      </c>
      <c r="I449" s="2">
        <v>0</v>
      </c>
    </row>
    <row r="450" spans="1:9">
      <c r="A450" s="2">
        <v>400</v>
      </c>
      <c r="B450" s="2">
        <v>830.98446587411263</v>
      </c>
      <c r="C450" s="2">
        <v>8.7978286025881882</v>
      </c>
      <c r="D450" s="2">
        <v>0</v>
      </c>
      <c r="E450" s="2">
        <v>0</v>
      </c>
      <c r="F450" s="2">
        <v>830.98446587411263</v>
      </c>
      <c r="G450" s="2">
        <v>48.798394384706171</v>
      </c>
      <c r="H450" s="2">
        <v>0</v>
      </c>
      <c r="I450" s="2">
        <v>0</v>
      </c>
    </row>
    <row r="451" spans="1:9">
      <c r="A451" s="2">
        <v>401</v>
      </c>
      <c r="B451" s="2">
        <v>930.23598126783236</v>
      </c>
      <c r="C451" s="2">
        <v>11.020478114085861</v>
      </c>
      <c r="D451" s="2">
        <v>3.7437876982560283</v>
      </c>
      <c r="E451" s="2">
        <v>76.220399162828016</v>
      </c>
      <c r="F451" s="2">
        <v>930.23598126783236</v>
      </c>
      <c r="G451" s="2">
        <v>91.847643279669683</v>
      </c>
      <c r="H451" s="2">
        <v>0</v>
      </c>
      <c r="I451" s="2">
        <v>0</v>
      </c>
    </row>
    <row r="452" spans="1:9">
      <c r="A452" s="2">
        <v>402</v>
      </c>
      <c r="B452" s="2">
        <v>822.53644531119699</v>
      </c>
      <c r="C452" s="2">
        <v>10.872941210806074</v>
      </c>
      <c r="D452" s="2">
        <v>0</v>
      </c>
      <c r="E452" s="2">
        <v>141.79034978646337</v>
      </c>
      <c r="F452" s="2">
        <v>822.53644531119699</v>
      </c>
      <c r="G452" s="2">
        <v>122.96732598294693</v>
      </c>
      <c r="H452" s="2">
        <v>0</v>
      </c>
      <c r="I452" s="2">
        <v>0</v>
      </c>
    </row>
    <row r="453" spans="1:9">
      <c r="A453" s="2">
        <v>403</v>
      </c>
      <c r="B453" s="2">
        <v>706.1357122831746</v>
      </c>
      <c r="C453" s="2">
        <v>10.357014171317463</v>
      </c>
      <c r="D453" s="2">
        <v>0</v>
      </c>
      <c r="E453" s="2">
        <v>136.61638466822433</v>
      </c>
      <c r="F453" s="2">
        <v>706.1357122831746</v>
      </c>
      <c r="G453" s="2">
        <v>192.94932018034751</v>
      </c>
      <c r="H453" s="2">
        <v>0</v>
      </c>
      <c r="I453" s="2">
        <v>0</v>
      </c>
    </row>
    <row r="454" spans="1:9">
      <c r="A454" s="2">
        <v>404</v>
      </c>
      <c r="B454" s="2">
        <v>738.03882285769555</v>
      </c>
      <c r="C454" s="2">
        <v>9.3039430758468171</v>
      </c>
      <c r="D454" s="2">
        <v>0</v>
      </c>
      <c r="E454" s="2">
        <v>0</v>
      </c>
      <c r="F454" s="2">
        <v>738.03882285769555</v>
      </c>
      <c r="G454" s="2">
        <v>192.35548472698611</v>
      </c>
      <c r="H454" s="2">
        <v>0</v>
      </c>
      <c r="I454" s="2">
        <v>0</v>
      </c>
    </row>
    <row r="455" spans="1:9">
      <c r="A455" s="2">
        <v>405</v>
      </c>
      <c r="B455" s="2">
        <v>777.3564222457685</v>
      </c>
      <c r="C455" s="2">
        <v>9.8938610890129439</v>
      </c>
      <c r="D455" s="2">
        <v>0</v>
      </c>
      <c r="E455" s="2">
        <v>0</v>
      </c>
      <c r="F455" s="2">
        <v>777.3564222457685</v>
      </c>
      <c r="G455" s="2">
        <v>212.02968665552589</v>
      </c>
      <c r="H455" s="2">
        <v>0</v>
      </c>
      <c r="I455" s="2">
        <v>0</v>
      </c>
    </row>
    <row r="456" spans="1:9">
      <c r="A456" s="2">
        <v>406</v>
      </c>
      <c r="B456" s="2">
        <v>626.16899500155591</v>
      </c>
      <c r="C456" s="2">
        <v>8.0301102320360798</v>
      </c>
      <c r="D456" s="2">
        <v>0</v>
      </c>
      <c r="E456" s="2">
        <v>0</v>
      </c>
      <c r="F456" s="2">
        <v>626.16899500155591</v>
      </c>
      <c r="G456" s="2">
        <v>176.84202820205201</v>
      </c>
      <c r="H456" s="2">
        <v>0</v>
      </c>
      <c r="I456" s="2">
        <v>0</v>
      </c>
    </row>
    <row r="457" spans="1:9">
      <c r="A457" s="2">
        <v>407</v>
      </c>
      <c r="B457" s="2">
        <v>664.00113753992582</v>
      </c>
      <c r="C457" s="2">
        <v>8.4003761385917688</v>
      </c>
      <c r="D457" s="2">
        <v>0</v>
      </c>
      <c r="E457" s="2">
        <v>0</v>
      </c>
      <c r="F457" s="2">
        <v>664.00113753992582</v>
      </c>
      <c r="G457" s="2">
        <v>176.03647631925105</v>
      </c>
      <c r="H457" s="2">
        <v>0</v>
      </c>
      <c r="I457" s="2">
        <v>0</v>
      </c>
    </row>
    <row r="458" spans="1:9">
      <c r="A458" s="2">
        <v>408</v>
      </c>
      <c r="B458" s="2">
        <v>907.77460424476953</v>
      </c>
      <c r="C458" s="2">
        <v>11.917945922980064</v>
      </c>
      <c r="D458" s="2">
        <v>0</v>
      </c>
      <c r="E458" s="2">
        <v>16.325630378993083</v>
      </c>
      <c r="F458" s="2">
        <v>907.77460424476953</v>
      </c>
      <c r="G458" s="2">
        <v>267.69435767424375</v>
      </c>
      <c r="H458" s="2">
        <v>0</v>
      </c>
      <c r="I458" s="2">
        <v>0</v>
      </c>
    </row>
    <row r="459" spans="1:9">
      <c r="A459" s="2">
        <v>409</v>
      </c>
      <c r="B459" s="2">
        <v>711.49266953225788</v>
      </c>
      <c r="C459" s="2">
        <v>9.6850932843143802</v>
      </c>
      <c r="D459" s="2">
        <v>0</v>
      </c>
      <c r="E459" s="2">
        <v>0</v>
      </c>
      <c r="F459" s="2">
        <v>711.49266953225788</v>
      </c>
      <c r="G459" s="2">
        <v>257.01665889918013</v>
      </c>
      <c r="H459" s="2">
        <v>0</v>
      </c>
      <c r="I459" s="2">
        <v>0</v>
      </c>
    </row>
    <row r="460" spans="1:9">
      <c r="A460" s="2">
        <v>410</v>
      </c>
      <c r="B460" s="2">
        <v>931.94755515915858</v>
      </c>
      <c r="C460" s="2">
        <v>11.726096228721353</v>
      </c>
      <c r="D460" s="2">
        <v>0</v>
      </c>
      <c r="E460" s="2">
        <v>0</v>
      </c>
      <c r="F460" s="2">
        <v>931.94755515915858</v>
      </c>
      <c r="G460" s="2">
        <v>240.66206771297675</v>
      </c>
      <c r="H460" s="2">
        <v>0</v>
      </c>
      <c r="I460" s="2">
        <v>0</v>
      </c>
    </row>
    <row r="461" spans="1:9">
      <c r="A461" s="2">
        <v>411</v>
      </c>
      <c r="B461" s="2">
        <v>671.58945742314654</v>
      </c>
      <c r="C461" s="2">
        <v>8.1543239534302892</v>
      </c>
      <c r="D461" s="2">
        <v>0</v>
      </c>
      <c r="E461" s="2">
        <v>0</v>
      </c>
      <c r="F461" s="2">
        <v>671.58945742314654</v>
      </c>
      <c r="G461" s="2">
        <v>143.84293791988239</v>
      </c>
      <c r="H461" s="2">
        <v>0</v>
      </c>
      <c r="I461" s="2">
        <v>0</v>
      </c>
    </row>
    <row r="462" spans="1:9">
      <c r="A462" s="2">
        <v>412</v>
      </c>
      <c r="B462" s="2">
        <v>702.86426698974856</v>
      </c>
      <c r="C462" s="2">
        <v>8.4539533729902807</v>
      </c>
      <c r="D462" s="2">
        <v>0</v>
      </c>
      <c r="E462" s="2">
        <v>0</v>
      </c>
      <c r="F462" s="2">
        <v>702.86426698974856</v>
      </c>
      <c r="G462" s="2">
        <v>142.53107030927958</v>
      </c>
      <c r="H462" s="2">
        <v>0</v>
      </c>
      <c r="I462" s="2">
        <v>0</v>
      </c>
    </row>
    <row r="463" spans="1:9">
      <c r="A463" s="2">
        <v>413</v>
      </c>
      <c r="B463" s="2">
        <v>372.65096065868875</v>
      </c>
      <c r="C463" s="2">
        <v>6.2529917487654991</v>
      </c>
      <c r="D463" s="2">
        <v>0</v>
      </c>
      <c r="E463" s="2">
        <v>0</v>
      </c>
      <c r="F463" s="2">
        <v>372.65096065868875</v>
      </c>
      <c r="G463" s="2">
        <v>252.6482142178611</v>
      </c>
      <c r="H463" s="2">
        <v>0</v>
      </c>
      <c r="I463" s="2">
        <v>0</v>
      </c>
    </row>
    <row r="464" spans="1:9">
      <c r="A464" s="2">
        <v>414</v>
      </c>
      <c r="B464" s="2">
        <v>658.16314273661033</v>
      </c>
      <c r="C464" s="2">
        <v>7.4605507104628028</v>
      </c>
      <c r="D464" s="2">
        <v>0</v>
      </c>
      <c r="E464" s="2">
        <v>0</v>
      </c>
      <c r="F464" s="2">
        <v>658.16314273661033</v>
      </c>
      <c r="G464" s="2">
        <v>87.891928309669993</v>
      </c>
      <c r="H464" s="2">
        <v>0</v>
      </c>
      <c r="I464" s="2">
        <v>0</v>
      </c>
    </row>
    <row r="465" spans="1:9">
      <c r="A465" s="2">
        <v>415</v>
      </c>
      <c r="B465" s="2">
        <v>759.97713546829686</v>
      </c>
      <c r="C465" s="2">
        <v>10.137222520639718</v>
      </c>
      <c r="D465" s="2">
        <v>0</v>
      </c>
      <c r="E465" s="2">
        <v>0</v>
      </c>
      <c r="F465" s="2">
        <v>759.97713546829686</v>
      </c>
      <c r="G465" s="2">
        <v>253.74511659567497</v>
      </c>
      <c r="H465" s="2">
        <v>0</v>
      </c>
      <c r="I465" s="2">
        <v>0</v>
      </c>
    </row>
    <row r="466" spans="1:9">
      <c r="A466" s="2">
        <v>416</v>
      </c>
      <c r="B466" s="2">
        <v>838.02249107429634</v>
      </c>
      <c r="C466" s="2">
        <v>8.9855800704644118</v>
      </c>
      <c r="D466" s="2">
        <v>0</v>
      </c>
      <c r="E466" s="2">
        <v>0</v>
      </c>
      <c r="F466" s="2">
        <v>838.02249107429634</v>
      </c>
      <c r="G466" s="2">
        <v>60.535515972144822</v>
      </c>
      <c r="H466" s="2">
        <v>0</v>
      </c>
      <c r="I466" s="2">
        <v>0</v>
      </c>
    </row>
    <row r="467" spans="1:9">
      <c r="A467" s="2">
        <v>417</v>
      </c>
      <c r="B467" s="2">
        <v>644.64096078835337</v>
      </c>
      <c r="C467" s="2">
        <v>7.3025599943923547</v>
      </c>
      <c r="D467" s="2">
        <v>0</v>
      </c>
      <c r="E467" s="2">
        <v>0</v>
      </c>
      <c r="F467" s="2">
        <v>644.64096078835337</v>
      </c>
      <c r="G467" s="2">
        <v>85.61503865088207</v>
      </c>
      <c r="H467" s="2">
        <v>0</v>
      </c>
      <c r="I467" s="2">
        <v>0</v>
      </c>
    </row>
    <row r="468" spans="1:9">
      <c r="A468" s="2">
        <v>418</v>
      </c>
      <c r="B468" s="2">
        <v>777.4147865396576</v>
      </c>
      <c r="C468" s="2">
        <v>9.0483592206534329</v>
      </c>
      <c r="D468" s="2">
        <v>0</v>
      </c>
      <c r="E468" s="2">
        <v>0</v>
      </c>
      <c r="F468" s="2">
        <v>777.4147865396576</v>
      </c>
      <c r="G468" s="2">
        <v>127.42113552568571</v>
      </c>
      <c r="H468" s="2">
        <v>0</v>
      </c>
      <c r="I468" s="2">
        <v>0</v>
      </c>
    </row>
    <row r="469" spans="1:9">
      <c r="A469" s="2">
        <v>419</v>
      </c>
      <c r="B469" s="2">
        <v>771.40528996916532</v>
      </c>
      <c r="C469" s="2">
        <v>11.637453405550508</v>
      </c>
      <c r="D469" s="2">
        <v>0</v>
      </c>
      <c r="E469" s="2">
        <v>0</v>
      </c>
      <c r="F469" s="2">
        <v>771.40528996916532</v>
      </c>
      <c r="G469" s="2">
        <v>392.34005058588536</v>
      </c>
      <c r="H469" s="2">
        <v>0</v>
      </c>
      <c r="I469" s="2">
        <v>0</v>
      </c>
    </row>
    <row r="470" spans="1:9">
      <c r="A470" s="2">
        <v>420</v>
      </c>
      <c r="B470" s="2">
        <v>778.35624011761388</v>
      </c>
      <c r="C470" s="2">
        <v>10.210085684546737</v>
      </c>
      <c r="D470" s="2">
        <v>0</v>
      </c>
      <c r="E470" s="2">
        <v>0</v>
      </c>
      <c r="F470" s="2">
        <v>778.35624011761388</v>
      </c>
      <c r="G470" s="2">
        <v>242.65232833705977</v>
      </c>
      <c r="H470" s="2">
        <v>0</v>
      </c>
      <c r="I470" s="2">
        <v>0</v>
      </c>
    </row>
    <row r="471" spans="1:9">
      <c r="A471" s="2">
        <v>421</v>
      </c>
      <c r="B471" s="2">
        <v>988.13273616570996</v>
      </c>
      <c r="C471" s="2">
        <v>12.144046730370896</v>
      </c>
      <c r="D471" s="2">
        <v>0</v>
      </c>
      <c r="E471" s="2">
        <v>0</v>
      </c>
      <c r="F471" s="2">
        <v>988.13273616570996</v>
      </c>
      <c r="G471" s="2">
        <v>226.27193687137969</v>
      </c>
      <c r="H471" s="2">
        <v>0</v>
      </c>
      <c r="I471" s="2">
        <v>0</v>
      </c>
    </row>
    <row r="472" spans="1:9">
      <c r="A472" s="2">
        <v>422</v>
      </c>
      <c r="B472" s="2">
        <v>514.65138660114735</v>
      </c>
      <c r="C472" s="2">
        <v>6.5245372333552547</v>
      </c>
      <c r="D472" s="2">
        <v>0</v>
      </c>
      <c r="E472" s="2">
        <v>0</v>
      </c>
      <c r="F472" s="2">
        <v>514.65138660114735</v>
      </c>
      <c r="G472" s="2">
        <v>137.80233673437806</v>
      </c>
      <c r="H472" s="2">
        <v>0</v>
      </c>
      <c r="I472" s="2">
        <v>0</v>
      </c>
    </row>
    <row r="473" spans="1:9">
      <c r="A473" s="2">
        <v>423</v>
      </c>
      <c r="B473" s="2">
        <v>755.97558408372402</v>
      </c>
      <c r="C473" s="2">
        <v>10.0099704691992</v>
      </c>
      <c r="D473" s="2">
        <v>0</v>
      </c>
      <c r="E473" s="2">
        <v>0</v>
      </c>
      <c r="F473" s="2">
        <v>755.97558408372402</v>
      </c>
      <c r="G473" s="2">
        <v>245.02146283619595</v>
      </c>
      <c r="H473" s="2">
        <v>0</v>
      </c>
      <c r="I473" s="2">
        <v>0</v>
      </c>
    </row>
    <row r="474" spans="1:9">
      <c r="A474" s="2">
        <v>424</v>
      </c>
      <c r="B474" s="2">
        <v>504.10737549219721</v>
      </c>
      <c r="C474" s="2">
        <v>5.6569008148157494</v>
      </c>
      <c r="D474" s="2">
        <v>0</v>
      </c>
      <c r="E474" s="2">
        <v>0</v>
      </c>
      <c r="F474" s="2">
        <v>504.10737549219721</v>
      </c>
      <c r="G474" s="2">
        <v>61.5827059893777</v>
      </c>
      <c r="H474" s="2">
        <v>0</v>
      </c>
      <c r="I474" s="2">
        <v>0</v>
      </c>
    </row>
    <row r="475" spans="1:9">
      <c r="A475" s="2">
        <v>425</v>
      </c>
      <c r="B475" s="2">
        <v>637.56466036763049</v>
      </c>
      <c r="C475" s="2">
        <v>7.2682543861693381</v>
      </c>
      <c r="D475" s="2">
        <v>0</v>
      </c>
      <c r="E475" s="2">
        <v>0</v>
      </c>
      <c r="F475" s="2">
        <v>637.56466036763049</v>
      </c>
      <c r="G475" s="2">
        <v>89.260778249303257</v>
      </c>
      <c r="H475" s="2">
        <v>0</v>
      </c>
      <c r="I475" s="2">
        <v>0</v>
      </c>
    </row>
    <row r="476" spans="1:9">
      <c r="A476" s="2">
        <v>426</v>
      </c>
      <c r="B476" s="2">
        <v>802.14025146689687</v>
      </c>
      <c r="C476" s="2">
        <v>9.6098643502190377</v>
      </c>
      <c r="D476" s="2">
        <v>0</v>
      </c>
      <c r="E476" s="2">
        <v>9.5713614614796825</v>
      </c>
      <c r="F476" s="2">
        <v>802.14025146689687</v>
      </c>
      <c r="G476" s="2">
        <v>149.27482209352729</v>
      </c>
      <c r="H476" s="2">
        <v>0</v>
      </c>
      <c r="I476" s="2">
        <v>0</v>
      </c>
    </row>
    <row r="477" spans="1:9">
      <c r="A477" s="2">
        <v>427</v>
      </c>
      <c r="B477" s="2">
        <v>383.77541387389238</v>
      </c>
      <c r="C477" s="2">
        <v>5.396686183065972</v>
      </c>
      <c r="D477" s="2">
        <v>0</v>
      </c>
      <c r="E477" s="2">
        <v>0</v>
      </c>
      <c r="F477" s="2">
        <v>383.77541387389238</v>
      </c>
      <c r="G477" s="2">
        <v>155.89320443270481</v>
      </c>
      <c r="H477" s="2">
        <v>0</v>
      </c>
      <c r="I477" s="2">
        <v>0</v>
      </c>
    </row>
    <row r="478" spans="1:9">
      <c r="A478" s="2">
        <v>428</v>
      </c>
      <c r="B478" s="2">
        <v>641.70656697700542</v>
      </c>
      <c r="C478" s="2">
        <v>7.6136187641589075</v>
      </c>
      <c r="D478" s="2">
        <v>0</v>
      </c>
      <c r="E478" s="2">
        <v>0</v>
      </c>
      <c r="F478" s="2">
        <v>641.70656697700542</v>
      </c>
      <c r="G478" s="2">
        <v>119.6553094388853</v>
      </c>
      <c r="H478" s="2">
        <v>0</v>
      </c>
      <c r="I478" s="2">
        <v>0</v>
      </c>
    </row>
    <row r="479" spans="1:9">
      <c r="A479" s="2">
        <v>429</v>
      </c>
      <c r="B479" s="2">
        <v>789.58120089408226</v>
      </c>
      <c r="C479" s="2">
        <v>10.045480245862862</v>
      </c>
      <c r="D479" s="2">
        <v>0</v>
      </c>
      <c r="E479" s="2">
        <v>0</v>
      </c>
      <c r="F479" s="2">
        <v>789.58120089408226</v>
      </c>
      <c r="G479" s="2">
        <v>214.96682369220389</v>
      </c>
      <c r="H479" s="2">
        <v>0</v>
      </c>
      <c r="I479" s="2">
        <v>0</v>
      </c>
    </row>
    <row r="480" spans="1:9">
      <c r="A480" s="2">
        <v>430</v>
      </c>
      <c r="B480" s="2">
        <v>799.50179552908185</v>
      </c>
      <c r="C480" s="2">
        <v>12.250019906867729</v>
      </c>
      <c r="D480" s="2">
        <v>0</v>
      </c>
      <c r="E480" s="2">
        <v>236.27974961001291</v>
      </c>
      <c r="F480" s="2">
        <v>799.50179552908185</v>
      </c>
      <c r="G480" s="2">
        <v>189.22044554767808</v>
      </c>
      <c r="H480" s="2">
        <v>0</v>
      </c>
      <c r="I480" s="2">
        <v>0</v>
      </c>
    </row>
    <row r="481" spans="1:9">
      <c r="A481" s="2">
        <v>431</v>
      </c>
      <c r="B481" s="2">
        <v>659.28177560186191</v>
      </c>
      <c r="C481" s="2">
        <v>8.2912607560291889</v>
      </c>
      <c r="D481" s="2">
        <v>0</v>
      </c>
      <c r="E481" s="2">
        <v>0</v>
      </c>
      <c r="F481" s="2">
        <v>659.28177560186191</v>
      </c>
      <c r="G481" s="2">
        <v>169.84430000105704</v>
      </c>
      <c r="H481" s="2">
        <v>0</v>
      </c>
      <c r="I481" s="2">
        <v>0</v>
      </c>
    </row>
    <row r="482" spans="1:9">
      <c r="A482" s="2">
        <v>432</v>
      </c>
      <c r="B482" s="2">
        <v>819.81067880108321</v>
      </c>
      <c r="C482" s="2">
        <v>11.482966010026075</v>
      </c>
      <c r="D482" s="2">
        <v>0</v>
      </c>
      <c r="E482" s="2">
        <v>0</v>
      </c>
      <c r="F482" s="2">
        <v>819.81067880108321</v>
      </c>
      <c r="G482" s="2">
        <v>328.48592220152432</v>
      </c>
      <c r="H482" s="2">
        <v>0</v>
      </c>
      <c r="I482" s="2">
        <v>0</v>
      </c>
    </row>
    <row r="483" spans="1:9">
      <c r="A483" s="2">
        <v>433</v>
      </c>
      <c r="B483" s="2">
        <v>683.08792742108744</v>
      </c>
      <c r="C483" s="2">
        <v>8.8054793071758102</v>
      </c>
      <c r="D483" s="2">
        <v>0</v>
      </c>
      <c r="E483" s="2">
        <v>0</v>
      </c>
      <c r="F483" s="2">
        <v>683.08792742108744</v>
      </c>
      <c r="G483" s="2">
        <v>197.4600032964936</v>
      </c>
      <c r="H483" s="2">
        <v>0</v>
      </c>
      <c r="I483" s="2">
        <v>0</v>
      </c>
    </row>
    <row r="484" spans="1:9">
      <c r="A484" s="2">
        <v>434</v>
      </c>
      <c r="B484" s="2">
        <v>519.59332462315706</v>
      </c>
      <c r="C484" s="2">
        <v>6.899086228421238</v>
      </c>
      <c r="D484" s="2">
        <v>0</v>
      </c>
      <c r="E484" s="2">
        <v>0</v>
      </c>
      <c r="F484" s="2">
        <v>519.59332462315706</v>
      </c>
      <c r="G484" s="2">
        <v>170.31529821896675</v>
      </c>
      <c r="H484" s="2">
        <v>0</v>
      </c>
      <c r="I484" s="2">
        <v>0</v>
      </c>
    </row>
    <row r="485" spans="1:9">
      <c r="A485" s="2">
        <v>435</v>
      </c>
      <c r="B485" s="2">
        <v>642.56654462144616</v>
      </c>
      <c r="C485" s="2">
        <v>12.780036516100136</v>
      </c>
      <c r="D485" s="2">
        <v>0</v>
      </c>
      <c r="E485" s="2">
        <v>0</v>
      </c>
      <c r="F485" s="2">
        <v>635.43710698856739</v>
      </c>
      <c r="G485" s="2">
        <v>642.56654462144616</v>
      </c>
      <c r="H485" s="2">
        <v>0</v>
      </c>
      <c r="I485" s="2">
        <v>0</v>
      </c>
    </row>
    <row r="486" spans="1:9">
      <c r="A486" s="2">
        <v>436</v>
      </c>
      <c r="B486" s="2">
        <v>621.74326615329505</v>
      </c>
      <c r="C486" s="2">
        <v>8.8336428252230981</v>
      </c>
      <c r="D486" s="2">
        <v>0</v>
      </c>
      <c r="E486" s="2">
        <v>0</v>
      </c>
      <c r="F486" s="2">
        <v>621.74326615329505</v>
      </c>
      <c r="G486" s="2">
        <v>261.6210163690148</v>
      </c>
      <c r="H486" s="2">
        <v>0</v>
      </c>
      <c r="I486" s="2">
        <v>0</v>
      </c>
    </row>
    <row r="487" spans="1:9">
      <c r="A487" s="2">
        <v>437</v>
      </c>
      <c r="B487" s="2">
        <v>928.80656808083654</v>
      </c>
      <c r="C487" s="2">
        <v>12.092155125908365</v>
      </c>
      <c r="D487" s="2">
        <v>0</v>
      </c>
      <c r="E487" s="2">
        <v>0</v>
      </c>
      <c r="F487" s="2">
        <v>928.80656808083654</v>
      </c>
      <c r="G487" s="2">
        <v>280.40894450999986</v>
      </c>
      <c r="H487" s="2">
        <v>0</v>
      </c>
      <c r="I487" s="2">
        <v>0</v>
      </c>
    </row>
    <row r="488" spans="1:9">
      <c r="A488" s="2">
        <v>438</v>
      </c>
      <c r="B488" s="2">
        <v>794.89538616602363</v>
      </c>
      <c r="C488" s="2">
        <v>9.3381091687709503</v>
      </c>
      <c r="D488" s="2">
        <v>0</v>
      </c>
      <c r="E488" s="2">
        <v>57.372134688303049</v>
      </c>
      <c r="F488" s="2">
        <v>794.89538616602363</v>
      </c>
      <c r="G488" s="2">
        <v>81.54339602276832</v>
      </c>
      <c r="H488" s="2">
        <v>0</v>
      </c>
      <c r="I488" s="2">
        <v>0</v>
      </c>
    </row>
    <row r="489" spans="1:9">
      <c r="A489" s="2">
        <v>439</v>
      </c>
      <c r="B489" s="2">
        <v>691.29760155685062</v>
      </c>
      <c r="C489" s="2">
        <v>9.6993594087804187</v>
      </c>
      <c r="D489" s="2">
        <v>0</v>
      </c>
      <c r="E489" s="2">
        <v>0</v>
      </c>
      <c r="F489" s="2">
        <v>691.29760155685062</v>
      </c>
      <c r="G489" s="2">
        <v>278.63833932119132</v>
      </c>
      <c r="H489" s="2">
        <v>0</v>
      </c>
      <c r="I489" s="2">
        <v>0</v>
      </c>
    </row>
    <row r="490" spans="1:9">
      <c r="A490" s="2">
        <v>440</v>
      </c>
      <c r="B490" s="2">
        <v>720.29972042263398</v>
      </c>
      <c r="C490" s="2">
        <v>8.5523494743311623</v>
      </c>
      <c r="D490" s="2">
        <v>0</v>
      </c>
      <c r="E490" s="2">
        <v>0</v>
      </c>
      <c r="F490" s="2">
        <v>720.29972042263398</v>
      </c>
      <c r="G490" s="2">
        <v>134.93522701048232</v>
      </c>
      <c r="H490" s="2">
        <v>0</v>
      </c>
      <c r="I490" s="2">
        <v>0</v>
      </c>
    </row>
    <row r="491" spans="1:9">
      <c r="A491" s="2">
        <v>441</v>
      </c>
      <c r="B491" s="2">
        <v>661.63733912685689</v>
      </c>
      <c r="C491" s="2">
        <v>8.842740710236221</v>
      </c>
      <c r="D491" s="2">
        <v>0</v>
      </c>
      <c r="E491" s="2">
        <v>14.540438671027232</v>
      </c>
      <c r="F491" s="2">
        <v>661.63733912685689</v>
      </c>
      <c r="G491" s="2">
        <v>208.09629322573801</v>
      </c>
      <c r="H491" s="2">
        <v>0</v>
      </c>
      <c r="I491" s="2">
        <v>0</v>
      </c>
    </row>
    <row r="492" spans="1:9">
      <c r="A492" s="2">
        <v>442</v>
      </c>
      <c r="B492" s="2">
        <v>648.0677617849733</v>
      </c>
      <c r="C492" s="2">
        <v>9.8731683155369367</v>
      </c>
      <c r="D492" s="2">
        <v>0</v>
      </c>
      <c r="E492" s="2">
        <v>0</v>
      </c>
      <c r="F492" s="2">
        <v>648.0677617849733</v>
      </c>
      <c r="G492" s="2">
        <v>339.24906976872035</v>
      </c>
      <c r="H492" s="2">
        <v>0</v>
      </c>
      <c r="I492" s="2">
        <v>0</v>
      </c>
    </row>
    <row r="493" spans="1:9">
      <c r="A493" s="2">
        <v>443</v>
      </c>
      <c r="B493" s="2">
        <v>505.4992707872434</v>
      </c>
      <c r="C493" s="2">
        <v>6.7287633766481889</v>
      </c>
      <c r="D493" s="2">
        <v>0</v>
      </c>
      <c r="E493" s="2">
        <v>0</v>
      </c>
      <c r="F493" s="2">
        <v>505.4992707872434</v>
      </c>
      <c r="G493" s="2">
        <v>167.37706687757554</v>
      </c>
      <c r="H493" s="2">
        <v>0</v>
      </c>
      <c r="I493" s="2">
        <v>0</v>
      </c>
    </row>
    <row r="494" spans="1:9">
      <c r="A494" s="2">
        <v>444</v>
      </c>
      <c r="B494" s="2">
        <v>813.70484638667858</v>
      </c>
      <c r="C494" s="2">
        <v>9.9182023804081076</v>
      </c>
      <c r="D494" s="2">
        <v>0</v>
      </c>
      <c r="E494" s="2">
        <v>0</v>
      </c>
      <c r="F494" s="2">
        <v>813.70484638667858</v>
      </c>
      <c r="G494" s="2">
        <v>178.11539165413205</v>
      </c>
      <c r="H494" s="2">
        <v>0</v>
      </c>
      <c r="I494" s="2">
        <v>0</v>
      </c>
    </row>
    <row r="495" spans="1:9">
      <c r="A495" s="2">
        <v>445</v>
      </c>
      <c r="B495" s="2">
        <v>514.70084056836731</v>
      </c>
      <c r="C495" s="2">
        <v>6.5823195335933224</v>
      </c>
      <c r="D495" s="2">
        <v>0</v>
      </c>
      <c r="E495" s="2">
        <v>0</v>
      </c>
      <c r="F495" s="2">
        <v>514.70084056836731</v>
      </c>
      <c r="G495" s="2">
        <v>143.53111279096493</v>
      </c>
      <c r="H495" s="2">
        <v>0</v>
      </c>
      <c r="I495" s="2">
        <v>0</v>
      </c>
    </row>
    <row r="496" spans="1:9">
      <c r="A496" s="2">
        <v>446</v>
      </c>
      <c r="B496" s="2">
        <v>857.40811742617711</v>
      </c>
      <c r="C496" s="2">
        <v>11.370386964930688</v>
      </c>
      <c r="D496" s="2">
        <v>0</v>
      </c>
      <c r="E496" s="2">
        <v>41.775170360366019</v>
      </c>
      <c r="F496" s="2">
        <v>857.40811742617711</v>
      </c>
      <c r="G496" s="2">
        <v>237.85540870652585</v>
      </c>
      <c r="H496" s="2">
        <v>0</v>
      </c>
      <c r="I496" s="2">
        <v>0</v>
      </c>
    </row>
    <row r="497" spans="1:9">
      <c r="A497" s="2">
        <v>447</v>
      </c>
      <c r="B497" s="2">
        <v>783.30133921618926</v>
      </c>
      <c r="C497" s="2">
        <v>8.6460754059091087</v>
      </c>
      <c r="D497" s="2">
        <v>0</v>
      </c>
      <c r="E497" s="2">
        <v>0</v>
      </c>
      <c r="F497" s="2">
        <v>783.30133921618926</v>
      </c>
      <c r="G497" s="2">
        <v>81.306201374721695</v>
      </c>
      <c r="H497" s="2">
        <v>0</v>
      </c>
      <c r="I497" s="2">
        <v>0</v>
      </c>
    </row>
    <row r="498" spans="1:9">
      <c r="A498" s="2">
        <v>448</v>
      </c>
      <c r="B498" s="2">
        <v>779.92891180194783</v>
      </c>
      <c r="C498" s="2">
        <v>9.2449395648266908</v>
      </c>
      <c r="D498" s="2">
        <v>0</v>
      </c>
      <c r="E498" s="2">
        <v>0</v>
      </c>
      <c r="F498" s="2">
        <v>779.92891180194783</v>
      </c>
      <c r="G498" s="2">
        <v>144.56504468072126</v>
      </c>
      <c r="H498" s="2">
        <v>0</v>
      </c>
      <c r="I498" s="2">
        <v>0</v>
      </c>
    </row>
    <row r="499" spans="1:9">
      <c r="A499" s="2">
        <v>449</v>
      </c>
      <c r="B499" s="2">
        <v>356.56066944292752</v>
      </c>
      <c r="C499" s="2">
        <v>5.6019856969861763</v>
      </c>
      <c r="D499" s="2">
        <v>0</v>
      </c>
      <c r="E499" s="2">
        <v>0</v>
      </c>
      <c r="F499" s="2">
        <v>356.56066944292752</v>
      </c>
      <c r="G499" s="2">
        <v>203.63790025569006</v>
      </c>
      <c r="H499" s="2">
        <v>0</v>
      </c>
      <c r="I499" s="2">
        <v>0</v>
      </c>
    </row>
    <row r="500" spans="1:9">
      <c r="A500" s="2">
        <v>450</v>
      </c>
      <c r="B500" s="2">
        <v>721.94665034007903</v>
      </c>
      <c r="C500" s="2">
        <v>9.9762659228807831</v>
      </c>
      <c r="D500" s="2">
        <v>28.295099772230515</v>
      </c>
      <c r="E500" s="2">
        <v>186.71786103906402</v>
      </c>
      <c r="F500" s="2">
        <v>721.94665034007903</v>
      </c>
      <c r="G500" s="2">
        <v>60.666981136704635</v>
      </c>
      <c r="H500" s="2">
        <v>0</v>
      </c>
      <c r="I500" s="2">
        <v>0</v>
      </c>
    </row>
    <row r="501" spans="1:9">
      <c r="A501" s="2">
        <v>451</v>
      </c>
      <c r="B501" s="2">
        <v>677.73795257289567</v>
      </c>
      <c r="C501" s="2">
        <v>6.7773795257289571</v>
      </c>
      <c r="D501" s="2">
        <v>0</v>
      </c>
      <c r="E501" s="2">
        <v>0</v>
      </c>
      <c r="F501" s="2">
        <v>677.73795257289567</v>
      </c>
      <c r="G501" s="2">
        <v>0</v>
      </c>
      <c r="H501" s="2">
        <v>0</v>
      </c>
      <c r="I501" s="2">
        <v>0</v>
      </c>
    </row>
    <row r="502" spans="1:9">
      <c r="A502" s="2">
        <v>452</v>
      </c>
      <c r="B502" s="2">
        <v>638.90580818880653</v>
      </c>
      <c r="C502" s="2">
        <v>9.8009021996977701</v>
      </c>
      <c r="D502" s="2">
        <v>0</v>
      </c>
      <c r="E502" s="2">
        <v>0</v>
      </c>
      <c r="F502" s="2">
        <v>638.90580818880653</v>
      </c>
      <c r="G502" s="2">
        <v>341.18441178097055</v>
      </c>
      <c r="H502" s="2">
        <v>0</v>
      </c>
      <c r="I502" s="2">
        <v>0</v>
      </c>
    </row>
    <row r="503" spans="1:9">
      <c r="A503" s="2">
        <v>453</v>
      </c>
      <c r="B503" s="2">
        <v>688.51973403385909</v>
      </c>
      <c r="C503" s="2">
        <v>8.4862285481062969</v>
      </c>
      <c r="D503" s="2">
        <v>0</v>
      </c>
      <c r="E503" s="2">
        <v>0</v>
      </c>
      <c r="F503" s="2">
        <v>688.51973403385909</v>
      </c>
      <c r="G503" s="2">
        <v>160.10312077677054</v>
      </c>
      <c r="H503" s="2">
        <v>0</v>
      </c>
      <c r="I503" s="2">
        <v>0</v>
      </c>
    </row>
    <row r="504" spans="1:9">
      <c r="A504" s="2">
        <v>454</v>
      </c>
      <c r="B504" s="2">
        <v>917.16534331303933</v>
      </c>
      <c r="C504" s="2">
        <v>10.379472977067941</v>
      </c>
      <c r="D504" s="2">
        <v>0</v>
      </c>
      <c r="E504" s="2">
        <v>0</v>
      </c>
      <c r="F504" s="2">
        <v>917.16534331303933</v>
      </c>
      <c r="G504" s="2">
        <v>120.78195439375486</v>
      </c>
      <c r="H504" s="2">
        <v>0</v>
      </c>
      <c r="I504" s="2">
        <v>0</v>
      </c>
    </row>
    <row r="505" spans="1:9">
      <c r="A505" s="2">
        <v>455</v>
      </c>
      <c r="B505" s="2">
        <v>789.23993621818727</v>
      </c>
      <c r="C505" s="2">
        <v>7.8923993621818731</v>
      </c>
      <c r="D505" s="2">
        <v>0</v>
      </c>
      <c r="E505" s="2">
        <v>0</v>
      </c>
      <c r="F505" s="2">
        <v>789.23993621818727</v>
      </c>
      <c r="G505" s="2">
        <v>0</v>
      </c>
      <c r="H505" s="2">
        <v>0</v>
      </c>
      <c r="I505" s="2">
        <v>0</v>
      </c>
    </row>
    <row r="506" spans="1:9">
      <c r="A506" s="2">
        <v>456</v>
      </c>
      <c r="B506" s="2">
        <v>749.10152740789908</v>
      </c>
      <c r="C506" s="2">
        <v>10.825128264968544</v>
      </c>
      <c r="D506" s="2">
        <v>0</v>
      </c>
      <c r="E506" s="2">
        <v>0</v>
      </c>
      <c r="F506" s="2">
        <v>749.10152740789908</v>
      </c>
      <c r="G506" s="2">
        <v>333.41129908895527</v>
      </c>
      <c r="H506" s="2">
        <v>0</v>
      </c>
      <c r="I506" s="2">
        <v>0</v>
      </c>
    </row>
    <row r="507" spans="1:9">
      <c r="A507" s="2">
        <v>457</v>
      </c>
      <c r="B507" s="2">
        <v>578.35002361905208</v>
      </c>
      <c r="C507" s="2">
        <v>9.8723723527394291</v>
      </c>
      <c r="D507" s="2">
        <v>0</v>
      </c>
      <c r="E507" s="2">
        <v>0</v>
      </c>
      <c r="F507" s="2">
        <v>578.35002361905208</v>
      </c>
      <c r="G507" s="2">
        <v>408.88721165489096</v>
      </c>
      <c r="H507" s="2">
        <v>0</v>
      </c>
      <c r="I507" s="2">
        <v>0</v>
      </c>
    </row>
    <row r="508" spans="1:9">
      <c r="A508" s="2">
        <v>458</v>
      </c>
      <c r="B508" s="2">
        <v>658.14520788376467</v>
      </c>
      <c r="C508" s="2">
        <v>10.137116517644477</v>
      </c>
      <c r="D508" s="2">
        <v>0</v>
      </c>
      <c r="E508" s="2">
        <v>0</v>
      </c>
      <c r="F508" s="2">
        <v>658.14520788376467</v>
      </c>
      <c r="G508" s="2">
        <v>355.56644388068298</v>
      </c>
      <c r="H508" s="2">
        <v>0</v>
      </c>
      <c r="I508" s="2">
        <v>0</v>
      </c>
    </row>
    <row r="509" spans="1:9">
      <c r="A509" s="2">
        <v>459</v>
      </c>
      <c r="B509" s="2">
        <v>601.54050938615478</v>
      </c>
      <c r="C509" s="2">
        <v>9.3574749976693354</v>
      </c>
      <c r="D509" s="2">
        <v>0</v>
      </c>
      <c r="E509" s="2">
        <v>0</v>
      </c>
      <c r="F509" s="2">
        <v>601.54050938615478</v>
      </c>
      <c r="G509" s="2">
        <v>334.20699038077873</v>
      </c>
      <c r="H509" s="2">
        <v>0</v>
      </c>
      <c r="I509" s="2">
        <v>0</v>
      </c>
    </row>
    <row r="510" spans="1:9">
      <c r="A510" s="2">
        <v>460</v>
      </c>
      <c r="B510" s="2">
        <v>758.60832707417103</v>
      </c>
      <c r="C510" s="2">
        <v>11.509749033964804</v>
      </c>
      <c r="D510" s="2">
        <v>0</v>
      </c>
      <c r="E510" s="2">
        <v>0</v>
      </c>
      <c r="F510" s="2">
        <v>758.60832707417103</v>
      </c>
      <c r="G510" s="2">
        <v>392.36657632230936</v>
      </c>
      <c r="H510" s="2">
        <v>0</v>
      </c>
      <c r="I510" s="2">
        <v>0</v>
      </c>
    </row>
    <row r="511" spans="1:9">
      <c r="A511" s="2">
        <v>461</v>
      </c>
      <c r="B511" s="2">
        <v>480.21106122213496</v>
      </c>
      <c r="C511" s="2">
        <v>5.7985398822243202</v>
      </c>
      <c r="D511" s="2">
        <v>0</v>
      </c>
      <c r="E511" s="2">
        <v>42.656307146537756</v>
      </c>
      <c r="F511" s="2">
        <v>480.21106122213496</v>
      </c>
      <c r="G511" s="2">
        <v>56.986619853759294</v>
      </c>
      <c r="H511" s="2">
        <v>0</v>
      </c>
      <c r="I511" s="2">
        <v>0</v>
      </c>
    </row>
    <row r="512" spans="1:9">
      <c r="A512" s="2">
        <v>462</v>
      </c>
      <c r="B512" s="2">
        <v>491.7933810879681</v>
      </c>
      <c r="C512" s="2">
        <v>7.9210420007615223</v>
      </c>
      <c r="D512" s="2">
        <v>0</v>
      </c>
      <c r="E512" s="2">
        <v>0</v>
      </c>
      <c r="F512" s="2">
        <v>491.7933810879681</v>
      </c>
      <c r="G512" s="2">
        <v>300.31081898818411</v>
      </c>
      <c r="H512" s="2">
        <v>0</v>
      </c>
      <c r="I512" s="2">
        <v>0</v>
      </c>
    </row>
    <row r="513" spans="1:9">
      <c r="A513" s="2">
        <v>463</v>
      </c>
      <c r="B513" s="2">
        <v>735.89611276700884</v>
      </c>
      <c r="C513" s="2">
        <v>9.9069343868496311</v>
      </c>
      <c r="D513" s="2">
        <v>0</v>
      </c>
      <c r="E513" s="2">
        <v>18.264732960833499</v>
      </c>
      <c r="F513" s="2">
        <v>735.89611276700884</v>
      </c>
      <c r="G513" s="2">
        <v>236.53259295712087</v>
      </c>
      <c r="H513" s="2">
        <v>0</v>
      </c>
      <c r="I513" s="2">
        <v>0</v>
      </c>
    </row>
    <row r="514" spans="1:9">
      <c r="A514" s="2">
        <v>464</v>
      </c>
      <c r="B514" s="2">
        <v>1005.0875130665431</v>
      </c>
      <c r="C514" s="2">
        <v>14.485362400906681</v>
      </c>
      <c r="D514" s="2">
        <v>0</v>
      </c>
      <c r="E514" s="2">
        <v>69.411257273449564</v>
      </c>
      <c r="F514" s="2">
        <v>1005.0875130665431</v>
      </c>
      <c r="G514" s="2">
        <v>374.03746975067543</v>
      </c>
      <c r="H514" s="2">
        <v>0</v>
      </c>
      <c r="I514" s="2">
        <v>0</v>
      </c>
    </row>
    <row r="515" spans="1:9">
      <c r="A515" s="2">
        <v>465</v>
      </c>
      <c r="B515" s="2">
        <v>972.37770348543631</v>
      </c>
      <c r="C515" s="2">
        <v>11.990988788230545</v>
      </c>
      <c r="D515" s="2">
        <v>0</v>
      </c>
      <c r="E515" s="2">
        <v>70.97748948862727</v>
      </c>
      <c r="F515" s="2">
        <v>972.37770348543631</v>
      </c>
      <c r="G515" s="2">
        <v>155.74368584899094</v>
      </c>
      <c r="H515" s="2">
        <v>0</v>
      </c>
      <c r="I515" s="2">
        <v>0</v>
      </c>
    </row>
    <row r="516" spans="1:9">
      <c r="A516" s="2">
        <v>466</v>
      </c>
      <c r="B516" s="2">
        <v>521.60231058510954</v>
      </c>
      <c r="C516" s="2">
        <v>9.3580666005359774</v>
      </c>
      <c r="D516" s="2">
        <v>0</v>
      </c>
      <c r="E516" s="2">
        <v>0</v>
      </c>
      <c r="F516" s="2">
        <v>521.60231058510954</v>
      </c>
      <c r="G516" s="2">
        <v>414.20434946848809</v>
      </c>
      <c r="H516" s="2">
        <v>0</v>
      </c>
      <c r="I516" s="2">
        <v>0</v>
      </c>
    </row>
    <row r="517" spans="1:9">
      <c r="A517" s="2">
        <v>467</v>
      </c>
      <c r="B517" s="2">
        <v>716.56073729300647</v>
      </c>
      <c r="C517" s="2">
        <v>8.6831011271882499</v>
      </c>
      <c r="D517" s="2">
        <v>0</v>
      </c>
      <c r="E517" s="2">
        <v>0</v>
      </c>
      <c r="F517" s="2">
        <v>716.56073729300647</v>
      </c>
      <c r="G517" s="2">
        <v>151.74937542581847</v>
      </c>
      <c r="H517" s="2">
        <v>0</v>
      </c>
      <c r="I517" s="2">
        <v>0</v>
      </c>
    </row>
    <row r="518" spans="1:9">
      <c r="A518" s="2">
        <v>468</v>
      </c>
      <c r="B518" s="2">
        <v>679.60677192474486</v>
      </c>
      <c r="C518" s="2">
        <v>8.9826304768176808</v>
      </c>
      <c r="D518" s="2">
        <v>0</v>
      </c>
      <c r="E518" s="2">
        <v>0</v>
      </c>
      <c r="F518" s="2">
        <v>679.60677192474486</v>
      </c>
      <c r="G518" s="2">
        <v>218.6562757570232</v>
      </c>
      <c r="H518" s="2">
        <v>0</v>
      </c>
      <c r="I518" s="2">
        <v>0</v>
      </c>
    </row>
    <row r="519" spans="1:9">
      <c r="A519" s="2">
        <v>469</v>
      </c>
      <c r="B519" s="2">
        <v>857.94440106073398</v>
      </c>
      <c r="C519" s="2">
        <v>10.293371456857317</v>
      </c>
      <c r="D519" s="2">
        <v>0</v>
      </c>
      <c r="E519" s="2">
        <v>0</v>
      </c>
      <c r="F519" s="2">
        <v>857.94440106073398</v>
      </c>
      <c r="G519" s="2">
        <v>171.3927446249977</v>
      </c>
      <c r="H519" s="2">
        <v>0</v>
      </c>
      <c r="I519" s="2">
        <v>0</v>
      </c>
    </row>
    <row r="520" spans="1:9">
      <c r="A520" s="2">
        <v>470</v>
      </c>
      <c r="B520" s="2">
        <v>840.77540944082534</v>
      </c>
      <c r="C520" s="2">
        <v>10.255177479584589</v>
      </c>
      <c r="D520" s="2">
        <v>0</v>
      </c>
      <c r="E520" s="2">
        <v>112.12686709956506</v>
      </c>
      <c r="F520" s="2">
        <v>840.77540944082534</v>
      </c>
      <c r="G520" s="2">
        <v>72.61547141806841</v>
      </c>
      <c r="H520" s="2">
        <v>0</v>
      </c>
      <c r="I520" s="2">
        <v>0</v>
      </c>
    </row>
    <row r="521" spans="1:9">
      <c r="A521" s="2">
        <v>471</v>
      </c>
      <c r="B521" s="2">
        <v>848.80991809075908</v>
      </c>
      <c r="C521" s="2">
        <v>9.9329590899113693</v>
      </c>
      <c r="D521" s="2">
        <v>0</v>
      </c>
      <c r="E521" s="2">
        <v>50.0352794513758</v>
      </c>
      <c r="F521" s="2">
        <v>848.80991809075908</v>
      </c>
      <c r="G521" s="2">
        <v>94.450711449002029</v>
      </c>
      <c r="H521" s="2">
        <v>0</v>
      </c>
      <c r="I521" s="2">
        <v>0</v>
      </c>
    </row>
    <row r="522" spans="1:9">
      <c r="A522" s="2">
        <v>472</v>
      </c>
      <c r="B522" s="2">
        <v>533.69116508173988</v>
      </c>
      <c r="C522" s="2">
        <v>9.4602919943445727</v>
      </c>
      <c r="D522" s="2">
        <v>0</v>
      </c>
      <c r="E522" s="2">
        <v>0</v>
      </c>
      <c r="F522" s="2">
        <v>533.69116508173988</v>
      </c>
      <c r="G522" s="2">
        <v>412.33803435271739</v>
      </c>
      <c r="H522" s="2">
        <v>0</v>
      </c>
      <c r="I522" s="2">
        <v>0</v>
      </c>
    </row>
    <row r="523" spans="1:9">
      <c r="A523" s="2">
        <v>473</v>
      </c>
      <c r="B523" s="2">
        <v>671.15454021116852</v>
      </c>
      <c r="C523" s="2">
        <v>8.9177396664233477</v>
      </c>
      <c r="D523" s="2">
        <v>0</v>
      </c>
      <c r="E523" s="2">
        <v>0</v>
      </c>
      <c r="F523" s="2">
        <v>671.15454021116852</v>
      </c>
      <c r="G523" s="2">
        <v>220.61942643116618</v>
      </c>
      <c r="H523" s="2">
        <v>0</v>
      </c>
      <c r="I523" s="2">
        <v>0</v>
      </c>
    </row>
    <row r="524" spans="1:9">
      <c r="A524" s="2">
        <v>474</v>
      </c>
      <c r="B524" s="2">
        <v>607.84946921788423</v>
      </c>
      <c r="C524" s="2">
        <v>7.0531383579051639</v>
      </c>
      <c r="D524" s="2">
        <v>0</v>
      </c>
      <c r="E524" s="2">
        <v>0</v>
      </c>
      <c r="F524" s="2">
        <v>607.84946921788423</v>
      </c>
      <c r="G524" s="2">
        <v>97.464366572632116</v>
      </c>
      <c r="H524" s="2">
        <v>0</v>
      </c>
      <c r="I524" s="2">
        <v>0</v>
      </c>
    </row>
    <row r="525" spans="1:9">
      <c r="A525" s="2">
        <v>475</v>
      </c>
      <c r="B525" s="2">
        <v>767.09832432279609</v>
      </c>
      <c r="C525" s="2">
        <v>9.2705567124953987</v>
      </c>
      <c r="D525" s="2">
        <v>0</v>
      </c>
      <c r="E525" s="2">
        <v>0</v>
      </c>
      <c r="F525" s="2">
        <v>767.09832432279609</v>
      </c>
      <c r="G525" s="2">
        <v>159.95734692674387</v>
      </c>
      <c r="H525" s="2">
        <v>0</v>
      </c>
      <c r="I525" s="2">
        <v>0</v>
      </c>
    </row>
    <row r="526" spans="1:9">
      <c r="A526" s="2">
        <v>476</v>
      </c>
      <c r="B526" s="2">
        <v>666.68598416272721</v>
      </c>
      <c r="C526" s="2">
        <v>10.97355074211753</v>
      </c>
      <c r="D526" s="2">
        <v>0</v>
      </c>
      <c r="E526" s="2">
        <v>0</v>
      </c>
      <c r="F526" s="2">
        <v>666.68598416272721</v>
      </c>
      <c r="G526" s="2">
        <v>430.66909004902573</v>
      </c>
      <c r="H526" s="2">
        <v>0</v>
      </c>
      <c r="I526" s="2">
        <v>0</v>
      </c>
    </row>
    <row r="527" spans="1:9">
      <c r="A527" s="2">
        <v>477</v>
      </c>
      <c r="B527" s="2">
        <v>699.58598447917552</v>
      </c>
      <c r="C527" s="2">
        <v>11.393596689600097</v>
      </c>
      <c r="D527" s="2">
        <v>0</v>
      </c>
      <c r="E527" s="2">
        <v>0</v>
      </c>
      <c r="F527" s="2">
        <v>699.58598447917552</v>
      </c>
      <c r="G527" s="2">
        <v>439.77368448083416</v>
      </c>
      <c r="H527" s="2">
        <v>0</v>
      </c>
      <c r="I527" s="2">
        <v>0</v>
      </c>
    </row>
    <row r="528" spans="1:9">
      <c r="A528" s="2">
        <v>478</v>
      </c>
      <c r="B528" s="2">
        <v>932.62918009460645</v>
      </c>
      <c r="C528" s="2">
        <v>9.7698610346822488</v>
      </c>
      <c r="D528" s="2">
        <v>0</v>
      </c>
      <c r="E528" s="2">
        <v>0</v>
      </c>
      <c r="F528" s="2">
        <v>932.62918009460645</v>
      </c>
      <c r="G528" s="2">
        <v>44.356923373618429</v>
      </c>
      <c r="H528" s="2">
        <v>0</v>
      </c>
      <c r="I528" s="2">
        <v>0</v>
      </c>
    </row>
    <row r="529" spans="1:9">
      <c r="A529" s="2">
        <v>479</v>
      </c>
      <c r="B529" s="2">
        <v>591.36987276175205</v>
      </c>
      <c r="C529" s="2">
        <v>8.5874408331872747</v>
      </c>
      <c r="D529" s="2">
        <v>0</v>
      </c>
      <c r="E529" s="2">
        <v>0</v>
      </c>
      <c r="F529" s="2">
        <v>591.36987276175205</v>
      </c>
      <c r="G529" s="2">
        <v>267.37421055697541</v>
      </c>
      <c r="H529" s="2">
        <v>0</v>
      </c>
      <c r="I529" s="2">
        <v>0</v>
      </c>
    </row>
    <row r="530" spans="1:9">
      <c r="A530" s="2">
        <v>480</v>
      </c>
      <c r="B530" s="2">
        <v>695.98786379285548</v>
      </c>
      <c r="C530" s="2">
        <v>7.9068835268041724</v>
      </c>
      <c r="D530" s="2">
        <v>0</v>
      </c>
      <c r="E530" s="2">
        <v>0</v>
      </c>
      <c r="F530" s="2">
        <v>695.98786379285548</v>
      </c>
      <c r="G530" s="2">
        <v>94.700488887561733</v>
      </c>
      <c r="H530" s="2">
        <v>0</v>
      </c>
      <c r="I530" s="2">
        <v>0</v>
      </c>
    </row>
    <row r="531" spans="1:9">
      <c r="A531" s="2">
        <v>481</v>
      </c>
      <c r="B531" s="2">
        <v>697.07956680809502</v>
      </c>
      <c r="C531" s="2">
        <v>7.625425776370335</v>
      </c>
      <c r="D531" s="2">
        <v>0</v>
      </c>
      <c r="E531" s="2">
        <v>0</v>
      </c>
      <c r="F531" s="2">
        <v>697.07956680809502</v>
      </c>
      <c r="G531" s="2">
        <v>65.463010828938422</v>
      </c>
      <c r="H531" s="2">
        <v>0</v>
      </c>
      <c r="I531" s="2">
        <v>0</v>
      </c>
    </row>
    <row r="532" spans="1:9">
      <c r="A532" s="2">
        <v>482</v>
      </c>
      <c r="B532" s="2">
        <v>547.32894580705533</v>
      </c>
      <c r="C532" s="2">
        <v>8.1859523262645268</v>
      </c>
      <c r="D532" s="2">
        <v>0</v>
      </c>
      <c r="E532" s="2">
        <v>0</v>
      </c>
      <c r="F532" s="2">
        <v>547.32894580705533</v>
      </c>
      <c r="G532" s="2">
        <v>271.26628681939724</v>
      </c>
      <c r="H532" s="2">
        <v>0</v>
      </c>
      <c r="I532" s="2">
        <v>0</v>
      </c>
    </row>
    <row r="533" spans="1:9">
      <c r="A533" s="2">
        <v>483</v>
      </c>
      <c r="B533" s="2">
        <v>775.56107882054857</v>
      </c>
      <c r="C533" s="2">
        <v>9.8684129042958801</v>
      </c>
      <c r="D533" s="2">
        <v>0</v>
      </c>
      <c r="E533" s="2">
        <v>21.999772402379904</v>
      </c>
      <c r="F533" s="2">
        <v>775.56107882054857</v>
      </c>
      <c r="G533" s="2">
        <v>189.28043920665959</v>
      </c>
      <c r="H533" s="2">
        <v>0</v>
      </c>
      <c r="I533" s="2">
        <v>0</v>
      </c>
    </row>
    <row r="534" spans="1:9">
      <c r="A534" s="2">
        <v>484</v>
      </c>
      <c r="B534" s="2">
        <v>642.53969929338109</v>
      </c>
      <c r="C534" s="2">
        <v>10.120908914284495</v>
      </c>
      <c r="D534" s="2">
        <v>0</v>
      </c>
      <c r="E534" s="2">
        <v>0</v>
      </c>
      <c r="F534" s="2">
        <v>642.53969929338109</v>
      </c>
      <c r="G534" s="2">
        <v>369.5511921350685</v>
      </c>
      <c r="H534" s="2">
        <v>0</v>
      </c>
      <c r="I534" s="2">
        <v>0</v>
      </c>
    </row>
    <row r="535" spans="1:9">
      <c r="A535" s="2">
        <v>485</v>
      </c>
      <c r="B535" s="2">
        <v>806.7144088150576</v>
      </c>
      <c r="C535" s="2">
        <v>11.597071904781719</v>
      </c>
      <c r="D535" s="2">
        <v>0</v>
      </c>
      <c r="E535" s="2">
        <v>0</v>
      </c>
      <c r="F535" s="2">
        <v>806.7144088150576</v>
      </c>
      <c r="G535" s="2">
        <v>352.99278166311433</v>
      </c>
      <c r="H535" s="2">
        <v>0</v>
      </c>
      <c r="I535" s="2">
        <v>0</v>
      </c>
    </row>
    <row r="536" spans="1:9">
      <c r="A536" s="2">
        <v>486</v>
      </c>
      <c r="B536" s="2">
        <v>812.33017015030669</v>
      </c>
      <c r="C536" s="2">
        <v>10.660842318014318</v>
      </c>
      <c r="D536" s="2">
        <v>0</v>
      </c>
      <c r="E536" s="2">
        <v>41.218433978187022</v>
      </c>
      <c r="F536" s="2">
        <v>812.33017015030669</v>
      </c>
      <c r="G536" s="2">
        <v>212.53562767293806</v>
      </c>
      <c r="H536" s="2">
        <v>0</v>
      </c>
      <c r="I536" s="2">
        <v>0</v>
      </c>
    </row>
    <row r="537" spans="1:9">
      <c r="A537" s="2">
        <v>487</v>
      </c>
      <c r="B537" s="2">
        <v>620.14390012124932</v>
      </c>
      <c r="C537" s="2">
        <v>8.58547093630661</v>
      </c>
      <c r="D537" s="2">
        <v>0</v>
      </c>
      <c r="E537" s="2">
        <v>0</v>
      </c>
      <c r="F537" s="2">
        <v>620.14390012124932</v>
      </c>
      <c r="G537" s="2">
        <v>238.40319350941172</v>
      </c>
      <c r="H537" s="2">
        <v>0</v>
      </c>
      <c r="I537" s="2">
        <v>0</v>
      </c>
    </row>
    <row r="538" spans="1:9">
      <c r="A538" s="2">
        <v>488</v>
      </c>
      <c r="B538" s="2">
        <v>815.67046019122313</v>
      </c>
      <c r="C538" s="2">
        <v>8.6564181329998764</v>
      </c>
      <c r="D538" s="2">
        <v>0</v>
      </c>
      <c r="E538" s="2">
        <v>0</v>
      </c>
      <c r="F538" s="2">
        <v>815.67046019122313</v>
      </c>
      <c r="G538" s="2">
        <v>49.971353108764561</v>
      </c>
      <c r="H538" s="2">
        <v>0</v>
      </c>
      <c r="I538" s="2">
        <v>0</v>
      </c>
    </row>
    <row r="539" spans="1:9">
      <c r="A539" s="2">
        <v>489</v>
      </c>
      <c r="B539" s="2">
        <v>526.70852852933194</v>
      </c>
      <c r="C539" s="2">
        <v>7.9151467328993705</v>
      </c>
      <c r="D539" s="2">
        <v>0</v>
      </c>
      <c r="E539" s="2">
        <v>0</v>
      </c>
      <c r="F539" s="2">
        <v>526.70852852933194</v>
      </c>
      <c r="G539" s="2">
        <v>264.80614476060509</v>
      </c>
      <c r="H539" s="2">
        <v>0</v>
      </c>
      <c r="I539" s="2">
        <v>0</v>
      </c>
    </row>
    <row r="540" spans="1:9">
      <c r="A540" s="2">
        <v>490</v>
      </c>
      <c r="B540" s="2">
        <v>579.22162716088019</v>
      </c>
      <c r="C540" s="2">
        <v>8.625129409412768</v>
      </c>
      <c r="D540" s="2">
        <v>0</v>
      </c>
      <c r="E540" s="2">
        <v>0</v>
      </c>
      <c r="F540" s="2">
        <v>579.22162716088019</v>
      </c>
      <c r="G540" s="2">
        <v>283.29131378039665</v>
      </c>
      <c r="H540" s="2">
        <v>0</v>
      </c>
      <c r="I540" s="2">
        <v>0</v>
      </c>
    </row>
    <row r="541" spans="1:9">
      <c r="A541" s="2">
        <v>491</v>
      </c>
      <c r="B541" s="2">
        <v>629.65467377124969</v>
      </c>
      <c r="C541" s="2">
        <v>8.4896460323410601</v>
      </c>
      <c r="D541" s="2">
        <v>0</v>
      </c>
      <c r="E541" s="2">
        <v>0</v>
      </c>
      <c r="F541" s="2">
        <v>629.65467377124969</v>
      </c>
      <c r="G541" s="2">
        <v>219.30992946285642</v>
      </c>
      <c r="H541" s="2">
        <v>0</v>
      </c>
      <c r="I541" s="2">
        <v>0</v>
      </c>
    </row>
    <row r="542" spans="1:9">
      <c r="A542" s="2">
        <v>492</v>
      </c>
      <c r="B542" s="2">
        <v>1050.0258356545546</v>
      </c>
      <c r="C542" s="2">
        <v>11.632661118150263</v>
      </c>
      <c r="D542" s="2">
        <v>0</v>
      </c>
      <c r="E542" s="2">
        <v>87.475914551601136</v>
      </c>
      <c r="F542" s="2">
        <v>1050.0258356545546</v>
      </c>
      <c r="G542" s="2">
        <v>25.764361608870786</v>
      </c>
      <c r="H542" s="2">
        <v>0</v>
      </c>
      <c r="I542" s="2">
        <v>0</v>
      </c>
    </row>
    <row r="543" spans="1:9">
      <c r="A543" s="2">
        <v>493</v>
      </c>
      <c r="B543" s="2">
        <v>722.44102635980607</v>
      </c>
      <c r="C543" s="2">
        <v>7.2244102635980605</v>
      </c>
      <c r="D543" s="2">
        <v>0</v>
      </c>
      <c r="E543" s="2">
        <v>0</v>
      </c>
      <c r="F543" s="2">
        <v>722.44102635980607</v>
      </c>
      <c r="G543" s="2">
        <v>0</v>
      </c>
      <c r="H543" s="2">
        <v>0</v>
      </c>
      <c r="I543" s="2">
        <v>0</v>
      </c>
    </row>
    <row r="544" spans="1:9">
      <c r="A544" s="2">
        <v>494</v>
      </c>
      <c r="B544" s="2">
        <v>727.94830182182227</v>
      </c>
      <c r="C544" s="2">
        <v>9.6674044339152605</v>
      </c>
      <c r="D544" s="2">
        <v>0</v>
      </c>
      <c r="E544" s="2">
        <v>0</v>
      </c>
      <c r="F544" s="2">
        <v>727.94830182182227</v>
      </c>
      <c r="G544" s="2">
        <v>238.79214156970374</v>
      </c>
      <c r="H544" s="2">
        <v>0</v>
      </c>
      <c r="I544" s="2">
        <v>0</v>
      </c>
    </row>
    <row r="545" spans="1:9">
      <c r="A545" s="2">
        <v>495</v>
      </c>
      <c r="B545" s="2">
        <v>688.73726174853164</v>
      </c>
      <c r="C545" s="2">
        <v>8.688909990619786</v>
      </c>
      <c r="D545" s="2">
        <v>0</v>
      </c>
      <c r="E545" s="2">
        <v>0</v>
      </c>
      <c r="F545" s="2">
        <v>688.73726174853164</v>
      </c>
      <c r="G545" s="2">
        <v>180.15373731344698</v>
      </c>
      <c r="H545" s="2">
        <v>0</v>
      </c>
      <c r="I545" s="2">
        <v>0</v>
      </c>
    </row>
    <row r="546" spans="1:9">
      <c r="A546" s="2">
        <v>496</v>
      </c>
      <c r="B546" s="2">
        <v>584.75981285231364</v>
      </c>
      <c r="C546" s="2">
        <v>9.574987680740179</v>
      </c>
      <c r="D546" s="2">
        <v>0</v>
      </c>
      <c r="E546" s="2">
        <v>0</v>
      </c>
      <c r="F546" s="2">
        <v>584.75981285231364</v>
      </c>
      <c r="G546" s="2">
        <v>372.73895522170415</v>
      </c>
      <c r="H546" s="2">
        <v>0</v>
      </c>
      <c r="I546" s="2">
        <v>0</v>
      </c>
    </row>
    <row r="547" spans="1:9">
      <c r="A547" s="2">
        <v>497</v>
      </c>
      <c r="B547" s="2">
        <v>543.22584004164491</v>
      </c>
      <c r="C547" s="2">
        <v>7.0428625977706094</v>
      </c>
      <c r="D547" s="2">
        <v>0</v>
      </c>
      <c r="E547" s="2">
        <v>0</v>
      </c>
      <c r="F547" s="2">
        <v>543.22584004164491</v>
      </c>
      <c r="G547" s="2">
        <v>161.06041973541596</v>
      </c>
      <c r="H547" s="2">
        <v>0</v>
      </c>
      <c r="I547" s="2">
        <v>0</v>
      </c>
    </row>
    <row r="548" spans="1:9">
      <c r="A548" s="2">
        <v>498</v>
      </c>
      <c r="B548" s="2">
        <v>580.58581001437574</v>
      </c>
      <c r="C548" s="2">
        <v>8.7090517496272497</v>
      </c>
      <c r="D548" s="2">
        <v>0</v>
      </c>
      <c r="E548" s="2">
        <v>0</v>
      </c>
      <c r="F548" s="2">
        <v>580.58581001437574</v>
      </c>
      <c r="G548" s="2">
        <v>290.31936494834918</v>
      </c>
      <c r="H548" s="2">
        <v>0</v>
      </c>
      <c r="I548" s="2">
        <v>0</v>
      </c>
    </row>
    <row r="549" spans="1:9">
      <c r="A549" s="2">
        <v>499</v>
      </c>
      <c r="B549" s="2">
        <v>608.92252485930476</v>
      </c>
      <c r="C549" s="2">
        <v>8.4406459102903852</v>
      </c>
      <c r="D549" s="2">
        <v>0</v>
      </c>
      <c r="E549" s="2">
        <v>0</v>
      </c>
      <c r="F549" s="2">
        <v>608.92252485930476</v>
      </c>
      <c r="G549" s="2">
        <v>235.14206616973388</v>
      </c>
      <c r="H549" s="2">
        <v>0</v>
      </c>
      <c r="I549" s="2">
        <v>0</v>
      </c>
    </row>
    <row r="550" spans="1:9">
      <c r="A550" s="2">
        <v>500</v>
      </c>
      <c r="B550" s="2">
        <v>769.5195586670809</v>
      </c>
      <c r="C550" s="2">
        <v>9.8939921500169028</v>
      </c>
      <c r="D550" s="2">
        <v>0</v>
      </c>
      <c r="E550" s="2">
        <v>30.29336872318413</v>
      </c>
      <c r="F550" s="2">
        <v>769.5195586670809</v>
      </c>
      <c r="G550" s="2">
        <v>189.58628761142518</v>
      </c>
      <c r="H550" s="2">
        <v>0</v>
      </c>
      <c r="I550" s="2">
        <v>0</v>
      </c>
    </row>
    <row r="551" spans="1:9">
      <c r="A551" s="2">
        <v>501</v>
      </c>
      <c r="B551" s="2">
        <v>845.98194885844418</v>
      </c>
      <c r="C551" s="2">
        <v>9.138553280650429</v>
      </c>
      <c r="D551" s="2">
        <v>0</v>
      </c>
      <c r="E551" s="2">
        <v>20.844014682259058</v>
      </c>
      <c r="F551" s="2">
        <v>845.98194885844418</v>
      </c>
      <c r="G551" s="2">
        <v>47.029364524339599</v>
      </c>
      <c r="H551" s="2">
        <v>0</v>
      </c>
      <c r="I551" s="2">
        <v>0</v>
      </c>
    </row>
    <row r="552" spans="1:9">
      <c r="A552" s="2">
        <v>502</v>
      </c>
      <c r="B552" s="2">
        <v>892.24110611965511</v>
      </c>
      <c r="C552" s="2">
        <v>11.339427927769183</v>
      </c>
      <c r="D552" s="2">
        <v>0</v>
      </c>
      <c r="E552" s="2">
        <v>0</v>
      </c>
      <c r="F552" s="2">
        <v>892.24110611965511</v>
      </c>
      <c r="G552" s="2">
        <v>241.70168665726305</v>
      </c>
      <c r="H552" s="2">
        <v>0</v>
      </c>
      <c r="I552" s="2">
        <v>0</v>
      </c>
    </row>
    <row r="553" spans="1:9">
      <c r="A553" s="2">
        <v>503</v>
      </c>
      <c r="B553" s="2">
        <v>557.36305249382667</v>
      </c>
      <c r="C553" s="2">
        <v>7.0846090520994496</v>
      </c>
      <c r="D553" s="2">
        <v>0</v>
      </c>
      <c r="E553" s="2">
        <v>0</v>
      </c>
      <c r="F553" s="2">
        <v>557.36305249382667</v>
      </c>
      <c r="G553" s="2">
        <v>151.09785271611827</v>
      </c>
      <c r="H553" s="2">
        <v>0</v>
      </c>
      <c r="I553" s="2">
        <v>0</v>
      </c>
    </row>
    <row r="554" spans="1:9">
      <c r="A554" s="2">
        <v>504</v>
      </c>
      <c r="B554" s="2">
        <v>663.63943878567102</v>
      </c>
      <c r="C554" s="2">
        <v>10.611416428419414</v>
      </c>
      <c r="D554" s="2">
        <v>0</v>
      </c>
      <c r="E554" s="2">
        <v>0</v>
      </c>
      <c r="F554" s="2">
        <v>663.63943878567102</v>
      </c>
      <c r="G554" s="2">
        <v>397.50220405627033</v>
      </c>
      <c r="H554" s="2">
        <v>0</v>
      </c>
      <c r="I554" s="2">
        <v>0</v>
      </c>
    </row>
    <row r="555" spans="1:9">
      <c r="A555" s="2">
        <v>505</v>
      </c>
      <c r="B555" s="2">
        <v>789.75368351257202</v>
      </c>
      <c r="C555" s="2">
        <v>11.958843413442715</v>
      </c>
      <c r="D555" s="2">
        <v>0</v>
      </c>
      <c r="E555" s="2">
        <v>0</v>
      </c>
      <c r="F555" s="2">
        <v>789.75368351257202</v>
      </c>
      <c r="G555" s="2">
        <v>406.13065783169941</v>
      </c>
      <c r="H555" s="2">
        <v>0</v>
      </c>
      <c r="I555" s="2">
        <v>0</v>
      </c>
    </row>
    <row r="556" spans="1:9">
      <c r="A556" s="2">
        <v>506</v>
      </c>
      <c r="B556" s="2">
        <v>681.98565649244074</v>
      </c>
      <c r="C556" s="2">
        <v>9.832622723640835</v>
      </c>
      <c r="D556" s="2">
        <v>0</v>
      </c>
      <c r="E556" s="2">
        <v>0</v>
      </c>
      <c r="F556" s="2">
        <v>681.98565649244074</v>
      </c>
      <c r="G556" s="2">
        <v>301.27661587164266</v>
      </c>
      <c r="H556" s="2">
        <v>0</v>
      </c>
      <c r="I556" s="2">
        <v>0</v>
      </c>
    </row>
    <row r="557" spans="1:9">
      <c r="A557" s="2">
        <v>507</v>
      </c>
      <c r="B557" s="2">
        <v>831.76203552400466</v>
      </c>
      <c r="C557" s="2">
        <v>10.27240183218783</v>
      </c>
      <c r="D557" s="2">
        <v>0</v>
      </c>
      <c r="E557" s="2">
        <v>0</v>
      </c>
      <c r="F557" s="2">
        <v>831.76203552400466</v>
      </c>
      <c r="G557" s="2">
        <v>195.47814769477827</v>
      </c>
      <c r="H557" s="2">
        <v>0</v>
      </c>
      <c r="I557" s="2">
        <v>0</v>
      </c>
    </row>
    <row r="558" spans="1:9">
      <c r="A558" s="2">
        <v>508</v>
      </c>
      <c r="B558" s="2">
        <v>758.13175548938193</v>
      </c>
      <c r="C558" s="2">
        <v>10.179720120285944</v>
      </c>
      <c r="D558" s="2">
        <v>0</v>
      </c>
      <c r="E558" s="2">
        <v>0</v>
      </c>
      <c r="F558" s="2">
        <v>758.13175548938193</v>
      </c>
      <c r="G558" s="2">
        <v>259.84025653921253</v>
      </c>
      <c r="H558" s="2">
        <v>0</v>
      </c>
      <c r="I558" s="2">
        <v>0</v>
      </c>
    </row>
    <row r="559" spans="1:9">
      <c r="A559" s="2">
        <v>509</v>
      </c>
      <c r="B559" s="2">
        <v>738.11102972472554</v>
      </c>
      <c r="C559" s="2">
        <v>8.2374874890237209</v>
      </c>
      <c r="D559" s="2">
        <v>0</v>
      </c>
      <c r="E559" s="2">
        <v>0</v>
      </c>
      <c r="F559" s="2">
        <v>738.11102972472554</v>
      </c>
      <c r="G559" s="2">
        <v>85.637719177646431</v>
      </c>
      <c r="H559" s="2">
        <v>0</v>
      </c>
      <c r="I559" s="2">
        <v>0</v>
      </c>
    </row>
    <row r="560" spans="1:9">
      <c r="A560" s="2">
        <v>510</v>
      </c>
      <c r="B560" s="2">
        <v>794.29133263736639</v>
      </c>
      <c r="C560" s="2">
        <v>10.106837641097819</v>
      </c>
      <c r="D560" s="2">
        <v>0</v>
      </c>
      <c r="E560" s="2">
        <v>0</v>
      </c>
      <c r="F560" s="2">
        <v>794.29133263736639</v>
      </c>
      <c r="G560" s="2">
        <v>216.39243147241541</v>
      </c>
      <c r="H560" s="2">
        <v>0</v>
      </c>
      <c r="I560" s="2">
        <v>0</v>
      </c>
    </row>
    <row r="561" spans="1:9">
      <c r="A561" s="2">
        <v>511</v>
      </c>
      <c r="B561" s="2">
        <v>369.9765252588486</v>
      </c>
      <c r="C561" s="2">
        <v>6.6741760361686691</v>
      </c>
      <c r="D561" s="2">
        <v>0</v>
      </c>
      <c r="E561" s="2">
        <v>0</v>
      </c>
      <c r="F561" s="2">
        <v>369.9765252588486</v>
      </c>
      <c r="G561" s="2">
        <v>297.44107835801833</v>
      </c>
      <c r="H561" s="2">
        <v>0</v>
      </c>
      <c r="I561" s="2">
        <v>0</v>
      </c>
    </row>
    <row r="562" spans="1:9">
      <c r="A562" s="2">
        <v>512</v>
      </c>
      <c r="B562" s="2">
        <v>842.26250907085432</v>
      </c>
      <c r="C562" s="2">
        <v>12.447554166886961</v>
      </c>
      <c r="D562" s="2">
        <v>0</v>
      </c>
      <c r="E562" s="2">
        <v>0</v>
      </c>
      <c r="F562" s="2">
        <v>842.26250907085432</v>
      </c>
      <c r="G562" s="2">
        <v>402.49290761784187</v>
      </c>
      <c r="H562" s="2">
        <v>0</v>
      </c>
      <c r="I562" s="2">
        <v>0</v>
      </c>
    </row>
    <row r="563" spans="1:9">
      <c r="A563" s="2">
        <v>513</v>
      </c>
      <c r="B563" s="2">
        <v>692.6753454625773</v>
      </c>
      <c r="C563" s="2">
        <v>11.275695890747325</v>
      </c>
      <c r="D563" s="2">
        <v>0</v>
      </c>
      <c r="E563" s="2">
        <v>0</v>
      </c>
      <c r="F563" s="2">
        <v>692.6753454625773</v>
      </c>
      <c r="G563" s="2">
        <v>434.89424361215515</v>
      </c>
      <c r="H563" s="2">
        <v>0</v>
      </c>
      <c r="I563" s="2">
        <v>0</v>
      </c>
    </row>
    <row r="564" spans="1:9">
      <c r="A564" s="2">
        <v>514</v>
      </c>
      <c r="B564" s="2">
        <v>843.36255358649282</v>
      </c>
      <c r="C564" s="2">
        <v>9.8807933065934748</v>
      </c>
      <c r="D564" s="2">
        <v>0</v>
      </c>
      <c r="E564" s="2">
        <v>0</v>
      </c>
      <c r="F564" s="2">
        <v>843.36255358649282</v>
      </c>
      <c r="G564" s="2">
        <v>144.71677707285471</v>
      </c>
      <c r="H564" s="2">
        <v>0</v>
      </c>
      <c r="I564" s="2">
        <v>0</v>
      </c>
    </row>
    <row r="565" spans="1:9">
      <c r="A565" s="2">
        <v>515</v>
      </c>
      <c r="B565" s="2">
        <v>637.86614289696581</v>
      </c>
      <c r="C565" s="2">
        <v>8.7909641236974778</v>
      </c>
      <c r="D565" s="2">
        <v>0</v>
      </c>
      <c r="E565" s="2">
        <v>0</v>
      </c>
      <c r="F565" s="2">
        <v>637.86614289696581</v>
      </c>
      <c r="G565" s="2">
        <v>241.23026947278186</v>
      </c>
      <c r="H565" s="2">
        <v>0</v>
      </c>
      <c r="I565" s="2">
        <v>0</v>
      </c>
    </row>
    <row r="566" spans="1:9">
      <c r="A566" s="2">
        <v>516</v>
      </c>
      <c r="B566" s="2">
        <v>628.58680497178739</v>
      </c>
      <c r="C566" s="2">
        <v>8.2291332299873012</v>
      </c>
      <c r="D566" s="2">
        <v>0</v>
      </c>
      <c r="E566" s="2">
        <v>0</v>
      </c>
      <c r="F566" s="2">
        <v>628.58680497178739</v>
      </c>
      <c r="G566" s="2">
        <v>194.32651802694272</v>
      </c>
      <c r="H566" s="2">
        <v>0</v>
      </c>
      <c r="I566" s="2">
        <v>0</v>
      </c>
    </row>
    <row r="567" spans="1:9">
      <c r="A567" s="2">
        <v>517</v>
      </c>
      <c r="B567" s="2">
        <v>587.51422381064731</v>
      </c>
      <c r="C567" s="2">
        <v>7.1198412722951305</v>
      </c>
      <c r="D567" s="2">
        <v>0</v>
      </c>
      <c r="E567" s="2">
        <v>0</v>
      </c>
      <c r="F567" s="2">
        <v>587.51422381064731</v>
      </c>
      <c r="G567" s="2">
        <v>124.46990341886567</v>
      </c>
      <c r="H567" s="2">
        <v>0</v>
      </c>
      <c r="I567" s="2">
        <v>0</v>
      </c>
    </row>
    <row r="568" spans="1:9">
      <c r="A568" s="2">
        <v>518</v>
      </c>
      <c r="B568" s="2">
        <v>556.61358768414516</v>
      </c>
      <c r="C568" s="2">
        <v>9.4703634639718199</v>
      </c>
      <c r="D568" s="2">
        <v>0</v>
      </c>
      <c r="E568" s="2">
        <v>0</v>
      </c>
      <c r="F568" s="2">
        <v>556.61358768414516</v>
      </c>
      <c r="G568" s="2">
        <v>390.42275871303673</v>
      </c>
      <c r="H568" s="2">
        <v>0</v>
      </c>
      <c r="I568" s="2">
        <v>0</v>
      </c>
    </row>
    <row r="569" spans="1:9">
      <c r="A569" s="2">
        <v>519</v>
      </c>
      <c r="B569" s="2">
        <v>701.46776655627309</v>
      </c>
      <c r="C569" s="2">
        <v>7.3012622324845555</v>
      </c>
      <c r="D569" s="2">
        <v>0</v>
      </c>
      <c r="E569" s="2">
        <v>0</v>
      </c>
      <c r="F569" s="2">
        <v>701.46776655627309</v>
      </c>
      <c r="G569" s="2">
        <v>28.658456692182426</v>
      </c>
      <c r="H569" s="2">
        <v>0</v>
      </c>
      <c r="I569" s="2">
        <v>0</v>
      </c>
    </row>
    <row r="570" spans="1:9">
      <c r="A570" s="2">
        <v>520</v>
      </c>
      <c r="B570" s="2">
        <v>747.21743318669223</v>
      </c>
      <c r="C570" s="2">
        <v>8.1905172187379076</v>
      </c>
      <c r="D570" s="2">
        <v>0</v>
      </c>
      <c r="E570" s="2">
        <v>71.834288687098478</v>
      </c>
      <c r="F570" s="2">
        <v>747.21743318669223</v>
      </c>
      <c r="G570" s="2">
        <v>0</v>
      </c>
      <c r="H570" s="2">
        <v>0</v>
      </c>
      <c r="I570" s="2">
        <v>0</v>
      </c>
    </row>
    <row r="571" spans="1:9">
      <c r="A571" s="2">
        <v>521</v>
      </c>
      <c r="B571" s="2">
        <v>690.45894181394351</v>
      </c>
      <c r="C571" s="2">
        <v>9.5875402408534178</v>
      </c>
      <c r="D571" s="2">
        <v>0</v>
      </c>
      <c r="E571" s="2">
        <v>0</v>
      </c>
      <c r="F571" s="2">
        <v>690.45894181394351</v>
      </c>
      <c r="G571" s="2">
        <v>268.29508227139831</v>
      </c>
      <c r="H571" s="2">
        <v>0</v>
      </c>
      <c r="I571" s="2">
        <v>0</v>
      </c>
    </row>
    <row r="572" spans="1:9">
      <c r="A572" s="2">
        <v>522</v>
      </c>
      <c r="B572" s="2">
        <v>908.17540749798354</v>
      </c>
      <c r="C572" s="2">
        <v>11.86092854897745</v>
      </c>
      <c r="D572" s="2">
        <v>0</v>
      </c>
      <c r="E572" s="2">
        <v>55.678214836842926</v>
      </c>
      <c r="F572" s="2">
        <v>908.17540749798354</v>
      </c>
      <c r="G572" s="2">
        <v>222.23923256291846</v>
      </c>
      <c r="H572" s="2">
        <v>0</v>
      </c>
      <c r="I572" s="2">
        <v>0</v>
      </c>
    </row>
    <row r="573" spans="1:9">
      <c r="A573" s="2">
        <v>523</v>
      </c>
      <c r="B573" s="2">
        <v>695.55711780519118</v>
      </c>
      <c r="C573" s="2">
        <v>8.3692182973301428</v>
      </c>
      <c r="D573" s="2">
        <v>0</v>
      </c>
      <c r="E573" s="2">
        <v>0</v>
      </c>
      <c r="F573" s="2">
        <v>695.55711780519118</v>
      </c>
      <c r="G573" s="2">
        <v>141.36471192782301</v>
      </c>
      <c r="H573" s="2">
        <v>0</v>
      </c>
      <c r="I573" s="2">
        <v>0</v>
      </c>
    </row>
    <row r="574" spans="1:9">
      <c r="A574" s="2">
        <v>524</v>
      </c>
      <c r="B574" s="2">
        <v>823.8594128329355</v>
      </c>
      <c r="C574" s="2">
        <v>11.060455658642454</v>
      </c>
      <c r="D574" s="2">
        <v>0</v>
      </c>
      <c r="E574" s="2">
        <v>98.223370561467163</v>
      </c>
      <c r="F574" s="2">
        <v>823.8594128329355</v>
      </c>
      <c r="G574" s="2">
        <v>183.96278246984275</v>
      </c>
      <c r="H574" s="2">
        <v>0</v>
      </c>
      <c r="I574" s="2">
        <v>0</v>
      </c>
    </row>
    <row r="575" spans="1:9">
      <c r="A575" s="2">
        <v>525</v>
      </c>
      <c r="B575" s="2">
        <v>718.88272658586516</v>
      </c>
      <c r="C575" s="2">
        <v>8.8873883607176118</v>
      </c>
      <c r="D575" s="2">
        <v>0</v>
      </c>
      <c r="E575" s="2">
        <v>0</v>
      </c>
      <c r="F575" s="2">
        <v>718.88272658586516</v>
      </c>
      <c r="G575" s="2">
        <v>169.85610948589601</v>
      </c>
      <c r="H575" s="2">
        <v>0</v>
      </c>
      <c r="I575" s="2">
        <v>0</v>
      </c>
    </row>
    <row r="576" spans="1:9">
      <c r="A576" s="2">
        <v>526</v>
      </c>
      <c r="B576" s="2">
        <v>767.02875002940186</v>
      </c>
      <c r="C576" s="2">
        <v>9.5807674640904796</v>
      </c>
      <c r="D576" s="2">
        <v>0</v>
      </c>
      <c r="E576" s="2">
        <v>0</v>
      </c>
      <c r="F576" s="2">
        <v>767.02875002940186</v>
      </c>
      <c r="G576" s="2">
        <v>191.04799637964607</v>
      </c>
      <c r="H576" s="2">
        <v>0</v>
      </c>
      <c r="I576" s="2">
        <v>0</v>
      </c>
    </row>
    <row r="577" spans="1:9">
      <c r="A577" s="2">
        <v>527</v>
      </c>
      <c r="B577" s="2">
        <v>432.69241115848763</v>
      </c>
      <c r="C577" s="2">
        <v>7.8072304241282389</v>
      </c>
      <c r="D577" s="2">
        <v>0</v>
      </c>
      <c r="E577" s="2">
        <v>0</v>
      </c>
      <c r="F577" s="2">
        <v>432.69241115848763</v>
      </c>
      <c r="G577" s="2">
        <v>348.03063125433619</v>
      </c>
      <c r="H577" s="2">
        <v>0</v>
      </c>
      <c r="I577" s="2">
        <v>0</v>
      </c>
    </row>
    <row r="578" spans="1:9">
      <c r="A578" s="2">
        <v>528</v>
      </c>
      <c r="B578" s="2">
        <v>990.53408151758299</v>
      </c>
      <c r="C578" s="2">
        <v>12.286566907699829</v>
      </c>
      <c r="D578" s="2">
        <v>0</v>
      </c>
      <c r="E578" s="2">
        <v>0</v>
      </c>
      <c r="F578" s="2">
        <v>990.53408151758299</v>
      </c>
      <c r="G578" s="2">
        <v>238.1226092523998</v>
      </c>
      <c r="H578" s="2">
        <v>0</v>
      </c>
      <c r="I578" s="2">
        <v>0</v>
      </c>
    </row>
    <row r="579" spans="1:9">
      <c r="A579" s="2">
        <v>529</v>
      </c>
      <c r="B579" s="2">
        <v>724.9392218622138</v>
      </c>
      <c r="C579" s="2">
        <v>8.9311034595230012</v>
      </c>
      <c r="D579" s="2">
        <v>0</v>
      </c>
      <c r="E579" s="2">
        <v>0</v>
      </c>
      <c r="F579" s="2">
        <v>724.9392218622138</v>
      </c>
      <c r="G579" s="2">
        <v>168.17112409008632</v>
      </c>
      <c r="H579" s="2">
        <v>0</v>
      </c>
      <c r="I579" s="2">
        <v>0</v>
      </c>
    </row>
    <row r="580" spans="1:9">
      <c r="A580" s="2">
        <v>530</v>
      </c>
      <c r="B580" s="2">
        <v>700.8024650862717</v>
      </c>
      <c r="C580" s="2">
        <v>10.317640519007087</v>
      </c>
      <c r="D580" s="2">
        <v>0</v>
      </c>
      <c r="E580" s="2">
        <v>0</v>
      </c>
      <c r="F580" s="2">
        <v>700.8024650862717</v>
      </c>
      <c r="G580" s="2">
        <v>330.96158681443694</v>
      </c>
      <c r="H580" s="2">
        <v>0</v>
      </c>
      <c r="I580" s="2">
        <v>0</v>
      </c>
    </row>
    <row r="581" spans="1:9">
      <c r="A581" s="2">
        <v>531</v>
      </c>
      <c r="B581" s="2">
        <v>627.53740702127811</v>
      </c>
      <c r="C581" s="2">
        <v>8.9383971770572757</v>
      </c>
      <c r="D581" s="2">
        <v>0</v>
      </c>
      <c r="E581" s="2">
        <v>0</v>
      </c>
      <c r="F581" s="2">
        <v>627.53740702127811</v>
      </c>
      <c r="G581" s="2">
        <v>266.30231068444937</v>
      </c>
      <c r="H581" s="2">
        <v>0</v>
      </c>
      <c r="I581" s="2">
        <v>0</v>
      </c>
    </row>
    <row r="582" spans="1:9">
      <c r="A582" s="2">
        <v>532</v>
      </c>
      <c r="B582" s="2">
        <v>777.744622125766</v>
      </c>
      <c r="C582" s="2">
        <v>9.1195780331021616</v>
      </c>
      <c r="D582" s="2">
        <v>0</v>
      </c>
      <c r="E582" s="2">
        <v>0</v>
      </c>
      <c r="F582" s="2">
        <v>777.744622125766</v>
      </c>
      <c r="G582" s="2">
        <v>134.21318118445015</v>
      </c>
      <c r="H582" s="2">
        <v>0</v>
      </c>
      <c r="I582" s="2">
        <v>0</v>
      </c>
    </row>
    <row r="583" spans="1:9">
      <c r="A583" s="2">
        <v>533</v>
      </c>
      <c r="B583" s="2">
        <v>740.81202159245277</v>
      </c>
      <c r="C583" s="2">
        <v>9.4346587639457038</v>
      </c>
      <c r="D583" s="2">
        <v>0</v>
      </c>
      <c r="E583" s="2">
        <v>0</v>
      </c>
      <c r="F583" s="2">
        <v>740.81202159245277</v>
      </c>
      <c r="G583" s="2">
        <v>202.65385480211762</v>
      </c>
      <c r="H583" s="2">
        <v>0</v>
      </c>
      <c r="I583" s="2">
        <v>0</v>
      </c>
    </row>
    <row r="584" spans="1:9">
      <c r="A584" s="2">
        <v>534</v>
      </c>
      <c r="B584" s="2">
        <v>773.17330085089338</v>
      </c>
      <c r="C584" s="2">
        <v>9.8988970671850556</v>
      </c>
      <c r="D584" s="2">
        <v>0</v>
      </c>
      <c r="E584" s="2">
        <v>0</v>
      </c>
      <c r="F584" s="2">
        <v>773.17330085089338</v>
      </c>
      <c r="G584" s="2">
        <v>216.71640586761214</v>
      </c>
      <c r="H584" s="2">
        <v>0</v>
      </c>
      <c r="I584" s="2">
        <v>0</v>
      </c>
    </row>
    <row r="585" spans="1:9">
      <c r="A585" s="2">
        <v>535</v>
      </c>
      <c r="B585" s="2">
        <v>761.79065678493339</v>
      </c>
      <c r="C585" s="2">
        <v>9.4054557719015968</v>
      </c>
      <c r="D585" s="2">
        <v>0</v>
      </c>
      <c r="E585" s="2">
        <v>53.001747362983451</v>
      </c>
      <c r="F585" s="2">
        <v>761.79065678493339</v>
      </c>
      <c r="G585" s="2">
        <v>125.75317304224291</v>
      </c>
      <c r="H585" s="2">
        <v>0</v>
      </c>
      <c r="I585" s="2">
        <v>0</v>
      </c>
    </row>
    <row r="586" spans="1:9">
      <c r="A586" s="2">
        <v>536</v>
      </c>
      <c r="B586" s="2">
        <v>558.42211240958181</v>
      </c>
      <c r="C586" s="2">
        <v>7.3417328811375349</v>
      </c>
      <c r="D586" s="2">
        <v>0</v>
      </c>
      <c r="E586" s="2">
        <v>0</v>
      </c>
      <c r="F586" s="2">
        <v>558.42211240958181</v>
      </c>
      <c r="G586" s="2">
        <v>175.7511757041716</v>
      </c>
      <c r="H586" s="2">
        <v>0</v>
      </c>
      <c r="I586" s="2">
        <v>0</v>
      </c>
    </row>
    <row r="587" spans="1:9">
      <c r="A587" s="2">
        <v>537</v>
      </c>
      <c r="B587" s="2">
        <v>669.66258016784604</v>
      </c>
      <c r="C587" s="2">
        <v>9.2510903335316694</v>
      </c>
      <c r="D587" s="2">
        <v>0</v>
      </c>
      <c r="E587" s="2">
        <v>0</v>
      </c>
      <c r="F587" s="2">
        <v>669.66258016784604</v>
      </c>
      <c r="G587" s="2">
        <v>255.44645318532093</v>
      </c>
      <c r="H587" s="2">
        <v>0</v>
      </c>
      <c r="I587" s="2">
        <v>0</v>
      </c>
    </row>
    <row r="588" spans="1:9">
      <c r="A588" s="2">
        <v>538</v>
      </c>
      <c r="B588" s="2">
        <v>484.60858550644025</v>
      </c>
      <c r="C588" s="2">
        <v>7.2813473776514375</v>
      </c>
      <c r="D588" s="2">
        <v>0</v>
      </c>
      <c r="E588" s="2">
        <v>0</v>
      </c>
      <c r="F588" s="2">
        <v>484.60858550644025</v>
      </c>
      <c r="G588" s="2">
        <v>243.52615225870341</v>
      </c>
      <c r="H588" s="2">
        <v>0</v>
      </c>
      <c r="I588" s="2">
        <v>0</v>
      </c>
    </row>
    <row r="589" spans="1:9">
      <c r="A589" s="2">
        <v>539</v>
      </c>
      <c r="B589" s="2">
        <v>722.06222663427457</v>
      </c>
      <c r="C589" s="2">
        <v>7.2206222663427457</v>
      </c>
      <c r="D589" s="2">
        <v>0</v>
      </c>
      <c r="E589" s="2">
        <v>0</v>
      </c>
      <c r="F589" s="2">
        <v>722.06222663427457</v>
      </c>
      <c r="G589" s="2">
        <v>0</v>
      </c>
      <c r="H589" s="2">
        <v>0</v>
      </c>
      <c r="I589" s="2">
        <v>0</v>
      </c>
    </row>
    <row r="590" spans="1:9">
      <c r="A590" s="2">
        <v>540</v>
      </c>
      <c r="B590" s="2">
        <v>1031.8712938671201</v>
      </c>
      <c r="C590" s="2">
        <v>11.726693058987159</v>
      </c>
      <c r="D590" s="2">
        <v>0</v>
      </c>
      <c r="E590" s="2">
        <v>15.936037906490355</v>
      </c>
      <c r="F590" s="2">
        <v>1031.8712938671201</v>
      </c>
      <c r="G590" s="2">
        <v>124.86197412510546</v>
      </c>
      <c r="H590" s="2">
        <v>0</v>
      </c>
      <c r="I590" s="2">
        <v>0</v>
      </c>
    </row>
    <row r="591" spans="1:9">
      <c r="A591" s="2">
        <v>541</v>
      </c>
      <c r="B591" s="2">
        <v>865.45773726818629</v>
      </c>
      <c r="C591" s="2">
        <v>9.50586392021353</v>
      </c>
      <c r="D591" s="2">
        <v>0</v>
      </c>
      <c r="E591" s="2">
        <v>5.6619818972451412</v>
      </c>
      <c r="F591" s="2">
        <v>865.45773726818629</v>
      </c>
      <c r="G591" s="2">
        <v>79.466672855921388</v>
      </c>
      <c r="H591" s="2">
        <v>0</v>
      </c>
      <c r="I591" s="2">
        <v>0</v>
      </c>
    </row>
    <row r="592" spans="1:9">
      <c r="A592" s="2">
        <v>542</v>
      </c>
      <c r="B592" s="2">
        <v>839.93821141550984</v>
      </c>
      <c r="C592" s="2">
        <v>8.6841309022654123</v>
      </c>
      <c r="D592" s="2">
        <v>0</v>
      </c>
      <c r="E592" s="2">
        <v>0</v>
      </c>
      <c r="F592" s="2">
        <v>839.93821141550984</v>
      </c>
      <c r="G592" s="2">
        <v>28.474878811031431</v>
      </c>
      <c r="H592" s="2">
        <v>0</v>
      </c>
      <c r="I592" s="2">
        <v>0</v>
      </c>
    </row>
    <row r="593" spans="1:9">
      <c r="A593" s="2">
        <v>543</v>
      </c>
      <c r="B593" s="2">
        <v>771.51354156931666</v>
      </c>
      <c r="C593" s="2">
        <v>9.2529019432267887</v>
      </c>
      <c r="D593" s="2">
        <v>19.469905451949671</v>
      </c>
      <c r="E593" s="2">
        <v>56.279730569761796</v>
      </c>
      <c r="F593" s="2">
        <v>771.51354156931666</v>
      </c>
      <c r="G593" s="2">
        <v>78.027016731650747</v>
      </c>
      <c r="H593" s="2">
        <v>0</v>
      </c>
      <c r="I593" s="2">
        <v>0</v>
      </c>
    </row>
    <row r="594" spans="1:9">
      <c r="A594" s="2">
        <v>544</v>
      </c>
      <c r="B594" s="2">
        <v>668.2399551228948</v>
      </c>
      <c r="C594" s="2">
        <v>9.5480431278347186</v>
      </c>
      <c r="D594" s="2">
        <v>0</v>
      </c>
      <c r="E594" s="2">
        <v>0</v>
      </c>
      <c r="F594" s="2">
        <v>668.2399551228948</v>
      </c>
      <c r="G594" s="2">
        <v>286.56435766057712</v>
      </c>
      <c r="H594" s="2">
        <v>0</v>
      </c>
      <c r="I594" s="2">
        <v>0</v>
      </c>
    </row>
    <row r="595" spans="1:9">
      <c r="A595" s="2">
        <v>545</v>
      </c>
      <c r="B595" s="2">
        <v>497.60936947323262</v>
      </c>
      <c r="C595" s="2">
        <v>7.4849956243320914</v>
      </c>
      <c r="D595" s="2">
        <v>0</v>
      </c>
      <c r="E595" s="2">
        <v>0</v>
      </c>
      <c r="F595" s="2">
        <v>497.60936947323262</v>
      </c>
      <c r="G595" s="2">
        <v>250.8901929599765</v>
      </c>
      <c r="H595" s="2">
        <v>0</v>
      </c>
      <c r="I595" s="2">
        <v>0</v>
      </c>
    </row>
    <row r="596" spans="1:9">
      <c r="A596" s="2">
        <v>546</v>
      </c>
      <c r="B596" s="2">
        <v>906.74597318082624</v>
      </c>
      <c r="C596" s="2">
        <v>9.2013894091872963</v>
      </c>
      <c r="D596" s="2">
        <v>0</v>
      </c>
      <c r="E596" s="2">
        <v>13.392967737903291</v>
      </c>
      <c r="F596" s="2">
        <v>906.74597318082624</v>
      </c>
      <c r="G596" s="2">
        <v>0</v>
      </c>
      <c r="H596" s="2">
        <v>0</v>
      </c>
      <c r="I596" s="2">
        <v>0</v>
      </c>
    </row>
    <row r="597" spans="1:9">
      <c r="A597" s="2">
        <v>547</v>
      </c>
      <c r="B597" s="2">
        <v>631.93651111450436</v>
      </c>
      <c r="C597" s="2">
        <v>6.929245564808566</v>
      </c>
      <c r="D597" s="2">
        <v>0</v>
      </c>
      <c r="E597" s="2">
        <v>0</v>
      </c>
      <c r="F597" s="2">
        <v>631.93651111450436</v>
      </c>
      <c r="G597" s="2">
        <v>60.988045366352253</v>
      </c>
      <c r="H597" s="2">
        <v>0</v>
      </c>
      <c r="I597" s="2">
        <v>0</v>
      </c>
    </row>
    <row r="598" spans="1:9">
      <c r="A598" s="2">
        <v>548</v>
      </c>
      <c r="B598" s="2">
        <v>654.04661939530888</v>
      </c>
      <c r="C598" s="2">
        <v>9.9343747076781845</v>
      </c>
      <c r="D598" s="2">
        <v>0</v>
      </c>
      <c r="E598" s="2">
        <v>0</v>
      </c>
      <c r="F598" s="2">
        <v>654.04661939530888</v>
      </c>
      <c r="G598" s="2">
        <v>339.39085137250959</v>
      </c>
      <c r="H598" s="2">
        <v>0</v>
      </c>
      <c r="I598" s="2">
        <v>0</v>
      </c>
    </row>
    <row r="599" spans="1:9">
      <c r="A599" s="2">
        <v>549</v>
      </c>
      <c r="B599" s="2">
        <v>612.76466101401411</v>
      </c>
      <c r="C599" s="2">
        <v>8.3437974178868579</v>
      </c>
      <c r="D599" s="2">
        <v>0</v>
      </c>
      <c r="E599" s="2">
        <v>0</v>
      </c>
      <c r="F599" s="2">
        <v>612.76466101401411</v>
      </c>
      <c r="G599" s="2">
        <v>221.6150807746717</v>
      </c>
      <c r="H599" s="2">
        <v>0</v>
      </c>
      <c r="I599" s="2">
        <v>0</v>
      </c>
    </row>
    <row r="600" spans="1:9">
      <c r="A600" s="2">
        <v>550</v>
      </c>
      <c r="B600" s="2">
        <v>731.76485408515305</v>
      </c>
      <c r="C600" s="2">
        <v>7.8798878518488351</v>
      </c>
      <c r="D600" s="2">
        <v>0</v>
      </c>
      <c r="E600" s="2">
        <v>0</v>
      </c>
      <c r="F600" s="2">
        <v>731.76485408515305</v>
      </c>
      <c r="G600" s="2">
        <v>56.223931099730407</v>
      </c>
      <c r="H600" s="2">
        <v>0</v>
      </c>
      <c r="I600" s="2">
        <v>0</v>
      </c>
    </row>
    <row r="601" spans="1:9">
      <c r="A601" s="2">
        <v>551</v>
      </c>
      <c r="B601" s="2">
        <v>756.16517693243441</v>
      </c>
      <c r="C601" s="2">
        <v>10.138999239975492</v>
      </c>
      <c r="D601" s="2">
        <v>0</v>
      </c>
      <c r="E601" s="2">
        <v>0</v>
      </c>
      <c r="F601" s="2">
        <v>756.16517693243441</v>
      </c>
      <c r="G601" s="2">
        <v>257.73474706511479</v>
      </c>
      <c r="H601" s="2">
        <v>0</v>
      </c>
      <c r="I601" s="2">
        <v>0</v>
      </c>
    </row>
    <row r="602" spans="1:9">
      <c r="A602" s="2">
        <v>552</v>
      </c>
      <c r="B602" s="2">
        <v>649.09639457464914</v>
      </c>
      <c r="C602" s="2">
        <v>7.9274245351613422</v>
      </c>
      <c r="D602" s="2">
        <v>0</v>
      </c>
      <c r="E602" s="2">
        <v>0</v>
      </c>
      <c r="F602" s="2">
        <v>649.09639457464914</v>
      </c>
      <c r="G602" s="2">
        <v>143.64605894148508</v>
      </c>
      <c r="H602" s="2">
        <v>0</v>
      </c>
      <c r="I602" s="2">
        <v>0</v>
      </c>
    </row>
    <row r="603" spans="1:9">
      <c r="A603" s="2">
        <v>553</v>
      </c>
      <c r="B603" s="2">
        <v>1055.0351011589119</v>
      </c>
      <c r="C603" s="2">
        <v>12.37365078994746</v>
      </c>
      <c r="D603" s="2">
        <v>0</v>
      </c>
      <c r="E603" s="2">
        <v>0</v>
      </c>
      <c r="F603" s="2">
        <v>1055.0351011589119</v>
      </c>
      <c r="G603" s="2">
        <v>182.32997783583414</v>
      </c>
      <c r="H603" s="2">
        <v>0</v>
      </c>
      <c r="I603" s="2">
        <v>0</v>
      </c>
    </row>
    <row r="604" spans="1:9">
      <c r="A604" s="2">
        <v>554</v>
      </c>
      <c r="B604" s="2">
        <v>960.06929054533248</v>
      </c>
      <c r="C604" s="2">
        <v>12.704629363263107</v>
      </c>
      <c r="D604" s="2">
        <v>0</v>
      </c>
      <c r="E604" s="2">
        <v>0</v>
      </c>
      <c r="F604" s="2">
        <v>960.06929054533248</v>
      </c>
      <c r="G604" s="2">
        <v>310.3936457809782</v>
      </c>
      <c r="H604" s="2">
        <v>0</v>
      </c>
      <c r="I604" s="2">
        <v>0</v>
      </c>
    </row>
    <row r="605" spans="1:9">
      <c r="A605" s="2">
        <v>555</v>
      </c>
      <c r="B605" s="2">
        <v>805.21173620667469</v>
      </c>
      <c r="C605" s="2">
        <v>9.6134346577215588</v>
      </c>
      <c r="D605" s="2">
        <v>0</v>
      </c>
      <c r="E605" s="2">
        <v>0</v>
      </c>
      <c r="F605" s="2">
        <v>805.21173620667469</v>
      </c>
      <c r="G605" s="2">
        <v>156.13172956548124</v>
      </c>
      <c r="H605" s="2">
        <v>0</v>
      </c>
      <c r="I605" s="2">
        <v>0</v>
      </c>
    </row>
    <row r="606" spans="1:9">
      <c r="A606" s="2">
        <v>556</v>
      </c>
      <c r="B606" s="2">
        <v>928.60026519875123</v>
      </c>
      <c r="C606" s="2">
        <v>9.7647901877288241</v>
      </c>
      <c r="D606" s="2">
        <v>0</v>
      </c>
      <c r="E606" s="2">
        <v>0</v>
      </c>
      <c r="F606" s="2">
        <v>928.60026519875123</v>
      </c>
      <c r="G606" s="2">
        <v>47.878753574131224</v>
      </c>
      <c r="H606" s="2">
        <v>0</v>
      </c>
      <c r="I606" s="2">
        <v>0</v>
      </c>
    </row>
    <row r="607" spans="1:9">
      <c r="A607" s="2">
        <v>557</v>
      </c>
      <c r="B607" s="2">
        <v>781.1742401276806</v>
      </c>
      <c r="C607" s="2">
        <v>10.836728839679559</v>
      </c>
      <c r="D607" s="2">
        <v>0</v>
      </c>
      <c r="E607" s="2">
        <v>0</v>
      </c>
      <c r="F607" s="2">
        <v>781.1742401276806</v>
      </c>
      <c r="G607" s="2">
        <v>302.49864384027524</v>
      </c>
      <c r="H607" s="2">
        <v>0</v>
      </c>
      <c r="I607" s="2">
        <v>0</v>
      </c>
    </row>
    <row r="608" spans="1:9">
      <c r="A608" s="2">
        <v>558</v>
      </c>
      <c r="B608" s="2">
        <v>921.47946161194568</v>
      </c>
      <c r="C608" s="2">
        <v>11.715858437787116</v>
      </c>
      <c r="D608" s="2">
        <v>0</v>
      </c>
      <c r="E608" s="2">
        <v>0</v>
      </c>
      <c r="F608" s="2">
        <v>921.47946161194568</v>
      </c>
      <c r="G608" s="2">
        <v>250.1063821667658</v>
      </c>
      <c r="H608" s="2">
        <v>0</v>
      </c>
      <c r="I608" s="2">
        <v>0</v>
      </c>
    </row>
    <row r="609" spans="1:9">
      <c r="A609" s="2">
        <v>559</v>
      </c>
      <c r="B609" s="2">
        <v>667.26567600532667</v>
      </c>
      <c r="C609" s="2">
        <v>7.699275604966358</v>
      </c>
      <c r="D609" s="2">
        <v>0</v>
      </c>
      <c r="E609" s="2">
        <v>0</v>
      </c>
      <c r="F609" s="2">
        <v>667.26567600532667</v>
      </c>
      <c r="G609" s="2">
        <v>102.66188449130914</v>
      </c>
      <c r="H609" s="2">
        <v>0</v>
      </c>
      <c r="I609" s="2">
        <v>0</v>
      </c>
    </row>
    <row r="610" spans="1:9">
      <c r="A610" s="2">
        <v>560</v>
      </c>
      <c r="B610" s="2">
        <v>832.5129404912218</v>
      </c>
      <c r="C610" s="2">
        <v>9.0779691354352892</v>
      </c>
      <c r="D610" s="2">
        <v>0</v>
      </c>
      <c r="E610" s="2">
        <v>0</v>
      </c>
      <c r="F610" s="2">
        <v>832.5129404912218</v>
      </c>
      <c r="G610" s="2">
        <v>75.283973052307147</v>
      </c>
      <c r="H610" s="2">
        <v>0</v>
      </c>
      <c r="I610" s="2">
        <v>0</v>
      </c>
    </row>
    <row r="611" spans="1:9">
      <c r="A611" s="2">
        <v>561</v>
      </c>
      <c r="B611" s="2">
        <v>817.99449926586431</v>
      </c>
      <c r="C611" s="2">
        <v>9.7328068256850173</v>
      </c>
      <c r="D611" s="2">
        <v>0</v>
      </c>
      <c r="E611" s="2">
        <v>0</v>
      </c>
      <c r="F611" s="2">
        <v>817.99449926586431</v>
      </c>
      <c r="G611" s="2">
        <v>155.28618330263726</v>
      </c>
      <c r="H611" s="2">
        <v>0</v>
      </c>
      <c r="I611" s="2">
        <v>0</v>
      </c>
    </row>
    <row r="612" spans="1:9">
      <c r="A612" s="2">
        <v>562</v>
      </c>
      <c r="B612" s="2">
        <v>828.48409191966266</v>
      </c>
      <c r="C612" s="2">
        <v>8.8508449784355552</v>
      </c>
      <c r="D612" s="2">
        <v>0</v>
      </c>
      <c r="E612" s="2">
        <v>29.274594236009989</v>
      </c>
      <c r="F612" s="2">
        <v>828.48409191966266</v>
      </c>
      <c r="G612" s="2">
        <v>27.325811687882833</v>
      </c>
      <c r="H612" s="2">
        <v>0</v>
      </c>
      <c r="I612" s="2">
        <v>0</v>
      </c>
    </row>
    <row r="613" spans="1:9">
      <c r="A613" s="2">
        <v>563</v>
      </c>
      <c r="B613" s="2">
        <v>692.37440510607848</v>
      </c>
      <c r="C613" s="2">
        <v>9.2519537635404774</v>
      </c>
      <c r="D613" s="2">
        <v>0</v>
      </c>
      <c r="E613" s="2">
        <v>0</v>
      </c>
      <c r="F613" s="2">
        <v>692.37440510607848</v>
      </c>
      <c r="G613" s="2">
        <v>232.82097124796928</v>
      </c>
      <c r="H613" s="2">
        <v>0</v>
      </c>
      <c r="I613" s="2">
        <v>0</v>
      </c>
    </row>
    <row r="614" spans="1:9">
      <c r="A614" s="2">
        <v>564</v>
      </c>
      <c r="B614" s="2">
        <v>621.15906898646563</v>
      </c>
      <c r="C614" s="2">
        <v>8.2119111677715271</v>
      </c>
      <c r="D614" s="2">
        <v>0</v>
      </c>
      <c r="E614" s="2">
        <v>0</v>
      </c>
      <c r="F614" s="2">
        <v>621.15906898646563</v>
      </c>
      <c r="G614" s="2">
        <v>200.0320477906871</v>
      </c>
      <c r="H614" s="2">
        <v>0</v>
      </c>
      <c r="I614" s="2">
        <v>0</v>
      </c>
    </row>
    <row r="615" spans="1:9">
      <c r="A615" s="2">
        <v>565</v>
      </c>
      <c r="B615" s="2">
        <v>774.04377765448135</v>
      </c>
      <c r="C615" s="2">
        <v>8.4912392799089407</v>
      </c>
      <c r="D615" s="2">
        <v>0</v>
      </c>
      <c r="E615" s="2">
        <v>0</v>
      </c>
      <c r="F615" s="2">
        <v>774.04377765448135</v>
      </c>
      <c r="G615" s="2">
        <v>75.080150336412771</v>
      </c>
      <c r="H615" s="2">
        <v>0</v>
      </c>
      <c r="I615" s="2">
        <v>0</v>
      </c>
    </row>
    <row r="616" spans="1:9">
      <c r="A616" s="2">
        <v>566</v>
      </c>
      <c r="B616" s="2">
        <v>743.31819651224464</v>
      </c>
      <c r="C616" s="2">
        <v>8.0179911091764886</v>
      </c>
      <c r="D616" s="2">
        <v>0</v>
      </c>
      <c r="E616" s="2">
        <v>0</v>
      </c>
      <c r="F616" s="2">
        <v>743.31819651224464</v>
      </c>
      <c r="G616" s="2">
        <v>58.480914405404292</v>
      </c>
      <c r="H616" s="2">
        <v>0</v>
      </c>
      <c r="I616" s="2">
        <v>0</v>
      </c>
    </row>
    <row r="617" spans="1:9">
      <c r="A617" s="2">
        <v>567</v>
      </c>
      <c r="B617" s="2">
        <v>811.06499607072556</v>
      </c>
      <c r="C617" s="2">
        <v>8.9778055287080001</v>
      </c>
      <c r="D617" s="2">
        <v>0</v>
      </c>
      <c r="E617" s="2">
        <v>0</v>
      </c>
      <c r="F617" s="2">
        <v>811.06499607072556</v>
      </c>
      <c r="G617" s="2">
        <v>86.71555680007441</v>
      </c>
      <c r="H617" s="2">
        <v>0</v>
      </c>
      <c r="I617" s="2">
        <v>0</v>
      </c>
    </row>
    <row r="618" spans="1:9">
      <c r="A618" s="2">
        <v>568</v>
      </c>
      <c r="B618" s="2">
        <v>820.07068025033482</v>
      </c>
      <c r="C618" s="2">
        <v>12.595407135493572</v>
      </c>
      <c r="D618" s="2">
        <v>0</v>
      </c>
      <c r="E618" s="2">
        <v>0</v>
      </c>
      <c r="F618" s="2">
        <v>820.07068025033482</v>
      </c>
      <c r="G618" s="2">
        <v>439.47003329902236</v>
      </c>
      <c r="H618" s="2">
        <v>0</v>
      </c>
      <c r="I618" s="2">
        <v>0</v>
      </c>
    </row>
    <row r="619" spans="1:9">
      <c r="A619" s="2">
        <v>569</v>
      </c>
      <c r="B619" s="2">
        <v>756.56996787812295</v>
      </c>
      <c r="C619" s="2">
        <v>9.3058398631412729</v>
      </c>
      <c r="D619" s="2">
        <v>0</v>
      </c>
      <c r="E619" s="2">
        <v>0</v>
      </c>
      <c r="F619" s="2">
        <v>756.56996787812295</v>
      </c>
      <c r="G619" s="2">
        <v>174.01401843600433</v>
      </c>
      <c r="H619" s="2">
        <v>0</v>
      </c>
      <c r="I619" s="2">
        <v>0</v>
      </c>
    </row>
    <row r="620" spans="1:9">
      <c r="A620" s="2">
        <v>570</v>
      </c>
      <c r="B620" s="2">
        <v>522.91826500001116</v>
      </c>
      <c r="C620" s="2">
        <v>9.1772879416560684</v>
      </c>
      <c r="D620" s="2">
        <v>0</v>
      </c>
      <c r="E620" s="2">
        <v>0</v>
      </c>
      <c r="F620" s="2">
        <v>522.91826500001116</v>
      </c>
      <c r="G620" s="2">
        <v>394.81052916559565</v>
      </c>
      <c r="H620" s="2">
        <v>0</v>
      </c>
      <c r="I620" s="2">
        <v>0</v>
      </c>
    </row>
    <row r="621" spans="1:9">
      <c r="A621" s="2">
        <v>571</v>
      </c>
      <c r="B621" s="2">
        <v>511.135101646576</v>
      </c>
      <c r="C621" s="2">
        <v>8.9733687614391329</v>
      </c>
      <c r="D621" s="2">
        <v>0</v>
      </c>
      <c r="E621" s="2">
        <v>0</v>
      </c>
      <c r="F621" s="2">
        <v>511.135101646576</v>
      </c>
      <c r="G621" s="2">
        <v>386.20177449733728</v>
      </c>
      <c r="H621" s="2">
        <v>0</v>
      </c>
      <c r="I621" s="2">
        <v>0</v>
      </c>
    </row>
    <row r="622" spans="1:9">
      <c r="A622" s="2">
        <v>572</v>
      </c>
      <c r="B622" s="2">
        <v>825.81090250987813</v>
      </c>
      <c r="C622" s="2">
        <v>8.6807309369881356</v>
      </c>
      <c r="D622" s="2">
        <v>0</v>
      </c>
      <c r="E622" s="2">
        <v>0</v>
      </c>
      <c r="F622" s="2">
        <v>825.81090250987813</v>
      </c>
      <c r="G622" s="2">
        <v>42.262191188935503</v>
      </c>
      <c r="H622" s="2">
        <v>0</v>
      </c>
      <c r="I622" s="2">
        <v>0</v>
      </c>
    </row>
    <row r="623" spans="1:9">
      <c r="A623" s="2">
        <v>573</v>
      </c>
      <c r="B623" s="2">
        <v>648.96843955853456</v>
      </c>
      <c r="C623" s="2">
        <v>9.2952516996503665</v>
      </c>
      <c r="D623" s="2">
        <v>0</v>
      </c>
      <c r="E623" s="2">
        <v>0</v>
      </c>
      <c r="F623" s="2">
        <v>648.96843955853456</v>
      </c>
      <c r="G623" s="2">
        <v>280.55673040650208</v>
      </c>
      <c r="H623" s="2">
        <v>0</v>
      </c>
      <c r="I623" s="2">
        <v>0</v>
      </c>
    </row>
    <row r="624" spans="1:9">
      <c r="A624" s="2">
        <v>574</v>
      </c>
      <c r="B624" s="2">
        <v>648.27639610036749</v>
      </c>
      <c r="C624" s="2">
        <v>9.8354335920632785</v>
      </c>
      <c r="D624" s="2">
        <v>0</v>
      </c>
      <c r="E624" s="2">
        <v>0</v>
      </c>
      <c r="F624" s="2">
        <v>648.27639610036749</v>
      </c>
      <c r="G624" s="2">
        <v>335.26696310596026</v>
      </c>
      <c r="H624" s="2">
        <v>0</v>
      </c>
      <c r="I624" s="2">
        <v>0</v>
      </c>
    </row>
    <row r="625" spans="1:9">
      <c r="A625" s="2">
        <v>575</v>
      </c>
      <c r="B625" s="2">
        <v>743.06226823774114</v>
      </c>
      <c r="C625" s="2">
        <v>8.0114610134912301</v>
      </c>
      <c r="D625" s="2">
        <v>0</v>
      </c>
      <c r="E625" s="2">
        <v>0</v>
      </c>
      <c r="F625" s="2">
        <v>743.06226823774114</v>
      </c>
      <c r="G625" s="2">
        <v>58.083833111381864</v>
      </c>
      <c r="H625" s="2">
        <v>0</v>
      </c>
      <c r="I625" s="2">
        <v>0</v>
      </c>
    </row>
    <row r="626" spans="1:9">
      <c r="A626" s="2">
        <v>576</v>
      </c>
      <c r="B626" s="2">
        <v>718.71129244705298</v>
      </c>
      <c r="C626" s="2">
        <v>9.5316560276649636</v>
      </c>
      <c r="D626" s="2">
        <v>0</v>
      </c>
      <c r="E626" s="2">
        <v>0</v>
      </c>
      <c r="F626" s="2">
        <v>718.71129244705298</v>
      </c>
      <c r="G626" s="2">
        <v>234.45431031944327</v>
      </c>
      <c r="H626" s="2">
        <v>0</v>
      </c>
      <c r="I626" s="2">
        <v>0</v>
      </c>
    </row>
    <row r="627" spans="1:9">
      <c r="A627" s="2">
        <v>577</v>
      </c>
      <c r="B627" s="2">
        <v>876.0368960960534</v>
      </c>
      <c r="C627" s="2">
        <v>9.4390232140077224</v>
      </c>
      <c r="D627" s="2">
        <v>0</v>
      </c>
      <c r="E627" s="2">
        <v>0</v>
      </c>
      <c r="F627" s="2">
        <v>876.0368960960534</v>
      </c>
      <c r="G627" s="2">
        <v>67.865425304718883</v>
      </c>
      <c r="H627" s="2">
        <v>0</v>
      </c>
      <c r="I627" s="2">
        <v>0</v>
      </c>
    </row>
    <row r="628" spans="1:9">
      <c r="A628" s="2">
        <v>578</v>
      </c>
      <c r="B628" s="2">
        <v>626.996940380654</v>
      </c>
      <c r="C628" s="2">
        <v>9.0824639725246143</v>
      </c>
      <c r="D628" s="2">
        <v>0</v>
      </c>
      <c r="E628" s="2">
        <v>0</v>
      </c>
      <c r="F628" s="2">
        <v>626.996940380654</v>
      </c>
      <c r="G628" s="2">
        <v>281.24945687180752</v>
      </c>
      <c r="H628" s="2">
        <v>0</v>
      </c>
      <c r="I628" s="2">
        <v>0</v>
      </c>
    </row>
    <row r="629" spans="1:9">
      <c r="A629" s="2">
        <v>579</v>
      </c>
      <c r="B629" s="2">
        <v>377.51898765594888</v>
      </c>
      <c r="C629" s="2">
        <v>7.0529074257236335</v>
      </c>
      <c r="D629" s="2">
        <v>0</v>
      </c>
      <c r="E629" s="2">
        <v>0</v>
      </c>
      <c r="F629" s="2">
        <v>377.51898765594888</v>
      </c>
      <c r="G629" s="2">
        <v>327.77175491641447</v>
      </c>
      <c r="H629" s="2">
        <v>0</v>
      </c>
      <c r="I629" s="2">
        <v>0</v>
      </c>
    </row>
    <row r="630" spans="1:9">
      <c r="A630" s="2">
        <v>580</v>
      </c>
      <c r="B630" s="2">
        <v>749.65084153723797</v>
      </c>
      <c r="C630" s="2">
        <v>11.620162306219042</v>
      </c>
      <c r="D630" s="2">
        <v>5.6487847599562429</v>
      </c>
      <c r="E630" s="2">
        <v>128.02936366537028</v>
      </c>
      <c r="F630" s="2">
        <v>749.65084153723797</v>
      </c>
      <c r="G630" s="2">
        <v>278.68724065933975</v>
      </c>
      <c r="H630" s="2">
        <v>0</v>
      </c>
      <c r="I630" s="2">
        <v>0</v>
      </c>
    </row>
    <row r="631" spans="1:9">
      <c r="A631" s="2">
        <v>581</v>
      </c>
      <c r="B631" s="2">
        <v>782.79872546011711</v>
      </c>
      <c r="C631" s="2">
        <v>9.0076464213651057</v>
      </c>
      <c r="D631" s="2">
        <v>0</v>
      </c>
      <c r="E631" s="2">
        <v>55.396448682068467</v>
      </c>
      <c r="F631" s="2">
        <v>782.79872546011711</v>
      </c>
      <c r="G631" s="2">
        <v>62.569467994324896</v>
      </c>
      <c r="H631" s="2">
        <v>0</v>
      </c>
      <c r="I631" s="2">
        <v>0</v>
      </c>
    </row>
    <row r="632" spans="1:9">
      <c r="A632" s="2">
        <v>582</v>
      </c>
      <c r="B632" s="2">
        <v>903.96297060774486</v>
      </c>
      <c r="C632" s="2">
        <v>11.441411430085893</v>
      </c>
      <c r="D632" s="2">
        <v>0</v>
      </c>
      <c r="E632" s="2">
        <v>21.217305208743028</v>
      </c>
      <c r="F632" s="2">
        <v>903.96297060774486</v>
      </c>
      <c r="G632" s="2">
        <v>218.96086719210143</v>
      </c>
      <c r="H632" s="2">
        <v>0</v>
      </c>
      <c r="I632" s="2">
        <v>0</v>
      </c>
    </row>
    <row r="633" spans="1:9">
      <c r="A633" s="2">
        <v>583</v>
      </c>
      <c r="B633" s="2">
        <v>671.25447761562668</v>
      </c>
      <c r="C633" s="2">
        <v>9.1707802338060738</v>
      </c>
      <c r="D633" s="2">
        <v>0</v>
      </c>
      <c r="E633" s="2">
        <v>33.335740182295922</v>
      </c>
      <c r="F633" s="2">
        <v>671.25447761562668</v>
      </c>
      <c r="G633" s="2">
        <v>212.48780558268481</v>
      </c>
      <c r="H633" s="2">
        <v>0</v>
      </c>
      <c r="I633" s="2">
        <v>0</v>
      </c>
    </row>
    <row r="634" spans="1:9">
      <c r="A634" s="2">
        <v>584</v>
      </c>
      <c r="B634" s="2">
        <v>814.78154758783057</v>
      </c>
      <c r="C634" s="2">
        <v>8.1478154758783052</v>
      </c>
      <c r="D634" s="2">
        <v>0</v>
      </c>
      <c r="E634" s="2">
        <v>0</v>
      </c>
      <c r="F634" s="2">
        <v>814.78154758783057</v>
      </c>
      <c r="G634" s="2">
        <v>0</v>
      </c>
      <c r="H634" s="2">
        <v>0</v>
      </c>
      <c r="I634" s="2">
        <v>0</v>
      </c>
    </row>
    <row r="635" spans="1:9">
      <c r="A635" s="2">
        <v>585</v>
      </c>
      <c r="B635" s="2">
        <v>880.45870284522948</v>
      </c>
      <c r="C635" s="2">
        <v>14.005435989372181</v>
      </c>
      <c r="D635" s="2">
        <v>0</v>
      </c>
      <c r="E635" s="2">
        <v>112.98389265417723</v>
      </c>
      <c r="F635" s="2">
        <v>880.45870284522948</v>
      </c>
      <c r="G635" s="2">
        <v>407.10100343781141</v>
      </c>
      <c r="H635" s="2">
        <v>0</v>
      </c>
      <c r="I635" s="2">
        <v>0</v>
      </c>
    </row>
    <row r="636" spans="1:9">
      <c r="A636" s="2">
        <v>586</v>
      </c>
      <c r="B636" s="2">
        <v>736.97148486398282</v>
      </c>
      <c r="C636" s="2">
        <v>8.9007352725217608</v>
      </c>
      <c r="D636" s="2">
        <v>0</v>
      </c>
      <c r="E636" s="2">
        <v>0</v>
      </c>
      <c r="F636" s="2">
        <v>736.97148486398282</v>
      </c>
      <c r="G636" s="2">
        <v>153.10204238819324</v>
      </c>
      <c r="H636" s="2">
        <v>0</v>
      </c>
      <c r="I636" s="2">
        <v>0</v>
      </c>
    </row>
    <row r="637" spans="1:9">
      <c r="A637" s="2">
        <v>587</v>
      </c>
      <c r="B637" s="2">
        <v>645.36438141916506</v>
      </c>
      <c r="C637" s="2">
        <v>9.5708723511707969</v>
      </c>
      <c r="D637" s="2">
        <v>0</v>
      </c>
      <c r="E637" s="2">
        <v>0</v>
      </c>
      <c r="F637" s="2">
        <v>645.36438141916506</v>
      </c>
      <c r="G637" s="2">
        <v>311.72285369791462</v>
      </c>
      <c r="H637" s="2">
        <v>0</v>
      </c>
      <c r="I637" s="2">
        <v>0</v>
      </c>
    </row>
    <row r="638" spans="1:9">
      <c r="A638" s="2">
        <v>588</v>
      </c>
      <c r="B638" s="2">
        <v>718.46629191496936</v>
      </c>
      <c r="C638" s="2">
        <v>9.9927307179671345</v>
      </c>
      <c r="D638" s="2">
        <v>0</v>
      </c>
      <c r="E638" s="2">
        <v>148.88067058023967</v>
      </c>
      <c r="F638" s="2">
        <v>718.46629191496936</v>
      </c>
      <c r="G638" s="2">
        <v>131.92610930150431</v>
      </c>
      <c r="H638" s="2">
        <v>0</v>
      </c>
      <c r="I638" s="2">
        <v>0</v>
      </c>
    </row>
    <row r="639" spans="1:9">
      <c r="A639" s="2">
        <v>589</v>
      </c>
      <c r="B639" s="2">
        <v>944.98595882907966</v>
      </c>
      <c r="C639" s="2">
        <v>11.710413029413736</v>
      </c>
      <c r="D639" s="2">
        <v>0</v>
      </c>
      <c r="E639" s="2">
        <v>0</v>
      </c>
      <c r="F639" s="2">
        <v>944.98595882907966</v>
      </c>
      <c r="G639" s="2">
        <v>226.05534411229382</v>
      </c>
      <c r="H639" s="2">
        <v>0</v>
      </c>
      <c r="I639" s="2">
        <v>0</v>
      </c>
    </row>
    <row r="640" spans="1:9">
      <c r="A640" s="2">
        <v>590</v>
      </c>
      <c r="B640" s="2">
        <v>816.6048021929405</v>
      </c>
      <c r="C640" s="2">
        <v>10.814860262334115</v>
      </c>
      <c r="D640" s="2">
        <v>0</v>
      </c>
      <c r="E640" s="2">
        <v>0</v>
      </c>
      <c r="F640" s="2">
        <v>816.6048021929405</v>
      </c>
      <c r="G640" s="2">
        <v>264.8812240404709</v>
      </c>
      <c r="H640" s="2">
        <v>0</v>
      </c>
      <c r="I640" s="2">
        <v>0</v>
      </c>
    </row>
    <row r="641" spans="1:9">
      <c r="A641" s="2">
        <v>591</v>
      </c>
      <c r="B641" s="2">
        <v>808.20085384821482</v>
      </c>
      <c r="C641" s="2">
        <v>8.9120673255407379</v>
      </c>
      <c r="D641" s="2">
        <v>0</v>
      </c>
      <c r="E641" s="2">
        <v>83.005878705859004</v>
      </c>
      <c r="F641" s="2">
        <v>808.20085384821482</v>
      </c>
      <c r="G641" s="2">
        <v>0</v>
      </c>
      <c r="H641" s="2">
        <v>0</v>
      </c>
      <c r="I641" s="2">
        <v>0</v>
      </c>
    </row>
    <row r="642" spans="1:9">
      <c r="A642" s="2">
        <v>592</v>
      </c>
      <c r="B642" s="2">
        <v>771.75695014793337</v>
      </c>
      <c r="C642" s="2">
        <v>9.6463561802673912</v>
      </c>
      <c r="D642" s="2">
        <v>0</v>
      </c>
      <c r="E642" s="2">
        <v>98.360407802368172</v>
      </c>
      <c r="F642" s="2">
        <v>771.75695014793337</v>
      </c>
      <c r="G642" s="2">
        <v>94.518260076437628</v>
      </c>
      <c r="H642" s="2">
        <v>0</v>
      </c>
      <c r="I642" s="2">
        <v>0</v>
      </c>
    </row>
    <row r="643" spans="1:9">
      <c r="A643" s="2">
        <v>593</v>
      </c>
      <c r="B643" s="2">
        <v>871.52703414854932</v>
      </c>
      <c r="C643" s="2">
        <v>10.252230730484248</v>
      </c>
      <c r="D643" s="2">
        <v>0</v>
      </c>
      <c r="E643" s="2">
        <v>0</v>
      </c>
      <c r="F643" s="2">
        <v>871.52703414854932</v>
      </c>
      <c r="G643" s="2">
        <v>153.69603889987548</v>
      </c>
      <c r="H643" s="2">
        <v>0</v>
      </c>
      <c r="I643" s="2">
        <v>0</v>
      </c>
    </row>
    <row r="644" spans="1:9">
      <c r="A644" s="2">
        <v>594</v>
      </c>
      <c r="B644" s="2">
        <v>688.92421417026344</v>
      </c>
      <c r="C644" s="2">
        <v>10.511320126044076</v>
      </c>
      <c r="D644" s="2">
        <v>0</v>
      </c>
      <c r="E644" s="2">
        <v>0</v>
      </c>
      <c r="F644" s="2">
        <v>688.92421417026344</v>
      </c>
      <c r="G644" s="2">
        <v>362.20779843414402</v>
      </c>
      <c r="H644" s="2">
        <v>0</v>
      </c>
      <c r="I644" s="2">
        <v>0</v>
      </c>
    </row>
    <row r="645" spans="1:9">
      <c r="A645" s="2">
        <v>595</v>
      </c>
      <c r="B645" s="2">
        <v>704.52696756896285</v>
      </c>
      <c r="C645" s="2">
        <v>8.3917076245510724</v>
      </c>
      <c r="D645" s="2">
        <v>0</v>
      </c>
      <c r="E645" s="2">
        <v>0</v>
      </c>
      <c r="F645" s="2">
        <v>704.52696756896285</v>
      </c>
      <c r="G645" s="2">
        <v>134.64379488614441</v>
      </c>
      <c r="H645" s="2">
        <v>0</v>
      </c>
      <c r="I645" s="2">
        <v>0</v>
      </c>
    </row>
    <row r="646" spans="1:9">
      <c r="A646" s="2">
        <v>596</v>
      </c>
      <c r="B646" s="2">
        <v>747.17882330238535</v>
      </c>
      <c r="C646" s="2">
        <v>9.604641273895913</v>
      </c>
      <c r="D646" s="2">
        <v>0</v>
      </c>
      <c r="E646" s="2">
        <v>0</v>
      </c>
      <c r="F646" s="2">
        <v>747.17882330238535</v>
      </c>
      <c r="G646" s="2">
        <v>213.28530408720599</v>
      </c>
      <c r="H646" s="2">
        <v>0</v>
      </c>
      <c r="I646" s="2">
        <v>0</v>
      </c>
    </row>
    <row r="647" spans="1:9">
      <c r="A647" s="2">
        <v>597</v>
      </c>
      <c r="B647" s="2">
        <v>726.20852091206098</v>
      </c>
      <c r="C647" s="2">
        <v>11.168296675799274</v>
      </c>
      <c r="D647" s="2">
        <v>0</v>
      </c>
      <c r="E647" s="2">
        <v>0</v>
      </c>
      <c r="F647" s="2">
        <v>726.20852091206098</v>
      </c>
      <c r="G647" s="2">
        <v>390.62114666786647</v>
      </c>
      <c r="H647" s="2">
        <v>0</v>
      </c>
      <c r="I647" s="2">
        <v>0</v>
      </c>
    </row>
    <row r="648" spans="1:9">
      <c r="A648" s="2">
        <v>598</v>
      </c>
      <c r="B648" s="2">
        <v>712.15911351578006</v>
      </c>
      <c r="C648" s="2">
        <v>8.025693464176225</v>
      </c>
      <c r="D648" s="2">
        <v>0</v>
      </c>
      <c r="E648" s="2">
        <v>0</v>
      </c>
      <c r="F648" s="2">
        <v>712.15911351578006</v>
      </c>
      <c r="G648" s="2">
        <v>90.410232901842392</v>
      </c>
      <c r="H648" s="2">
        <v>0</v>
      </c>
      <c r="I648" s="2">
        <v>0</v>
      </c>
    </row>
    <row r="649" spans="1:9">
      <c r="A649" s="2">
        <v>599</v>
      </c>
      <c r="B649" s="2">
        <v>799.05681045086749</v>
      </c>
      <c r="C649" s="2">
        <v>11.482343868549238</v>
      </c>
      <c r="D649" s="2">
        <v>0</v>
      </c>
      <c r="E649" s="2">
        <v>0</v>
      </c>
      <c r="F649" s="2">
        <v>799.05681045086749</v>
      </c>
      <c r="G649" s="2">
        <v>349.17757640405625</v>
      </c>
      <c r="H649" s="2">
        <v>0</v>
      </c>
      <c r="I649" s="2">
        <v>0</v>
      </c>
    </row>
    <row r="650" spans="1:9">
      <c r="A650" s="2">
        <v>600</v>
      </c>
      <c r="B650" s="2">
        <v>498.8458933159493</v>
      </c>
      <c r="C650" s="2">
        <v>8.0933483061461562</v>
      </c>
      <c r="D650" s="2">
        <v>0</v>
      </c>
      <c r="E650" s="2">
        <v>0</v>
      </c>
      <c r="F650" s="2">
        <v>498.8458933159493</v>
      </c>
      <c r="G650" s="2">
        <v>310.48893729866631</v>
      </c>
      <c r="H650" s="2">
        <v>0</v>
      </c>
      <c r="I650" s="2">
        <v>0</v>
      </c>
    </row>
    <row r="651" spans="1:9">
      <c r="A651" s="2">
        <v>601</v>
      </c>
      <c r="B651" s="2">
        <v>669.79474147133942</v>
      </c>
      <c r="C651" s="2">
        <v>9.7811746958701367</v>
      </c>
      <c r="D651" s="2">
        <v>0</v>
      </c>
      <c r="E651" s="2">
        <v>126.80642331236641</v>
      </c>
      <c r="F651" s="2">
        <v>669.79474147133942</v>
      </c>
      <c r="G651" s="2">
        <v>181.51630480330778</v>
      </c>
      <c r="H651" s="2">
        <v>0</v>
      </c>
      <c r="I651" s="2">
        <v>0</v>
      </c>
    </row>
    <row r="652" spans="1:9">
      <c r="A652" s="2">
        <v>602</v>
      </c>
      <c r="B652" s="2">
        <v>593.18072745053996</v>
      </c>
      <c r="C652" s="2">
        <v>8.1350071697351911</v>
      </c>
      <c r="D652" s="2">
        <v>0</v>
      </c>
      <c r="E652" s="2">
        <v>0</v>
      </c>
      <c r="F652" s="2">
        <v>593.18072745053996</v>
      </c>
      <c r="G652" s="2">
        <v>220.31998952297909</v>
      </c>
      <c r="H652" s="2">
        <v>0</v>
      </c>
      <c r="I652" s="2">
        <v>0</v>
      </c>
    </row>
    <row r="653" spans="1:9">
      <c r="A653" s="2">
        <v>603</v>
      </c>
      <c r="B653" s="2">
        <v>829.24888084951817</v>
      </c>
      <c r="C653" s="2">
        <v>8.4357936175715089</v>
      </c>
      <c r="D653" s="2">
        <v>0</v>
      </c>
      <c r="E653" s="2">
        <v>0.43494876223962819</v>
      </c>
      <c r="F653" s="2">
        <v>829.24888084951817</v>
      </c>
      <c r="G653" s="2">
        <v>13.895532145392963</v>
      </c>
      <c r="H653" s="2">
        <v>0</v>
      </c>
      <c r="I653" s="2">
        <v>0</v>
      </c>
    </row>
    <row r="654" spans="1:9">
      <c r="A654" s="2">
        <v>604</v>
      </c>
      <c r="B654" s="2">
        <v>733.51655236049464</v>
      </c>
      <c r="C654" s="2">
        <v>9.4105215507312963</v>
      </c>
      <c r="D654" s="2">
        <v>0</v>
      </c>
      <c r="E654" s="2">
        <v>0</v>
      </c>
      <c r="F654" s="2">
        <v>733.51655236049464</v>
      </c>
      <c r="G654" s="2">
        <v>207.53560271263495</v>
      </c>
      <c r="H654" s="2">
        <v>0</v>
      </c>
      <c r="I654" s="2">
        <v>0</v>
      </c>
    </row>
    <row r="655" spans="1:9">
      <c r="A655" s="2">
        <v>605</v>
      </c>
      <c r="B655" s="2">
        <v>565.75659265943432</v>
      </c>
      <c r="C655" s="2">
        <v>8.2706692132479027</v>
      </c>
      <c r="D655" s="2">
        <v>0</v>
      </c>
      <c r="E655" s="2">
        <v>0</v>
      </c>
      <c r="F655" s="2">
        <v>565.75659265943432</v>
      </c>
      <c r="G655" s="2">
        <v>261.31032866535588</v>
      </c>
      <c r="H655" s="2">
        <v>0</v>
      </c>
      <c r="I655" s="2">
        <v>0</v>
      </c>
    </row>
    <row r="656" spans="1:9">
      <c r="A656" s="2">
        <v>606</v>
      </c>
      <c r="B656" s="2">
        <v>612.70927584634956</v>
      </c>
      <c r="C656" s="2">
        <v>8.2599878499063699</v>
      </c>
      <c r="D656" s="2">
        <v>0</v>
      </c>
      <c r="E656" s="2">
        <v>0</v>
      </c>
      <c r="F656" s="2">
        <v>612.70927584634956</v>
      </c>
      <c r="G656" s="2">
        <v>213.28950914428742</v>
      </c>
      <c r="H656" s="2">
        <v>0</v>
      </c>
      <c r="I656" s="2">
        <v>0</v>
      </c>
    </row>
    <row r="657" spans="1:9">
      <c r="A657" s="2">
        <v>607</v>
      </c>
      <c r="B657" s="2">
        <v>628.23206386136349</v>
      </c>
      <c r="C657" s="2">
        <v>9.9904778319758609</v>
      </c>
      <c r="D657" s="2">
        <v>0</v>
      </c>
      <c r="E657" s="2">
        <v>0</v>
      </c>
      <c r="F657" s="2">
        <v>628.23206386136349</v>
      </c>
      <c r="G657" s="2">
        <v>370.81571933622263</v>
      </c>
      <c r="H657" s="2">
        <v>0</v>
      </c>
      <c r="I657" s="2">
        <v>0</v>
      </c>
    </row>
    <row r="658" spans="1:9">
      <c r="A658" s="2">
        <v>608</v>
      </c>
      <c r="B658" s="2">
        <v>489.42424285047537</v>
      </c>
      <c r="C658" s="2">
        <v>7.9949129483876415</v>
      </c>
      <c r="D658" s="2">
        <v>0</v>
      </c>
      <c r="E658" s="2">
        <v>0</v>
      </c>
      <c r="F658" s="2">
        <v>489.42424285047537</v>
      </c>
      <c r="G658" s="2">
        <v>310.06705198828877</v>
      </c>
      <c r="H658" s="2">
        <v>0</v>
      </c>
      <c r="I658" s="2">
        <v>0</v>
      </c>
    </row>
    <row r="659" spans="1:9">
      <c r="A659" s="2">
        <v>609</v>
      </c>
      <c r="B659" s="2">
        <v>771.53428091236901</v>
      </c>
      <c r="C659" s="2">
        <v>9.6471683219889339</v>
      </c>
      <c r="D659" s="2">
        <v>0</v>
      </c>
      <c r="E659" s="2">
        <v>0</v>
      </c>
      <c r="F659" s="2">
        <v>771.53428091236901</v>
      </c>
      <c r="G659" s="2">
        <v>193.18255128652436</v>
      </c>
      <c r="H659" s="2">
        <v>0</v>
      </c>
      <c r="I659" s="2">
        <v>0</v>
      </c>
    </row>
    <row r="660" spans="1:9">
      <c r="A660" s="2">
        <v>610</v>
      </c>
      <c r="B660" s="2">
        <v>633.06963669238075</v>
      </c>
      <c r="C660" s="2">
        <v>7.9735701044421239</v>
      </c>
      <c r="D660" s="2">
        <v>0</v>
      </c>
      <c r="E660" s="2">
        <v>0</v>
      </c>
      <c r="F660" s="2">
        <v>633.06963669238075</v>
      </c>
      <c r="G660" s="2">
        <v>164.28737375183164</v>
      </c>
      <c r="H660" s="2">
        <v>0</v>
      </c>
      <c r="I660" s="2">
        <v>0</v>
      </c>
    </row>
    <row r="661" spans="1:9">
      <c r="A661" s="2">
        <v>611</v>
      </c>
      <c r="B661" s="2">
        <v>892.31777030043645</v>
      </c>
      <c r="C661" s="2">
        <v>12.02330312159472</v>
      </c>
      <c r="D661" s="2">
        <v>0</v>
      </c>
      <c r="E661" s="2">
        <v>108.2917852750611</v>
      </c>
      <c r="F661" s="2">
        <v>892.31777030043645</v>
      </c>
      <c r="G661" s="2">
        <v>201.72075658397443</v>
      </c>
      <c r="H661" s="2">
        <v>0</v>
      </c>
      <c r="I661" s="2">
        <v>0</v>
      </c>
    </row>
    <row r="662" spans="1:9">
      <c r="A662" s="2">
        <v>612</v>
      </c>
      <c r="B662" s="2">
        <v>774.55895833714385</v>
      </c>
      <c r="C662" s="2">
        <v>10.307765194100753</v>
      </c>
      <c r="D662" s="2">
        <v>0</v>
      </c>
      <c r="E662" s="2">
        <v>203.99490471835452</v>
      </c>
      <c r="F662" s="2">
        <v>774.55895833714385</v>
      </c>
      <c r="G662" s="2">
        <v>52.222656354576884</v>
      </c>
      <c r="H662" s="2">
        <v>0</v>
      </c>
      <c r="I662" s="2">
        <v>0</v>
      </c>
    </row>
    <row r="663" spans="1:9">
      <c r="A663" s="2">
        <v>613</v>
      </c>
      <c r="B663" s="2">
        <v>658.40170042961154</v>
      </c>
      <c r="C663" s="2">
        <v>8.2286316807834332</v>
      </c>
      <c r="D663" s="2">
        <v>0</v>
      </c>
      <c r="E663" s="2">
        <v>0</v>
      </c>
      <c r="F663" s="2">
        <v>658.40170042961154</v>
      </c>
      <c r="G663" s="2">
        <v>164.46146764873174</v>
      </c>
      <c r="H663" s="2">
        <v>0</v>
      </c>
      <c r="I663" s="2">
        <v>0</v>
      </c>
    </row>
    <row r="664" spans="1:9">
      <c r="A664" s="2">
        <v>614</v>
      </c>
      <c r="B664" s="2">
        <v>817.95676717689958</v>
      </c>
      <c r="C664" s="2">
        <v>9.002560633338641</v>
      </c>
      <c r="D664" s="2">
        <v>0</v>
      </c>
      <c r="E664" s="2">
        <v>60.181296506418676</v>
      </c>
      <c r="F664" s="2">
        <v>817.95676717689958</v>
      </c>
      <c r="G664" s="2">
        <v>22.117999650545698</v>
      </c>
      <c r="H664" s="2">
        <v>0</v>
      </c>
      <c r="I664" s="2">
        <v>0</v>
      </c>
    </row>
    <row r="665" spans="1:9">
      <c r="A665" s="2">
        <v>615</v>
      </c>
      <c r="B665" s="2">
        <v>878.7648481868257</v>
      </c>
      <c r="C665" s="2">
        <v>10.173906163214816</v>
      </c>
      <c r="D665" s="2">
        <v>0</v>
      </c>
      <c r="E665" s="2">
        <v>86.955109932446476</v>
      </c>
      <c r="F665" s="2">
        <v>878.7648481868257</v>
      </c>
      <c r="G665" s="2">
        <v>51.670658202209324</v>
      </c>
      <c r="H665" s="2">
        <v>0</v>
      </c>
      <c r="I665" s="2">
        <v>0</v>
      </c>
    </row>
    <row r="666" spans="1:9">
      <c r="A666" s="2">
        <v>616</v>
      </c>
      <c r="B666" s="2">
        <v>858.99146112193762</v>
      </c>
      <c r="C666" s="2">
        <v>9.9801259618981675</v>
      </c>
      <c r="D666" s="2">
        <v>0</v>
      </c>
      <c r="E666" s="2">
        <v>0</v>
      </c>
      <c r="F666" s="2">
        <v>858.99146112193762</v>
      </c>
      <c r="G666" s="2">
        <v>139.02113506787919</v>
      </c>
      <c r="H666" s="2">
        <v>0</v>
      </c>
      <c r="I666" s="2">
        <v>0</v>
      </c>
    </row>
    <row r="667" spans="1:9">
      <c r="A667" s="2">
        <v>617</v>
      </c>
      <c r="B667" s="2">
        <v>546.20532044517199</v>
      </c>
      <c r="C667" s="2">
        <v>8.2049682100265606</v>
      </c>
      <c r="D667" s="2">
        <v>0</v>
      </c>
      <c r="E667" s="2">
        <v>0</v>
      </c>
      <c r="F667" s="2">
        <v>546.20532044517199</v>
      </c>
      <c r="G667" s="2">
        <v>274.29150055748414</v>
      </c>
      <c r="H667" s="2">
        <v>0</v>
      </c>
      <c r="I667" s="2">
        <v>0</v>
      </c>
    </row>
    <row r="668" spans="1:9">
      <c r="A668" s="2">
        <v>618</v>
      </c>
      <c r="B668" s="2">
        <v>968.11725481269832</v>
      </c>
      <c r="C668" s="2">
        <v>11.581545233899263</v>
      </c>
      <c r="D668" s="2">
        <v>0</v>
      </c>
      <c r="E668" s="2">
        <v>32.202304168933324</v>
      </c>
      <c r="F668" s="2">
        <v>968.11725481269832</v>
      </c>
      <c r="G668" s="2">
        <v>157.83496440829458</v>
      </c>
      <c r="H668" s="2">
        <v>0</v>
      </c>
      <c r="I668" s="2">
        <v>0</v>
      </c>
    </row>
    <row r="669" spans="1:9">
      <c r="A669" s="2">
        <v>619</v>
      </c>
      <c r="B669" s="2">
        <v>584.2937336011114</v>
      </c>
      <c r="C669" s="2">
        <v>8.2543297502897399</v>
      </c>
      <c r="D669" s="2">
        <v>0</v>
      </c>
      <c r="E669" s="2">
        <v>0</v>
      </c>
      <c r="F669" s="2">
        <v>584.2937336011114</v>
      </c>
      <c r="G669" s="2">
        <v>241.13924142786254</v>
      </c>
      <c r="H669" s="2">
        <v>0</v>
      </c>
      <c r="I669" s="2">
        <v>0</v>
      </c>
    </row>
    <row r="670" spans="1:9">
      <c r="A670" s="2">
        <v>620</v>
      </c>
      <c r="B670" s="2">
        <v>528.91091106363911</v>
      </c>
      <c r="C670" s="2">
        <v>7.7556454412465428</v>
      </c>
      <c r="D670" s="2">
        <v>0</v>
      </c>
      <c r="E670" s="2">
        <v>0</v>
      </c>
      <c r="F670" s="2">
        <v>528.91091106363911</v>
      </c>
      <c r="G670" s="2">
        <v>246.65363306101517</v>
      </c>
      <c r="H670" s="2">
        <v>0</v>
      </c>
      <c r="I670" s="2">
        <v>0</v>
      </c>
    </row>
    <row r="671" spans="1:9">
      <c r="A671" s="2">
        <v>621</v>
      </c>
      <c r="B671" s="2">
        <v>572.72346348862425</v>
      </c>
      <c r="C671" s="2">
        <v>7.8595535155076668</v>
      </c>
      <c r="D671" s="2">
        <v>0</v>
      </c>
      <c r="E671" s="2">
        <v>0</v>
      </c>
      <c r="F671" s="2">
        <v>572.72346348862425</v>
      </c>
      <c r="G671" s="2">
        <v>213.23188806214239</v>
      </c>
      <c r="H671" s="2">
        <v>0</v>
      </c>
      <c r="I671" s="2">
        <v>0</v>
      </c>
    </row>
    <row r="672" spans="1:9">
      <c r="A672" s="2">
        <v>622</v>
      </c>
      <c r="B672" s="2">
        <v>493.20265966607121</v>
      </c>
      <c r="C672" s="2">
        <v>8.6123697853064094</v>
      </c>
      <c r="D672" s="2">
        <v>0</v>
      </c>
      <c r="E672" s="2">
        <v>0</v>
      </c>
      <c r="F672" s="2">
        <v>493.20265966607121</v>
      </c>
      <c r="G672" s="2">
        <v>368.03431886456974</v>
      </c>
      <c r="H672" s="2">
        <v>0</v>
      </c>
      <c r="I672" s="2">
        <v>0</v>
      </c>
    </row>
    <row r="673" spans="1:9">
      <c r="A673" s="2">
        <v>623</v>
      </c>
      <c r="B673" s="2">
        <v>682.95595313441436</v>
      </c>
      <c r="C673" s="2">
        <v>10.796909794092072</v>
      </c>
      <c r="D673" s="2">
        <v>0</v>
      </c>
      <c r="E673" s="2">
        <v>0</v>
      </c>
      <c r="F673" s="2">
        <v>682.95595313441436</v>
      </c>
      <c r="G673" s="2">
        <v>396.73502627479274</v>
      </c>
      <c r="H673" s="2">
        <v>0</v>
      </c>
      <c r="I673" s="2">
        <v>0</v>
      </c>
    </row>
    <row r="674" spans="1:9">
      <c r="A674" s="2">
        <v>624</v>
      </c>
      <c r="B674" s="2">
        <v>1046.9077237336639</v>
      </c>
      <c r="C674" s="2">
        <v>15.64553321219034</v>
      </c>
      <c r="D674" s="2">
        <v>0</v>
      </c>
      <c r="E674" s="2">
        <v>118.84462131727059</v>
      </c>
      <c r="F674" s="2">
        <v>1046.9077237336639</v>
      </c>
      <c r="G674" s="2">
        <v>398.80097616809962</v>
      </c>
      <c r="H674" s="2">
        <v>0</v>
      </c>
      <c r="I674" s="2">
        <v>0</v>
      </c>
    </row>
    <row r="675" spans="1:9">
      <c r="A675" s="2">
        <v>625</v>
      </c>
      <c r="B675" s="2">
        <v>770.83887171007586</v>
      </c>
      <c r="C675" s="2">
        <v>8.2931433217197803</v>
      </c>
      <c r="D675" s="2">
        <v>0</v>
      </c>
      <c r="E675" s="2">
        <v>58.47546046190223</v>
      </c>
      <c r="F675" s="2">
        <v>770.83887171007586</v>
      </c>
      <c r="G675" s="2">
        <v>0</v>
      </c>
      <c r="H675" s="2">
        <v>0</v>
      </c>
      <c r="I675" s="2">
        <v>0</v>
      </c>
    </row>
    <row r="676" spans="1:9">
      <c r="A676" s="2">
        <v>626</v>
      </c>
      <c r="B676" s="2">
        <v>1039.5526846373841</v>
      </c>
      <c r="C676" s="2">
        <v>10.783537281196235</v>
      </c>
      <c r="D676" s="2">
        <v>0</v>
      </c>
      <c r="E676" s="2">
        <v>0</v>
      </c>
      <c r="F676" s="2">
        <v>1039.5526846373841</v>
      </c>
      <c r="G676" s="2">
        <v>38.801043482239493</v>
      </c>
      <c r="H676" s="2">
        <v>0</v>
      </c>
      <c r="I676" s="2">
        <v>0</v>
      </c>
    </row>
    <row r="677" spans="1:9">
      <c r="A677" s="2">
        <v>627</v>
      </c>
      <c r="B677" s="2">
        <v>934.34765591439873</v>
      </c>
      <c r="C677" s="2">
        <v>11.512995511117333</v>
      </c>
      <c r="D677" s="2">
        <v>0</v>
      </c>
      <c r="E677" s="2">
        <v>12.952058235239292</v>
      </c>
      <c r="F677" s="2">
        <v>934.34765591439873</v>
      </c>
      <c r="G677" s="2">
        <v>203.99983696209529</v>
      </c>
      <c r="H677" s="2">
        <v>0</v>
      </c>
      <c r="I677" s="2">
        <v>0</v>
      </c>
    </row>
    <row r="678" spans="1:9">
      <c r="A678" s="2">
        <v>628</v>
      </c>
      <c r="B678" s="2">
        <v>590.52690473268831</v>
      </c>
      <c r="C678" s="2">
        <v>8.4376399331471887</v>
      </c>
      <c r="D678" s="2">
        <v>0</v>
      </c>
      <c r="E678" s="2">
        <v>0</v>
      </c>
      <c r="F678" s="2">
        <v>590.52690473268831</v>
      </c>
      <c r="G678" s="2">
        <v>253.23708858203054</v>
      </c>
      <c r="H678" s="2">
        <v>0</v>
      </c>
      <c r="I678" s="2">
        <v>0</v>
      </c>
    </row>
    <row r="679" spans="1:9">
      <c r="A679" s="2">
        <v>629</v>
      </c>
      <c r="B679" s="2">
        <v>785.15493026036734</v>
      </c>
      <c r="C679" s="2">
        <v>10.211053491511604</v>
      </c>
      <c r="D679" s="2">
        <v>0</v>
      </c>
      <c r="E679" s="2">
        <v>0</v>
      </c>
      <c r="F679" s="2">
        <v>785.15493026036734</v>
      </c>
      <c r="G679" s="2">
        <v>235.95041889079312</v>
      </c>
      <c r="H679" s="2">
        <v>0</v>
      </c>
      <c r="I679" s="2">
        <v>0</v>
      </c>
    </row>
    <row r="680" spans="1:9">
      <c r="A680" s="2">
        <v>630</v>
      </c>
      <c r="B680" s="2">
        <v>457.67672354894557</v>
      </c>
      <c r="C680" s="2">
        <v>7.3858612437782405</v>
      </c>
      <c r="D680" s="2">
        <v>0</v>
      </c>
      <c r="E680" s="2">
        <v>0</v>
      </c>
      <c r="F680" s="2">
        <v>457.67672354894557</v>
      </c>
      <c r="G680" s="2">
        <v>280.90940082887846</v>
      </c>
      <c r="H680" s="2">
        <v>0</v>
      </c>
      <c r="I680" s="2">
        <v>0</v>
      </c>
    </row>
    <row r="681" spans="1:9">
      <c r="A681" s="2">
        <v>631</v>
      </c>
      <c r="B681" s="2">
        <v>866.65622053586094</v>
      </c>
      <c r="C681" s="2">
        <v>8.7055074899907563</v>
      </c>
      <c r="D681" s="2">
        <v>0</v>
      </c>
      <c r="E681" s="2">
        <v>0</v>
      </c>
      <c r="F681" s="2">
        <v>866.65622053586094</v>
      </c>
      <c r="G681" s="2">
        <v>3.8945284632147832</v>
      </c>
      <c r="H681" s="2">
        <v>0</v>
      </c>
      <c r="I681" s="2">
        <v>0</v>
      </c>
    </row>
    <row r="682" spans="1:9">
      <c r="A682" s="2">
        <v>632</v>
      </c>
      <c r="B682" s="2">
        <v>604.07284285853257</v>
      </c>
      <c r="C682" s="2">
        <v>6.9182974547318743</v>
      </c>
      <c r="D682" s="2">
        <v>0</v>
      </c>
      <c r="E682" s="2">
        <v>0</v>
      </c>
      <c r="F682" s="2">
        <v>604.07284285853257</v>
      </c>
      <c r="G682" s="2">
        <v>87.756902614654791</v>
      </c>
      <c r="H682" s="2">
        <v>0</v>
      </c>
      <c r="I682" s="2">
        <v>0</v>
      </c>
    </row>
    <row r="683" spans="1:9">
      <c r="A683" s="2">
        <v>633</v>
      </c>
      <c r="B683" s="2">
        <v>679.49745938704655</v>
      </c>
      <c r="C683" s="2">
        <v>9.4294020641146883</v>
      </c>
      <c r="D683" s="2">
        <v>0</v>
      </c>
      <c r="E683" s="2">
        <v>0</v>
      </c>
      <c r="F683" s="2">
        <v>679.49745938704655</v>
      </c>
      <c r="G683" s="2">
        <v>263.44274702442226</v>
      </c>
      <c r="H683" s="2">
        <v>0</v>
      </c>
      <c r="I683" s="2">
        <v>0</v>
      </c>
    </row>
    <row r="684" spans="1:9">
      <c r="A684" s="2">
        <v>634</v>
      </c>
      <c r="B684" s="2">
        <v>822.61330427548319</v>
      </c>
      <c r="C684" s="2">
        <v>10.198648384829857</v>
      </c>
      <c r="D684" s="2">
        <v>0</v>
      </c>
      <c r="E684" s="2">
        <v>141.15683121909478</v>
      </c>
      <c r="F684" s="2">
        <v>822.61330427548319</v>
      </c>
      <c r="G684" s="2">
        <v>56.094702988407789</v>
      </c>
      <c r="H684" s="2">
        <v>0</v>
      </c>
      <c r="I684" s="2">
        <v>0</v>
      </c>
    </row>
    <row r="685" spans="1:9">
      <c r="A685" s="2">
        <v>635</v>
      </c>
      <c r="B685" s="2">
        <v>392.38968955178916</v>
      </c>
      <c r="C685" s="2">
        <v>6.0927647716158759</v>
      </c>
      <c r="D685" s="2">
        <v>0</v>
      </c>
      <c r="E685" s="2">
        <v>0</v>
      </c>
      <c r="F685" s="2">
        <v>392.38968955178916</v>
      </c>
      <c r="G685" s="2">
        <v>216.88678760979838</v>
      </c>
      <c r="H685" s="2">
        <v>0</v>
      </c>
      <c r="I685" s="2">
        <v>0</v>
      </c>
    </row>
    <row r="686" spans="1:9">
      <c r="A686" s="2">
        <v>636</v>
      </c>
      <c r="B686" s="2">
        <v>836.26139109265841</v>
      </c>
      <c r="C686" s="2">
        <v>8.3626139109265836</v>
      </c>
      <c r="D686" s="2">
        <v>0</v>
      </c>
      <c r="E686" s="2">
        <v>0</v>
      </c>
      <c r="F686" s="2">
        <v>836.26139109265841</v>
      </c>
      <c r="G686" s="2">
        <v>0</v>
      </c>
      <c r="H686" s="2">
        <v>0</v>
      </c>
      <c r="I686" s="2">
        <v>0</v>
      </c>
    </row>
    <row r="687" spans="1:9">
      <c r="A687" s="2">
        <v>637</v>
      </c>
      <c r="B687" s="2">
        <v>659.4100207519341</v>
      </c>
      <c r="C687" s="2">
        <v>9.3763873606549168</v>
      </c>
      <c r="D687" s="2">
        <v>0</v>
      </c>
      <c r="E687" s="2">
        <v>0</v>
      </c>
      <c r="F687" s="2">
        <v>659.4100207519341</v>
      </c>
      <c r="G687" s="2">
        <v>278.22871531355759</v>
      </c>
      <c r="H687" s="2">
        <v>0</v>
      </c>
      <c r="I687" s="2">
        <v>0</v>
      </c>
    </row>
    <row r="688" spans="1:9">
      <c r="A688" s="2">
        <v>638</v>
      </c>
      <c r="B688" s="2">
        <v>504.1271807508424</v>
      </c>
      <c r="C688" s="2">
        <v>8.5723146776024493</v>
      </c>
      <c r="D688" s="2">
        <v>0</v>
      </c>
      <c r="E688" s="2">
        <v>0</v>
      </c>
      <c r="F688" s="2">
        <v>504.1271807508424</v>
      </c>
      <c r="G688" s="2">
        <v>353.10428700940247</v>
      </c>
      <c r="H688" s="2">
        <v>0</v>
      </c>
      <c r="I688" s="2">
        <v>0</v>
      </c>
    </row>
    <row r="689" spans="1:9">
      <c r="A689" s="2">
        <v>639</v>
      </c>
      <c r="B689" s="2">
        <v>814.5595709020472</v>
      </c>
      <c r="C689" s="2">
        <v>8.1455957090204727</v>
      </c>
      <c r="D689" s="2">
        <v>0</v>
      </c>
      <c r="E689" s="2">
        <v>0</v>
      </c>
      <c r="F689" s="2">
        <v>814.5595709020472</v>
      </c>
      <c r="G689" s="2">
        <v>0</v>
      </c>
      <c r="H689" s="2">
        <v>0</v>
      </c>
      <c r="I689" s="2">
        <v>0</v>
      </c>
    </row>
    <row r="690" spans="1:9">
      <c r="A690" s="2">
        <v>640</v>
      </c>
      <c r="B690" s="2">
        <v>879.6433708225054</v>
      </c>
      <c r="C690" s="2">
        <v>11.320072313459805</v>
      </c>
      <c r="D690" s="2">
        <v>0</v>
      </c>
      <c r="E690" s="2">
        <v>0.32509492285726083</v>
      </c>
      <c r="F690" s="2">
        <v>879.6433708225054</v>
      </c>
      <c r="G690" s="2">
        <v>252.03876560061781</v>
      </c>
      <c r="H690" s="2">
        <v>0</v>
      </c>
      <c r="I690" s="2">
        <v>0</v>
      </c>
    </row>
    <row r="691" spans="1:9">
      <c r="A691" s="2">
        <v>641</v>
      </c>
      <c r="B691" s="2">
        <v>626.98706069654099</v>
      </c>
      <c r="C691" s="2">
        <v>8.5404420027153858</v>
      </c>
      <c r="D691" s="2">
        <v>0</v>
      </c>
      <c r="E691" s="2">
        <v>0</v>
      </c>
      <c r="F691" s="2">
        <v>626.98706069654099</v>
      </c>
      <c r="G691" s="2">
        <v>227.05713957499756</v>
      </c>
      <c r="H691" s="2">
        <v>0</v>
      </c>
      <c r="I691" s="2">
        <v>0</v>
      </c>
    </row>
    <row r="692" spans="1:9">
      <c r="A692" s="2">
        <v>642</v>
      </c>
      <c r="B692" s="2">
        <v>661.79411949444011</v>
      </c>
      <c r="C692" s="2">
        <v>6.8318306098362909</v>
      </c>
      <c r="D692" s="2">
        <v>0</v>
      </c>
      <c r="E692" s="2">
        <v>0</v>
      </c>
      <c r="F692" s="2">
        <v>661.79411949444011</v>
      </c>
      <c r="G692" s="2">
        <v>21.388941489188937</v>
      </c>
      <c r="H692" s="2">
        <v>0</v>
      </c>
      <c r="I692" s="2">
        <v>0</v>
      </c>
    </row>
    <row r="693" spans="1:9">
      <c r="A693" s="2">
        <v>643</v>
      </c>
      <c r="B693" s="2">
        <v>710.64854134388497</v>
      </c>
      <c r="C693" s="2">
        <v>10.99048627449185</v>
      </c>
      <c r="D693" s="2">
        <v>0</v>
      </c>
      <c r="E693" s="2">
        <v>0</v>
      </c>
      <c r="F693" s="2">
        <v>710.64854134388497</v>
      </c>
      <c r="G693" s="2">
        <v>388.40008610530003</v>
      </c>
      <c r="H693" s="2">
        <v>0</v>
      </c>
      <c r="I693" s="2">
        <v>0</v>
      </c>
    </row>
    <row r="694" spans="1:9">
      <c r="A694" s="2">
        <v>644</v>
      </c>
      <c r="B694" s="2">
        <v>901.16025083156455</v>
      </c>
      <c r="C694" s="2">
        <v>11.831698909671477</v>
      </c>
      <c r="D694" s="2">
        <v>0</v>
      </c>
      <c r="E694" s="2">
        <v>0</v>
      </c>
      <c r="F694" s="2">
        <v>901.16025083156455</v>
      </c>
      <c r="G694" s="2">
        <v>282.00964013558314</v>
      </c>
      <c r="H694" s="2">
        <v>0</v>
      </c>
      <c r="I694" s="2">
        <v>0</v>
      </c>
    </row>
    <row r="695" spans="1:9">
      <c r="A695" s="2">
        <v>645</v>
      </c>
      <c r="B695" s="2">
        <v>676.92737468616633</v>
      </c>
      <c r="C695" s="2">
        <v>8.1123848211731637</v>
      </c>
      <c r="D695" s="2">
        <v>0</v>
      </c>
      <c r="E695" s="2">
        <v>0</v>
      </c>
      <c r="F695" s="2">
        <v>676.92737468616633</v>
      </c>
      <c r="G695" s="2">
        <v>134.31110743115005</v>
      </c>
      <c r="H695" s="2">
        <v>0</v>
      </c>
      <c r="I695" s="2">
        <v>0</v>
      </c>
    </row>
    <row r="696" spans="1:9">
      <c r="A696" s="2">
        <v>646</v>
      </c>
      <c r="B696" s="2">
        <v>735.54077149872137</v>
      </c>
      <c r="C696" s="2">
        <v>8.9563358917108786</v>
      </c>
      <c r="D696" s="2">
        <v>0</v>
      </c>
      <c r="E696" s="2">
        <v>0</v>
      </c>
      <c r="F696" s="2">
        <v>735.54077149872137</v>
      </c>
      <c r="G696" s="2">
        <v>160.09281767236644</v>
      </c>
      <c r="H696" s="2">
        <v>0</v>
      </c>
      <c r="I696" s="2">
        <v>0</v>
      </c>
    </row>
    <row r="697" spans="1:9">
      <c r="A697" s="2">
        <v>647</v>
      </c>
      <c r="B697" s="2">
        <v>520.6302183387852</v>
      </c>
      <c r="C697" s="2">
        <v>8.7862279176377616</v>
      </c>
      <c r="D697" s="2">
        <v>0</v>
      </c>
      <c r="E697" s="2">
        <v>0</v>
      </c>
      <c r="F697" s="2">
        <v>520.6302183387852</v>
      </c>
      <c r="G697" s="2">
        <v>357.99257342499095</v>
      </c>
      <c r="H697" s="2">
        <v>0</v>
      </c>
      <c r="I697" s="2">
        <v>0</v>
      </c>
    </row>
    <row r="698" spans="1:9">
      <c r="A698" s="2">
        <v>648</v>
      </c>
      <c r="B698" s="2">
        <v>743.67247583012477</v>
      </c>
      <c r="C698" s="2">
        <v>8.1376492799656042</v>
      </c>
      <c r="D698" s="2">
        <v>0</v>
      </c>
      <c r="E698" s="2">
        <v>0</v>
      </c>
      <c r="F698" s="2">
        <v>743.67247583012477</v>
      </c>
      <c r="G698" s="2">
        <v>70.092452166435578</v>
      </c>
      <c r="H698" s="2">
        <v>0</v>
      </c>
      <c r="I698" s="2">
        <v>0</v>
      </c>
    </row>
    <row r="699" spans="1:9">
      <c r="A699" s="2">
        <v>649</v>
      </c>
      <c r="B699" s="2">
        <v>713.10646204587192</v>
      </c>
      <c r="C699" s="2">
        <v>7.8191718460731092</v>
      </c>
      <c r="D699" s="2">
        <v>0</v>
      </c>
      <c r="E699" s="2">
        <v>0</v>
      </c>
      <c r="F699" s="2">
        <v>713.10646204587192</v>
      </c>
      <c r="G699" s="2">
        <v>68.810722561438979</v>
      </c>
      <c r="H699" s="2">
        <v>0</v>
      </c>
      <c r="I699" s="2">
        <v>0</v>
      </c>
    </row>
    <row r="700" spans="1:9">
      <c r="A700" s="2">
        <v>650</v>
      </c>
      <c r="B700" s="2">
        <v>963.022291666196</v>
      </c>
      <c r="C700" s="2">
        <v>10.900843428596886</v>
      </c>
      <c r="D700" s="2">
        <v>0</v>
      </c>
      <c r="E700" s="2">
        <v>0</v>
      </c>
      <c r="F700" s="2">
        <v>963.022291666196</v>
      </c>
      <c r="G700" s="2">
        <v>127.06205119349261</v>
      </c>
      <c r="H700" s="2">
        <v>0</v>
      </c>
      <c r="I700" s="2">
        <v>0</v>
      </c>
    </row>
    <row r="701" spans="1:9">
      <c r="A701" s="2">
        <v>651</v>
      </c>
      <c r="B701" s="2">
        <v>639.78318866329892</v>
      </c>
      <c r="C701" s="2">
        <v>7.5538631011851844</v>
      </c>
      <c r="D701" s="2">
        <v>0</v>
      </c>
      <c r="E701" s="2">
        <v>75.347300702770553</v>
      </c>
      <c r="F701" s="2">
        <v>639.78318866329892</v>
      </c>
      <c r="G701" s="2">
        <v>40.255820752448926</v>
      </c>
      <c r="H701" s="2">
        <v>0</v>
      </c>
      <c r="I701" s="2">
        <v>0</v>
      </c>
    </row>
    <row r="702" spans="1:9">
      <c r="A702" s="2">
        <v>652</v>
      </c>
      <c r="B702" s="2">
        <v>982.17729302228145</v>
      </c>
      <c r="C702" s="2">
        <v>9.8217729302228154</v>
      </c>
      <c r="D702" s="2">
        <v>0</v>
      </c>
      <c r="E702" s="2">
        <v>0</v>
      </c>
      <c r="F702" s="2">
        <v>982.17729302228145</v>
      </c>
      <c r="G702" s="2">
        <v>0</v>
      </c>
      <c r="H702" s="2">
        <v>0</v>
      </c>
      <c r="I702" s="2">
        <v>0</v>
      </c>
    </row>
    <row r="703" spans="1:9">
      <c r="A703" s="2">
        <v>653</v>
      </c>
      <c r="B703" s="2">
        <v>681.56565991215325</v>
      </c>
      <c r="C703" s="2">
        <v>10.373829676790395</v>
      </c>
      <c r="D703" s="2">
        <v>0</v>
      </c>
      <c r="E703" s="2">
        <v>0</v>
      </c>
      <c r="F703" s="2">
        <v>681.56565991215325</v>
      </c>
      <c r="G703" s="2">
        <v>355.81730776688619</v>
      </c>
      <c r="H703" s="2">
        <v>0</v>
      </c>
      <c r="I703" s="2">
        <v>0</v>
      </c>
    </row>
    <row r="704" spans="1:9">
      <c r="A704" s="2">
        <v>654</v>
      </c>
      <c r="B704" s="2">
        <v>711.03115992630205</v>
      </c>
      <c r="C704" s="2">
        <v>10.572256416811522</v>
      </c>
      <c r="D704" s="2">
        <v>0</v>
      </c>
      <c r="E704" s="2">
        <v>0</v>
      </c>
      <c r="F704" s="2">
        <v>711.03115992630205</v>
      </c>
      <c r="G704" s="2">
        <v>346.19448175485013</v>
      </c>
      <c r="H704" s="2">
        <v>0</v>
      </c>
      <c r="I704" s="2">
        <v>0</v>
      </c>
    </row>
    <row r="705" spans="1:9">
      <c r="A705" s="2">
        <v>655</v>
      </c>
      <c r="B705" s="2">
        <v>816.7897847625552</v>
      </c>
      <c r="C705" s="2">
        <v>10.380748316578854</v>
      </c>
      <c r="D705" s="2">
        <v>0</v>
      </c>
      <c r="E705" s="2">
        <v>0</v>
      </c>
      <c r="F705" s="2">
        <v>816.7897847625552</v>
      </c>
      <c r="G705" s="2">
        <v>221.2850468953302</v>
      </c>
      <c r="H705" s="2">
        <v>0</v>
      </c>
      <c r="I705" s="2">
        <v>0</v>
      </c>
    </row>
    <row r="706" spans="1:9">
      <c r="A706" s="2">
        <v>656</v>
      </c>
      <c r="B706" s="2">
        <v>593.77586591356612</v>
      </c>
      <c r="C706" s="2">
        <v>9.8274083768277833</v>
      </c>
      <c r="D706" s="2">
        <v>0</v>
      </c>
      <c r="E706" s="2">
        <v>0</v>
      </c>
      <c r="F706" s="2">
        <v>593.77586591356612</v>
      </c>
      <c r="G706" s="2">
        <v>388.9649717692123</v>
      </c>
      <c r="H706" s="2">
        <v>0</v>
      </c>
      <c r="I706" s="2">
        <v>0</v>
      </c>
    </row>
    <row r="707" spans="1:9">
      <c r="A707" s="2">
        <v>657</v>
      </c>
      <c r="B707" s="2">
        <v>815.89409663331389</v>
      </c>
      <c r="C707" s="2">
        <v>9.3374049813690263</v>
      </c>
      <c r="D707" s="2">
        <v>0</v>
      </c>
      <c r="E707" s="2">
        <v>67.338399845181584</v>
      </c>
      <c r="F707" s="2">
        <v>815.89409663331389</v>
      </c>
      <c r="G707" s="2">
        <v>50.508001658407011</v>
      </c>
      <c r="H707" s="2">
        <v>0</v>
      </c>
      <c r="I707" s="2">
        <v>0</v>
      </c>
    </row>
    <row r="708" spans="1:9">
      <c r="A708" s="2">
        <v>658</v>
      </c>
      <c r="B708" s="2">
        <v>912.79333775268151</v>
      </c>
      <c r="C708" s="2">
        <v>12.351594092271265</v>
      </c>
      <c r="D708" s="2">
        <v>0</v>
      </c>
      <c r="E708" s="2">
        <v>22.454120421138441</v>
      </c>
      <c r="F708" s="2">
        <v>912.79333775268151</v>
      </c>
      <c r="G708" s="2">
        <v>299.91195105330644</v>
      </c>
      <c r="H708" s="2">
        <v>0</v>
      </c>
      <c r="I708" s="2">
        <v>0</v>
      </c>
    </row>
    <row r="709" spans="1:9">
      <c r="A709" s="2">
        <v>659</v>
      </c>
      <c r="B709" s="2">
        <v>562.10984983495428</v>
      </c>
      <c r="C709" s="2">
        <v>8.7160202630118917</v>
      </c>
      <c r="D709" s="2">
        <v>0</v>
      </c>
      <c r="E709" s="2">
        <v>0</v>
      </c>
      <c r="F709" s="2">
        <v>562.10984983495428</v>
      </c>
      <c r="G709" s="2">
        <v>309.49217646623492</v>
      </c>
      <c r="H709" s="2">
        <v>0</v>
      </c>
      <c r="I709" s="2">
        <v>0</v>
      </c>
    </row>
    <row r="710" spans="1:9">
      <c r="A710" s="2">
        <v>660</v>
      </c>
      <c r="B710" s="2">
        <v>435.22570025192272</v>
      </c>
      <c r="C710" s="2">
        <v>7.6903340670289166</v>
      </c>
      <c r="D710" s="2">
        <v>0</v>
      </c>
      <c r="E710" s="2">
        <v>0</v>
      </c>
      <c r="F710" s="2">
        <v>435.22570025192272</v>
      </c>
      <c r="G710" s="2">
        <v>333.80770645096891</v>
      </c>
      <c r="H710" s="2">
        <v>0</v>
      </c>
      <c r="I710" s="2">
        <v>0</v>
      </c>
    </row>
    <row r="711" spans="1:9">
      <c r="A711" s="2">
        <v>661</v>
      </c>
      <c r="B711" s="2">
        <v>921.75789076684896</v>
      </c>
      <c r="C711" s="2">
        <v>10.256324609476092</v>
      </c>
      <c r="D711" s="2">
        <v>0</v>
      </c>
      <c r="E711" s="2">
        <v>0</v>
      </c>
      <c r="F711" s="2">
        <v>921.75789076684896</v>
      </c>
      <c r="G711" s="2">
        <v>103.8745701807602</v>
      </c>
      <c r="H711" s="2">
        <v>0</v>
      </c>
      <c r="I711" s="2">
        <v>0</v>
      </c>
    </row>
    <row r="712" spans="1:9">
      <c r="A712" s="2">
        <v>662</v>
      </c>
      <c r="B712" s="2">
        <v>671.54383108064758</v>
      </c>
      <c r="C712" s="2">
        <v>9.1593386908125058</v>
      </c>
      <c r="D712" s="2">
        <v>0</v>
      </c>
      <c r="E712" s="2">
        <v>0</v>
      </c>
      <c r="F712" s="2">
        <v>671.54383108064758</v>
      </c>
      <c r="G712" s="2">
        <v>244.390038000603</v>
      </c>
      <c r="H712" s="2">
        <v>0</v>
      </c>
      <c r="I712" s="2">
        <v>0</v>
      </c>
    </row>
    <row r="713" spans="1:9">
      <c r="A713" s="2">
        <v>663</v>
      </c>
      <c r="B713" s="2">
        <v>553.33799156042051</v>
      </c>
      <c r="C713" s="2">
        <v>8.330063393615637</v>
      </c>
      <c r="D713" s="2">
        <v>0</v>
      </c>
      <c r="E713" s="2">
        <v>0</v>
      </c>
      <c r="F713" s="2">
        <v>553.33799156042051</v>
      </c>
      <c r="G713" s="2">
        <v>279.66834780114323</v>
      </c>
      <c r="H713" s="2">
        <v>0</v>
      </c>
      <c r="I713" s="2">
        <v>0</v>
      </c>
    </row>
    <row r="714" spans="1:9">
      <c r="A714" s="2">
        <v>664</v>
      </c>
      <c r="B714" s="2">
        <v>659.20329191100245</v>
      </c>
      <c r="C714" s="2">
        <v>7.9407908361754114</v>
      </c>
      <c r="D714" s="2">
        <v>0</v>
      </c>
      <c r="E714" s="2">
        <v>0</v>
      </c>
      <c r="F714" s="2">
        <v>659.20329191100245</v>
      </c>
      <c r="G714" s="2">
        <v>134.87579170653862</v>
      </c>
      <c r="H714" s="2">
        <v>0</v>
      </c>
      <c r="I714" s="2">
        <v>0</v>
      </c>
    </row>
    <row r="715" spans="1:9">
      <c r="A715" s="2">
        <v>665</v>
      </c>
      <c r="B715" s="2">
        <v>755.42433413353365</v>
      </c>
      <c r="C715" s="2">
        <v>10.302313196653387</v>
      </c>
      <c r="D715" s="2">
        <v>0</v>
      </c>
      <c r="E715" s="2">
        <v>0</v>
      </c>
      <c r="F715" s="2">
        <v>755.42433413353365</v>
      </c>
      <c r="G715" s="2">
        <v>274.80698553180491</v>
      </c>
      <c r="H715" s="2">
        <v>0</v>
      </c>
      <c r="I715" s="2">
        <v>0</v>
      </c>
    </row>
    <row r="716" spans="1:9">
      <c r="A716" s="2">
        <v>666</v>
      </c>
      <c r="B716" s="2">
        <v>692.05372347441516</v>
      </c>
      <c r="C716" s="2">
        <v>10.083244884688011</v>
      </c>
      <c r="D716" s="2">
        <v>0</v>
      </c>
      <c r="E716" s="2">
        <v>0</v>
      </c>
      <c r="F716" s="2">
        <v>692.05372347441516</v>
      </c>
      <c r="G716" s="2">
        <v>316.2707649943859</v>
      </c>
      <c r="H716" s="2">
        <v>0</v>
      </c>
      <c r="I716" s="2">
        <v>0</v>
      </c>
    </row>
    <row r="717" spans="1:9">
      <c r="A717" s="2">
        <v>667</v>
      </c>
      <c r="B717" s="2">
        <v>792.05526059950262</v>
      </c>
      <c r="C717" s="2">
        <v>7.9205526059950264</v>
      </c>
      <c r="D717" s="2">
        <v>0</v>
      </c>
      <c r="E717" s="2">
        <v>0</v>
      </c>
      <c r="F717" s="2">
        <v>792.05526059950262</v>
      </c>
      <c r="G717" s="2">
        <v>0</v>
      </c>
      <c r="H717" s="2">
        <v>0</v>
      </c>
      <c r="I717" s="2">
        <v>0</v>
      </c>
    </row>
    <row r="718" spans="1:9">
      <c r="A718" s="2">
        <v>668</v>
      </c>
      <c r="B718" s="2">
        <v>632.05173675243987</v>
      </c>
      <c r="C718" s="2">
        <v>7.529970016133948</v>
      </c>
      <c r="D718" s="2">
        <v>0</v>
      </c>
      <c r="E718" s="2">
        <v>0</v>
      </c>
      <c r="F718" s="2">
        <v>632.05173675243987</v>
      </c>
      <c r="G718" s="2">
        <v>120.94526486095492</v>
      </c>
      <c r="H718" s="2">
        <v>0</v>
      </c>
      <c r="I718" s="2">
        <v>0</v>
      </c>
    </row>
    <row r="719" spans="1:9">
      <c r="A719" s="2">
        <v>669</v>
      </c>
      <c r="B719" s="2">
        <v>654.89643231486639</v>
      </c>
      <c r="C719" s="2">
        <v>9.0294666095844498</v>
      </c>
      <c r="D719" s="2">
        <v>0</v>
      </c>
      <c r="E719" s="2">
        <v>0</v>
      </c>
      <c r="F719" s="2">
        <v>654.89643231486639</v>
      </c>
      <c r="G719" s="2">
        <v>248.05022864357852</v>
      </c>
      <c r="H719" s="2">
        <v>0</v>
      </c>
      <c r="I719" s="2">
        <v>0</v>
      </c>
    </row>
    <row r="720" spans="1:9">
      <c r="A720" s="2">
        <v>670</v>
      </c>
      <c r="B720" s="2">
        <v>939.59679649714531</v>
      </c>
      <c r="C720" s="2">
        <v>12.963713146341657</v>
      </c>
      <c r="D720" s="2">
        <v>0</v>
      </c>
      <c r="E720" s="2">
        <v>92.527202860854004</v>
      </c>
      <c r="F720" s="2">
        <v>939.59679649714531</v>
      </c>
      <c r="G720" s="2">
        <v>264.24731527616632</v>
      </c>
      <c r="H720" s="2">
        <v>0</v>
      </c>
      <c r="I720" s="2">
        <v>0</v>
      </c>
    </row>
    <row r="721" spans="1:9">
      <c r="A721" s="2">
        <v>671</v>
      </c>
      <c r="B721" s="2">
        <v>717.56254279175869</v>
      </c>
      <c r="C721" s="2">
        <v>10.584441945485635</v>
      </c>
      <c r="D721" s="2">
        <v>0</v>
      </c>
      <c r="E721" s="2">
        <v>0</v>
      </c>
      <c r="F721" s="2">
        <v>717.56254279175869</v>
      </c>
      <c r="G721" s="2">
        <v>340.88165175680479</v>
      </c>
      <c r="H721" s="2">
        <v>0</v>
      </c>
      <c r="I721" s="2">
        <v>0</v>
      </c>
    </row>
    <row r="722" spans="1:9">
      <c r="A722" s="2">
        <v>672</v>
      </c>
      <c r="B722" s="2">
        <v>673.76426725084139</v>
      </c>
      <c r="C722" s="2">
        <v>8.7077196295704891</v>
      </c>
      <c r="D722" s="2">
        <v>0</v>
      </c>
      <c r="E722" s="2">
        <v>0</v>
      </c>
      <c r="F722" s="2">
        <v>673.76426725084139</v>
      </c>
      <c r="G722" s="2">
        <v>197.00769570620741</v>
      </c>
      <c r="H722" s="2">
        <v>0</v>
      </c>
      <c r="I722" s="2">
        <v>0</v>
      </c>
    </row>
    <row r="723" spans="1:9">
      <c r="A723" s="2">
        <v>673</v>
      </c>
      <c r="B723" s="2">
        <v>783.73779284875354</v>
      </c>
      <c r="C723" s="2">
        <v>9.3104665521627545</v>
      </c>
      <c r="D723" s="2">
        <v>0</v>
      </c>
      <c r="E723" s="2">
        <v>21.983862091449055</v>
      </c>
      <c r="F723" s="2">
        <v>783.73779284875354</v>
      </c>
      <c r="G723" s="2">
        <v>125.32500027607284</v>
      </c>
      <c r="H723" s="2">
        <v>0</v>
      </c>
      <c r="I723" s="2">
        <v>0</v>
      </c>
    </row>
    <row r="724" spans="1:9">
      <c r="A724" s="2">
        <v>674</v>
      </c>
      <c r="B724" s="2">
        <v>657.54602422930247</v>
      </c>
      <c r="C724" s="2">
        <v>7.9268275434145838</v>
      </c>
      <c r="D724" s="2">
        <v>0</v>
      </c>
      <c r="E724" s="2">
        <v>0</v>
      </c>
      <c r="F724" s="2">
        <v>657.54602422930247</v>
      </c>
      <c r="G724" s="2">
        <v>135.13673011215587</v>
      </c>
      <c r="H724" s="2">
        <v>0</v>
      </c>
      <c r="I724" s="2">
        <v>0</v>
      </c>
    </row>
    <row r="725" spans="1:9">
      <c r="A725" s="2">
        <v>675</v>
      </c>
      <c r="B725" s="2">
        <v>959.90178307253927</v>
      </c>
      <c r="C725" s="2">
        <v>11.41488973035197</v>
      </c>
      <c r="D725" s="2">
        <v>0</v>
      </c>
      <c r="E725" s="2">
        <v>10.248444773460506</v>
      </c>
      <c r="F725" s="2">
        <v>959.90178307253927</v>
      </c>
      <c r="G725" s="2">
        <v>171.3387451891972</v>
      </c>
      <c r="H725" s="2">
        <v>0</v>
      </c>
      <c r="I725" s="2">
        <v>0</v>
      </c>
    </row>
    <row r="726" spans="1:9">
      <c r="A726" s="2">
        <v>676</v>
      </c>
      <c r="B726" s="2">
        <v>849.40915826308878</v>
      </c>
      <c r="C726" s="2">
        <v>9.8830135619134687</v>
      </c>
      <c r="D726" s="2">
        <v>0</v>
      </c>
      <c r="E726" s="2">
        <v>25.12783367074303</v>
      </c>
      <c r="F726" s="2">
        <v>849.40915826308878</v>
      </c>
      <c r="G726" s="2">
        <v>113.7643642575149</v>
      </c>
      <c r="H726" s="2">
        <v>0</v>
      </c>
      <c r="I726" s="2">
        <v>0</v>
      </c>
    </row>
    <row r="727" spans="1:9">
      <c r="A727" s="2">
        <v>677</v>
      </c>
      <c r="B727" s="2">
        <v>730.19645816052639</v>
      </c>
      <c r="C727" s="2">
        <v>10.411104014476606</v>
      </c>
      <c r="D727" s="2">
        <v>0</v>
      </c>
      <c r="E727" s="2">
        <v>0</v>
      </c>
      <c r="F727" s="2">
        <v>730.19645816052639</v>
      </c>
      <c r="G727" s="2">
        <v>310.91394328713432</v>
      </c>
      <c r="H727" s="2">
        <v>0</v>
      </c>
      <c r="I727" s="2">
        <v>0</v>
      </c>
    </row>
    <row r="728" spans="1:9">
      <c r="A728" s="2">
        <v>678</v>
      </c>
      <c r="B728" s="2">
        <v>852.73936626580826</v>
      </c>
      <c r="C728" s="2">
        <v>11.800188273340162</v>
      </c>
      <c r="D728" s="2">
        <v>0</v>
      </c>
      <c r="E728" s="2">
        <v>27.242210070674219</v>
      </c>
      <c r="F728" s="2">
        <v>852.73936626580826</v>
      </c>
      <c r="G728" s="2">
        <v>300.03725099753365</v>
      </c>
      <c r="H728" s="2">
        <v>0</v>
      </c>
      <c r="I728" s="2">
        <v>0</v>
      </c>
    </row>
    <row r="729" spans="1:9">
      <c r="A729" s="2">
        <v>679</v>
      </c>
      <c r="B729" s="2">
        <v>669.04340947667606</v>
      </c>
      <c r="C729" s="2">
        <v>8.2567032574568486</v>
      </c>
      <c r="D729" s="2">
        <v>20.266925091812027</v>
      </c>
      <c r="E729" s="2">
        <v>9.839933047320983</v>
      </c>
      <c r="F729" s="2">
        <v>669.04340947667606</v>
      </c>
      <c r="G729" s="2">
        <v>126.52005812987591</v>
      </c>
      <c r="H729" s="2">
        <v>0</v>
      </c>
      <c r="I729" s="2">
        <v>0</v>
      </c>
    </row>
    <row r="730" spans="1:9">
      <c r="A730" s="2">
        <v>680</v>
      </c>
      <c r="B730" s="2">
        <v>768.28554531057534</v>
      </c>
      <c r="C730" s="2">
        <v>9.777761827978825</v>
      </c>
      <c r="D730" s="2">
        <v>0</v>
      </c>
      <c r="E730" s="2">
        <v>0</v>
      </c>
      <c r="F730" s="2">
        <v>768.28554531057534</v>
      </c>
      <c r="G730" s="2">
        <v>209.49063748730714</v>
      </c>
      <c r="H730" s="2">
        <v>0</v>
      </c>
      <c r="I730" s="2">
        <v>0</v>
      </c>
    </row>
    <row r="731" spans="1:9">
      <c r="A731" s="2">
        <v>681</v>
      </c>
      <c r="B731" s="2">
        <v>842.47196668355036</v>
      </c>
      <c r="C731" s="2">
        <v>10.738448599598476</v>
      </c>
      <c r="D731" s="2">
        <v>0</v>
      </c>
      <c r="E731" s="2">
        <v>68.435606796539787</v>
      </c>
      <c r="F731" s="2">
        <v>842.47196668355036</v>
      </c>
      <c r="G731" s="2">
        <v>162.9372864797574</v>
      </c>
      <c r="H731" s="2">
        <v>0</v>
      </c>
      <c r="I731" s="2">
        <v>0</v>
      </c>
    </row>
    <row r="732" spans="1:9">
      <c r="A732" s="2">
        <v>682</v>
      </c>
      <c r="B732" s="2">
        <v>857.36225439274131</v>
      </c>
      <c r="C732" s="2">
        <v>9.0952088932255535</v>
      </c>
      <c r="D732" s="2">
        <v>0</v>
      </c>
      <c r="E732" s="2">
        <v>0</v>
      </c>
      <c r="F732" s="2">
        <v>857.36225439274131</v>
      </c>
      <c r="G732" s="2">
        <v>52.15863492981407</v>
      </c>
      <c r="H732" s="2">
        <v>0</v>
      </c>
      <c r="I732" s="2">
        <v>0</v>
      </c>
    </row>
    <row r="733" spans="1:9">
      <c r="A733" s="2">
        <v>683</v>
      </c>
      <c r="B733" s="2">
        <v>763.72182591953788</v>
      </c>
      <c r="C733" s="2">
        <v>10.759576555789298</v>
      </c>
      <c r="D733" s="2">
        <v>0</v>
      </c>
      <c r="E733" s="2">
        <v>0</v>
      </c>
      <c r="F733" s="2">
        <v>763.72182591953788</v>
      </c>
      <c r="G733" s="2">
        <v>312.23582965939204</v>
      </c>
      <c r="H733" s="2">
        <v>0</v>
      </c>
      <c r="I733" s="2">
        <v>0</v>
      </c>
    </row>
    <row r="734" spans="1:9">
      <c r="A734" s="2">
        <v>684</v>
      </c>
      <c r="B734" s="2">
        <v>843.72669404954968</v>
      </c>
      <c r="C734" s="2">
        <v>12.49159547668253</v>
      </c>
      <c r="D734" s="2">
        <v>0</v>
      </c>
      <c r="E734" s="2">
        <v>0</v>
      </c>
      <c r="F734" s="2">
        <v>843.72669404954968</v>
      </c>
      <c r="G734" s="2">
        <v>405.43285361870312</v>
      </c>
      <c r="H734" s="2">
        <v>0</v>
      </c>
      <c r="I734" s="2">
        <v>0</v>
      </c>
    </row>
    <row r="735" spans="1:9">
      <c r="A735" s="2">
        <v>685</v>
      </c>
      <c r="B735" s="2">
        <v>894.81168145961374</v>
      </c>
      <c r="C735" s="2">
        <v>10.807388279540493</v>
      </c>
      <c r="D735" s="2">
        <v>0</v>
      </c>
      <c r="E735" s="2">
        <v>64.227234744579846</v>
      </c>
      <c r="F735" s="2">
        <v>894.81168145961374</v>
      </c>
      <c r="G735" s="2">
        <v>121.6999117498558</v>
      </c>
      <c r="H735" s="2">
        <v>0</v>
      </c>
      <c r="I735" s="2">
        <v>0</v>
      </c>
    </row>
    <row r="736" spans="1:9">
      <c r="A736" s="2">
        <v>686</v>
      </c>
      <c r="B736" s="2">
        <v>655.8223408100439</v>
      </c>
      <c r="C736" s="2">
        <v>8.9953418556664424</v>
      </c>
      <c r="D736" s="2">
        <v>8.0429680300617292</v>
      </c>
      <c r="E736" s="2">
        <v>0</v>
      </c>
      <c r="F736" s="2">
        <v>655.8223408100439</v>
      </c>
      <c r="G736" s="2">
        <v>235.66887672653866</v>
      </c>
      <c r="H736" s="2">
        <v>0</v>
      </c>
      <c r="I736" s="2">
        <v>0</v>
      </c>
    </row>
    <row r="737" spans="1:9">
      <c r="A737" s="2">
        <v>687</v>
      </c>
      <c r="B737" s="2">
        <v>747.15900509491667</v>
      </c>
      <c r="C737" s="2">
        <v>9.9295353782889109</v>
      </c>
      <c r="D737" s="2">
        <v>0</v>
      </c>
      <c r="E737" s="2">
        <v>0</v>
      </c>
      <c r="F737" s="2">
        <v>747.15900509491667</v>
      </c>
      <c r="G737" s="2">
        <v>245.79453273397439</v>
      </c>
      <c r="H737" s="2">
        <v>0</v>
      </c>
      <c r="I737" s="2">
        <v>0</v>
      </c>
    </row>
    <row r="738" spans="1:9">
      <c r="A738" s="2">
        <v>688</v>
      </c>
      <c r="B738" s="2">
        <v>816.71102829620304</v>
      </c>
      <c r="C738" s="2">
        <v>10.062792637042179</v>
      </c>
      <c r="D738" s="2">
        <v>0</v>
      </c>
      <c r="E738" s="2">
        <v>51.200237120849124</v>
      </c>
      <c r="F738" s="2">
        <v>816.71102829620304</v>
      </c>
      <c r="G738" s="2">
        <v>138.36799828716585</v>
      </c>
      <c r="H738" s="2">
        <v>0</v>
      </c>
      <c r="I738" s="2">
        <v>0</v>
      </c>
    </row>
    <row r="739" spans="1:9">
      <c r="A739" s="2">
        <v>689</v>
      </c>
      <c r="B739" s="2">
        <v>519.89381886098022</v>
      </c>
      <c r="C739" s="2">
        <v>6.6389430277150021</v>
      </c>
      <c r="D739" s="2">
        <v>0</v>
      </c>
      <c r="E739" s="2">
        <v>0</v>
      </c>
      <c r="F739" s="2">
        <v>519.89381886098022</v>
      </c>
      <c r="G739" s="2">
        <v>144.00048391051996</v>
      </c>
      <c r="H739" s="2">
        <v>0</v>
      </c>
      <c r="I739" s="2">
        <v>0</v>
      </c>
    </row>
    <row r="740" spans="1:9">
      <c r="A740" s="2">
        <v>690</v>
      </c>
      <c r="B740" s="2">
        <v>697.27703667859896</v>
      </c>
      <c r="C740" s="2">
        <v>9.4270609116226112</v>
      </c>
      <c r="D740" s="2">
        <v>0</v>
      </c>
      <c r="E740" s="2">
        <v>0</v>
      </c>
      <c r="F740" s="2">
        <v>697.27703667859896</v>
      </c>
      <c r="G740" s="2">
        <v>245.42905448366218</v>
      </c>
      <c r="H740" s="2">
        <v>0</v>
      </c>
      <c r="I740" s="2">
        <v>0</v>
      </c>
    </row>
    <row r="741" spans="1:9">
      <c r="A741" s="2">
        <v>691</v>
      </c>
      <c r="B741" s="2">
        <v>517.76396420041056</v>
      </c>
      <c r="C741" s="2">
        <v>8.0142282474585969</v>
      </c>
      <c r="D741" s="2">
        <v>0</v>
      </c>
      <c r="E741" s="2">
        <v>0</v>
      </c>
      <c r="F741" s="2">
        <v>283.65886054544899</v>
      </c>
      <c r="G741" s="2">
        <v>517.76396420041056</v>
      </c>
      <c r="H741" s="2">
        <v>0</v>
      </c>
      <c r="I741" s="2">
        <v>0</v>
      </c>
    </row>
    <row r="742" spans="1:9">
      <c r="A742" s="2">
        <v>692</v>
      </c>
      <c r="B742" s="2">
        <v>747.5127215874686</v>
      </c>
      <c r="C742" s="2">
        <v>8.6963117545860396</v>
      </c>
      <c r="D742" s="2">
        <v>0</v>
      </c>
      <c r="E742" s="2">
        <v>0</v>
      </c>
      <c r="F742" s="2">
        <v>747.5127215874686</v>
      </c>
      <c r="G742" s="2">
        <v>122.11845387113544</v>
      </c>
      <c r="H742" s="2">
        <v>0</v>
      </c>
      <c r="I742" s="2">
        <v>0</v>
      </c>
    </row>
    <row r="743" spans="1:9">
      <c r="A743" s="2">
        <v>693</v>
      </c>
      <c r="B743" s="2">
        <v>731.26683272279638</v>
      </c>
      <c r="C743" s="2">
        <v>9.8273052500929161</v>
      </c>
      <c r="D743" s="2">
        <v>0</v>
      </c>
      <c r="E743" s="2">
        <v>0</v>
      </c>
      <c r="F743" s="2">
        <v>731.26683272279638</v>
      </c>
      <c r="G743" s="2">
        <v>251.46369228649519</v>
      </c>
      <c r="H743" s="2">
        <v>0</v>
      </c>
      <c r="I743" s="2">
        <v>0</v>
      </c>
    </row>
    <row r="744" spans="1:9">
      <c r="A744" s="2">
        <v>694</v>
      </c>
      <c r="B744" s="2">
        <v>537.49655389354666</v>
      </c>
      <c r="C744" s="2">
        <v>8.4243109418161239</v>
      </c>
      <c r="D744" s="2">
        <v>0</v>
      </c>
      <c r="E744" s="2">
        <v>0</v>
      </c>
      <c r="F744" s="2">
        <v>537.49655389354666</v>
      </c>
      <c r="G744" s="2">
        <v>304.93454028806582</v>
      </c>
      <c r="H744" s="2">
        <v>0</v>
      </c>
      <c r="I744" s="2">
        <v>0</v>
      </c>
    </row>
    <row r="745" spans="1:9">
      <c r="A745" s="2">
        <v>695</v>
      </c>
      <c r="B745" s="2">
        <v>764.18331920081368</v>
      </c>
      <c r="C745" s="2">
        <v>10.603542828332602</v>
      </c>
      <c r="D745" s="2">
        <v>0</v>
      </c>
      <c r="E745" s="2">
        <v>126.96369137178112</v>
      </c>
      <c r="F745" s="2">
        <v>764.18331920081368</v>
      </c>
      <c r="G745" s="2">
        <v>169.20727226066538</v>
      </c>
      <c r="H745" s="2">
        <v>0</v>
      </c>
      <c r="I745" s="2">
        <v>0</v>
      </c>
    </row>
    <row r="746" spans="1:9">
      <c r="A746" s="2">
        <v>696</v>
      </c>
      <c r="B746" s="2">
        <v>693.39454264976098</v>
      </c>
      <c r="C746" s="2">
        <v>8.3001695798856971</v>
      </c>
      <c r="D746" s="2">
        <v>0</v>
      </c>
      <c r="E746" s="2">
        <v>21.996981680925501</v>
      </c>
      <c r="F746" s="2">
        <v>693.39454264976098</v>
      </c>
      <c r="G746" s="2">
        <v>114.62543365788315</v>
      </c>
      <c r="H746" s="2">
        <v>0</v>
      </c>
      <c r="I746" s="2">
        <v>0</v>
      </c>
    </row>
    <row r="747" spans="1:9">
      <c r="A747" s="2">
        <v>697</v>
      </c>
      <c r="B747" s="2">
        <v>689.37438024181256</v>
      </c>
      <c r="C747" s="2">
        <v>11.132174629196637</v>
      </c>
      <c r="D747" s="2">
        <v>0</v>
      </c>
      <c r="E747" s="2">
        <v>0</v>
      </c>
      <c r="F747" s="2">
        <v>689.37438024181256</v>
      </c>
      <c r="G747" s="2">
        <v>423.84308267785127</v>
      </c>
      <c r="H747" s="2">
        <v>0</v>
      </c>
      <c r="I747" s="2">
        <v>0</v>
      </c>
    </row>
    <row r="748" spans="1:9">
      <c r="A748" s="2">
        <v>698</v>
      </c>
      <c r="B748" s="2">
        <v>925.48414645606499</v>
      </c>
      <c r="C748" s="2">
        <v>9.7370126838797617</v>
      </c>
      <c r="D748" s="2">
        <v>0</v>
      </c>
      <c r="E748" s="2">
        <v>0</v>
      </c>
      <c r="F748" s="2">
        <v>925.48414645606499</v>
      </c>
      <c r="G748" s="2">
        <v>48.217121931911151</v>
      </c>
      <c r="H748" s="2">
        <v>0</v>
      </c>
      <c r="I748" s="2">
        <v>0</v>
      </c>
    </row>
    <row r="749" spans="1:9">
      <c r="A749" s="2">
        <v>699</v>
      </c>
      <c r="B749" s="2">
        <v>868.46271033615403</v>
      </c>
      <c r="C749" s="2">
        <v>11.547718053059098</v>
      </c>
      <c r="D749" s="2">
        <v>0</v>
      </c>
      <c r="E749" s="2">
        <v>0</v>
      </c>
      <c r="F749" s="2">
        <v>868.46271033615403</v>
      </c>
      <c r="G749" s="2">
        <v>286.30909496975573</v>
      </c>
      <c r="H749" s="2">
        <v>0</v>
      </c>
      <c r="I749" s="2">
        <v>0</v>
      </c>
    </row>
    <row r="750" spans="1:9">
      <c r="A750" s="2">
        <v>700</v>
      </c>
      <c r="B750" s="2">
        <v>798.60510282164091</v>
      </c>
      <c r="C750" s="2">
        <v>9.9857730677769432</v>
      </c>
      <c r="D750" s="2">
        <v>0</v>
      </c>
      <c r="E750" s="2">
        <v>0</v>
      </c>
      <c r="F750" s="2">
        <v>798.60510282164091</v>
      </c>
      <c r="G750" s="2">
        <v>199.97220395605336</v>
      </c>
      <c r="H750" s="2">
        <v>0</v>
      </c>
      <c r="I750" s="2">
        <v>0</v>
      </c>
    </row>
    <row r="751" spans="1:9">
      <c r="A751" s="2">
        <v>701</v>
      </c>
      <c r="B751" s="2">
        <v>716.21172940018369</v>
      </c>
      <c r="C751" s="2">
        <v>8.8077125418453122</v>
      </c>
      <c r="D751" s="2">
        <v>0</v>
      </c>
      <c r="E751" s="2">
        <v>0</v>
      </c>
      <c r="F751" s="2">
        <v>716.21172940018369</v>
      </c>
      <c r="G751" s="2">
        <v>164.55952478434756</v>
      </c>
      <c r="H751" s="2">
        <v>0</v>
      </c>
      <c r="I751" s="2">
        <v>0</v>
      </c>
    </row>
    <row r="752" spans="1:9">
      <c r="A752" s="2">
        <v>702</v>
      </c>
      <c r="B752" s="2">
        <v>894.47444001956273</v>
      </c>
      <c r="C752" s="2">
        <v>10.79623915569147</v>
      </c>
      <c r="D752" s="2">
        <v>0</v>
      </c>
      <c r="E752" s="2">
        <v>13.283573314699879</v>
      </c>
      <c r="F752" s="2">
        <v>894.47444001956273</v>
      </c>
      <c r="G752" s="2">
        <v>171.86590223488429</v>
      </c>
      <c r="H752" s="2">
        <v>0</v>
      </c>
      <c r="I752" s="2">
        <v>0</v>
      </c>
    </row>
    <row r="753" spans="1:9">
      <c r="A753" s="2">
        <v>703</v>
      </c>
      <c r="B753" s="2">
        <v>445.81941531163693</v>
      </c>
      <c r="C753" s="2">
        <v>7.8167381986859619</v>
      </c>
      <c r="D753" s="2">
        <v>0</v>
      </c>
      <c r="E753" s="2">
        <v>0</v>
      </c>
      <c r="F753" s="2">
        <v>445.81941531163693</v>
      </c>
      <c r="G753" s="2">
        <v>335.85440455695925</v>
      </c>
      <c r="H753" s="2">
        <v>0</v>
      </c>
      <c r="I753" s="2">
        <v>0</v>
      </c>
    </row>
    <row r="754" spans="1:9">
      <c r="A754" s="2">
        <v>704</v>
      </c>
      <c r="B754" s="2">
        <v>451.35198989914579</v>
      </c>
      <c r="C754" s="2">
        <v>7.5550211181794431</v>
      </c>
      <c r="D754" s="2">
        <v>0</v>
      </c>
      <c r="E754" s="2">
        <v>0</v>
      </c>
      <c r="F754" s="2">
        <v>451.35198989914579</v>
      </c>
      <c r="G754" s="2">
        <v>304.1501219187985</v>
      </c>
      <c r="H754" s="2">
        <v>0</v>
      </c>
      <c r="I754" s="2">
        <v>0</v>
      </c>
    </row>
    <row r="755" spans="1:9">
      <c r="A755" s="2">
        <v>705</v>
      </c>
      <c r="B755" s="2">
        <v>753.23567732811989</v>
      </c>
      <c r="C755" s="2">
        <v>8.7997199770927494</v>
      </c>
      <c r="D755" s="2">
        <v>0</v>
      </c>
      <c r="E755" s="2">
        <v>0</v>
      </c>
      <c r="F755" s="2">
        <v>753.23567732811989</v>
      </c>
      <c r="G755" s="2">
        <v>126.73632038115511</v>
      </c>
      <c r="H755" s="2">
        <v>0</v>
      </c>
      <c r="I755" s="2">
        <v>0</v>
      </c>
    </row>
    <row r="756" spans="1:9">
      <c r="A756" s="2">
        <v>706</v>
      </c>
      <c r="B756" s="2">
        <v>866.92392794599141</v>
      </c>
      <c r="C756" s="2">
        <v>10.05460538927921</v>
      </c>
      <c r="D756" s="2">
        <v>0</v>
      </c>
      <c r="E756" s="2">
        <v>0</v>
      </c>
      <c r="F756" s="2">
        <v>866.92392794599141</v>
      </c>
      <c r="G756" s="2">
        <v>138.5366109819297</v>
      </c>
      <c r="H756" s="2">
        <v>0</v>
      </c>
      <c r="I756" s="2">
        <v>0</v>
      </c>
    </row>
    <row r="757" spans="1:9">
      <c r="A757" s="2">
        <v>707</v>
      </c>
      <c r="B757" s="2">
        <v>664.54439310601583</v>
      </c>
      <c r="C757" s="2">
        <v>9.2117063999521172</v>
      </c>
      <c r="D757" s="2">
        <v>0</v>
      </c>
      <c r="E757" s="2">
        <v>112.32036293082456</v>
      </c>
      <c r="F757" s="2">
        <v>664.54439310601583</v>
      </c>
      <c r="G757" s="2">
        <v>144.3058839583714</v>
      </c>
      <c r="H757" s="2">
        <v>0</v>
      </c>
      <c r="I757" s="2">
        <v>0</v>
      </c>
    </row>
    <row r="758" spans="1:9">
      <c r="A758" s="2">
        <v>708</v>
      </c>
      <c r="B758" s="2">
        <v>829.33265143721337</v>
      </c>
      <c r="C758" s="2">
        <v>12.176905337836603</v>
      </c>
      <c r="D758" s="2">
        <v>0</v>
      </c>
      <c r="E758" s="2">
        <v>0</v>
      </c>
      <c r="F758" s="2">
        <v>829.33265143721337</v>
      </c>
      <c r="G758" s="2">
        <v>388.35788234644679</v>
      </c>
      <c r="H758" s="2">
        <v>0</v>
      </c>
      <c r="I758" s="2">
        <v>0</v>
      </c>
    </row>
    <row r="759" spans="1:9">
      <c r="A759" s="2">
        <v>709</v>
      </c>
      <c r="B759" s="2">
        <v>486.90589241236421</v>
      </c>
      <c r="C759" s="2">
        <v>8.7404762829997207</v>
      </c>
      <c r="D759" s="2">
        <v>0</v>
      </c>
      <c r="E759" s="2">
        <v>0</v>
      </c>
      <c r="F759" s="2">
        <v>486.90589241236421</v>
      </c>
      <c r="G759" s="2">
        <v>387.14173588760787</v>
      </c>
      <c r="H759" s="2">
        <v>0</v>
      </c>
      <c r="I759" s="2">
        <v>0</v>
      </c>
    </row>
    <row r="760" spans="1:9">
      <c r="A760" s="2">
        <v>710</v>
      </c>
      <c r="B760" s="2">
        <v>303.49394232727809</v>
      </c>
      <c r="C760" s="2">
        <v>3.6629285753734369</v>
      </c>
      <c r="D760" s="2">
        <v>0</v>
      </c>
      <c r="E760" s="2">
        <v>0</v>
      </c>
      <c r="F760" s="2">
        <v>303.49394232727809</v>
      </c>
      <c r="G760" s="2">
        <v>62.798915210065616</v>
      </c>
      <c r="H760" s="2">
        <v>0</v>
      </c>
      <c r="I760" s="2">
        <v>0</v>
      </c>
    </row>
    <row r="761" spans="1:9">
      <c r="A761" s="2">
        <v>711</v>
      </c>
      <c r="B761" s="2">
        <v>955.95535255251593</v>
      </c>
      <c r="C761" s="2">
        <v>11.763967646826561</v>
      </c>
      <c r="D761" s="2">
        <v>0</v>
      </c>
      <c r="E761" s="2">
        <v>0</v>
      </c>
      <c r="F761" s="2">
        <v>955.95535255251593</v>
      </c>
      <c r="G761" s="2">
        <v>220.44141213014018</v>
      </c>
      <c r="H761" s="2">
        <v>0</v>
      </c>
      <c r="I761" s="2">
        <v>0</v>
      </c>
    </row>
    <row r="762" spans="1:9">
      <c r="A762" s="2">
        <v>712</v>
      </c>
      <c r="B762" s="2">
        <v>659.73459774038065</v>
      </c>
      <c r="C762" s="2">
        <v>8.3502361803391381</v>
      </c>
      <c r="D762" s="2">
        <v>0</v>
      </c>
      <c r="E762" s="2">
        <v>0</v>
      </c>
      <c r="F762" s="2">
        <v>659.73459774038065</v>
      </c>
      <c r="G762" s="2">
        <v>175.28902029353321</v>
      </c>
      <c r="H762" s="2">
        <v>0</v>
      </c>
      <c r="I762" s="2">
        <v>0</v>
      </c>
    </row>
    <row r="763" spans="1:9">
      <c r="A763" s="2">
        <v>713</v>
      </c>
      <c r="B763" s="2">
        <v>548.11309685054266</v>
      </c>
      <c r="C763" s="2">
        <v>8.5937504539518024</v>
      </c>
      <c r="D763" s="2">
        <v>0</v>
      </c>
      <c r="E763" s="2">
        <v>0</v>
      </c>
      <c r="F763" s="2">
        <v>548.11309685054266</v>
      </c>
      <c r="G763" s="2">
        <v>311.26194854463756</v>
      </c>
      <c r="H763" s="2">
        <v>0</v>
      </c>
      <c r="I763" s="2">
        <v>0</v>
      </c>
    </row>
    <row r="764" spans="1:9">
      <c r="A764" s="2">
        <v>714</v>
      </c>
      <c r="B764" s="2">
        <v>664.09987330344006</v>
      </c>
      <c r="C764" s="2">
        <v>7.5668020141768944</v>
      </c>
      <c r="D764" s="2">
        <v>0</v>
      </c>
      <c r="E764" s="2">
        <v>0</v>
      </c>
      <c r="F764" s="2">
        <v>664.09987330344006</v>
      </c>
      <c r="G764" s="2">
        <v>92.580328114249369</v>
      </c>
      <c r="H764" s="2">
        <v>0</v>
      </c>
      <c r="I764" s="2">
        <v>0</v>
      </c>
    </row>
    <row r="765" spans="1:9">
      <c r="A765" s="2">
        <v>715</v>
      </c>
      <c r="B765" s="2">
        <v>764.77109549611282</v>
      </c>
      <c r="C765" s="2">
        <v>10.667068698829102</v>
      </c>
      <c r="D765" s="2">
        <v>0</v>
      </c>
      <c r="E765" s="2">
        <v>100.3288744849599</v>
      </c>
      <c r="F765" s="2">
        <v>764.77109549611282</v>
      </c>
      <c r="G765" s="2">
        <v>201.60689990183755</v>
      </c>
      <c r="H765" s="2">
        <v>0</v>
      </c>
      <c r="I765" s="2">
        <v>0</v>
      </c>
    </row>
    <row r="766" spans="1:9">
      <c r="A766" s="2">
        <v>716</v>
      </c>
      <c r="B766" s="2">
        <v>686.30089653368759</v>
      </c>
      <c r="C766" s="2">
        <v>9.2059791047854294</v>
      </c>
      <c r="D766" s="2">
        <v>0</v>
      </c>
      <c r="E766" s="2">
        <v>0</v>
      </c>
      <c r="F766" s="2">
        <v>686.30089653368759</v>
      </c>
      <c r="G766" s="2">
        <v>234.29701394485528</v>
      </c>
      <c r="H766" s="2">
        <v>0</v>
      </c>
      <c r="I766" s="2">
        <v>0</v>
      </c>
    </row>
    <row r="767" spans="1:9">
      <c r="A767" s="2">
        <v>717</v>
      </c>
      <c r="B767" s="2">
        <v>814.96492157958824</v>
      </c>
      <c r="C767" s="2">
        <v>8.9173398602321523</v>
      </c>
      <c r="D767" s="2">
        <v>0</v>
      </c>
      <c r="E767" s="2">
        <v>0</v>
      </c>
      <c r="F767" s="2">
        <v>814.96492157958824</v>
      </c>
      <c r="G767" s="2">
        <v>76.76906444362703</v>
      </c>
      <c r="H767" s="2">
        <v>0</v>
      </c>
      <c r="I767" s="2">
        <v>0</v>
      </c>
    </row>
    <row r="768" spans="1:9">
      <c r="A768" s="2">
        <v>718</v>
      </c>
      <c r="B768" s="2">
        <v>717.23599027147975</v>
      </c>
      <c r="C768" s="2">
        <v>9.576797885424666</v>
      </c>
      <c r="D768" s="2">
        <v>0</v>
      </c>
      <c r="E768" s="2">
        <v>0</v>
      </c>
      <c r="F768" s="2">
        <v>717.23599027147975</v>
      </c>
      <c r="G768" s="2">
        <v>240.44379827098692</v>
      </c>
      <c r="H768" s="2">
        <v>0</v>
      </c>
      <c r="I768" s="2">
        <v>0</v>
      </c>
    </row>
    <row r="769" spans="1:9">
      <c r="A769" s="2">
        <v>719</v>
      </c>
      <c r="B769" s="2">
        <v>651.16024712059084</v>
      </c>
      <c r="C769" s="2">
        <v>9.2743210236615354</v>
      </c>
      <c r="D769" s="2">
        <v>0</v>
      </c>
      <c r="E769" s="2">
        <v>0</v>
      </c>
      <c r="F769" s="2">
        <v>651.16024712059084</v>
      </c>
      <c r="G769" s="2">
        <v>276.27185524556262</v>
      </c>
      <c r="H769" s="2">
        <v>0</v>
      </c>
      <c r="I769" s="2">
        <v>0</v>
      </c>
    </row>
    <row r="770" spans="1:9">
      <c r="A770" s="2">
        <v>720</v>
      </c>
      <c r="B770" s="2">
        <v>483.78446924737955</v>
      </c>
      <c r="C770" s="2">
        <v>6.7398442306879041</v>
      </c>
      <c r="D770" s="2">
        <v>0</v>
      </c>
      <c r="E770" s="2">
        <v>0</v>
      </c>
      <c r="F770" s="2">
        <v>483.78446924737955</v>
      </c>
      <c r="G770" s="2">
        <v>190.19995382141087</v>
      </c>
      <c r="H770" s="2">
        <v>0</v>
      </c>
      <c r="I770" s="2">
        <v>0</v>
      </c>
    </row>
    <row r="771" spans="1:9">
      <c r="A771" s="2">
        <v>721</v>
      </c>
      <c r="B771" s="2">
        <v>734.83816904956393</v>
      </c>
      <c r="C771" s="2">
        <v>9.1679008838124254</v>
      </c>
      <c r="D771" s="2">
        <v>0</v>
      </c>
      <c r="E771" s="2">
        <v>67.435054207387338</v>
      </c>
      <c r="F771" s="2">
        <v>734.83816904956393</v>
      </c>
      <c r="G771" s="2">
        <v>114.51686512429114</v>
      </c>
      <c r="H771" s="2">
        <v>0</v>
      </c>
      <c r="I771" s="2">
        <v>0</v>
      </c>
    </row>
    <row r="772" spans="1:9">
      <c r="A772" s="2">
        <v>722</v>
      </c>
      <c r="B772" s="2">
        <v>1063.5149775207708</v>
      </c>
      <c r="C772" s="2">
        <v>11.877403125245662</v>
      </c>
      <c r="D772" s="2">
        <v>0</v>
      </c>
      <c r="E772" s="2">
        <v>0</v>
      </c>
      <c r="F772" s="2">
        <v>1063.5149775207708</v>
      </c>
      <c r="G772" s="2">
        <v>124.22533500379541</v>
      </c>
      <c r="H772" s="2">
        <v>0</v>
      </c>
      <c r="I772" s="2">
        <v>0</v>
      </c>
    </row>
    <row r="773" spans="1:9">
      <c r="A773" s="2">
        <v>723</v>
      </c>
      <c r="B773" s="2">
        <v>969.25910634950969</v>
      </c>
      <c r="C773" s="2">
        <v>13.794613013290624</v>
      </c>
      <c r="D773" s="2">
        <v>0</v>
      </c>
      <c r="E773" s="2">
        <v>0</v>
      </c>
      <c r="F773" s="2">
        <v>969.25910634950969</v>
      </c>
      <c r="G773" s="2">
        <v>410.20219497955259</v>
      </c>
      <c r="H773" s="2">
        <v>0</v>
      </c>
      <c r="I773" s="2">
        <v>0</v>
      </c>
    </row>
    <row r="774" spans="1:9">
      <c r="A774" s="2">
        <v>724</v>
      </c>
      <c r="B774" s="2">
        <v>755.55221573689278</v>
      </c>
      <c r="C774" s="2">
        <v>10.636813449386127</v>
      </c>
      <c r="D774" s="2">
        <v>0</v>
      </c>
      <c r="E774" s="2">
        <v>0</v>
      </c>
      <c r="F774" s="2">
        <v>755.55221573689278</v>
      </c>
      <c r="G774" s="2">
        <v>308.12912920171993</v>
      </c>
      <c r="H774" s="2">
        <v>0</v>
      </c>
      <c r="I774" s="2">
        <v>0</v>
      </c>
    </row>
    <row r="775" spans="1:9">
      <c r="A775" s="2">
        <v>725</v>
      </c>
      <c r="B775" s="2">
        <v>552.37596364616729</v>
      </c>
      <c r="C775" s="2">
        <v>6.9356729038384906</v>
      </c>
      <c r="D775" s="2">
        <v>0</v>
      </c>
      <c r="E775" s="2">
        <v>0</v>
      </c>
      <c r="F775" s="2">
        <v>552.37596364616729</v>
      </c>
      <c r="G775" s="2">
        <v>141.19132673768172</v>
      </c>
      <c r="H775" s="2">
        <v>0</v>
      </c>
      <c r="I775" s="2">
        <v>0</v>
      </c>
    </row>
    <row r="776" spans="1:9">
      <c r="A776" s="2">
        <v>726</v>
      </c>
      <c r="B776" s="2">
        <v>650.60126739779435</v>
      </c>
      <c r="C776" s="2">
        <v>7.3494296635802403</v>
      </c>
      <c r="D776" s="2">
        <v>0</v>
      </c>
      <c r="E776" s="2">
        <v>0</v>
      </c>
      <c r="F776" s="2">
        <v>650.60126739779435</v>
      </c>
      <c r="G776" s="2">
        <v>84.341698960229678</v>
      </c>
      <c r="H776" s="2">
        <v>0</v>
      </c>
      <c r="I776" s="2">
        <v>0</v>
      </c>
    </row>
    <row r="777" spans="1:9">
      <c r="A777" s="2">
        <v>727</v>
      </c>
      <c r="B777" s="2">
        <v>753.21967907595058</v>
      </c>
      <c r="C777" s="2">
        <v>8.8152239773460934</v>
      </c>
      <c r="D777" s="2">
        <v>0</v>
      </c>
      <c r="E777" s="2">
        <v>0</v>
      </c>
      <c r="F777" s="2">
        <v>753.21967907595058</v>
      </c>
      <c r="G777" s="2">
        <v>128.3027186586587</v>
      </c>
      <c r="H777" s="2">
        <v>0</v>
      </c>
      <c r="I777" s="2">
        <v>0</v>
      </c>
    </row>
    <row r="778" spans="1:9">
      <c r="A778" s="2">
        <v>728</v>
      </c>
      <c r="B778" s="2">
        <v>742.14950376289653</v>
      </c>
      <c r="C778" s="2">
        <v>8.7828659327502834</v>
      </c>
      <c r="D778" s="2">
        <v>0</v>
      </c>
      <c r="E778" s="2">
        <v>0</v>
      </c>
      <c r="F778" s="2">
        <v>742.14950376289653</v>
      </c>
      <c r="G778" s="2">
        <v>136.13708951213175</v>
      </c>
      <c r="H778" s="2">
        <v>0</v>
      </c>
      <c r="I778" s="2">
        <v>0</v>
      </c>
    </row>
    <row r="779" spans="1:9">
      <c r="A779" s="2">
        <v>729</v>
      </c>
      <c r="B779" s="2">
        <v>833.9337637771655</v>
      </c>
      <c r="C779" s="2">
        <v>8.7537044297992033</v>
      </c>
      <c r="D779" s="2">
        <v>0</v>
      </c>
      <c r="E779" s="2">
        <v>0</v>
      </c>
      <c r="F779" s="2">
        <v>833.9337637771655</v>
      </c>
      <c r="G779" s="2">
        <v>41.436679202754931</v>
      </c>
      <c r="H779" s="2">
        <v>0</v>
      </c>
      <c r="I779" s="2">
        <v>0</v>
      </c>
    </row>
    <row r="780" spans="1:9">
      <c r="A780" s="2">
        <v>730</v>
      </c>
      <c r="B780" s="2">
        <v>774.38046048826232</v>
      </c>
      <c r="C780" s="2">
        <v>9.6353546251957116</v>
      </c>
      <c r="D780" s="2">
        <v>0</v>
      </c>
      <c r="E780" s="2">
        <v>0</v>
      </c>
      <c r="F780" s="2">
        <v>774.38046048826232</v>
      </c>
      <c r="G780" s="2">
        <v>189.15500203130887</v>
      </c>
      <c r="H780" s="2">
        <v>0</v>
      </c>
      <c r="I780" s="2">
        <v>0</v>
      </c>
    </row>
    <row r="781" spans="1:9">
      <c r="A781" s="2">
        <v>731</v>
      </c>
      <c r="B781" s="2">
        <v>655.25258344319104</v>
      </c>
      <c r="C781" s="2">
        <v>9.7334404739223626</v>
      </c>
      <c r="D781" s="2">
        <v>0</v>
      </c>
      <c r="E781" s="2">
        <v>0</v>
      </c>
      <c r="F781" s="2">
        <v>655.25258344319104</v>
      </c>
      <c r="G781" s="2">
        <v>318.09146394904519</v>
      </c>
      <c r="H781" s="2">
        <v>0</v>
      </c>
      <c r="I781" s="2">
        <v>0</v>
      </c>
    </row>
    <row r="782" spans="1:9">
      <c r="A782" s="2">
        <v>732</v>
      </c>
      <c r="B782" s="2">
        <v>997.47796411279523</v>
      </c>
      <c r="C782" s="2">
        <v>12.608643270989846</v>
      </c>
      <c r="D782" s="2">
        <v>0</v>
      </c>
      <c r="E782" s="2">
        <v>168.39600395396019</v>
      </c>
      <c r="F782" s="2">
        <v>997.47796411279523</v>
      </c>
      <c r="G782" s="2">
        <v>94.990359032229208</v>
      </c>
      <c r="H782" s="2">
        <v>0</v>
      </c>
      <c r="I782" s="2">
        <v>0</v>
      </c>
    </row>
    <row r="783" spans="1:9">
      <c r="A783" s="2">
        <v>733</v>
      </c>
      <c r="B783" s="2">
        <v>736.278533368323</v>
      </c>
      <c r="C783" s="2">
        <v>9.8584940043892715</v>
      </c>
      <c r="D783" s="2">
        <v>0</v>
      </c>
      <c r="E783" s="2">
        <v>80.915820900150266</v>
      </c>
      <c r="F783" s="2">
        <v>736.278533368323</v>
      </c>
      <c r="G783" s="2">
        <v>168.65504617045372</v>
      </c>
      <c r="H783" s="2">
        <v>0</v>
      </c>
      <c r="I783" s="2">
        <v>0</v>
      </c>
    </row>
    <row r="784" spans="1:9">
      <c r="A784" s="2">
        <v>734</v>
      </c>
      <c r="B784" s="2">
        <v>915.43166973641064</v>
      </c>
      <c r="C784" s="2">
        <v>10.007364608701302</v>
      </c>
      <c r="D784" s="2">
        <v>0</v>
      </c>
      <c r="E784" s="2">
        <v>41.31905335824149</v>
      </c>
      <c r="F784" s="2">
        <v>915.43166973641064</v>
      </c>
      <c r="G784" s="2">
        <v>43.985737775477901</v>
      </c>
      <c r="H784" s="2">
        <v>0</v>
      </c>
      <c r="I784" s="2">
        <v>0</v>
      </c>
    </row>
    <row r="785" spans="1:9">
      <c r="A785" s="2">
        <v>735</v>
      </c>
      <c r="B785" s="2">
        <v>677.26622432732938</v>
      </c>
      <c r="C785" s="2">
        <v>9.8152526310429273</v>
      </c>
      <c r="D785" s="2">
        <v>0</v>
      </c>
      <c r="E785" s="2">
        <v>0</v>
      </c>
      <c r="F785" s="2">
        <v>677.26622432732938</v>
      </c>
      <c r="G785" s="2">
        <v>304.25903877696328</v>
      </c>
      <c r="H785" s="2">
        <v>0</v>
      </c>
      <c r="I785" s="2">
        <v>0</v>
      </c>
    </row>
    <row r="786" spans="1:9">
      <c r="A786" s="2">
        <v>736</v>
      </c>
      <c r="B786" s="2">
        <v>853.03973066820572</v>
      </c>
      <c r="C786" s="2">
        <v>10.76414372457155</v>
      </c>
      <c r="D786" s="2">
        <v>0</v>
      </c>
      <c r="E786" s="2">
        <v>0</v>
      </c>
      <c r="F786" s="2">
        <v>853.03973066820572</v>
      </c>
      <c r="G786" s="2">
        <v>223.37464178894925</v>
      </c>
      <c r="H786" s="2">
        <v>0</v>
      </c>
      <c r="I786" s="2">
        <v>0</v>
      </c>
    </row>
    <row r="787" spans="1:9">
      <c r="A787" s="2">
        <v>737</v>
      </c>
      <c r="B787" s="2">
        <v>789.63869991993988</v>
      </c>
      <c r="C787" s="2">
        <v>11.308884071658428</v>
      </c>
      <c r="D787" s="2">
        <v>0</v>
      </c>
      <c r="E787" s="2">
        <v>0</v>
      </c>
      <c r="F787" s="2">
        <v>789.63869991993988</v>
      </c>
      <c r="G787" s="2">
        <v>341.24970724590275</v>
      </c>
      <c r="H787" s="2">
        <v>0</v>
      </c>
      <c r="I787" s="2">
        <v>0</v>
      </c>
    </row>
    <row r="788" spans="1:9">
      <c r="A788" s="2">
        <v>738</v>
      </c>
      <c r="B788" s="2">
        <v>734.79565639306247</v>
      </c>
      <c r="C788" s="2">
        <v>7.8941033723857892</v>
      </c>
      <c r="D788" s="2">
        <v>0</v>
      </c>
      <c r="E788" s="2">
        <v>0</v>
      </c>
      <c r="F788" s="2">
        <v>734.79565639306247</v>
      </c>
      <c r="G788" s="2">
        <v>54.614680845516432</v>
      </c>
      <c r="H788" s="2">
        <v>0</v>
      </c>
      <c r="I788" s="2">
        <v>0</v>
      </c>
    </row>
    <row r="789" spans="1:9">
      <c r="A789" s="2">
        <v>739</v>
      </c>
      <c r="B789" s="2">
        <v>534.83962061051216</v>
      </c>
      <c r="C789" s="2">
        <v>8.7300186915249238</v>
      </c>
      <c r="D789" s="2">
        <v>0</v>
      </c>
      <c r="E789" s="2">
        <v>0</v>
      </c>
      <c r="F789" s="2">
        <v>534.83962061051216</v>
      </c>
      <c r="G789" s="2">
        <v>338.16224854198026</v>
      </c>
      <c r="H789" s="2">
        <v>0</v>
      </c>
      <c r="I789" s="2">
        <v>0</v>
      </c>
    </row>
    <row r="790" spans="1:9">
      <c r="A790" s="2">
        <v>740</v>
      </c>
      <c r="B790" s="2">
        <v>733.27274980735638</v>
      </c>
      <c r="C790" s="2">
        <v>10.180435405105891</v>
      </c>
      <c r="D790" s="2">
        <v>34.943812653722489</v>
      </c>
      <c r="E790" s="2">
        <v>93.118811400611321</v>
      </c>
      <c r="F790" s="2">
        <v>733.27274980735638</v>
      </c>
      <c r="G790" s="2">
        <v>156.7081666488989</v>
      </c>
      <c r="H790" s="2">
        <v>0</v>
      </c>
      <c r="I790" s="2">
        <v>0</v>
      </c>
    </row>
    <row r="791" spans="1:9">
      <c r="A791" s="2">
        <v>741</v>
      </c>
      <c r="B791" s="2">
        <v>696.16608676179294</v>
      </c>
      <c r="C791" s="2">
        <v>10.63372897252756</v>
      </c>
      <c r="D791" s="2">
        <v>0</v>
      </c>
      <c r="E791" s="2">
        <v>0</v>
      </c>
      <c r="F791" s="2">
        <v>696.16608676179294</v>
      </c>
      <c r="G791" s="2">
        <v>367.20681049096311</v>
      </c>
      <c r="H791" s="2">
        <v>0</v>
      </c>
      <c r="I791" s="2">
        <v>0</v>
      </c>
    </row>
    <row r="792" spans="1:9">
      <c r="A792" s="2">
        <v>742</v>
      </c>
      <c r="B792" s="2">
        <v>698.13554845730573</v>
      </c>
      <c r="C792" s="2">
        <v>9.5156971909046373</v>
      </c>
      <c r="D792" s="2">
        <v>0</v>
      </c>
      <c r="E792" s="2">
        <v>0</v>
      </c>
      <c r="F792" s="2">
        <v>698.13554845730573</v>
      </c>
      <c r="G792" s="2">
        <v>253.43417063315792</v>
      </c>
      <c r="H792" s="2">
        <v>0</v>
      </c>
      <c r="I792" s="2">
        <v>0</v>
      </c>
    </row>
    <row r="793" spans="1:9">
      <c r="A793" s="2">
        <v>743</v>
      </c>
      <c r="B793" s="2">
        <v>944.02004663898947</v>
      </c>
      <c r="C793" s="2">
        <v>11.51630182582722</v>
      </c>
      <c r="D793" s="2">
        <v>0</v>
      </c>
      <c r="E793" s="2">
        <v>0</v>
      </c>
      <c r="F793" s="2">
        <v>944.02004663898947</v>
      </c>
      <c r="G793" s="2">
        <v>207.61013594373253</v>
      </c>
      <c r="H793" s="2">
        <v>0</v>
      </c>
      <c r="I793" s="2">
        <v>0</v>
      </c>
    </row>
    <row r="794" spans="1:9">
      <c r="A794" s="2">
        <v>744</v>
      </c>
      <c r="B794" s="2">
        <v>550.18705033515357</v>
      </c>
      <c r="C794" s="2">
        <v>8.2726986148672061</v>
      </c>
      <c r="D794" s="2">
        <v>0</v>
      </c>
      <c r="E794" s="2">
        <v>0</v>
      </c>
      <c r="F794" s="2">
        <v>550.18705033515357</v>
      </c>
      <c r="G794" s="2">
        <v>277.08281115156706</v>
      </c>
      <c r="H794" s="2">
        <v>0</v>
      </c>
      <c r="I794" s="2">
        <v>0</v>
      </c>
    </row>
    <row r="795" spans="1:9">
      <c r="A795" s="2">
        <v>745</v>
      </c>
      <c r="B795" s="2">
        <v>709.92773736944628</v>
      </c>
      <c r="C795" s="2">
        <v>8.9561107207258424</v>
      </c>
      <c r="D795" s="2">
        <v>0</v>
      </c>
      <c r="E795" s="2">
        <v>0</v>
      </c>
      <c r="F795" s="2">
        <v>709.92773736944628</v>
      </c>
      <c r="G795" s="2">
        <v>185.68333470313792</v>
      </c>
      <c r="H795" s="2">
        <v>0</v>
      </c>
      <c r="I795" s="2">
        <v>0</v>
      </c>
    </row>
    <row r="796" spans="1:9">
      <c r="A796" s="2">
        <v>746</v>
      </c>
      <c r="B796" s="2">
        <v>694.98674255369224</v>
      </c>
      <c r="C796" s="2">
        <v>7.2505314047025289</v>
      </c>
      <c r="D796" s="2">
        <v>0</v>
      </c>
      <c r="E796" s="2">
        <v>1.0811185432069124</v>
      </c>
      <c r="F796" s="2">
        <v>694.98674255369224</v>
      </c>
      <c r="G796" s="2">
        <v>28.985279373353706</v>
      </c>
      <c r="H796" s="2">
        <v>0</v>
      </c>
      <c r="I796" s="2">
        <v>0</v>
      </c>
    </row>
    <row r="797" spans="1:9">
      <c r="A797" s="2">
        <v>747</v>
      </c>
      <c r="B797" s="2">
        <v>780.35091636131074</v>
      </c>
      <c r="C797" s="2">
        <v>10.028186095608303</v>
      </c>
      <c r="D797" s="2">
        <v>0</v>
      </c>
      <c r="E797" s="2">
        <v>0</v>
      </c>
      <c r="F797" s="2">
        <v>780.35091636131074</v>
      </c>
      <c r="G797" s="2">
        <v>222.46769319951954</v>
      </c>
      <c r="H797" s="2">
        <v>0</v>
      </c>
      <c r="I797" s="2">
        <v>0</v>
      </c>
    </row>
    <row r="798" spans="1:9">
      <c r="A798" s="2">
        <v>748</v>
      </c>
      <c r="B798" s="2">
        <v>745.34605620672323</v>
      </c>
      <c r="C798" s="2">
        <v>9.329195498183438</v>
      </c>
      <c r="D798" s="2">
        <v>0</v>
      </c>
      <c r="E798" s="2">
        <v>0</v>
      </c>
      <c r="F798" s="2">
        <v>745.34605620672323</v>
      </c>
      <c r="G798" s="2">
        <v>187.57349361162051</v>
      </c>
      <c r="H798" s="2">
        <v>0</v>
      </c>
      <c r="I798" s="2">
        <v>0</v>
      </c>
    </row>
    <row r="799" spans="1:9">
      <c r="A799" s="2">
        <v>749</v>
      </c>
      <c r="B799" s="2">
        <v>636.20890556490872</v>
      </c>
      <c r="C799" s="2">
        <v>6.9214870070268173</v>
      </c>
      <c r="D799" s="2">
        <v>0</v>
      </c>
      <c r="E799" s="2">
        <v>0</v>
      </c>
      <c r="F799" s="2">
        <v>636.20890556490872</v>
      </c>
      <c r="G799" s="2">
        <v>55.93979513777299</v>
      </c>
      <c r="H799" s="2">
        <v>0</v>
      </c>
      <c r="I799" s="2">
        <v>0</v>
      </c>
    </row>
    <row r="800" spans="1:9">
      <c r="A800" s="2">
        <v>750</v>
      </c>
      <c r="B800" s="2">
        <v>708.98317807707076</v>
      </c>
      <c r="C800" s="2">
        <v>9.8968017340001442</v>
      </c>
      <c r="D800" s="2">
        <v>0</v>
      </c>
      <c r="E800" s="2">
        <v>0</v>
      </c>
      <c r="F800" s="2">
        <v>708.98317807707076</v>
      </c>
      <c r="G800" s="2">
        <v>280.69699532294362</v>
      </c>
      <c r="H800" s="2">
        <v>0</v>
      </c>
      <c r="I800" s="2">
        <v>0</v>
      </c>
    </row>
    <row r="801" spans="1:9">
      <c r="A801" s="2">
        <v>751</v>
      </c>
      <c r="B801" s="2">
        <v>398.03721397062873</v>
      </c>
      <c r="C801" s="2">
        <v>7.333646244960244</v>
      </c>
      <c r="D801" s="2">
        <v>0</v>
      </c>
      <c r="E801" s="2">
        <v>0</v>
      </c>
      <c r="F801" s="2">
        <v>398.03721397062873</v>
      </c>
      <c r="G801" s="2">
        <v>335.32741052539563</v>
      </c>
      <c r="H801" s="2">
        <v>0</v>
      </c>
      <c r="I801" s="2">
        <v>0</v>
      </c>
    </row>
    <row r="802" spans="1:9">
      <c r="A802" s="2">
        <v>752</v>
      </c>
      <c r="B802" s="2">
        <v>790.8778666180724</v>
      </c>
      <c r="C802" s="2">
        <v>10.349968260311293</v>
      </c>
      <c r="D802" s="2">
        <v>0</v>
      </c>
      <c r="E802" s="2">
        <v>0</v>
      </c>
      <c r="F802" s="2">
        <v>790.8778666180724</v>
      </c>
      <c r="G802" s="2">
        <v>244.11895941305693</v>
      </c>
      <c r="H802" s="2">
        <v>0</v>
      </c>
      <c r="I802" s="2">
        <v>0</v>
      </c>
    </row>
    <row r="803" spans="1:9">
      <c r="A803" s="2">
        <v>753</v>
      </c>
      <c r="B803" s="2">
        <v>754.36776274739555</v>
      </c>
      <c r="C803" s="2">
        <v>8.621459353437265</v>
      </c>
      <c r="D803" s="2">
        <v>0</v>
      </c>
      <c r="E803" s="2">
        <v>0</v>
      </c>
      <c r="F803" s="2">
        <v>754.36776274739555</v>
      </c>
      <c r="G803" s="2">
        <v>107.77817259633093</v>
      </c>
      <c r="H803" s="2">
        <v>0</v>
      </c>
      <c r="I803" s="2">
        <v>0</v>
      </c>
    </row>
    <row r="804" spans="1:9">
      <c r="A804" s="2">
        <v>754</v>
      </c>
      <c r="B804" s="2">
        <v>603.64636950348358</v>
      </c>
      <c r="C804" s="2">
        <v>7.5161366896147372</v>
      </c>
      <c r="D804" s="2">
        <v>0</v>
      </c>
      <c r="E804" s="2">
        <v>0</v>
      </c>
      <c r="F804" s="2">
        <v>603.64636950348358</v>
      </c>
      <c r="G804" s="2">
        <v>147.96729945799007</v>
      </c>
      <c r="H804" s="2">
        <v>0</v>
      </c>
      <c r="I804" s="2">
        <v>0</v>
      </c>
    </row>
    <row r="805" spans="1:9">
      <c r="A805" s="2">
        <v>755</v>
      </c>
      <c r="B805" s="2">
        <v>677.43135426275171</v>
      </c>
      <c r="C805" s="2">
        <v>9.2518341978695133</v>
      </c>
      <c r="D805" s="2">
        <v>0</v>
      </c>
      <c r="E805" s="2">
        <v>0</v>
      </c>
      <c r="F805" s="2">
        <v>677.43135426275171</v>
      </c>
      <c r="G805" s="2">
        <v>247.75206552419968</v>
      </c>
      <c r="H805" s="2">
        <v>0</v>
      </c>
      <c r="I805" s="2">
        <v>0</v>
      </c>
    </row>
    <row r="806" spans="1:9">
      <c r="A806" s="2">
        <v>756</v>
      </c>
      <c r="B806" s="2">
        <v>871.22893895633524</v>
      </c>
      <c r="C806" s="2">
        <v>9.316360010418407</v>
      </c>
      <c r="D806" s="2">
        <v>0</v>
      </c>
      <c r="E806" s="2">
        <v>0</v>
      </c>
      <c r="F806" s="2">
        <v>871.22893895633524</v>
      </c>
      <c r="G806" s="2">
        <v>60.407062085505459</v>
      </c>
      <c r="H806" s="2">
        <v>0</v>
      </c>
      <c r="I806" s="2">
        <v>0</v>
      </c>
    </row>
    <row r="807" spans="1:9">
      <c r="A807" s="2">
        <v>757</v>
      </c>
      <c r="B807" s="2">
        <v>792.28710615190221</v>
      </c>
      <c r="C807" s="2">
        <v>9.425398133820746</v>
      </c>
      <c r="D807" s="2">
        <v>0</v>
      </c>
      <c r="E807" s="2">
        <v>0</v>
      </c>
      <c r="F807" s="2">
        <v>792.28710615190221</v>
      </c>
      <c r="G807" s="2">
        <v>150.25270723017229</v>
      </c>
      <c r="H807" s="2">
        <v>0</v>
      </c>
      <c r="I807" s="2">
        <v>0</v>
      </c>
    </row>
    <row r="808" spans="1:9">
      <c r="A808" s="2">
        <v>758</v>
      </c>
      <c r="B808" s="2">
        <v>620.08944080071205</v>
      </c>
      <c r="C808" s="2">
        <v>7.4583943357373439</v>
      </c>
      <c r="D808" s="2">
        <v>21.261001531735701</v>
      </c>
      <c r="E808" s="2">
        <v>30.055969724277702</v>
      </c>
      <c r="F808" s="2">
        <v>620.08944080071205</v>
      </c>
      <c r="G808" s="2">
        <v>74.43302151700891</v>
      </c>
      <c r="H808" s="2">
        <v>0</v>
      </c>
      <c r="I808" s="2">
        <v>0</v>
      </c>
    </row>
    <row r="809" spans="1:9">
      <c r="A809" s="2">
        <v>759</v>
      </c>
      <c r="B809" s="2">
        <v>619.23341941133117</v>
      </c>
      <c r="C809" s="2">
        <v>7.9596052639340114</v>
      </c>
      <c r="D809" s="2">
        <v>0</v>
      </c>
      <c r="E809" s="2">
        <v>0</v>
      </c>
      <c r="F809" s="2">
        <v>619.23341941133117</v>
      </c>
      <c r="G809" s="2">
        <v>176.72710698206993</v>
      </c>
      <c r="H809" s="2">
        <v>0</v>
      </c>
      <c r="I809" s="2">
        <v>0</v>
      </c>
    </row>
    <row r="810" spans="1:9">
      <c r="A810" s="2">
        <v>760</v>
      </c>
      <c r="B810" s="2">
        <v>703.23777184674577</v>
      </c>
      <c r="C810" s="2">
        <v>10.332742561733093</v>
      </c>
      <c r="D810" s="2">
        <v>0</v>
      </c>
      <c r="E810" s="2">
        <v>16.55071685947064</v>
      </c>
      <c r="F810" s="2">
        <v>703.23777184674577</v>
      </c>
      <c r="G810" s="2">
        <v>313.48576746709296</v>
      </c>
      <c r="H810" s="2">
        <v>0</v>
      </c>
      <c r="I810" s="2">
        <v>0</v>
      </c>
    </row>
    <row r="811" spans="1:9">
      <c r="A811" s="2">
        <v>761</v>
      </c>
      <c r="B811" s="2">
        <v>636.39976884275711</v>
      </c>
      <c r="C811" s="2">
        <v>9.6668785209869021</v>
      </c>
      <c r="D811" s="2">
        <v>0</v>
      </c>
      <c r="E811" s="2">
        <v>0</v>
      </c>
      <c r="F811" s="2">
        <v>636.39976884275711</v>
      </c>
      <c r="G811" s="2">
        <v>330.28808325593309</v>
      </c>
      <c r="H811" s="2">
        <v>0</v>
      </c>
      <c r="I811" s="2">
        <v>0</v>
      </c>
    </row>
    <row r="812" spans="1:9">
      <c r="A812" s="2">
        <v>762</v>
      </c>
      <c r="B812" s="2">
        <v>704.47158930905857</v>
      </c>
      <c r="C812" s="2">
        <v>12.133844913775977</v>
      </c>
      <c r="D812" s="2">
        <v>0</v>
      </c>
      <c r="E812" s="2">
        <v>0</v>
      </c>
      <c r="F812" s="2">
        <v>704.47158930905857</v>
      </c>
      <c r="G812" s="2">
        <v>508.9129020685391</v>
      </c>
      <c r="H812" s="2">
        <v>0</v>
      </c>
      <c r="I812" s="2">
        <v>0</v>
      </c>
    </row>
    <row r="813" spans="1:9">
      <c r="A813" s="2">
        <v>763</v>
      </c>
      <c r="B813" s="2">
        <v>608.88205446677466</v>
      </c>
      <c r="C813" s="2">
        <v>8.6658302961631435</v>
      </c>
      <c r="D813" s="2">
        <v>0</v>
      </c>
      <c r="E813" s="2">
        <v>0</v>
      </c>
      <c r="F813" s="2">
        <v>608.88205446677466</v>
      </c>
      <c r="G813" s="2">
        <v>257.70097514953977</v>
      </c>
      <c r="H813" s="2">
        <v>0</v>
      </c>
      <c r="I813" s="2">
        <v>0</v>
      </c>
    </row>
    <row r="814" spans="1:9">
      <c r="A814" s="2">
        <v>764</v>
      </c>
      <c r="B814" s="2">
        <v>765.59619984029018</v>
      </c>
      <c r="C814" s="2">
        <v>9.5186185458476551</v>
      </c>
      <c r="D814" s="2">
        <v>0</v>
      </c>
      <c r="E814" s="2">
        <v>0</v>
      </c>
      <c r="F814" s="2">
        <v>765.59619984029018</v>
      </c>
      <c r="G814" s="2">
        <v>186.26565474447534</v>
      </c>
      <c r="H814" s="2">
        <v>0</v>
      </c>
      <c r="I814" s="2">
        <v>0</v>
      </c>
    </row>
    <row r="815" spans="1:9">
      <c r="A815" s="2">
        <v>765</v>
      </c>
      <c r="B815" s="2">
        <v>797.54268777761854</v>
      </c>
      <c r="C815" s="2">
        <v>11.51641829119732</v>
      </c>
      <c r="D815" s="2">
        <v>0</v>
      </c>
      <c r="E815" s="2">
        <v>0</v>
      </c>
      <c r="F815" s="2">
        <v>797.54268777761854</v>
      </c>
      <c r="G815" s="2">
        <v>354.0991413421134</v>
      </c>
      <c r="H815" s="2">
        <v>0</v>
      </c>
      <c r="I815" s="2">
        <v>0</v>
      </c>
    </row>
    <row r="816" spans="1:9">
      <c r="A816" s="2">
        <v>766</v>
      </c>
      <c r="B816" s="2">
        <v>797.7009725520129</v>
      </c>
      <c r="C816" s="2">
        <v>11.194677786391331</v>
      </c>
      <c r="D816" s="2">
        <v>0</v>
      </c>
      <c r="E816" s="2">
        <v>0</v>
      </c>
      <c r="F816" s="2">
        <v>797.7009725520129</v>
      </c>
      <c r="G816" s="2">
        <v>321.76680608712013</v>
      </c>
      <c r="H816" s="2">
        <v>0</v>
      </c>
      <c r="I816" s="2">
        <v>0</v>
      </c>
    </row>
    <row r="817" spans="1:9">
      <c r="A817" s="2">
        <v>767</v>
      </c>
      <c r="B817" s="2">
        <v>529.3087571670103</v>
      </c>
      <c r="C817" s="2">
        <v>9.4815325172881284</v>
      </c>
      <c r="D817" s="2">
        <v>0</v>
      </c>
      <c r="E817" s="2">
        <v>0</v>
      </c>
      <c r="F817" s="2">
        <v>529.3087571670103</v>
      </c>
      <c r="G817" s="2">
        <v>418.84449456180255</v>
      </c>
      <c r="H817" s="2">
        <v>0</v>
      </c>
      <c r="I817" s="2">
        <v>0</v>
      </c>
    </row>
    <row r="818" spans="1:9">
      <c r="A818" s="2">
        <v>768</v>
      </c>
      <c r="B818" s="2">
        <v>951.50990254234807</v>
      </c>
      <c r="C818" s="2">
        <v>10.505880896640504</v>
      </c>
      <c r="D818" s="2">
        <v>0</v>
      </c>
      <c r="E818" s="2">
        <v>0</v>
      </c>
      <c r="F818" s="2">
        <v>951.50990254234807</v>
      </c>
      <c r="G818" s="2">
        <v>99.078187121702285</v>
      </c>
      <c r="H818" s="2">
        <v>0</v>
      </c>
      <c r="I818" s="2">
        <v>0</v>
      </c>
    </row>
    <row r="819" spans="1:9">
      <c r="A819" s="2">
        <v>769</v>
      </c>
      <c r="B819" s="2">
        <v>461.32311254073079</v>
      </c>
      <c r="C819" s="2">
        <v>7.4798561578126215</v>
      </c>
      <c r="D819" s="2">
        <v>0</v>
      </c>
      <c r="E819" s="2">
        <v>0</v>
      </c>
      <c r="F819" s="2">
        <v>461.32311254073079</v>
      </c>
      <c r="G819" s="2">
        <v>286.66250324053135</v>
      </c>
      <c r="H819" s="2">
        <v>0</v>
      </c>
      <c r="I819" s="2">
        <v>0</v>
      </c>
    </row>
    <row r="820" spans="1:9">
      <c r="A820" s="2">
        <v>770</v>
      </c>
      <c r="B820" s="2">
        <v>598.35589961120331</v>
      </c>
      <c r="C820" s="2">
        <v>9.3207466342102769</v>
      </c>
      <c r="D820" s="2">
        <v>0</v>
      </c>
      <c r="E820" s="2">
        <v>0</v>
      </c>
      <c r="F820" s="2">
        <v>598.35589961120331</v>
      </c>
      <c r="G820" s="2">
        <v>333.7187638098244</v>
      </c>
      <c r="H820" s="2">
        <v>0</v>
      </c>
      <c r="I820" s="2">
        <v>0</v>
      </c>
    </row>
    <row r="821" spans="1:9">
      <c r="A821" s="2">
        <v>771</v>
      </c>
      <c r="B821" s="2">
        <v>669.5362208065128</v>
      </c>
      <c r="C821" s="2">
        <v>9.9852928747303462</v>
      </c>
      <c r="D821" s="2">
        <v>0</v>
      </c>
      <c r="E821" s="2">
        <v>0</v>
      </c>
      <c r="F821" s="2">
        <v>669.5362208065128</v>
      </c>
      <c r="G821" s="2">
        <v>328.99306666652183</v>
      </c>
      <c r="H821" s="2">
        <v>0</v>
      </c>
      <c r="I821" s="2">
        <v>0</v>
      </c>
    </row>
    <row r="822" spans="1:9">
      <c r="A822" s="2">
        <v>772</v>
      </c>
      <c r="B822" s="2">
        <v>776.86222171682039</v>
      </c>
      <c r="C822" s="2">
        <v>9.5250189933751201</v>
      </c>
      <c r="D822" s="2">
        <v>0</v>
      </c>
      <c r="E822" s="2">
        <v>0</v>
      </c>
      <c r="F822" s="2">
        <v>776.86222171682039</v>
      </c>
      <c r="G822" s="2">
        <v>175.6396776206916</v>
      </c>
      <c r="H822" s="2">
        <v>0</v>
      </c>
      <c r="I822" s="2">
        <v>0</v>
      </c>
    </row>
    <row r="823" spans="1:9">
      <c r="A823" s="2">
        <v>773</v>
      </c>
      <c r="B823" s="2">
        <v>730.24381564620853</v>
      </c>
      <c r="C823" s="2">
        <v>8.456450689426843</v>
      </c>
      <c r="D823" s="2">
        <v>0</v>
      </c>
      <c r="E823" s="2">
        <v>0</v>
      </c>
      <c r="F823" s="2">
        <v>730.24381564620853</v>
      </c>
      <c r="G823" s="2">
        <v>115.40125329647572</v>
      </c>
      <c r="H823" s="2">
        <v>0</v>
      </c>
      <c r="I823" s="2">
        <v>0</v>
      </c>
    </row>
    <row r="824" spans="1:9">
      <c r="A824" s="2">
        <v>774</v>
      </c>
      <c r="B824" s="2">
        <v>645.39971597182102</v>
      </c>
      <c r="C824" s="2">
        <v>7.7228989332295992</v>
      </c>
      <c r="D824" s="2">
        <v>0</v>
      </c>
      <c r="E824" s="2">
        <v>0</v>
      </c>
      <c r="F824" s="2">
        <v>645.39971597182102</v>
      </c>
      <c r="G824" s="2">
        <v>126.89017735113885</v>
      </c>
      <c r="H824" s="2">
        <v>0</v>
      </c>
      <c r="I824" s="2">
        <v>0</v>
      </c>
    </row>
    <row r="825" spans="1:9">
      <c r="A825" s="2">
        <v>775</v>
      </c>
      <c r="B825" s="2">
        <v>751.11304445708106</v>
      </c>
      <c r="C825" s="2">
        <v>11.79764618728187</v>
      </c>
      <c r="D825" s="2">
        <v>0</v>
      </c>
      <c r="E825" s="2">
        <v>95.70572827851106</v>
      </c>
      <c r="F825" s="2">
        <v>751.11304445708106</v>
      </c>
      <c r="G825" s="2">
        <v>332.94584599259497</v>
      </c>
      <c r="H825" s="2">
        <v>0</v>
      </c>
      <c r="I825" s="2">
        <v>0</v>
      </c>
    </row>
    <row r="826" spans="1:9">
      <c r="A826" s="2">
        <v>776</v>
      </c>
      <c r="B826" s="2">
        <v>888.36206367896693</v>
      </c>
      <c r="C826" s="2">
        <v>11.432021859023273</v>
      </c>
      <c r="D826" s="2">
        <v>0</v>
      </c>
      <c r="E826" s="2">
        <v>0</v>
      </c>
      <c r="F826" s="2">
        <v>888.36206367896693</v>
      </c>
      <c r="G826" s="2">
        <v>254.84012222336014</v>
      </c>
      <c r="H826" s="2">
        <v>0</v>
      </c>
      <c r="I826" s="2">
        <v>0</v>
      </c>
    </row>
    <row r="827" spans="1:9">
      <c r="A827" s="2">
        <v>777</v>
      </c>
      <c r="B827" s="2">
        <v>787.28263131850372</v>
      </c>
      <c r="C827" s="2">
        <v>10.764950544333869</v>
      </c>
      <c r="D827" s="2">
        <v>0</v>
      </c>
      <c r="E827" s="2">
        <v>71.005757499574884</v>
      </c>
      <c r="F827" s="2">
        <v>787.28263131850372</v>
      </c>
      <c r="G827" s="2">
        <v>218.20666561530834</v>
      </c>
      <c r="H827" s="2">
        <v>0</v>
      </c>
      <c r="I827" s="2">
        <v>0</v>
      </c>
    </row>
    <row r="828" spans="1:9">
      <c r="A828" s="2">
        <v>778</v>
      </c>
      <c r="B828" s="2">
        <v>696.36063070949058</v>
      </c>
      <c r="C828" s="2">
        <v>8.5656040399457449</v>
      </c>
      <c r="D828" s="2">
        <v>0</v>
      </c>
      <c r="E828" s="2">
        <v>15.414759486760204</v>
      </c>
      <c r="F828" s="2">
        <v>696.36063070949058</v>
      </c>
      <c r="G828" s="2">
        <v>144.78501379832369</v>
      </c>
      <c r="H828" s="2">
        <v>0</v>
      </c>
      <c r="I828" s="2">
        <v>0</v>
      </c>
    </row>
    <row r="829" spans="1:9">
      <c r="A829" s="2">
        <v>779</v>
      </c>
      <c r="B829" s="2">
        <v>814.92337936121021</v>
      </c>
      <c r="C829" s="2">
        <v>8.1492337936121029</v>
      </c>
      <c r="D829" s="2">
        <v>0</v>
      </c>
      <c r="E829" s="2">
        <v>0</v>
      </c>
      <c r="F829" s="2">
        <v>814.92337936121021</v>
      </c>
      <c r="G829" s="2">
        <v>0</v>
      </c>
      <c r="H829" s="2">
        <v>0</v>
      </c>
      <c r="I829" s="2">
        <v>0</v>
      </c>
    </row>
    <row r="830" spans="1:9">
      <c r="A830" s="2">
        <v>780</v>
      </c>
      <c r="B830" s="2">
        <v>854.17706862653131</v>
      </c>
      <c r="C830" s="2">
        <v>9.5952331068995989</v>
      </c>
      <c r="D830" s="2">
        <v>0</v>
      </c>
      <c r="E830" s="2">
        <v>0</v>
      </c>
      <c r="F830" s="2">
        <v>854.17706862653131</v>
      </c>
      <c r="G830" s="2">
        <v>105.34624206342869</v>
      </c>
      <c r="H830" s="2">
        <v>0</v>
      </c>
      <c r="I830" s="2">
        <v>0</v>
      </c>
    </row>
    <row r="831" spans="1:9">
      <c r="A831" s="2">
        <v>781</v>
      </c>
      <c r="B831" s="2">
        <v>467.88894571794708</v>
      </c>
      <c r="C831" s="2">
        <v>6.9018719358729594</v>
      </c>
      <c r="D831" s="2">
        <v>0</v>
      </c>
      <c r="E831" s="2">
        <v>0</v>
      </c>
      <c r="F831" s="2">
        <v>467.88894571794708</v>
      </c>
      <c r="G831" s="2">
        <v>222.29824786934887</v>
      </c>
      <c r="H831" s="2">
        <v>0</v>
      </c>
      <c r="I831" s="2">
        <v>0</v>
      </c>
    </row>
    <row r="832" spans="1:9">
      <c r="A832" s="2">
        <v>782</v>
      </c>
      <c r="B832" s="2">
        <v>712.38323767374845</v>
      </c>
      <c r="C832" s="2">
        <v>10.728181136970043</v>
      </c>
      <c r="D832" s="2">
        <v>0</v>
      </c>
      <c r="E832" s="2">
        <v>73.473290737341586</v>
      </c>
      <c r="F832" s="2">
        <v>712.38323767374845</v>
      </c>
      <c r="G832" s="2">
        <v>286.96158528591423</v>
      </c>
      <c r="H832" s="2">
        <v>0</v>
      </c>
      <c r="I832" s="2">
        <v>0</v>
      </c>
    </row>
    <row r="833" spans="1:9">
      <c r="A833" s="2">
        <v>783</v>
      </c>
      <c r="B833" s="2">
        <v>811.84231885335953</v>
      </c>
      <c r="C833" s="2">
        <v>10.478059034423625</v>
      </c>
      <c r="D833" s="2">
        <v>0</v>
      </c>
      <c r="E833" s="2">
        <v>107.31429357628667</v>
      </c>
      <c r="F833" s="2">
        <v>811.84231885335953</v>
      </c>
      <c r="G833" s="2">
        <v>128.64929101271628</v>
      </c>
      <c r="H833" s="2">
        <v>0</v>
      </c>
      <c r="I833" s="2">
        <v>0</v>
      </c>
    </row>
    <row r="834" spans="1:9">
      <c r="A834" s="2">
        <v>784</v>
      </c>
      <c r="B834" s="2">
        <v>644.23622218416813</v>
      </c>
      <c r="C834" s="2">
        <v>9.8065149025258957</v>
      </c>
      <c r="D834" s="2">
        <v>0</v>
      </c>
      <c r="E834" s="2">
        <v>0</v>
      </c>
      <c r="F834" s="2">
        <v>644.23622218416813</v>
      </c>
      <c r="G834" s="2">
        <v>336.41526806842148</v>
      </c>
      <c r="H834" s="2">
        <v>0</v>
      </c>
      <c r="I834" s="2">
        <v>0</v>
      </c>
    </row>
    <row r="835" spans="1:9">
      <c r="A835" s="2">
        <v>785</v>
      </c>
      <c r="B835" s="2">
        <v>587.04812350385782</v>
      </c>
      <c r="C835" s="2">
        <v>8.6080295295834741</v>
      </c>
      <c r="D835" s="2">
        <v>0</v>
      </c>
      <c r="E835" s="2">
        <v>0</v>
      </c>
      <c r="F835" s="2">
        <v>587.04812350385782</v>
      </c>
      <c r="G835" s="2">
        <v>273.75482945448948</v>
      </c>
      <c r="H835" s="2">
        <v>0</v>
      </c>
      <c r="I835" s="2">
        <v>0</v>
      </c>
    </row>
    <row r="836" spans="1:9">
      <c r="A836" s="2">
        <v>786</v>
      </c>
      <c r="B836" s="2">
        <v>567.49516336647548</v>
      </c>
      <c r="C836" s="2">
        <v>7.9429389132124975</v>
      </c>
      <c r="D836" s="2">
        <v>0</v>
      </c>
      <c r="E836" s="2">
        <v>0</v>
      </c>
      <c r="F836" s="2">
        <v>567.49516336647548</v>
      </c>
      <c r="G836" s="2">
        <v>226.79872795477422</v>
      </c>
      <c r="H836" s="2">
        <v>0</v>
      </c>
      <c r="I836" s="2">
        <v>0</v>
      </c>
    </row>
    <row r="837" spans="1:9">
      <c r="A837" s="2">
        <v>787</v>
      </c>
      <c r="B837" s="2">
        <v>713.40754250802729</v>
      </c>
      <c r="C837" s="2">
        <v>9.3233557611485054</v>
      </c>
      <c r="D837" s="2">
        <v>0</v>
      </c>
      <c r="E837" s="2">
        <v>0</v>
      </c>
      <c r="F837" s="2">
        <v>713.40754250802729</v>
      </c>
      <c r="G837" s="2">
        <v>218.92803360682319</v>
      </c>
      <c r="H837" s="2">
        <v>0</v>
      </c>
      <c r="I837" s="2">
        <v>0</v>
      </c>
    </row>
    <row r="838" spans="1:9">
      <c r="A838" s="2">
        <v>788</v>
      </c>
      <c r="B838" s="2">
        <v>765.23791424802835</v>
      </c>
      <c r="C838" s="2">
        <v>9.5477984427634262</v>
      </c>
      <c r="D838" s="2">
        <v>0</v>
      </c>
      <c r="E838" s="2">
        <v>0</v>
      </c>
      <c r="F838" s="2">
        <v>765.23791424802835</v>
      </c>
      <c r="G838" s="2">
        <v>189.54193002831425</v>
      </c>
      <c r="H838" s="2">
        <v>0</v>
      </c>
      <c r="I838" s="2">
        <v>0</v>
      </c>
    </row>
    <row r="839" spans="1:9">
      <c r="A839" s="2">
        <v>789</v>
      </c>
      <c r="B839" s="2">
        <v>700.50224511549277</v>
      </c>
      <c r="C839" s="2">
        <v>8.7621015254972736</v>
      </c>
      <c r="D839" s="2">
        <v>0</v>
      </c>
      <c r="E839" s="2">
        <v>0</v>
      </c>
      <c r="F839" s="2">
        <v>700.50224511549277</v>
      </c>
      <c r="G839" s="2">
        <v>175.70790743423458</v>
      </c>
      <c r="H839" s="2">
        <v>0</v>
      </c>
      <c r="I839" s="2">
        <v>0</v>
      </c>
    </row>
    <row r="840" spans="1:9">
      <c r="A840" s="2">
        <v>790</v>
      </c>
      <c r="B840" s="2">
        <v>553.10601926508525</v>
      </c>
      <c r="C840" s="2">
        <v>6.4476415865372934</v>
      </c>
      <c r="D840" s="2">
        <v>0</v>
      </c>
      <c r="E840" s="2">
        <v>0</v>
      </c>
      <c r="F840" s="2">
        <v>553.10601926508525</v>
      </c>
      <c r="G840" s="2">
        <v>91.658139388644031</v>
      </c>
      <c r="H840" s="2">
        <v>0</v>
      </c>
      <c r="I840" s="2">
        <v>0</v>
      </c>
    </row>
    <row r="841" spans="1:9">
      <c r="A841" s="2">
        <v>791</v>
      </c>
      <c r="B841" s="2">
        <v>657.71876300936538</v>
      </c>
      <c r="C841" s="2">
        <v>8.4191650220604384</v>
      </c>
      <c r="D841" s="2">
        <v>0</v>
      </c>
      <c r="E841" s="2">
        <v>0</v>
      </c>
      <c r="F841" s="2">
        <v>657.71876300936538</v>
      </c>
      <c r="G841" s="2">
        <v>184.19773919667841</v>
      </c>
      <c r="H841" s="2">
        <v>0</v>
      </c>
      <c r="I841" s="2">
        <v>0</v>
      </c>
    </row>
    <row r="842" spans="1:9">
      <c r="A842" s="2">
        <v>792</v>
      </c>
      <c r="B842" s="2">
        <v>627.28202165914172</v>
      </c>
      <c r="C842" s="2">
        <v>8.9310625111164512</v>
      </c>
      <c r="D842" s="2">
        <v>0</v>
      </c>
      <c r="E842" s="2">
        <v>0</v>
      </c>
      <c r="F842" s="2">
        <v>627.28202165914172</v>
      </c>
      <c r="G842" s="2">
        <v>265.82422945250346</v>
      </c>
      <c r="H842" s="2">
        <v>0</v>
      </c>
      <c r="I842" s="2">
        <v>0</v>
      </c>
    </row>
    <row r="843" spans="1:9">
      <c r="A843" s="2">
        <v>793</v>
      </c>
      <c r="B843" s="2">
        <v>683.26518234925447</v>
      </c>
      <c r="C843" s="2">
        <v>7.6791016245343071</v>
      </c>
      <c r="D843" s="2">
        <v>0</v>
      </c>
      <c r="E843" s="2">
        <v>0</v>
      </c>
      <c r="F843" s="2">
        <v>683.26518234925447</v>
      </c>
      <c r="G843" s="2">
        <v>84.644980104176284</v>
      </c>
      <c r="H843" s="2">
        <v>0</v>
      </c>
      <c r="I843" s="2">
        <v>0</v>
      </c>
    </row>
    <row r="844" spans="1:9">
      <c r="A844" s="2">
        <v>794</v>
      </c>
      <c r="B844" s="2">
        <v>796.33175164067006</v>
      </c>
      <c r="C844" s="2">
        <v>9.3164996092323182</v>
      </c>
      <c r="D844" s="2">
        <v>0</v>
      </c>
      <c r="E844" s="2">
        <v>34.506335185757052</v>
      </c>
      <c r="F844" s="2">
        <v>796.33175164067006</v>
      </c>
      <c r="G844" s="2">
        <v>100.81187409680479</v>
      </c>
      <c r="H844" s="2">
        <v>0</v>
      </c>
      <c r="I844" s="2">
        <v>0</v>
      </c>
    </row>
    <row r="845" spans="1:9">
      <c r="A845" s="2">
        <v>795</v>
      </c>
      <c r="B845" s="2">
        <v>677.867615081042</v>
      </c>
      <c r="C845" s="2">
        <v>9.9884708623521732</v>
      </c>
      <c r="D845" s="2">
        <v>0</v>
      </c>
      <c r="E845" s="2">
        <v>0</v>
      </c>
      <c r="F845" s="2">
        <v>677.867615081042</v>
      </c>
      <c r="G845" s="2">
        <v>320.97947115417537</v>
      </c>
      <c r="H845" s="2">
        <v>0</v>
      </c>
      <c r="I845" s="2">
        <v>0</v>
      </c>
    </row>
    <row r="846" spans="1:9">
      <c r="A846" s="2">
        <v>796</v>
      </c>
      <c r="B846" s="2">
        <v>611.6846403700024</v>
      </c>
      <c r="C846" s="2">
        <v>9.9844883015382955</v>
      </c>
      <c r="D846" s="2">
        <v>0</v>
      </c>
      <c r="E846" s="2">
        <v>0</v>
      </c>
      <c r="F846" s="2">
        <v>611.6846403700024</v>
      </c>
      <c r="G846" s="2">
        <v>386.76418978382708</v>
      </c>
      <c r="H846" s="2">
        <v>0</v>
      </c>
      <c r="I846" s="2">
        <v>0</v>
      </c>
    </row>
    <row r="847" spans="1:9">
      <c r="A847" s="2">
        <v>797</v>
      </c>
      <c r="B847" s="2">
        <v>671.9690414811239</v>
      </c>
      <c r="C847" s="2">
        <v>9.935150307636496</v>
      </c>
      <c r="D847" s="2">
        <v>0</v>
      </c>
      <c r="E847" s="2">
        <v>0</v>
      </c>
      <c r="F847" s="2">
        <v>671.9690414811239</v>
      </c>
      <c r="G847" s="2">
        <v>321.54598928252562</v>
      </c>
      <c r="H847" s="2">
        <v>0</v>
      </c>
      <c r="I847" s="2">
        <v>0</v>
      </c>
    </row>
    <row r="848" spans="1:9">
      <c r="A848" s="2">
        <v>798</v>
      </c>
      <c r="B848" s="2">
        <v>892.52928594169566</v>
      </c>
      <c r="C848" s="2">
        <v>12.36124190341782</v>
      </c>
      <c r="D848" s="2">
        <v>0</v>
      </c>
      <c r="E848" s="2">
        <v>52.672215492612395</v>
      </c>
      <c r="F848" s="2">
        <v>892.52928594169566</v>
      </c>
      <c r="G848" s="2">
        <v>290.92268890747391</v>
      </c>
      <c r="H848" s="2">
        <v>0</v>
      </c>
      <c r="I848" s="2">
        <v>0</v>
      </c>
    </row>
    <row r="849" spans="1:9">
      <c r="A849" s="2">
        <v>799</v>
      </c>
      <c r="B849" s="2">
        <v>897.01213597852575</v>
      </c>
      <c r="C849" s="2">
        <v>9.8561072861838017</v>
      </c>
      <c r="D849" s="2">
        <v>0</v>
      </c>
      <c r="E849" s="2">
        <v>0</v>
      </c>
      <c r="F849" s="2">
        <v>897.01213597852575</v>
      </c>
      <c r="G849" s="2">
        <v>88.59859263985436</v>
      </c>
      <c r="H849" s="2">
        <v>0</v>
      </c>
      <c r="I849" s="2">
        <v>0</v>
      </c>
    </row>
    <row r="850" spans="1:9">
      <c r="A850" s="2">
        <v>800</v>
      </c>
      <c r="B850" s="2">
        <v>587.10435718538201</v>
      </c>
      <c r="C850" s="2">
        <v>6.5373234197439345</v>
      </c>
      <c r="D850" s="2">
        <v>26.403385441990395</v>
      </c>
      <c r="E850" s="2">
        <v>7.8417299609120619</v>
      </c>
      <c r="F850" s="2">
        <v>587.10435718538201</v>
      </c>
      <c r="G850" s="2">
        <v>32.38286938610895</v>
      </c>
      <c r="H850" s="2">
        <v>0</v>
      </c>
      <c r="I850" s="2">
        <v>0</v>
      </c>
    </row>
    <row r="851" spans="1:9">
      <c r="A851" s="2">
        <v>801</v>
      </c>
      <c r="B851" s="2">
        <v>558.4728208327042</v>
      </c>
      <c r="C851" s="2">
        <v>7.6198370447994144</v>
      </c>
      <c r="D851" s="2">
        <v>0</v>
      </c>
      <c r="E851" s="2">
        <v>0</v>
      </c>
      <c r="F851" s="2">
        <v>558.4728208327042</v>
      </c>
      <c r="G851" s="2">
        <v>203.51088364723728</v>
      </c>
      <c r="H851" s="2">
        <v>0</v>
      </c>
      <c r="I851" s="2">
        <v>0</v>
      </c>
    </row>
    <row r="852" spans="1:9">
      <c r="A852" s="2">
        <v>802</v>
      </c>
      <c r="B852" s="2">
        <v>452.40461355016305</v>
      </c>
      <c r="C852" s="2">
        <v>6.7245265479814176</v>
      </c>
      <c r="D852" s="2">
        <v>0</v>
      </c>
      <c r="E852" s="2">
        <v>0</v>
      </c>
      <c r="F852" s="2">
        <v>452.40461355016305</v>
      </c>
      <c r="G852" s="2">
        <v>220.04804124797874</v>
      </c>
      <c r="H852" s="2">
        <v>0</v>
      </c>
      <c r="I852" s="2">
        <v>0</v>
      </c>
    </row>
    <row r="853" spans="1:9">
      <c r="A853" s="2">
        <v>803</v>
      </c>
      <c r="B853" s="2">
        <v>935.26947878127567</v>
      </c>
      <c r="C853" s="2">
        <v>9.9620128021186609</v>
      </c>
      <c r="D853" s="2">
        <v>0</v>
      </c>
      <c r="E853" s="2">
        <v>60.93180143059044</v>
      </c>
      <c r="F853" s="2">
        <v>935.26947878127567</v>
      </c>
      <c r="G853" s="2">
        <v>0</v>
      </c>
      <c r="H853" s="2">
        <v>0</v>
      </c>
      <c r="I853" s="2">
        <v>0</v>
      </c>
    </row>
    <row r="854" spans="1:9">
      <c r="A854" s="2">
        <v>804</v>
      </c>
      <c r="B854" s="2">
        <v>645.00231662215037</v>
      </c>
      <c r="C854" s="2">
        <v>6.7517803197356354</v>
      </c>
      <c r="D854" s="2">
        <v>0</v>
      </c>
      <c r="E854" s="2">
        <v>0</v>
      </c>
      <c r="F854" s="2">
        <v>645.00231662215037</v>
      </c>
      <c r="G854" s="2">
        <v>30.175715351413146</v>
      </c>
      <c r="H854" s="2">
        <v>0</v>
      </c>
      <c r="I854" s="2">
        <v>0</v>
      </c>
    </row>
    <row r="855" spans="1:9">
      <c r="A855" s="2">
        <v>805</v>
      </c>
      <c r="B855" s="2">
        <v>826.75204859963196</v>
      </c>
      <c r="C855" s="2">
        <v>10.603967341321596</v>
      </c>
      <c r="D855" s="2">
        <v>0</v>
      </c>
      <c r="E855" s="2">
        <v>0</v>
      </c>
      <c r="F855" s="2">
        <v>826.75204859963196</v>
      </c>
      <c r="G855" s="2">
        <v>233.64468553252755</v>
      </c>
      <c r="H855" s="2">
        <v>0</v>
      </c>
      <c r="I855" s="2">
        <v>0</v>
      </c>
    </row>
    <row r="856" spans="1:9">
      <c r="A856" s="2">
        <v>806</v>
      </c>
      <c r="B856" s="2">
        <v>850.91572893371335</v>
      </c>
      <c r="C856" s="2">
        <v>8.5091572893371339</v>
      </c>
      <c r="D856" s="2">
        <v>0</v>
      </c>
      <c r="E856" s="2">
        <v>0</v>
      </c>
      <c r="F856" s="2">
        <v>850.91572893371335</v>
      </c>
      <c r="G856" s="2">
        <v>0</v>
      </c>
      <c r="H856" s="2">
        <v>0</v>
      </c>
      <c r="I856" s="2">
        <v>0</v>
      </c>
    </row>
    <row r="857" spans="1:9">
      <c r="A857" s="2">
        <v>807</v>
      </c>
      <c r="B857" s="2">
        <v>919.59142362643956</v>
      </c>
      <c r="C857" s="2">
        <v>10.009353212950652</v>
      </c>
      <c r="D857" s="2">
        <v>0</v>
      </c>
      <c r="E857" s="2">
        <v>81.343897668625459</v>
      </c>
      <c r="F857" s="2">
        <v>919.59142362643956</v>
      </c>
      <c r="G857" s="2">
        <v>0</v>
      </c>
      <c r="H857" s="2">
        <v>0</v>
      </c>
      <c r="I857" s="2">
        <v>0</v>
      </c>
    </row>
    <row r="858" spans="1:9">
      <c r="A858" s="2">
        <v>808</v>
      </c>
      <c r="B858" s="2">
        <v>730.00462264681028</v>
      </c>
      <c r="C858" s="2">
        <v>9.4984680679016638</v>
      </c>
      <c r="D858" s="2">
        <v>0</v>
      </c>
      <c r="E858" s="2">
        <v>0</v>
      </c>
      <c r="F858" s="2">
        <v>730.00462264681028</v>
      </c>
      <c r="G858" s="2">
        <v>219.84218414335601</v>
      </c>
      <c r="H858" s="2">
        <v>0</v>
      </c>
      <c r="I858" s="2">
        <v>0</v>
      </c>
    </row>
    <row r="859" spans="1:9">
      <c r="A859" s="2">
        <v>809</v>
      </c>
      <c r="B859" s="2">
        <v>682.88165471607135</v>
      </c>
      <c r="C859" s="2">
        <v>10.313091076696505</v>
      </c>
      <c r="D859" s="2">
        <v>0</v>
      </c>
      <c r="E859" s="2">
        <v>0</v>
      </c>
      <c r="F859" s="2">
        <v>682.88165471607135</v>
      </c>
      <c r="G859" s="2">
        <v>348.42745295357918</v>
      </c>
      <c r="H859" s="2">
        <v>0</v>
      </c>
      <c r="I859" s="2">
        <v>0</v>
      </c>
    </row>
    <row r="860" spans="1:9">
      <c r="A860" s="2">
        <v>810</v>
      </c>
      <c r="B860" s="2">
        <v>590.47150354846099</v>
      </c>
      <c r="C860" s="2">
        <v>9.4557387194997098</v>
      </c>
      <c r="D860" s="2">
        <v>0</v>
      </c>
      <c r="E860" s="2">
        <v>0</v>
      </c>
      <c r="F860" s="2">
        <v>590.47150354846099</v>
      </c>
      <c r="G860" s="2">
        <v>355.10236840150992</v>
      </c>
      <c r="H860" s="2">
        <v>0</v>
      </c>
      <c r="I860" s="2">
        <v>0</v>
      </c>
    </row>
    <row r="861" spans="1:9">
      <c r="A861" s="2">
        <v>811</v>
      </c>
      <c r="B861" s="2">
        <v>836.11680527054477</v>
      </c>
      <c r="C861" s="2">
        <v>10.369903304316285</v>
      </c>
      <c r="D861" s="2">
        <v>0</v>
      </c>
      <c r="E861" s="2">
        <v>64.861815792178731</v>
      </c>
      <c r="F861" s="2">
        <v>836.11680527054477</v>
      </c>
      <c r="G861" s="2">
        <v>136.01170936890503</v>
      </c>
      <c r="H861" s="2">
        <v>0</v>
      </c>
      <c r="I861" s="2">
        <v>0</v>
      </c>
    </row>
    <row r="862" spans="1:9">
      <c r="A862" s="2">
        <v>812</v>
      </c>
      <c r="B862" s="2">
        <v>742.28614660529638</v>
      </c>
      <c r="C862" s="2">
        <v>8.8004263650923757</v>
      </c>
      <c r="D862" s="2">
        <v>0</v>
      </c>
      <c r="E862" s="2">
        <v>0</v>
      </c>
      <c r="F862" s="2">
        <v>742.28614660529638</v>
      </c>
      <c r="G862" s="2">
        <v>137.7564899039412</v>
      </c>
      <c r="H862" s="2">
        <v>0</v>
      </c>
      <c r="I862" s="2">
        <v>0</v>
      </c>
    </row>
    <row r="863" spans="1:9">
      <c r="A863" s="2">
        <v>813</v>
      </c>
      <c r="B863" s="2">
        <v>800.84997417983095</v>
      </c>
      <c r="C863" s="2">
        <v>9.7611940570073301</v>
      </c>
      <c r="D863" s="2">
        <v>0</v>
      </c>
      <c r="E863" s="2">
        <v>0</v>
      </c>
      <c r="F863" s="2">
        <v>800.84997417983095</v>
      </c>
      <c r="G863" s="2">
        <v>175.26943152090189</v>
      </c>
      <c r="H863" s="2">
        <v>0</v>
      </c>
      <c r="I863" s="2">
        <v>0</v>
      </c>
    </row>
    <row r="864" spans="1:9">
      <c r="A864" s="2">
        <v>814</v>
      </c>
      <c r="B864" s="2">
        <v>607.18421374749141</v>
      </c>
      <c r="C864" s="2">
        <v>7.1133402144081037</v>
      </c>
      <c r="D864" s="2">
        <v>0</v>
      </c>
      <c r="E864" s="2">
        <v>0</v>
      </c>
      <c r="F864" s="2">
        <v>607.18421374749141</v>
      </c>
      <c r="G864" s="2">
        <v>104.14980769331896</v>
      </c>
      <c r="H864" s="2">
        <v>0</v>
      </c>
      <c r="I864" s="2">
        <v>0</v>
      </c>
    </row>
    <row r="865" spans="1:9">
      <c r="A865" s="2">
        <v>815</v>
      </c>
      <c r="B865" s="2">
        <v>660.4556986217849</v>
      </c>
      <c r="C865" s="2">
        <v>9.5200265109629161</v>
      </c>
      <c r="D865" s="2">
        <v>0</v>
      </c>
      <c r="E865" s="2">
        <v>0</v>
      </c>
      <c r="F865" s="2">
        <v>660.4556986217849</v>
      </c>
      <c r="G865" s="2">
        <v>291.54695247450672</v>
      </c>
      <c r="H865" s="2">
        <v>0</v>
      </c>
      <c r="I865" s="2">
        <v>0</v>
      </c>
    </row>
    <row r="866" spans="1:9">
      <c r="A866" s="2">
        <v>816</v>
      </c>
      <c r="B866" s="2">
        <v>639.38123643720496</v>
      </c>
      <c r="C866" s="2">
        <v>8.7525699887470338</v>
      </c>
      <c r="D866" s="2">
        <v>0</v>
      </c>
      <c r="E866" s="2">
        <v>0</v>
      </c>
      <c r="F866" s="2">
        <v>639.38123643720496</v>
      </c>
      <c r="G866" s="2">
        <v>235.87576243749845</v>
      </c>
      <c r="H866" s="2">
        <v>0</v>
      </c>
      <c r="I866" s="2">
        <v>0</v>
      </c>
    </row>
    <row r="867" spans="1:9">
      <c r="A867" s="2">
        <v>817</v>
      </c>
      <c r="B867" s="2">
        <v>704.08285218578931</v>
      </c>
      <c r="C867" s="2">
        <v>8.8938125978046578</v>
      </c>
      <c r="D867" s="2">
        <v>0</v>
      </c>
      <c r="E867" s="2">
        <v>0</v>
      </c>
      <c r="F867" s="2">
        <v>704.08285218578931</v>
      </c>
      <c r="G867" s="2">
        <v>185.29840759467652</v>
      </c>
      <c r="H867" s="2">
        <v>0</v>
      </c>
      <c r="I867" s="2">
        <v>0</v>
      </c>
    </row>
    <row r="868" spans="1:9">
      <c r="A868" s="2">
        <v>818</v>
      </c>
      <c r="B868" s="2">
        <v>608.55463783333084</v>
      </c>
      <c r="C868" s="2">
        <v>8.3873700960090787</v>
      </c>
      <c r="D868" s="2">
        <v>0</v>
      </c>
      <c r="E868" s="2">
        <v>0</v>
      </c>
      <c r="F868" s="2">
        <v>608.55463783333084</v>
      </c>
      <c r="G868" s="2">
        <v>230.18237176757702</v>
      </c>
      <c r="H868" s="2">
        <v>0</v>
      </c>
      <c r="I868" s="2">
        <v>0</v>
      </c>
    </row>
    <row r="869" spans="1:9">
      <c r="A869" s="2">
        <v>819</v>
      </c>
      <c r="B869" s="2">
        <v>791.40932016748093</v>
      </c>
      <c r="C869" s="2">
        <v>9.4279480380270613</v>
      </c>
      <c r="D869" s="2">
        <v>0</v>
      </c>
      <c r="E869" s="2">
        <v>0</v>
      </c>
      <c r="F869" s="2">
        <v>791.40932016748093</v>
      </c>
      <c r="G869" s="2">
        <v>151.38548363522523</v>
      </c>
      <c r="H869" s="2">
        <v>0</v>
      </c>
      <c r="I869" s="2">
        <v>0</v>
      </c>
    </row>
    <row r="870" spans="1:9">
      <c r="A870" s="2">
        <v>820</v>
      </c>
      <c r="B870" s="2">
        <v>872.74759990218649</v>
      </c>
      <c r="C870" s="2">
        <v>8.7274759990218644</v>
      </c>
      <c r="D870" s="2">
        <v>0</v>
      </c>
      <c r="E870" s="2">
        <v>0</v>
      </c>
      <c r="F870" s="2">
        <v>872.74759990218649</v>
      </c>
      <c r="G870" s="2">
        <v>0</v>
      </c>
      <c r="H870" s="2">
        <v>0</v>
      </c>
      <c r="I870" s="2">
        <v>0</v>
      </c>
    </row>
    <row r="871" spans="1:9">
      <c r="A871" s="2">
        <v>821</v>
      </c>
      <c r="B871" s="2">
        <v>941.28668992290386</v>
      </c>
      <c r="C871" s="2">
        <v>11.19799546277107</v>
      </c>
      <c r="D871" s="2">
        <v>0</v>
      </c>
      <c r="E871" s="2">
        <v>72.81793231256438</v>
      </c>
      <c r="F871" s="2">
        <v>941.28668992290386</v>
      </c>
      <c r="G871" s="2">
        <v>105.69492404163861</v>
      </c>
      <c r="H871" s="2">
        <v>0</v>
      </c>
      <c r="I871" s="2">
        <v>0</v>
      </c>
    </row>
    <row r="872" spans="1:9">
      <c r="A872" s="2">
        <v>822</v>
      </c>
      <c r="B872" s="2">
        <v>493.4890413056346</v>
      </c>
      <c r="C872" s="2">
        <v>7.5865223113108371</v>
      </c>
      <c r="D872" s="2">
        <v>0</v>
      </c>
      <c r="E872" s="2">
        <v>0</v>
      </c>
      <c r="F872" s="2">
        <v>493.4890413056346</v>
      </c>
      <c r="G872" s="2">
        <v>265.16318982544908</v>
      </c>
      <c r="H872" s="2">
        <v>0</v>
      </c>
      <c r="I872" s="2">
        <v>0</v>
      </c>
    </row>
    <row r="873" spans="1:9">
      <c r="A873" s="2">
        <v>823</v>
      </c>
      <c r="B873" s="2">
        <v>808.52088767730129</v>
      </c>
      <c r="C873" s="2">
        <v>9.1885867420356071</v>
      </c>
      <c r="D873" s="2">
        <v>0</v>
      </c>
      <c r="E873" s="2">
        <v>19.196499971536696</v>
      </c>
      <c r="F873" s="2">
        <v>808.52088767730129</v>
      </c>
      <c r="G873" s="2">
        <v>91.141286554722683</v>
      </c>
      <c r="H873" s="2">
        <v>0</v>
      </c>
      <c r="I873" s="2">
        <v>0</v>
      </c>
    </row>
    <row r="874" spans="1:9">
      <c r="A874" s="2">
        <v>824</v>
      </c>
      <c r="B874" s="2">
        <v>590.16011849312781</v>
      </c>
      <c r="C874" s="2">
        <v>8.4824740962899519</v>
      </c>
      <c r="D874" s="2">
        <v>0</v>
      </c>
      <c r="E874" s="2">
        <v>0</v>
      </c>
      <c r="F874" s="2">
        <v>590.16011849312781</v>
      </c>
      <c r="G874" s="2">
        <v>258.08729113586742</v>
      </c>
      <c r="H874" s="2">
        <v>0</v>
      </c>
      <c r="I874" s="2">
        <v>0</v>
      </c>
    </row>
    <row r="875" spans="1:9">
      <c r="A875" s="2">
        <v>825</v>
      </c>
      <c r="B875" s="2">
        <v>630.32112382186097</v>
      </c>
      <c r="C875" s="2">
        <v>7.9641351888262673</v>
      </c>
      <c r="D875" s="2">
        <v>0</v>
      </c>
      <c r="E875" s="2">
        <v>0</v>
      </c>
      <c r="F875" s="2">
        <v>630.32112382186097</v>
      </c>
      <c r="G875" s="2">
        <v>166.09239506076574</v>
      </c>
      <c r="H875" s="2">
        <v>0</v>
      </c>
      <c r="I875" s="2">
        <v>0</v>
      </c>
    </row>
    <row r="876" spans="1:9">
      <c r="A876" s="2">
        <v>826</v>
      </c>
      <c r="B876" s="2">
        <v>836.72760974106154</v>
      </c>
      <c r="C876" s="2">
        <v>12.576420137624325</v>
      </c>
      <c r="D876" s="2">
        <v>0</v>
      </c>
      <c r="E876" s="2">
        <v>0</v>
      </c>
      <c r="F876" s="2">
        <v>836.72760974106154</v>
      </c>
      <c r="G876" s="2">
        <v>420.91440402137096</v>
      </c>
      <c r="H876" s="2">
        <v>0</v>
      </c>
      <c r="I876" s="2">
        <v>0</v>
      </c>
    </row>
    <row r="877" spans="1:9">
      <c r="A877" s="2">
        <v>827</v>
      </c>
      <c r="B877" s="2">
        <v>790.65389880037287</v>
      </c>
      <c r="C877" s="2">
        <v>10.66821100015321</v>
      </c>
      <c r="D877" s="2">
        <v>0</v>
      </c>
      <c r="E877" s="2">
        <v>42.710486929309127</v>
      </c>
      <c r="F877" s="2">
        <v>790.65389880037287</v>
      </c>
      <c r="G877" s="2">
        <v>233.45671428563901</v>
      </c>
      <c r="H877" s="2">
        <v>0</v>
      </c>
      <c r="I877" s="2">
        <v>0</v>
      </c>
    </row>
    <row r="878" spans="1:9">
      <c r="A878" s="2">
        <v>828</v>
      </c>
      <c r="B878" s="2">
        <v>760.41896542511859</v>
      </c>
      <c r="C878" s="2">
        <v>9.2365799155092834</v>
      </c>
      <c r="D878" s="2">
        <v>0</v>
      </c>
      <c r="E878" s="2">
        <v>0</v>
      </c>
      <c r="F878" s="2">
        <v>760.41896542511859</v>
      </c>
      <c r="G878" s="2">
        <v>163.23902612580969</v>
      </c>
      <c r="H878" s="2">
        <v>0</v>
      </c>
      <c r="I878" s="2">
        <v>0</v>
      </c>
    </row>
    <row r="879" spans="1:9">
      <c r="A879" s="2">
        <v>829</v>
      </c>
      <c r="B879" s="2">
        <v>1010.9059268369824</v>
      </c>
      <c r="C879" s="2">
        <v>11.257161072730804</v>
      </c>
      <c r="D879" s="2">
        <v>0</v>
      </c>
      <c r="E879" s="2">
        <v>60.243696125210136</v>
      </c>
      <c r="F879" s="2">
        <v>1010.9059268369824</v>
      </c>
      <c r="G879" s="2">
        <v>54.566484310887972</v>
      </c>
      <c r="H879" s="2">
        <v>0</v>
      </c>
      <c r="I879" s="2">
        <v>0</v>
      </c>
    </row>
    <row r="880" spans="1:9">
      <c r="A880" s="2">
        <v>830</v>
      </c>
      <c r="B880" s="2">
        <v>878.28303189312373</v>
      </c>
      <c r="C880" s="2">
        <v>11.054319344638785</v>
      </c>
      <c r="D880" s="2">
        <v>0</v>
      </c>
      <c r="E880" s="2">
        <v>0</v>
      </c>
      <c r="F880" s="2">
        <v>878.28303189312373</v>
      </c>
      <c r="G880" s="2">
        <v>227.14890257075467</v>
      </c>
      <c r="H880" s="2">
        <v>0</v>
      </c>
      <c r="I880" s="2">
        <v>0</v>
      </c>
    </row>
    <row r="881" spans="1:9">
      <c r="A881" s="2">
        <v>831</v>
      </c>
      <c r="B881" s="2">
        <v>911.94329416641722</v>
      </c>
      <c r="C881" s="2">
        <v>9.9619732066420195</v>
      </c>
      <c r="D881" s="2">
        <v>0</v>
      </c>
      <c r="E881" s="2">
        <v>41.665977247365618</v>
      </c>
      <c r="F881" s="2">
        <v>911.94329416641722</v>
      </c>
      <c r="G881" s="2">
        <v>42.58804925041909</v>
      </c>
      <c r="H881" s="2">
        <v>0</v>
      </c>
      <c r="I881" s="2">
        <v>0</v>
      </c>
    </row>
    <row r="882" spans="1:9">
      <c r="A882" s="2">
        <v>832</v>
      </c>
      <c r="B882" s="2">
        <v>703.13796381246129</v>
      </c>
      <c r="C882" s="2">
        <v>7.8716826572699512</v>
      </c>
      <c r="D882" s="2">
        <v>0</v>
      </c>
      <c r="E882" s="2">
        <v>45.842564257487766</v>
      </c>
      <c r="F882" s="2">
        <v>703.13796381246129</v>
      </c>
      <c r="G882" s="2">
        <v>38.187737657046</v>
      </c>
      <c r="H882" s="2">
        <v>0</v>
      </c>
      <c r="I882" s="2">
        <v>0</v>
      </c>
    </row>
    <row r="883" spans="1:9">
      <c r="A883" s="2">
        <v>833</v>
      </c>
      <c r="B883" s="2">
        <v>774.55316310388298</v>
      </c>
      <c r="C883" s="2">
        <v>10.825250624844553</v>
      </c>
      <c r="D883" s="2">
        <v>0</v>
      </c>
      <c r="E883" s="2">
        <v>0</v>
      </c>
      <c r="F883" s="2">
        <v>774.55316310388298</v>
      </c>
      <c r="G883" s="2">
        <v>307.97189938057227</v>
      </c>
      <c r="H883" s="2">
        <v>0</v>
      </c>
      <c r="I883" s="2">
        <v>0</v>
      </c>
    </row>
    <row r="884" spans="1:9">
      <c r="A884" s="2">
        <v>834</v>
      </c>
      <c r="B884" s="2">
        <v>898.21193897705803</v>
      </c>
      <c r="C884" s="2">
        <v>12.144417830370719</v>
      </c>
      <c r="D884" s="2">
        <v>0</v>
      </c>
      <c r="E884" s="2">
        <v>145.42107240771497</v>
      </c>
      <c r="F884" s="2">
        <v>898.21193897705803</v>
      </c>
      <c r="G884" s="2">
        <v>170.80877165229867</v>
      </c>
      <c r="H884" s="2">
        <v>0</v>
      </c>
      <c r="I884" s="2">
        <v>0</v>
      </c>
    </row>
    <row r="885" spans="1:9">
      <c r="A885" s="2">
        <v>835</v>
      </c>
      <c r="B885" s="2">
        <v>906.08588565086666</v>
      </c>
      <c r="C885" s="2">
        <v>12.083295210753759</v>
      </c>
      <c r="D885" s="2">
        <v>0</v>
      </c>
      <c r="E885" s="2">
        <v>130.95007392589378</v>
      </c>
      <c r="F885" s="2">
        <v>906.08588565086666</v>
      </c>
      <c r="G885" s="2">
        <v>171.29356149861542</v>
      </c>
      <c r="H885" s="2">
        <v>0</v>
      </c>
      <c r="I885" s="2">
        <v>0</v>
      </c>
    </row>
    <row r="886" spans="1:9">
      <c r="A886" s="2">
        <v>836</v>
      </c>
      <c r="B886" s="2">
        <v>674.60056514609005</v>
      </c>
      <c r="C886" s="2">
        <v>7.889751584206806</v>
      </c>
      <c r="D886" s="2">
        <v>0</v>
      </c>
      <c r="E886" s="2">
        <v>0</v>
      </c>
      <c r="F886" s="2">
        <v>674.60056514609005</v>
      </c>
      <c r="G886" s="2">
        <v>114.37459327459055</v>
      </c>
      <c r="H886" s="2">
        <v>0</v>
      </c>
      <c r="I886" s="2">
        <v>0</v>
      </c>
    </row>
    <row r="887" spans="1:9">
      <c r="A887" s="2">
        <v>837</v>
      </c>
      <c r="B887" s="2">
        <v>718.90237041671162</v>
      </c>
      <c r="C887" s="2">
        <v>9.2931925549255361</v>
      </c>
      <c r="D887" s="2">
        <v>0</v>
      </c>
      <c r="E887" s="2">
        <v>0</v>
      </c>
      <c r="F887" s="2">
        <v>718.90237041671162</v>
      </c>
      <c r="G887" s="2">
        <v>210.41688507584195</v>
      </c>
      <c r="H887" s="2">
        <v>0</v>
      </c>
      <c r="I887" s="2">
        <v>0</v>
      </c>
    </row>
    <row r="888" spans="1:9">
      <c r="A888" s="2">
        <v>838</v>
      </c>
      <c r="B888" s="2">
        <v>826.31786198316649</v>
      </c>
      <c r="C888" s="2">
        <v>8.5486954500096584</v>
      </c>
      <c r="D888" s="2">
        <v>0</v>
      </c>
      <c r="E888" s="2">
        <v>0</v>
      </c>
      <c r="F888" s="2">
        <v>826.31786198316649</v>
      </c>
      <c r="G888" s="2">
        <v>28.551683017799405</v>
      </c>
      <c r="H888" s="2">
        <v>0</v>
      </c>
      <c r="I888" s="2">
        <v>0</v>
      </c>
    </row>
    <row r="889" spans="1:9">
      <c r="A889" s="2">
        <v>839</v>
      </c>
      <c r="B889" s="2">
        <v>652.5421698958969</v>
      </c>
      <c r="C889" s="2">
        <v>8.6806163894601731</v>
      </c>
      <c r="D889" s="2">
        <v>0</v>
      </c>
      <c r="E889" s="2">
        <v>73.80188621869911</v>
      </c>
      <c r="F889" s="2">
        <v>652.5421698958969</v>
      </c>
      <c r="G889" s="2">
        <v>141.71758283142117</v>
      </c>
      <c r="H889" s="2">
        <v>0</v>
      </c>
      <c r="I889" s="2">
        <v>0</v>
      </c>
    </row>
    <row r="890" spans="1:9">
      <c r="A890" s="2">
        <v>840</v>
      </c>
      <c r="B890" s="2">
        <v>691.49404753295539</v>
      </c>
      <c r="C890" s="2">
        <v>8.3447168497043052</v>
      </c>
      <c r="D890" s="2">
        <v>0</v>
      </c>
      <c r="E890" s="2">
        <v>0</v>
      </c>
      <c r="F890" s="2">
        <v>691.49404753295539</v>
      </c>
      <c r="G890" s="2">
        <v>142.9776374374751</v>
      </c>
      <c r="H890" s="2">
        <v>0</v>
      </c>
      <c r="I890" s="2">
        <v>0</v>
      </c>
    </row>
    <row r="891" spans="1:9">
      <c r="A891" s="2">
        <v>841</v>
      </c>
      <c r="B891" s="2">
        <v>695.85006990999364</v>
      </c>
      <c r="C891" s="2">
        <v>8.6167032457592949</v>
      </c>
      <c r="D891" s="2">
        <v>0</v>
      </c>
      <c r="E891" s="2">
        <v>0</v>
      </c>
      <c r="F891" s="2">
        <v>695.85006990999364</v>
      </c>
      <c r="G891" s="2">
        <v>165.82025466593586</v>
      </c>
      <c r="H891" s="2">
        <v>0</v>
      </c>
      <c r="I891" s="2">
        <v>0</v>
      </c>
    </row>
    <row r="892" spans="1:9">
      <c r="A892" s="2">
        <v>842</v>
      </c>
      <c r="B892" s="2">
        <v>981.55634629142196</v>
      </c>
      <c r="C892" s="2">
        <v>10.391860447675482</v>
      </c>
      <c r="D892" s="2">
        <v>0</v>
      </c>
      <c r="E892" s="2">
        <v>0</v>
      </c>
      <c r="F892" s="2">
        <v>981.55634629142196</v>
      </c>
      <c r="G892" s="2">
        <v>57.629698476126123</v>
      </c>
      <c r="H892" s="2">
        <v>0</v>
      </c>
      <c r="I892" s="2">
        <v>0</v>
      </c>
    </row>
    <row r="893" spans="1:9">
      <c r="A893" s="2">
        <v>843</v>
      </c>
      <c r="B893" s="2">
        <v>668.32005415764525</v>
      </c>
      <c r="C893" s="2">
        <v>9.1218236917179372</v>
      </c>
      <c r="D893" s="2">
        <v>0</v>
      </c>
      <c r="E893" s="2">
        <v>0</v>
      </c>
      <c r="F893" s="2">
        <v>668.32005415764525</v>
      </c>
      <c r="G893" s="2">
        <v>243.86231501414841</v>
      </c>
      <c r="H893" s="2">
        <v>0</v>
      </c>
      <c r="I893" s="2">
        <v>0</v>
      </c>
    </row>
    <row r="894" spans="1:9">
      <c r="A894" s="2">
        <v>844</v>
      </c>
      <c r="B894" s="2">
        <v>818.77174867699136</v>
      </c>
      <c r="C894" s="2">
        <v>11.341953026084829</v>
      </c>
      <c r="D894" s="2">
        <v>0</v>
      </c>
      <c r="E894" s="2">
        <v>0</v>
      </c>
      <c r="F894" s="2">
        <v>818.77174867699136</v>
      </c>
      <c r="G894" s="2">
        <v>315.42355393149137</v>
      </c>
      <c r="H894" s="2">
        <v>0</v>
      </c>
      <c r="I894" s="2">
        <v>0</v>
      </c>
    </row>
    <row r="895" spans="1:9">
      <c r="A895" s="2">
        <v>845</v>
      </c>
      <c r="B895" s="2">
        <v>838.97146078161268</v>
      </c>
      <c r="C895" s="2">
        <v>11.737234351394088</v>
      </c>
      <c r="D895" s="2">
        <v>0</v>
      </c>
      <c r="E895" s="2">
        <v>83.815608483372671</v>
      </c>
      <c r="F895" s="2">
        <v>838.97146078161268</v>
      </c>
      <c r="G895" s="2">
        <v>250.93636587442325</v>
      </c>
      <c r="H895" s="2">
        <v>0</v>
      </c>
      <c r="I895" s="2">
        <v>0</v>
      </c>
    </row>
    <row r="896" spans="1:9">
      <c r="A896" s="2">
        <v>846</v>
      </c>
      <c r="B896" s="2">
        <v>603.40619190260622</v>
      </c>
      <c r="C896" s="2">
        <v>7.8258840017872355</v>
      </c>
      <c r="D896" s="2">
        <v>0</v>
      </c>
      <c r="E896" s="2">
        <v>0</v>
      </c>
      <c r="F896" s="2">
        <v>603.40619190260622</v>
      </c>
      <c r="G896" s="2">
        <v>179.18220827611731</v>
      </c>
      <c r="H896" s="2">
        <v>0</v>
      </c>
      <c r="I896" s="2">
        <v>0</v>
      </c>
    </row>
    <row r="897" spans="1:9">
      <c r="A897" s="2">
        <v>847</v>
      </c>
      <c r="B897" s="2">
        <v>903.36490396749059</v>
      </c>
      <c r="C897" s="2">
        <v>11.450890958281093</v>
      </c>
      <c r="D897" s="2">
        <v>0</v>
      </c>
      <c r="E897" s="2">
        <v>0</v>
      </c>
      <c r="F897" s="2">
        <v>903.36490396749059</v>
      </c>
      <c r="G897" s="2">
        <v>241.7241918606187</v>
      </c>
      <c r="H897" s="2">
        <v>0</v>
      </c>
      <c r="I897" s="2">
        <v>0</v>
      </c>
    </row>
    <row r="898" spans="1:9">
      <c r="A898" s="2">
        <v>848</v>
      </c>
      <c r="B898" s="2">
        <v>1109.8414114515106</v>
      </c>
      <c r="C898" s="2">
        <v>13.166959835390843</v>
      </c>
      <c r="D898" s="2">
        <v>0</v>
      </c>
      <c r="E898" s="2">
        <v>0</v>
      </c>
      <c r="F898" s="2">
        <v>1109.8414114515106</v>
      </c>
      <c r="G898" s="2">
        <v>206.85457208757362</v>
      </c>
      <c r="H898" s="2">
        <v>0</v>
      </c>
      <c r="I898" s="2">
        <v>0</v>
      </c>
    </row>
    <row r="899" spans="1:9">
      <c r="A899" s="2">
        <v>849</v>
      </c>
      <c r="B899" s="2">
        <v>914.72257227100681</v>
      </c>
      <c r="C899" s="2">
        <v>12.005687827717257</v>
      </c>
      <c r="D899" s="2">
        <v>0</v>
      </c>
      <c r="E899" s="2">
        <v>13.333369027260687</v>
      </c>
      <c r="F899" s="2">
        <v>914.72257227100681</v>
      </c>
      <c r="G899" s="2">
        <v>272.51284147345814</v>
      </c>
      <c r="H899" s="2">
        <v>0</v>
      </c>
      <c r="I899" s="2">
        <v>0</v>
      </c>
    </row>
    <row r="900" spans="1:9">
      <c r="A900" s="2">
        <v>850</v>
      </c>
      <c r="B900" s="2">
        <v>843.10691209808374</v>
      </c>
      <c r="C900" s="2">
        <v>10.659721510649685</v>
      </c>
      <c r="D900" s="2">
        <v>0</v>
      </c>
      <c r="E900" s="2">
        <v>1.3051557631038122</v>
      </c>
      <c r="F900" s="2">
        <v>843.10691209808374</v>
      </c>
      <c r="G900" s="2">
        <v>221.56008320378123</v>
      </c>
      <c r="H900" s="2">
        <v>0</v>
      </c>
      <c r="I900" s="2">
        <v>0</v>
      </c>
    </row>
    <row r="901" spans="1:9">
      <c r="A901" s="2">
        <v>851</v>
      </c>
      <c r="B901" s="2">
        <v>691.60982617246964</v>
      </c>
      <c r="C901" s="2">
        <v>10.405361519198363</v>
      </c>
      <c r="D901" s="2">
        <v>0</v>
      </c>
      <c r="E901" s="2">
        <v>0</v>
      </c>
      <c r="F901" s="2">
        <v>691.60982617246964</v>
      </c>
      <c r="G901" s="2">
        <v>348.92632574736672</v>
      </c>
      <c r="H901" s="2">
        <v>0</v>
      </c>
      <c r="I901" s="2">
        <v>0</v>
      </c>
    </row>
    <row r="902" spans="1:9">
      <c r="A902" s="2">
        <v>852</v>
      </c>
      <c r="B902" s="2">
        <v>732.24998584318882</v>
      </c>
      <c r="C902" s="2">
        <v>9.9588419224958677</v>
      </c>
      <c r="D902" s="2">
        <v>0</v>
      </c>
      <c r="E902" s="2">
        <v>0</v>
      </c>
      <c r="F902" s="2">
        <v>732.24998584318882</v>
      </c>
      <c r="G902" s="2">
        <v>263.63420640639788</v>
      </c>
      <c r="H902" s="2">
        <v>0</v>
      </c>
      <c r="I902" s="2">
        <v>0</v>
      </c>
    </row>
    <row r="903" spans="1:9">
      <c r="A903" s="2">
        <v>853</v>
      </c>
      <c r="B903" s="2">
        <v>745.98525193893556</v>
      </c>
      <c r="C903" s="2">
        <v>8.42748540861548</v>
      </c>
      <c r="D903" s="2">
        <v>0</v>
      </c>
      <c r="E903" s="2">
        <v>46.122216160494645</v>
      </c>
      <c r="F903" s="2">
        <v>745.98525193893556</v>
      </c>
      <c r="G903" s="2">
        <v>50.641072762117801</v>
      </c>
      <c r="H903" s="2">
        <v>0</v>
      </c>
      <c r="I903" s="2">
        <v>0</v>
      </c>
    </row>
    <row r="904" spans="1:9">
      <c r="A904" s="2">
        <v>854</v>
      </c>
      <c r="B904" s="2">
        <v>459.40398003033761</v>
      </c>
      <c r="C904" s="2">
        <v>6.8628644450135878</v>
      </c>
      <c r="D904" s="2">
        <v>0</v>
      </c>
      <c r="E904" s="2">
        <v>0</v>
      </c>
      <c r="F904" s="2">
        <v>459.40398003033761</v>
      </c>
      <c r="G904" s="2">
        <v>226.88246447102119</v>
      </c>
      <c r="H904" s="2">
        <v>0</v>
      </c>
      <c r="I904" s="2">
        <v>0</v>
      </c>
    </row>
    <row r="905" spans="1:9">
      <c r="A905" s="2">
        <v>855</v>
      </c>
      <c r="B905" s="2">
        <v>1051.181680513205</v>
      </c>
      <c r="C905" s="2">
        <v>11.55814453885225</v>
      </c>
      <c r="D905" s="2">
        <v>0</v>
      </c>
      <c r="E905" s="2">
        <v>0</v>
      </c>
      <c r="F905" s="2">
        <v>1051.181680513205</v>
      </c>
      <c r="G905" s="2">
        <v>104.63277337201998</v>
      </c>
      <c r="H905" s="2">
        <v>0</v>
      </c>
      <c r="I905" s="2">
        <v>0</v>
      </c>
    </row>
    <row r="906" spans="1:9">
      <c r="A906" s="2">
        <v>856</v>
      </c>
      <c r="B906" s="2">
        <v>805.07147494769288</v>
      </c>
      <c r="C906" s="2">
        <v>9.9034762345207099</v>
      </c>
      <c r="D906" s="2">
        <v>0</v>
      </c>
      <c r="E906" s="2">
        <v>97.815667571028371</v>
      </c>
      <c r="F906" s="2">
        <v>805.07147494769288</v>
      </c>
      <c r="G906" s="2">
        <v>87.460480933349572</v>
      </c>
      <c r="H906" s="2">
        <v>0</v>
      </c>
      <c r="I906" s="2">
        <v>0</v>
      </c>
    </row>
    <row r="907" spans="1:9">
      <c r="A907" s="2">
        <v>857</v>
      </c>
      <c r="B907" s="2">
        <v>651.09581060988626</v>
      </c>
      <c r="C907" s="2">
        <v>10.763793150942337</v>
      </c>
      <c r="D907" s="2">
        <v>148.66090347624458</v>
      </c>
      <c r="E907" s="2">
        <v>179.28001720651696</v>
      </c>
      <c r="F907" s="2">
        <v>651.09581060988626</v>
      </c>
      <c r="G907" s="2">
        <v>97.342583801585988</v>
      </c>
      <c r="H907" s="2">
        <v>0</v>
      </c>
      <c r="I907" s="2">
        <v>0</v>
      </c>
    </row>
    <row r="908" spans="1:9">
      <c r="A908" s="2">
        <v>858</v>
      </c>
      <c r="B908" s="2">
        <v>921.30014740890306</v>
      </c>
      <c r="C908" s="2">
        <v>9.8703019592410435</v>
      </c>
      <c r="D908" s="2">
        <v>0</v>
      </c>
      <c r="E908" s="2">
        <v>0</v>
      </c>
      <c r="F908" s="2">
        <v>921.30014740890306</v>
      </c>
      <c r="G908" s="2">
        <v>65.730048515201133</v>
      </c>
      <c r="H908" s="2">
        <v>0</v>
      </c>
      <c r="I908" s="2">
        <v>0</v>
      </c>
    </row>
    <row r="909" spans="1:9">
      <c r="A909" s="2">
        <v>859</v>
      </c>
      <c r="B909" s="2">
        <v>541.55015096217494</v>
      </c>
      <c r="C909" s="2">
        <v>7.5832375848035003</v>
      </c>
      <c r="D909" s="2">
        <v>0</v>
      </c>
      <c r="E909" s="2">
        <v>0</v>
      </c>
      <c r="F909" s="2">
        <v>541.55015096217494</v>
      </c>
      <c r="G909" s="2">
        <v>216.77360751817514</v>
      </c>
      <c r="H909" s="2">
        <v>0</v>
      </c>
      <c r="I909" s="2">
        <v>0</v>
      </c>
    </row>
    <row r="910" spans="1:9">
      <c r="A910" s="2">
        <v>860</v>
      </c>
      <c r="B910" s="2">
        <v>584.57064457089791</v>
      </c>
      <c r="C910" s="2">
        <v>9.0177678896985523</v>
      </c>
      <c r="D910" s="2">
        <v>0</v>
      </c>
      <c r="E910" s="2">
        <v>0</v>
      </c>
      <c r="F910" s="2">
        <v>584.57064457089791</v>
      </c>
      <c r="G910" s="2">
        <v>317.20614439895735</v>
      </c>
      <c r="H910" s="2">
        <v>0</v>
      </c>
      <c r="I910" s="2">
        <v>0</v>
      </c>
    </row>
    <row r="911" spans="1:9">
      <c r="A911" s="2">
        <v>861</v>
      </c>
      <c r="B911" s="2">
        <v>432.68348684618923</v>
      </c>
      <c r="C911" s="2">
        <v>5.5618825418450886</v>
      </c>
      <c r="D911" s="2">
        <v>0</v>
      </c>
      <c r="E911" s="2">
        <v>0</v>
      </c>
      <c r="F911" s="2">
        <v>432.68348684618923</v>
      </c>
      <c r="G911" s="2">
        <v>123.50476733831965</v>
      </c>
      <c r="H911" s="2">
        <v>0</v>
      </c>
      <c r="I911" s="2">
        <v>0</v>
      </c>
    </row>
    <row r="912" spans="1:9">
      <c r="A912" s="2">
        <v>862</v>
      </c>
      <c r="B912" s="2">
        <v>660.32137457314025</v>
      </c>
      <c r="C912" s="2">
        <v>9.8359803063913365</v>
      </c>
      <c r="D912" s="2">
        <v>0</v>
      </c>
      <c r="E912" s="2">
        <v>0</v>
      </c>
      <c r="F912" s="2">
        <v>660.32137457314025</v>
      </c>
      <c r="G912" s="2">
        <v>323.27665606599339</v>
      </c>
      <c r="H912" s="2">
        <v>0</v>
      </c>
      <c r="I912" s="2">
        <v>0</v>
      </c>
    </row>
    <row r="913" spans="1:9">
      <c r="A913" s="2">
        <v>863</v>
      </c>
      <c r="B913" s="2">
        <v>439.20254287323723</v>
      </c>
      <c r="C913" s="2">
        <v>5.9435449345831195</v>
      </c>
      <c r="D913" s="2">
        <v>0</v>
      </c>
      <c r="E913" s="2">
        <v>0</v>
      </c>
      <c r="F913" s="2">
        <v>439.20254287323723</v>
      </c>
      <c r="G913" s="2">
        <v>155.1519505850747</v>
      </c>
      <c r="H913" s="2">
        <v>0</v>
      </c>
      <c r="I913" s="2">
        <v>0</v>
      </c>
    </row>
    <row r="914" spans="1:9">
      <c r="A914" s="2">
        <v>864</v>
      </c>
      <c r="B914" s="2">
        <v>719.20923742794048</v>
      </c>
      <c r="C914" s="2">
        <v>8.6376566366296128</v>
      </c>
      <c r="D914" s="2">
        <v>0</v>
      </c>
      <c r="E914" s="2">
        <v>0</v>
      </c>
      <c r="F914" s="2">
        <v>719.20923742794048</v>
      </c>
      <c r="G914" s="2">
        <v>144.55642623502081</v>
      </c>
      <c r="H914" s="2">
        <v>0</v>
      </c>
      <c r="I914" s="2">
        <v>0</v>
      </c>
    </row>
    <row r="915" spans="1:9">
      <c r="A915" s="2">
        <v>865</v>
      </c>
      <c r="B915" s="2">
        <v>746.8014452157538</v>
      </c>
      <c r="C915" s="2">
        <v>9.1143550813437866</v>
      </c>
      <c r="D915" s="2">
        <v>0</v>
      </c>
      <c r="E915" s="2">
        <v>82.115532590707062</v>
      </c>
      <c r="F915" s="2">
        <v>746.8014452157538</v>
      </c>
      <c r="G915" s="2">
        <v>82.518530327917688</v>
      </c>
      <c r="H915" s="2">
        <v>0</v>
      </c>
      <c r="I915" s="2">
        <v>0</v>
      </c>
    </row>
    <row r="916" spans="1:9">
      <c r="A916" s="2">
        <v>866</v>
      </c>
      <c r="B916" s="2">
        <v>761.32127492775953</v>
      </c>
      <c r="C916" s="2">
        <v>9.5924909152064526</v>
      </c>
      <c r="D916" s="2">
        <v>0</v>
      </c>
      <c r="E916" s="2">
        <v>104.28792298316034</v>
      </c>
      <c r="F916" s="2">
        <v>761.32127492775953</v>
      </c>
      <c r="G916" s="2">
        <v>93.639893609725277</v>
      </c>
      <c r="H916" s="2">
        <v>0</v>
      </c>
      <c r="I916" s="2">
        <v>0</v>
      </c>
    </row>
    <row r="917" spans="1:9">
      <c r="A917" s="2">
        <v>867</v>
      </c>
      <c r="B917" s="2">
        <v>585.3223002396212</v>
      </c>
      <c r="C917" s="2">
        <v>8.2119944979753434</v>
      </c>
      <c r="D917" s="2">
        <v>0</v>
      </c>
      <c r="E917" s="2">
        <v>0</v>
      </c>
      <c r="F917" s="2">
        <v>585.3223002396212</v>
      </c>
      <c r="G917" s="2">
        <v>235.87714955791307</v>
      </c>
      <c r="H917" s="2">
        <v>0</v>
      </c>
      <c r="I917" s="2">
        <v>0</v>
      </c>
    </row>
    <row r="918" spans="1:9">
      <c r="A918" s="2">
        <v>868</v>
      </c>
      <c r="B918" s="2">
        <v>734.55332480644483</v>
      </c>
      <c r="C918" s="2">
        <v>9.2386328290632669</v>
      </c>
      <c r="D918" s="2">
        <v>0</v>
      </c>
      <c r="E918" s="2">
        <v>0</v>
      </c>
      <c r="F918" s="2">
        <v>734.55332480644483</v>
      </c>
      <c r="G918" s="2">
        <v>189.3099580998819</v>
      </c>
      <c r="H918" s="2">
        <v>0</v>
      </c>
      <c r="I918" s="2">
        <v>0</v>
      </c>
    </row>
    <row r="919" spans="1:9">
      <c r="A919" s="2">
        <v>869</v>
      </c>
      <c r="B919" s="2">
        <v>1046.3982677060349</v>
      </c>
      <c r="C919" s="2">
        <v>13.096242936323794</v>
      </c>
      <c r="D919" s="2">
        <v>0</v>
      </c>
      <c r="E919" s="2">
        <v>0</v>
      </c>
      <c r="F919" s="2">
        <v>1046.3982677060349</v>
      </c>
      <c r="G919" s="2">
        <v>263.22602592634439</v>
      </c>
      <c r="H919" s="2">
        <v>0</v>
      </c>
      <c r="I919" s="2">
        <v>0</v>
      </c>
    </row>
    <row r="920" spans="1:9">
      <c r="A920" s="2">
        <v>870</v>
      </c>
      <c r="B920" s="2">
        <v>766.60936856733315</v>
      </c>
      <c r="C920" s="2">
        <v>8.0458362347029126</v>
      </c>
      <c r="D920" s="2">
        <v>0</v>
      </c>
      <c r="E920" s="2">
        <v>0</v>
      </c>
      <c r="F920" s="2">
        <v>766.60936856733315</v>
      </c>
      <c r="G920" s="2">
        <v>37.974254902958137</v>
      </c>
      <c r="H920" s="2">
        <v>0</v>
      </c>
      <c r="I920" s="2">
        <v>0</v>
      </c>
    </row>
    <row r="921" spans="1:9">
      <c r="A921" s="2">
        <v>871</v>
      </c>
      <c r="B921" s="2">
        <v>731.16712141445464</v>
      </c>
      <c r="C921" s="2">
        <v>8.7303270284765873</v>
      </c>
      <c r="D921" s="2">
        <v>0</v>
      </c>
      <c r="E921" s="2">
        <v>0</v>
      </c>
      <c r="F921" s="2">
        <v>731.16712141445464</v>
      </c>
      <c r="G921" s="2">
        <v>141.86558143320417</v>
      </c>
      <c r="H921" s="2">
        <v>0</v>
      </c>
      <c r="I921" s="2">
        <v>0</v>
      </c>
    </row>
    <row r="922" spans="1:9">
      <c r="A922" s="2">
        <v>872</v>
      </c>
      <c r="B922" s="2">
        <v>765.95191056008639</v>
      </c>
      <c r="C922" s="2">
        <v>10.416906125895746</v>
      </c>
      <c r="D922" s="2">
        <v>0</v>
      </c>
      <c r="E922" s="2">
        <v>0</v>
      </c>
      <c r="F922" s="2">
        <v>765.95191056008639</v>
      </c>
      <c r="G922" s="2">
        <v>275.73870202948819</v>
      </c>
      <c r="H922" s="2">
        <v>0</v>
      </c>
      <c r="I922" s="2">
        <v>0</v>
      </c>
    </row>
    <row r="923" spans="1:9">
      <c r="A923" s="2">
        <v>873</v>
      </c>
      <c r="B923" s="2">
        <v>576.65058559270938</v>
      </c>
      <c r="C923" s="2">
        <v>9.3329642850423866</v>
      </c>
      <c r="D923" s="2">
        <v>0</v>
      </c>
      <c r="E923" s="2">
        <v>0</v>
      </c>
      <c r="F923" s="2">
        <v>576.65058559270938</v>
      </c>
      <c r="G923" s="2">
        <v>356.64584291152914</v>
      </c>
      <c r="H923" s="2">
        <v>0</v>
      </c>
      <c r="I923" s="2">
        <v>0</v>
      </c>
    </row>
    <row r="924" spans="1:9">
      <c r="A924" s="2">
        <v>874</v>
      </c>
      <c r="B924" s="2">
        <v>718.41719324430255</v>
      </c>
      <c r="C924" s="2">
        <v>8.960305487246039</v>
      </c>
      <c r="D924" s="2">
        <v>0</v>
      </c>
      <c r="E924" s="2">
        <v>0</v>
      </c>
      <c r="F924" s="2">
        <v>718.41719324430255</v>
      </c>
      <c r="G924" s="2">
        <v>177.61335548030138</v>
      </c>
      <c r="H924" s="2">
        <v>0</v>
      </c>
      <c r="I924" s="2">
        <v>0</v>
      </c>
    </row>
    <row r="925" spans="1:9">
      <c r="A925" s="2">
        <v>875</v>
      </c>
      <c r="B925" s="2">
        <v>866.93433780872192</v>
      </c>
      <c r="C925" s="2">
        <v>8.6693433780872198</v>
      </c>
      <c r="D925" s="2">
        <v>0</v>
      </c>
      <c r="E925" s="2">
        <v>0</v>
      </c>
      <c r="F925" s="2">
        <v>866.93433780872192</v>
      </c>
      <c r="G925" s="2">
        <v>0</v>
      </c>
      <c r="H925" s="2">
        <v>0</v>
      </c>
      <c r="I925" s="2">
        <v>0</v>
      </c>
    </row>
    <row r="926" spans="1:9">
      <c r="A926" s="2">
        <v>876</v>
      </c>
      <c r="B926" s="2">
        <v>822.54817970642762</v>
      </c>
      <c r="C926" s="2">
        <v>10.320113318457583</v>
      </c>
      <c r="D926" s="2">
        <v>0</v>
      </c>
      <c r="E926" s="2">
        <v>209.46315213933076</v>
      </c>
      <c r="F926" s="2">
        <v>822.54817970642762</v>
      </c>
      <c r="G926" s="2">
        <v>0</v>
      </c>
      <c r="H926" s="2">
        <v>0</v>
      </c>
      <c r="I926" s="2">
        <v>0</v>
      </c>
    </row>
    <row r="927" spans="1:9">
      <c r="A927" s="2">
        <v>877</v>
      </c>
      <c r="B927" s="2">
        <v>473.25027456175985</v>
      </c>
      <c r="C927" s="2">
        <v>6.3568464044712893</v>
      </c>
      <c r="D927" s="2">
        <v>0</v>
      </c>
      <c r="E927" s="2">
        <v>0</v>
      </c>
      <c r="F927" s="2">
        <v>473.25027456175985</v>
      </c>
      <c r="G927" s="2">
        <v>162.43436588536906</v>
      </c>
      <c r="H927" s="2">
        <v>0</v>
      </c>
      <c r="I927" s="2">
        <v>0</v>
      </c>
    </row>
    <row r="928" spans="1:9">
      <c r="A928" s="2">
        <v>878</v>
      </c>
      <c r="B928" s="2">
        <v>511.77447856870049</v>
      </c>
      <c r="C928" s="2">
        <v>8.9816826294374241</v>
      </c>
      <c r="D928" s="2">
        <v>0</v>
      </c>
      <c r="E928" s="2">
        <v>0</v>
      </c>
      <c r="F928" s="2">
        <v>511.77447856870049</v>
      </c>
      <c r="G928" s="2">
        <v>386.39378437504183</v>
      </c>
      <c r="H928" s="2">
        <v>0</v>
      </c>
      <c r="I928" s="2">
        <v>0</v>
      </c>
    </row>
    <row r="929" spans="1:9">
      <c r="A929" s="2">
        <v>879</v>
      </c>
      <c r="B929" s="2">
        <v>628.88965358984387</v>
      </c>
      <c r="C929" s="2">
        <v>7.2750868177841861</v>
      </c>
      <c r="D929" s="2">
        <v>0</v>
      </c>
      <c r="E929" s="2">
        <v>0</v>
      </c>
      <c r="F929" s="2">
        <v>628.88965358984387</v>
      </c>
      <c r="G929" s="2">
        <v>98.619028188574703</v>
      </c>
      <c r="H929" s="2">
        <v>0</v>
      </c>
      <c r="I929" s="2">
        <v>0</v>
      </c>
    </row>
    <row r="930" spans="1:9">
      <c r="A930" s="2">
        <v>880</v>
      </c>
      <c r="B930" s="2">
        <v>724.87088348556631</v>
      </c>
      <c r="C930" s="2">
        <v>8.4820957869226117</v>
      </c>
      <c r="D930" s="2">
        <v>0</v>
      </c>
      <c r="E930" s="2">
        <v>0</v>
      </c>
      <c r="F930" s="2">
        <v>724.87088348556631</v>
      </c>
      <c r="G930" s="2">
        <v>123.33869520669487</v>
      </c>
      <c r="H930" s="2">
        <v>0</v>
      </c>
      <c r="I930" s="2">
        <v>0</v>
      </c>
    </row>
    <row r="931" spans="1:9">
      <c r="A931" s="2">
        <v>881</v>
      </c>
      <c r="B931" s="2">
        <v>1044.1771922787939</v>
      </c>
      <c r="C931" s="2">
        <v>11.193208191090708</v>
      </c>
      <c r="D931" s="2">
        <v>0</v>
      </c>
      <c r="E931" s="2">
        <v>0</v>
      </c>
      <c r="F931" s="2">
        <v>1044.1771922787939</v>
      </c>
      <c r="G931" s="2">
        <v>75.143626830276844</v>
      </c>
      <c r="H931" s="2">
        <v>0</v>
      </c>
      <c r="I931" s="2">
        <v>0</v>
      </c>
    </row>
    <row r="932" spans="1:9">
      <c r="A932" s="2">
        <v>882</v>
      </c>
      <c r="B932" s="2">
        <v>815.37402596297716</v>
      </c>
      <c r="C932" s="2">
        <v>10.346072387414246</v>
      </c>
      <c r="D932" s="2">
        <v>0</v>
      </c>
      <c r="E932" s="2">
        <v>0</v>
      </c>
      <c r="F932" s="2">
        <v>815.37402596297716</v>
      </c>
      <c r="G932" s="2">
        <v>219.23321277844752</v>
      </c>
      <c r="H932" s="2">
        <v>0</v>
      </c>
      <c r="I932" s="2">
        <v>0</v>
      </c>
    </row>
    <row r="933" spans="1:9">
      <c r="A933" s="2">
        <v>883</v>
      </c>
      <c r="B933" s="2">
        <v>683.52187828630485</v>
      </c>
      <c r="C933" s="2">
        <v>8.2358497810153306</v>
      </c>
      <c r="D933" s="2">
        <v>0</v>
      </c>
      <c r="E933" s="2">
        <v>0</v>
      </c>
      <c r="F933" s="2">
        <v>683.52187828630485</v>
      </c>
      <c r="G933" s="2">
        <v>140.06309981522827</v>
      </c>
      <c r="H933" s="2">
        <v>0</v>
      </c>
      <c r="I933" s="2">
        <v>0</v>
      </c>
    </row>
    <row r="934" spans="1:9">
      <c r="A934" s="2">
        <v>884</v>
      </c>
      <c r="B934" s="2">
        <v>792.34940718512507</v>
      </c>
      <c r="C934" s="2">
        <v>9.8039886124149174</v>
      </c>
      <c r="D934" s="2">
        <v>0</v>
      </c>
      <c r="E934" s="2">
        <v>122.31067643546726</v>
      </c>
      <c r="F934" s="2">
        <v>792.34940718512507</v>
      </c>
      <c r="G934" s="2">
        <v>65.738777620899327</v>
      </c>
      <c r="H934" s="2">
        <v>0</v>
      </c>
      <c r="I934" s="2">
        <v>0</v>
      </c>
    </row>
    <row r="935" spans="1:9">
      <c r="A935" s="2">
        <v>885</v>
      </c>
      <c r="B935" s="2">
        <v>837.82342344212088</v>
      </c>
      <c r="C935" s="2">
        <v>11.084154745074503</v>
      </c>
      <c r="D935" s="2">
        <v>0</v>
      </c>
      <c r="E935" s="2">
        <v>0</v>
      </c>
      <c r="F935" s="2">
        <v>837.82342344212088</v>
      </c>
      <c r="G935" s="2">
        <v>270.59205106532954</v>
      </c>
      <c r="H935" s="2">
        <v>0</v>
      </c>
      <c r="I935" s="2">
        <v>0</v>
      </c>
    </row>
    <row r="936" spans="1:9">
      <c r="A936" s="2">
        <v>886</v>
      </c>
      <c r="B936" s="2">
        <v>712.3817923937504</v>
      </c>
      <c r="C936" s="2">
        <v>11.933304198380171</v>
      </c>
      <c r="D936" s="2">
        <v>0</v>
      </c>
      <c r="E936" s="2">
        <v>0</v>
      </c>
      <c r="F936" s="2">
        <v>712.3817923937504</v>
      </c>
      <c r="G936" s="2">
        <v>480.94862744426655</v>
      </c>
      <c r="H936" s="2">
        <v>0</v>
      </c>
      <c r="I936" s="2">
        <v>0</v>
      </c>
    </row>
    <row r="937" spans="1:9">
      <c r="A937" s="2">
        <v>887</v>
      </c>
      <c r="B937" s="2">
        <v>428.14346704813488</v>
      </c>
      <c r="C937" s="2">
        <v>7.4374761929576652</v>
      </c>
      <c r="D937" s="2">
        <v>0</v>
      </c>
      <c r="E937" s="2">
        <v>0</v>
      </c>
      <c r="F937" s="2">
        <v>428.14346704813488</v>
      </c>
      <c r="G937" s="2">
        <v>315.60415224763165</v>
      </c>
      <c r="H937" s="2">
        <v>0</v>
      </c>
      <c r="I937" s="2">
        <v>0</v>
      </c>
    </row>
    <row r="938" spans="1:9">
      <c r="A938" s="2">
        <v>888</v>
      </c>
      <c r="B938" s="2">
        <v>711.98535650756276</v>
      </c>
      <c r="C938" s="2">
        <v>8.6752370671311425</v>
      </c>
      <c r="D938" s="2">
        <v>0</v>
      </c>
      <c r="E938" s="2">
        <v>0</v>
      </c>
      <c r="F938" s="2">
        <v>711.98535650756276</v>
      </c>
      <c r="G938" s="2">
        <v>155.53835020555152</v>
      </c>
      <c r="H938" s="2">
        <v>0</v>
      </c>
      <c r="I938" s="2">
        <v>0</v>
      </c>
    </row>
    <row r="939" spans="1:9">
      <c r="A939" s="2">
        <v>889</v>
      </c>
      <c r="B939" s="2">
        <v>557.64507475758592</v>
      </c>
      <c r="C939" s="2">
        <v>7.6342153421849943</v>
      </c>
      <c r="D939" s="2">
        <v>0</v>
      </c>
      <c r="E939" s="2">
        <v>0</v>
      </c>
      <c r="F939" s="2">
        <v>557.64507475758592</v>
      </c>
      <c r="G939" s="2">
        <v>205.77645946091343</v>
      </c>
      <c r="H939" s="2">
        <v>0</v>
      </c>
      <c r="I939" s="2">
        <v>0</v>
      </c>
    </row>
    <row r="940" spans="1:9">
      <c r="A940" s="2">
        <v>890</v>
      </c>
      <c r="B940" s="2">
        <v>964.67838778750183</v>
      </c>
      <c r="C940" s="2">
        <v>11.632947947799584</v>
      </c>
      <c r="D940" s="2">
        <v>0</v>
      </c>
      <c r="E940" s="2">
        <v>0</v>
      </c>
      <c r="F940" s="2">
        <v>964.67838778750183</v>
      </c>
      <c r="G940" s="2">
        <v>198.61640699245663</v>
      </c>
      <c r="H940" s="2">
        <v>0</v>
      </c>
      <c r="I940" s="2">
        <v>0</v>
      </c>
    </row>
    <row r="941" spans="1:9">
      <c r="A941" s="2">
        <v>891</v>
      </c>
      <c r="B941" s="2">
        <v>665.20928505319307</v>
      </c>
      <c r="C941" s="2">
        <v>8.0727741063226173</v>
      </c>
      <c r="D941" s="2">
        <v>0</v>
      </c>
      <c r="E941" s="2">
        <v>0</v>
      </c>
      <c r="F941" s="2">
        <v>665.20928505319307</v>
      </c>
      <c r="G941" s="2">
        <v>142.06812557906869</v>
      </c>
      <c r="H941" s="2">
        <v>0</v>
      </c>
      <c r="I941" s="2">
        <v>0</v>
      </c>
    </row>
    <row r="942" spans="1:9">
      <c r="A942" s="2">
        <v>892</v>
      </c>
      <c r="B942" s="2">
        <v>740.73657879584925</v>
      </c>
      <c r="C942" s="2">
        <v>8.306275944846421</v>
      </c>
      <c r="D942" s="2">
        <v>0</v>
      </c>
      <c r="E942" s="2">
        <v>0</v>
      </c>
      <c r="F942" s="2">
        <v>740.73657879584925</v>
      </c>
      <c r="G942" s="2">
        <v>89.891015688792777</v>
      </c>
      <c r="H942" s="2">
        <v>0</v>
      </c>
      <c r="I942" s="2">
        <v>0</v>
      </c>
    </row>
    <row r="943" spans="1:9">
      <c r="A943" s="2">
        <v>893</v>
      </c>
      <c r="B943" s="2">
        <v>501.49799985430218</v>
      </c>
      <c r="C943" s="2">
        <v>9.6103396930971812</v>
      </c>
      <c r="D943" s="2">
        <v>0</v>
      </c>
      <c r="E943" s="2">
        <v>0</v>
      </c>
      <c r="F943" s="2">
        <v>501.49799985430218</v>
      </c>
      <c r="G943" s="2">
        <v>459.53596945541585</v>
      </c>
      <c r="H943" s="2">
        <v>0</v>
      </c>
      <c r="I943" s="2">
        <v>0</v>
      </c>
    </row>
    <row r="944" spans="1:9">
      <c r="A944" s="2">
        <v>894</v>
      </c>
      <c r="B944" s="2">
        <v>969.76448686457297</v>
      </c>
      <c r="C944" s="2">
        <v>13.659554737996855</v>
      </c>
      <c r="D944" s="2">
        <v>0</v>
      </c>
      <c r="E944" s="2">
        <v>0</v>
      </c>
      <c r="F944" s="2">
        <v>969.76448686457297</v>
      </c>
      <c r="G944" s="2">
        <v>396.19098693511251</v>
      </c>
      <c r="H944" s="2">
        <v>0</v>
      </c>
      <c r="I944" s="2">
        <v>0</v>
      </c>
    </row>
    <row r="945" spans="1:9">
      <c r="A945" s="2">
        <v>895</v>
      </c>
      <c r="B945" s="2">
        <v>683.388388315886</v>
      </c>
      <c r="C945" s="2">
        <v>9.7900401852176042</v>
      </c>
      <c r="D945" s="2">
        <v>0</v>
      </c>
      <c r="E945" s="2">
        <v>0</v>
      </c>
      <c r="F945" s="2">
        <v>683.388388315886</v>
      </c>
      <c r="G945" s="2">
        <v>295.61563020587437</v>
      </c>
      <c r="H945" s="2">
        <v>0</v>
      </c>
      <c r="I945" s="2">
        <v>0</v>
      </c>
    </row>
    <row r="946" spans="1:9">
      <c r="A946" s="2">
        <v>896</v>
      </c>
      <c r="B946" s="2">
        <v>807.93956028709727</v>
      </c>
      <c r="C946" s="2">
        <v>9.6091958696626669</v>
      </c>
      <c r="D946" s="2">
        <v>0</v>
      </c>
      <c r="E946" s="2">
        <v>0</v>
      </c>
      <c r="F946" s="2">
        <v>807.93956028709727</v>
      </c>
      <c r="G946" s="2">
        <v>152.98002667916944</v>
      </c>
      <c r="H946" s="2">
        <v>0</v>
      </c>
      <c r="I946" s="2">
        <v>0</v>
      </c>
    </row>
    <row r="947" spans="1:9">
      <c r="A947" s="2">
        <v>897</v>
      </c>
      <c r="B947" s="2">
        <v>912.28321060089411</v>
      </c>
      <c r="C947" s="2">
        <v>10.660692468906682</v>
      </c>
      <c r="D947" s="2">
        <v>0</v>
      </c>
      <c r="E947" s="2">
        <v>0</v>
      </c>
      <c r="F947" s="2">
        <v>912.28321060089411</v>
      </c>
      <c r="G947" s="2">
        <v>153.78603628977407</v>
      </c>
      <c r="H947" s="2">
        <v>0</v>
      </c>
      <c r="I947" s="2">
        <v>0</v>
      </c>
    </row>
    <row r="948" spans="1:9">
      <c r="A948" s="2">
        <v>898</v>
      </c>
      <c r="B948" s="2">
        <v>858.61710788043638</v>
      </c>
      <c r="C948" s="2">
        <v>9.6233714677485125</v>
      </c>
      <c r="D948" s="2">
        <v>0</v>
      </c>
      <c r="E948" s="2">
        <v>0</v>
      </c>
      <c r="F948" s="2">
        <v>858.61710788043638</v>
      </c>
      <c r="G948" s="2">
        <v>103.72003889441476</v>
      </c>
      <c r="H948" s="2">
        <v>0</v>
      </c>
      <c r="I948" s="2">
        <v>0</v>
      </c>
    </row>
    <row r="949" spans="1:9">
      <c r="A949" s="2">
        <v>899</v>
      </c>
      <c r="B949" s="2">
        <v>649.98751966133841</v>
      </c>
      <c r="C949" s="2">
        <v>10.575369011960735</v>
      </c>
      <c r="D949" s="2">
        <v>0</v>
      </c>
      <c r="E949" s="2">
        <v>0</v>
      </c>
      <c r="F949" s="2">
        <v>649.98751966133841</v>
      </c>
      <c r="G949" s="2">
        <v>407.54938153473495</v>
      </c>
      <c r="H949" s="2">
        <v>0</v>
      </c>
      <c r="I949" s="2">
        <v>0</v>
      </c>
    </row>
    <row r="950" spans="1:9">
      <c r="A950" s="2">
        <v>900</v>
      </c>
      <c r="B950" s="2">
        <v>610.67681082774584</v>
      </c>
      <c r="C950" s="2">
        <v>8.8865439382109646</v>
      </c>
      <c r="D950" s="2">
        <v>0</v>
      </c>
      <c r="E950" s="2">
        <v>0</v>
      </c>
      <c r="F950" s="2">
        <v>610.67681082774584</v>
      </c>
      <c r="G950" s="2">
        <v>277.97758299335055</v>
      </c>
      <c r="H950" s="2">
        <v>0</v>
      </c>
      <c r="I950" s="2">
        <v>0</v>
      </c>
    </row>
    <row r="951" spans="1:9">
      <c r="A951" s="2">
        <v>901</v>
      </c>
      <c r="B951" s="2">
        <v>676.67454474520127</v>
      </c>
      <c r="C951" s="2">
        <v>9.5341707065526311</v>
      </c>
      <c r="D951" s="2">
        <v>0</v>
      </c>
      <c r="E951" s="2">
        <v>0</v>
      </c>
      <c r="F951" s="2">
        <v>676.67454474520127</v>
      </c>
      <c r="G951" s="2">
        <v>276.74252591006189</v>
      </c>
      <c r="H951" s="2">
        <v>0</v>
      </c>
      <c r="I951" s="2">
        <v>0</v>
      </c>
    </row>
    <row r="952" spans="1:9">
      <c r="A952" s="2">
        <v>902</v>
      </c>
      <c r="B952" s="2">
        <v>815.84034482936909</v>
      </c>
      <c r="C952" s="2">
        <v>10.45772955253285</v>
      </c>
      <c r="D952" s="2">
        <v>0</v>
      </c>
      <c r="E952" s="2">
        <v>0</v>
      </c>
      <c r="F952" s="2">
        <v>815.84034482936909</v>
      </c>
      <c r="G952" s="2">
        <v>229.93261042391578</v>
      </c>
      <c r="H952" s="2">
        <v>0</v>
      </c>
      <c r="I952" s="2">
        <v>0</v>
      </c>
    </row>
    <row r="953" spans="1:9">
      <c r="A953" s="2">
        <v>903</v>
      </c>
      <c r="B953" s="2">
        <v>511.91754200301648</v>
      </c>
      <c r="C953" s="2">
        <v>6.9344948481260964</v>
      </c>
      <c r="D953" s="2">
        <v>0</v>
      </c>
      <c r="E953" s="2">
        <v>0</v>
      </c>
      <c r="F953" s="2">
        <v>511.91754200301648</v>
      </c>
      <c r="G953" s="2">
        <v>181.53194280959315</v>
      </c>
      <c r="H953" s="2">
        <v>0</v>
      </c>
      <c r="I953" s="2">
        <v>0</v>
      </c>
    </row>
    <row r="954" spans="1:9">
      <c r="A954" s="2">
        <v>904</v>
      </c>
      <c r="B954" s="2">
        <v>642.20142262103536</v>
      </c>
      <c r="C954" s="2">
        <v>7.3395271607013202</v>
      </c>
      <c r="D954" s="2">
        <v>0</v>
      </c>
      <c r="E954" s="2">
        <v>0</v>
      </c>
      <c r="F954" s="2">
        <v>642.20142262103536</v>
      </c>
      <c r="G954" s="2">
        <v>91.751293449096693</v>
      </c>
      <c r="H954" s="2">
        <v>0</v>
      </c>
      <c r="I954" s="2">
        <v>0</v>
      </c>
    </row>
    <row r="955" spans="1:9">
      <c r="A955" s="2">
        <v>905</v>
      </c>
      <c r="B955" s="2">
        <v>874.42980428423266</v>
      </c>
      <c r="C955" s="2">
        <v>10.80687911842683</v>
      </c>
      <c r="D955" s="2">
        <v>0</v>
      </c>
      <c r="E955" s="2">
        <v>32.603248948046712</v>
      </c>
      <c r="F955" s="2">
        <v>874.42980428423266</v>
      </c>
      <c r="G955" s="2">
        <v>173.65485861040361</v>
      </c>
      <c r="H955" s="2">
        <v>0</v>
      </c>
      <c r="I955" s="2">
        <v>0</v>
      </c>
    </row>
    <row r="956" spans="1:9">
      <c r="A956" s="2">
        <v>906</v>
      </c>
      <c r="B956" s="2">
        <v>421.4194709050862</v>
      </c>
      <c r="C956" s="2">
        <v>6.9942024977039825</v>
      </c>
      <c r="D956" s="2">
        <v>0</v>
      </c>
      <c r="E956" s="2">
        <v>0</v>
      </c>
      <c r="F956" s="2">
        <v>421.4194709050862</v>
      </c>
      <c r="G956" s="2">
        <v>278.00077886531199</v>
      </c>
      <c r="H956" s="2">
        <v>0</v>
      </c>
      <c r="I956" s="2">
        <v>0</v>
      </c>
    </row>
    <row r="957" spans="1:9">
      <c r="A957" s="2">
        <v>907</v>
      </c>
      <c r="B957" s="2">
        <v>527.79668738708597</v>
      </c>
      <c r="C957" s="2">
        <v>8.106784674322558</v>
      </c>
      <c r="D957" s="2">
        <v>0</v>
      </c>
      <c r="E957" s="2">
        <v>0</v>
      </c>
      <c r="F957" s="2">
        <v>527.79668738708597</v>
      </c>
      <c r="G957" s="2">
        <v>282.88178004516976</v>
      </c>
      <c r="H957" s="2">
        <v>0</v>
      </c>
      <c r="I957" s="2">
        <v>0</v>
      </c>
    </row>
    <row r="958" spans="1:9">
      <c r="A958" s="2">
        <v>908</v>
      </c>
      <c r="B958" s="2">
        <v>902.78382078025379</v>
      </c>
      <c r="C958" s="2">
        <v>12.250939480054093</v>
      </c>
      <c r="D958" s="2">
        <v>0</v>
      </c>
      <c r="E958" s="2">
        <v>183.15231024579339</v>
      </c>
      <c r="F958" s="2">
        <v>902.78382078025379</v>
      </c>
      <c r="G958" s="2">
        <v>139.157816979362</v>
      </c>
      <c r="H958" s="2">
        <v>0</v>
      </c>
      <c r="I958" s="2">
        <v>0</v>
      </c>
    </row>
    <row r="959" spans="1:9">
      <c r="A959" s="2">
        <v>909</v>
      </c>
      <c r="B959" s="2">
        <v>492.69639098431207</v>
      </c>
      <c r="C959" s="2">
        <v>7.5067135002421814</v>
      </c>
      <c r="D959" s="2">
        <v>0</v>
      </c>
      <c r="E959" s="2">
        <v>0</v>
      </c>
      <c r="F959" s="2">
        <v>492.69639098431207</v>
      </c>
      <c r="G959" s="2">
        <v>257.97495903990603</v>
      </c>
      <c r="H959" s="2">
        <v>0</v>
      </c>
      <c r="I959" s="2">
        <v>0</v>
      </c>
    </row>
    <row r="960" spans="1:9">
      <c r="A960" s="2">
        <v>910</v>
      </c>
      <c r="B960" s="2">
        <v>605.97230004436415</v>
      </c>
      <c r="C960" s="2">
        <v>8.8075654896122568</v>
      </c>
      <c r="D960" s="2">
        <v>0</v>
      </c>
      <c r="E960" s="2">
        <v>0</v>
      </c>
      <c r="F960" s="2">
        <v>605.97230004436415</v>
      </c>
      <c r="G960" s="2">
        <v>274.78424891686154</v>
      </c>
      <c r="H960" s="2">
        <v>0</v>
      </c>
      <c r="I960" s="2">
        <v>0</v>
      </c>
    </row>
    <row r="961" spans="1:9">
      <c r="A961" s="2">
        <v>911</v>
      </c>
      <c r="B961" s="2">
        <v>892.40590124595496</v>
      </c>
      <c r="C961" s="2">
        <v>10.631154559061118</v>
      </c>
      <c r="D961" s="2">
        <v>0</v>
      </c>
      <c r="E961" s="2">
        <v>0</v>
      </c>
      <c r="F961" s="2">
        <v>892.40590124595496</v>
      </c>
      <c r="G961" s="2">
        <v>170.70955466015675</v>
      </c>
      <c r="H961" s="2">
        <v>0</v>
      </c>
      <c r="I961" s="2">
        <v>0</v>
      </c>
    </row>
    <row r="962" spans="1:9">
      <c r="A962" s="2">
        <v>912</v>
      </c>
      <c r="B962" s="2">
        <v>808.91110935949109</v>
      </c>
      <c r="C962" s="2">
        <v>9.4519343381323448</v>
      </c>
      <c r="D962" s="2">
        <v>0</v>
      </c>
      <c r="E962" s="2">
        <v>0</v>
      </c>
      <c r="F962" s="2">
        <v>808.91110935949109</v>
      </c>
      <c r="G962" s="2">
        <v>136.28232445374351</v>
      </c>
      <c r="H962" s="2">
        <v>0</v>
      </c>
      <c r="I962" s="2">
        <v>0</v>
      </c>
    </row>
    <row r="963" spans="1:9">
      <c r="A963" s="2">
        <v>913</v>
      </c>
      <c r="B963" s="2">
        <v>889.81137896416408</v>
      </c>
      <c r="C963" s="2">
        <v>11.677500337438495</v>
      </c>
      <c r="D963" s="2">
        <v>0</v>
      </c>
      <c r="E963" s="2">
        <v>0</v>
      </c>
      <c r="F963" s="2">
        <v>889.81137896416408</v>
      </c>
      <c r="G963" s="2">
        <v>277.93865477968529</v>
      </c>
      <c r="H963" s="2">
        <v>0</v>
      </c>
      <c r="I963" s="2">
        <v>0</v>
      </c>
    </row>
    <row r="964" spans="1:9">
      <c r="A964" s="2">
        <v>914</v>
      </c>
      <c r="B964" s="2">
        <v>751.62468633513663</v>
      </c>
      <c r="C964" s="2">
        <v>8.119512868850169</v>
      </c>
      <c r="D964" s="2">
        <v>0</v>
      </c>
      <c r="E964" s="2">
        <v>0</v>
      </c>
      <c r="F964" s="2">
        <v>751.62468633513663</v>
      </c>
      <c r="G964" s="2">
        <v>60.326600549880368</v>
      </c>
      <c r="H964" s="2">
        <v>0</v>
      </c>
      <c r="I964" s="2">
        <v>0</v>
      </c>
    </row>
    <row r="965" spans="1:9">
      <c r="A965" s="2">
        <v>915</v>
      </c>
      <c r="B965" s="2">
        <v>811.36689462873574</v>
      </c>
      <c r="C965" s="2">
        <v>9.8580035820304843</v>
      </c>
      <c r="D965" s="2">
        <v>0</v>
      </c>
      <c r="E965" s="2">
        <v>0</v>
      </c>
      <c r="F965" s="2">
        <v>811.36689462873574</v>
      </c>
      <c r="G965" s="2">
        <v>174.43346357431255</v>
      </c>
      <c r="H965" s="2">
        <v>0</v>
      </c>
      <c r="I965" s="2">
        <v>0</v>
      </c>
    </row>
    <row r="966" spans="1:9">
      <c r="A966" s="2">
        <v>916</v>
      </c>
      <c r="B966" s="2">
        <v>556.61737051588079</v>
      </c>
      <c r="C966" s="2">
        <v>9.799915822888746</v>
      </c>
      <c r="D966" s="2">
        <v>0</v>
      </c>
      <c r="E966" s="2">
        <v>0</v>
      </c>
      <c r="F966" s="2">
        <v>556.61737051588079</v>
      </c>
      <c r="G966" s="2">
        <v>423.37421177299393</v>
      </c>
      <c r="H966" s="2">
        <v>0</v>
      </c>
      <c r="I966" s="2">
        <v>0</v>
      </c>
    </row>
    <row r="967" spans="1:9">
      <c r="A967" s="2">
        <v>917</v>
      </c>
      <c r="B967" s="2">
        <v>755.42634393376329</v>
      </c>
      <c r="C967" s="2">
        <v>9.5054637053982471</v>
      </c>
      <c r="D967" s="2">
        <v>0</v>
      </c>
      <c r="E967" s="2">
        <v>68.106365308450677</v>
      </c>
      <c r="F967" s="2">
        <v>755.42634393376329</v>
      </c>
      <c r="G967" s="2">
        <v>127.01366129761072</v>
      </c>
      <c r="H967" s="2">
        <v>0</v>
      </c>
      <c r="I967" s="2">
        <v>0</v>
      </c>
    </row>
    <row r="968" spans="1:9">
      <c r="A968" s="2">
        <v>918</v>
      </c>
      <c r="B968" s="2">
        <v>879.95928984901707</v>
      </c>
      <c r="C968" s="2">
        <v>10.584538753720384</v>
      </c>
      <c r="D968" s="2">
        <v>0</v>
      </c>
      <c r="E968" s="2">
        <v>0</v>
      </c>
      <c r="F968" s="2">
        <v>879.95928984901707</v>
      </c>
      <c r="G968" s="2">
        <v>178.49458552302121</v>
      </c>
      <c r="H968" s="2">
        <v>0</v>
      </c>
      <c r="I968" s="2">
        <v>0</v>
      </c>
    </row>
    <row r="969" spans="1:9">
      <c r="A969" s="2">
        <v>919</v>
      </c>
      <c r="B969" s="2">
        <v>797.16325250853561</v>
      </c>
      <c r="C969" s="2">
        <v>10.28830081652322</v>
      </c>
      <c r="D969" s="2">
        <v>0</v>
      </c>
      <c r="E969" s="2">
        <v>0</v>
      </c>
      <c r="F969" s="2">
        <v>797.16325250853561</v>
      </c>
      <c r="G969" s="2">
        <v>231.66682914378634</v>
      </c>
      <c r="H969" s="2">
        <v>0</v>
      </c>
      <c r="I969" s="2">
        <v>0</v>
      </c>
    </row>
    <row r="970" spans="1:9">
      <c r="A970" s="2">
        <v>920</v>
      </c>
      <c r="B970" s="2">
        <v>838.43263746796947</v>
      </c>
      <c r="C970" s="2">
        <v>11.503261080822963</v>
      </c>
      <c r="D970" s="2">
        <v>0</v>
      </c>
      <c r="E970" s="2">
        <v>0</v>
      </c>
      <c r="F970" s="2">
        <v>838.43263746796947</v>
      </c>
      <c r="G970" s="2">
        <v>311.89347061432682</v>
      </c>
      <c r="H970" s="2">
        <v>0</v>
      </c>
      <c r="I970" s="2">
        <v>0</v>
      </c>
    </row>
    <row r="971" spans="1:9">
      <c r="A971" s="2">
        <v>921</v>
      </c>
      <c r="B971" s="2">
        <v>772.85609291199353</v>
      </c>
      <c r="C971" s="2">
        <v>9.0326687010939359</v>
      </c>
      <c r="D971" s="2">
        <v>0</v>
      </c>
      <c r="E971" s="2">
        <v>0</v>
      </c>
      <c r="F971" s="2">
        <v>772.85609291199353</v>
      </c>
      <c r="G971" s="2">
        <v>130.41077719739997</v>
      </c>
      <c r="H971" s="2">
        <v>0</v>
      </c>
      <c r="I971" s="2">
        <v>0</v>
      </c>
    </row>
    <row r="972" spans="1:9">
      <c r="A972" s="2">
        <v>922</v>
      </c>
      <c r="B972" s="2">
        <v>845.753107771754</v>
      </c>
      <c r="C972" s="2">
        <v>12.666037411993321</v>
      </c>
      <c r="D972" s="2">
        <v>0</v>
      </c>
      <c r="E972" s="2">
        <v>71.267131712210812</v>
      </c>
      <c r="F972" s="2">
        <v>845.753107771754</v>
      </c>
      <c r="G972" s="2">
        <v>349.58350171536722</v>
      </c>
      <c r="H972" s="2">
        <v>0</v>
      </c>
      <c r="I972" s="2">
        <v>0</v>
      </c>
    </row>
    <row r="973" spans="1:9">
      <c r="A973" s="2">
        <v>923</v>
      </c>
      <c r="B973" s="2">
        <v>802.69899432191482</v>
      </c>
      <c r="C973" s="2">
        <v>10.48016659779039</v>
      </c>
      <c r="D973" s="2">
        <v>0</v>
      </c>
      <c r="E973" s="2">
        <v>0</v>
      </c>
      <c r="F973" s="2">
        <v>802.69899432191482</v>
      </c>
      <c r="G973" s="2">
        <v>245.31766545712435</v>
      </c>
      <c r="H973" s="2">
        <v>0</v>
      </c>
      <c r="I973" s="2">
        <v>0</v>
      </c>
    </row>
    <row r="974" spans="1:9">
      <c r="A974" s="2">
        <v>924</v>
      </c>
      <c r="B974" s="2">
        <v>693.68950550416275</v>
      </c>
      <c r="C974" s="2">
        <v>10.19268292811441</v>
      </c>
      <c r="D974" s="2">
        <v>0</v>
      </c>
      <c r="E974" s="2">
        <v>0</v>
      </c>
      <c r="F974" s="2">
        <v>693.68950550416275</v>
      </c>
      <c r="G974" s="2">
        <v>325.57878730727816</v>
      </c>
      <c r="H974" s="2">
        <v>0</v>
      </c>
      <c r="I974" s="2">
        <v>0</v>
      </c>
    </row>
    <row r="975" spans="1:9">
      <c r="A975" s="2">
        <v>925</v>
      </c>
      <c r="B975" s="2">
        <v>654.25578295700029</v>
      </c>
      <c r="C975" s="2">
        <v>10.554396955425922</v>
      </c>
      <c r="D975" s="2">
        <v>0</v>
      </c>
      <c r="E975" s="2">
        <v>0</v>
      </c>
      <c r="F975" s="2">
        <v>654.25578295700029</v>
      </c>
      <c r="G975" s="2">
        <v>401.18391258559177</v>
      </c>
      <c r="H975" s="2">
        <v>0</v>
      </c>
      <c r="I975" s="2">
        <v>0</v>
      </c>
    </row>
    <row r="976" spans="1:9">
      <c r="A976" s="2">
        <v>926</v>
      </c>
      <c r="B976" s="2">
        <v>953.93118325700698</v>
      </c>
      <c r="C976" s="2">
        <v>10.381112922345498</v>
      </c>
      <c r="D976" s="2">
        <v>0</v>
      </c>
      <c r="E976" s="2">
        <v>9.6110072072340245</v>
      </c>
      <c r="F976" s="2">
        <v>953.93118325700698</v>
      </c>
      <c r="G976" s="2">
        <v>74.569101770308862</v>
      </c>
      <c r="H976" s="2">
        <v>0</v>
      </c>
      <c r="I976" s="2">
        <v>0</v>
      </c>
    </row>
    <row r="977" spans="1:9">
      <c r="A977" s="2">
        <v>927</v>
      </c>
      <c r="B977" s="2">
        <v>702.1820314718766</v>
      </c>
      <c r="C977" s="2">
        <v>9.8772126417518429</v>
      </c>
      <c r="D977" s="2">
        <v>0</v>
      </c>
      <c r="E977" s="2">
        <v>63.146113206712243</v>
      </c>
      <c r="F977" s="2">
        <v>702.1820314718766</v>
      </c>
      <c r="G977" s="2">
        <v>222.39311949659532</v>
      </c>
      <c r="H977" s="2">
        <v>0</v>
      </c>
      <c r="I977" s="2">
        <v>0</v>
      </c>
    </row>
    <row r="978" spans="1:9">
      <c r="A978" s="2">
        <v>928</v>
      </c>
      <c r="B978" s="2">
        <v>699.93051698009731</v>
      </c>
      <c r="C978" s="2">
        <v>9.7854621945146434</v>
      </c>
      <c r="D978" s="2">
        <v>0</v>
      </c>
      <c r="E978" s="2">
        <v>0</v>
      </c>
      <c r="F978" s="2">
        <v>699.93051698009731</v>
      </c>
      <c r="G978" s="2">
        <v>278.61570247136706</v>
      </c>
      <c r="H978" s="2">
        <v>0</v>
      </c>
      <c r="I978" s="2">
        <v>0</v>
      </c>
    </row>
    <row r="979" spans="1:9">
      <c r="A979" s="2">
        <v>929</v>
      </c>
      <c r="B979" s="2">
        <v>1032.4355953661036</v>
      </c>
      <c r="C979" s="2">
        <v>13.522770738719688</v>
      </c>
      <c r="D979" s="2">
        <v>0</v>
      </c>
      <c r="E979" s="2">
        <v>96.501738289041214</v>
      </c>
      <c r="F979" s="2">
        <v>1032.4355953661036</v>
      </c>
      <c r="G979" s="2">
        <v>223.33974021682388</v>
      </c>
      <c r="H979" s="2">
        <v>0</v>
      </c>
      <c r="I979" s="2">
        <v>0</v>
      </c>
    </row>
    <row r="980" spans="1:9">
      <c r="A980" s="2">
        <v>930</v>
      </c>
      <c r="B980" s="2">
        <v>643.61427082775253</v>
      </c>
      <c r="C980" s="2">
        <v>9.9710354041132234</v>
      </c>
      <c r="D980" s="2">
        <v>0</v>
      </c>
      <c r="E980" s="2">
        <v>0</v>
      </c>
      <c r="F980" s="2">
        <v>643.61427082775253</v>
      </c>
      <c r="G980" s="2">
        <v>353.48926958356969</v>
      </c>
      <c r="H980" s="2">
        <v>0</v>
      </c>
      <c r="I980" s="2">
        <v>0</v>
      </c>
    </row>
    <row r="981" spans="1:9">
      <c r="A981" s="2">
        <v>931</v>
      </c>
      <c r="B981" s="2">
        <v>682.04353522373435</v>
      </c>
      <c r="C981" s="2">
        <v>9.376207392644023</v>
      </c>
      <c r="D981" s="2">
        <v>0</v>
      </c>
      <c r="E981" s="2">
        <v>13.938293756230678</v>
      </c>
      <c r="F981" s="2">
        <v>682.04353522373435</v>
      </c>
      <c r="G981" s="2">
        <v>241.63891028443732</v>
      </c>
      <c r="H981" s="2">
        <v>0</v>
      </c>
      <c r="I981" s="2">
        <v>0</v>
      </c>
    </row>
    <row r="982" spans="1:9">
      <c r="A982" s="2">
        <v>932</v>
      </c>
      <c r="B982" s="2">
        <v>829.80497651838959</v>
      </c>
      <c r="C982" s="2">
        <v>9.2673988120721233</v>
      </c>
      <c r="D982" s="2">
        <v>0</v>
      </c>
      <c r="E982" s="2">
        <v>0</v>
      </c>
      <c r="F982" s="2">
        <v>829.80497651838959</v>
      </c>
      <c r="G982" s="2">
        <v>96.934904688822826</v>
      </c>
      <c r="H982" s="2">
        <v>0</v>
      </c>
      <c r="I982" s="2">
        <v>0</v>
      </c>
    </row>
    <row r="983" spans="1:9">
      <c r="A983" s="2">
        <v>933</v>
      </c>
      <c r="B983" s="2">
        <v>661.16003838718461</v>
      </c>
      <c r="C983" s="2">
        <v>8.8275379162504031</v>
      </c>
      <c r="D983" s="2">
        <v>0</v>
      </c>
      <c r="E983" s="2">
        <v>0</v>
      </c>
      <c r="F983" s="2">
        <v>661.16003838718461</v>
      </c>
      <c r="G983" s="2">
        <v>221.59375323785571</v>
      </c>
      <c r="H983" s="2">
        <v>0</v>
      </c>
      <c r="I983" s="2">
        <v>0</v>
      </c>
    </row>
    <row r="984" spans="1:9">
      <c r="A984" s="2">
        <v>934</v>
      </c>
      <c r="B984" s="2">
        <v>794.910722770441</v>
      </c>
      <c r="C984" s="2">
        <v>11.113562228561561</v>
      </c>
      <c r="D984" s="2">
        <v>0</v>
      </c>
      <c r="E984" s="2">
        <v>27.894122328028288</v>
      </c>
      <c r="F984" s="2">
        <v>794.910722770441</v>
      </c>
      <c r="G984" s="2">
        <v>288.55137775768662</v>
      </c>
      <c r="H984" s="2">
        <v>0</v>
      </c>
      <c r="I984" s="2">
        <v>0</v>
      </c>
    </row>
    <row r="985" spans="1:9">
      <c r="A985" s="2">
        <v>935</v>
      </c>
      <c r="B985" s="2">
        <v>1076.1224411791595</v>
      </c>
      <c r="C985" s="2">
        <v>12.72961377673003</v>
      </c>
      <c r="D985" s="2">
        <v>0</v>
      </c>
      <c r="E985" s="2">
        <v>0</v>
      </c>
      <c r="F985" s="2">
        <v>1076.1224411791595</v>
      </c>
      <c r="G985" s="2">
        <v>196.83893649384345</v>
      </c>
      <c r="H985" s="2">
        <v>0</v>
      </c>
      <c r="I985" s="2">
        <v>0</v>
      </c>
    </row>
    <row r="986" spans="1:9">
      <c r="A986" s="2">
        <v>936</v>
      </c>
      <c r="B986" s="2">
        <v>600.65499674720763</v>
      </c>
      <c r="C986" s="2">
        <v>10.77250162868275</v>
      </c>
      <c r="D986" s="2">
        <v>0</v>
      </c>
      <c r="E986" s="2">
        <v>0</v>
      </c>
      <c r="F986" s="2">
        <v>600.65499674720763</v>
      </c>
      <c r="G986" s="2">
        <v>476.59516612106745</v>
      </c>
      <c r="H986" s="2">
        <v>0</v>
      </c>
      <c r="I986" s="2">
        <v>0</v>
      </c>
    </row>
    <row r="987" spans="1:9">
      <c r="A987" s="2">
        <v>937</v>
      </c>
      <c r="B987" s="2">
        <v>845.09946905662309</v>
      </c>
      <c r="C987" s="2">
        <v>10.987694627641831</v>
      </c>
      <c r="D987" s="2">
        <v>0</v>
      </c>
      <c r="E987" s="2">
        <v>0</v>
      </c>
      <c r="F987" s="2">
        <v>845.09946905662309</v>
      </c>
      <c r="G987" s="2">
        <v>253.66999370756002</v>
      </c>
      <c r="H987" s="2">
        <v>0</v>
      </c>
      <c r="I987" s="2">
        <v>0</v>
      </c>
    </row>
    <row r="988" spans="1:9">
      <c r="A988" s="2">
        <v>938</v>
      </c>
      <c r="B988" s="2">
        <v>628.52029045319023</v>
      </c>
      <c r="C988" s="2">
        <v>8.8862654918112511</v>
      </c>
      <c r="D988" s="2">
        <v>0</v>
      </c>
      <c r="E988" s="2">
        <v>0</v>
      </c>
      <c r="F988" s="2">
        <v>628.52029045319023</v>
      </c>
      <c r="G988" s="2">
        <v>260.1062587279348</v>
      </c>
      <c r="H988" s="2">
        <v>0</v>
      </c>
      <c r="I988" s="2">
        <v>0</v>
      </c>
    </row>
    <row r="989" spans="1:9">
      <c r="A989" s="2">
        <v>939</v>
      </c>
      <c r="B989" s="2">
        <v>736.88354343244418</v>
      </c>
      <c r="C989" s="2">
        <v>9.4196637960671659</v>
      </c>
      <c r="D989" s="2">
        <v>0</v>
      </c>
      <c r="E989" s="2">
        <v>0</v>
      </c>
      <c r="F989" s="2">
        <v>736.88354343244418</v>
      </c>
      <c r="G989" s="2">
        <v>205.08283617427242</v>
      </c>
      <c r="H989" s="2">
        <v>0</v>
      </c>
      <c r="I989" s="2">
        <v>0</v>
      </c>
    </row>
    <row r="990" spans="1:9">
      <c r="A990" s="2">
        <v>940</v>
      </c>
      <c r="B990" s="2">
        <v>837.5571575328679</v>
      </c>
      <c r="C990" s="2">
        <v>8.8754850729270665</v>
      </c>
      <c r="D990" s="2">
        <v>0</v>
      </c>
      <c r="E990" s="2">
        <v>0</v>
      </c>
      <c r="F990" s="2">
        <v>837.5571575328679</v>
      </c>
      <c r="G990" s="2">
        <v>49.991349759838613</v>
      </c>
      <c r="H990" s="2">
        <v>0</v>
      </c>
      <c r="I990" s="2">
        <v>0</v>
      </c>
    </row>
    <row r="991" spans="1:9">
      <c r="A991" s="2">
        <v>941</v>
      </c>
      <c r="B991" s="2">
        <v>658.95876664302614</v>
      </c>
      <c r="C991" s="2">
        <v>9.4253661660128056</v>
      </c>
      <c r="D991" s="2">
        <v>0</v>
      </c>
      <c r="E991" s="2">
        <v>0</v>
      </c>
      <c r="F991" s="2">
        <v>658.95876664302614</v>
      </c>
      <c r="G991" s="2">
        <v>283.57784995825432</v>
      </c>
      <c r="H991" s="2">
        <v>0</v>
      </c>
      <c r="I991" s="2">
        <v>0</v>
      </c>
    </row>
    <row r="992" spans="1:9">
      <c r="A992" s="2">
        <v>942</v>
      </c>
      <c r="B992" s="2">
        <v>532.53582308727164</v>
      </c>
      <c r="C992" s="2">
        <v>9.8117941107237456</v>
      </c>
      <c r="D992" s="2">
        <v>0</v>
      </c>
      <c r="E992" s="2">
        <v>0</v>
      </c>
      <c r="F992" s="2">
        <v>532.53582308727164</v>
      </c>
      <c r="G992" s="2">
        <v>448.64358798510284</v>
      </c>
      <c r="H992" s="2">
        <v>0</v>
      </c>
      <c r="I992" s="2">
        <v>0</v>
      </c>
    </row>
    <row r="993" spans="1:9">
      <c r="A993" s="2">
        <v>943</v>
      </c>
      <c r="B993" s="2">
        <v>800.67601300093202</v>
      </c>
      <c r="C993" s="2">
        <v>10.044213488697164</v>
      </c>
      <c r="D993" s="2">
        <v>0</v>
      </c>
      <c r="E993" s="2">
        <v>0</v>
      </c>
      <c r="F993" s="2">
        <v>800.67601300093202</v>
      </c>
      <c r="G993" s="2">
        <v>203.74533586878442</v>
      </c>
      <c r="H993" s="2">
        <v>0</v>
      </c>
      <c r="I993" s="2">
        <v>0</v>
      </c>
    </row>
    <row r="994" spans="1:9">
      <c r="A994" s="2">
        <v>944</v>
      </c>
      <c r="B994" s="2">
        <v>721.15121992507693</v>
      </c>
      <c r="C994" s="2">
        <v>7.2115121992507696</v>
      </c>
      <c r="D994" s="2">
        <v>0</v>
      </c>
      <c r="E994" s="2">
        <v>0</v>
      </c>
      <c r="F994" s="2">
        <v>721.15121992507693</v>
      </c>
      <c r="G994" s="2">
        <v>0</v>
      </c>
      <c r="H994" s="2">
        <v>0</v>
      </c>
      <c r="I994" s="2">
        <v>0</v>
      </c>
    </row>
    <row r="995" spans="1:9">
      <c r="A995" s="2">
        <v>945</v>
      </c>
      <c r="B995" s="2">
        <v>542.98616026655509</v>
      </c>
      <c r="C995" s="2">
        <v>9.0556124317300473</v>
      </c>
      <c r="D995" s="2">
        <v>41.998882879967596</v>
      </c>
      <c r="E995" s="2">
        <v>55.056291461746468</v>
      </c>
      <c r="F995" s="2">
        <v>542.98616026655509</v>
      </c>
      <c r="G995" s="2">
        <v>265.51990856473549</v>
      </c>
      <c r="H995" s="2">
        <v>0</v>
      </c>
      <c r="I995" s="2">
        <v>0</v>
      </c>
    </row>
    <row r="996" spans="1:9">
      <c r="A996" s="2">
        <v>946</v>
      </c>
      <c r="B996" s="2">
        <v>636.89534945478999</v>
      </c>
      <c r="C996" s="2">
        <v>10.542161190532678</v>
      </c>
      <c r="D996" s="2">
        <v>0</v>
      </c>
      <c r="E996" s="2">
        <v>0</v>
      </c>
      <c r="F996" s="2">
        <v>636.89534945478999</v>
      </c>
      <c r="G996" s="2">
        <v>417.32076959847791</v>
      </c>
      <c r="H996" s="2">
        <v>0</v>
      </c>
      <c r="I996" s="2">
        <v>0</v>
      </c>
    </row>
    <row r="997" spans="1:9">
      <c r="A997" s="2">
        <v>947</v>
      </c>
      <c r="B997" s="2">
        <v>572.65738754567246</v>
      </c>
      <c r="C997" s="2">
        <v>7.2251113297648502</v>
      </c>
      <c r="D997" s="2">
        <v>0</v>
      </c>
      <c r="E997" s="2">
        <v>0</v>
      </c>
      <c r="F997" s="2">
        <v>572.65738754567246</v>
      </c>
      <c r="G997" s="2">
        <v>149.85374543081252</v>
      </c>
      <c r="H997" s="2">
        <v>0</v>
      </c>
      <c r="I997" s="2">
        <v>0</v>
      </c>
    </row>
    <row r="998" spans="1:9">
      <c r="A998" s="2">
        <v>948</v>
      </c>
      <c r="B998" s="2">
        <v>597.04434722245878</v>
      </c>
      <c r="C998" s="2">
        <v>10.078340698514694</v>
      </c>
      <c r="D998" s="2">
        <v>3.1766056971264334E-2</v>
      </c>
      <c r="E998" s="2">
        <v>67.105351183496168</v>
      </c>
      <c r="F998" s="2">
        <v>597.04434722245878</v>
      </c>
      <c r="G998" s="2">
        <v>343.65260538854318</v>
      </c>
      <c r="H998" s="2">
        <v>0</v>
      </c>
      <c r="I998" s="2">
        <v>0</v>
      </c>
    </row>
    <row r="999" spans="1:9">
      <c r="A999" s="2">
        <v>949</v>
      </c>
      <c r="B999" s="2">
        <v>758.5415756442444</v>
      </c>
      <c r="C999" s="2">
        <v>9.4468017250939464</v>
      </c>
      <c r="D999" s="2">
        <v>0</v>
      </c>
      <c r="E999" s="2">
        <v>0</v>
      </c>
      <c r="F999" s="2">
        <v>758.5415756442444</v>
      </c>
      <c r="G999" s="2">
        <v>186.13859686515025</v>
      </c>
      <c r="H999" s="2">
        <v>0</v>
      </c>
      <c r="I999" s="2">
        <v>0</v>
      </c>
    </row>
    <row r="1000" spans="1:9">
      <c r="A1000" s="2">
        <v>950</v>
      </c>
      <c r="B1000" s="2">
        <v>689.9299650004391</v>
      </c>
      <c r="C1000" s="2">
        <v>10.552913820633606</v>
      </c>
      <c r="D1000" s="2">
        <v>0</v>
      </c>
      <c r="E1000" s="2">
        <v>298.2663316393498</v>
      </c>
      <c r="F1000" s="2">
        <v>689.9299650004391</v>
      </c>
      <c r="G1000" s="2">
        <v>67.095085423571618</v>
      </c>
      <c r="H1000" s="2">
        <v>0</v>
      </c>
      <c r="I1000" s="2">
        <v>0</v>
      </c>
    </row>
    <row r="1001" spans="1:9">
      <c r="A1001" s="2">
        <v>951</v>
      </c>
      <c r="B1001" s="2">
        <v>741.42363416890703</v>
      </c>
      <c r="C1001" s="2">
        <v>10.59275117332923</v>
      </c>
      <c r="D1001" s="2">
        <v>0</v>
      </c>
      <c r="E1001" s="2">
        <v>0</v>
      </c>
      <c r="F1001" s="2">
        <v>741.42363416890703</v>
      </c>
      <c r="G1001" s="2">
        <v>317.85148316401592</v>
      </c>
      <c r="H1001" s="2">
        <v>0</v>
      </c>
      <c r="I1001" s="2">
        <v>0</v>
      </c>
    </row>
    <row r="1002" spans="1:9">
      <c r="A1002" s="2">
        <v>952</v>
      </c>
      <c r="B1002" s="2">
        <v>791.0752103391228</v>
      </c>
      <c r="C1002" s="2">
        <v>11.581210334149873</v>
      </c>
      <c r="D1002" s="2">
        <v>0</v>
      </c>
      <c r="E1002" s="2">
        <v>0</v>
      </c>
      <c r="F1002" s="2">
        <v>791.0752103391228</v>
      </c>
      <c r="G1002" s="2">
        <v>367.04582307586452</v>
      </c>
      <c r="H1002" s="2">
        <v>0</v>
      </c>
      <c r="I1002" s="2">
        <v>0</v>
      </c>
    </row>
    <row r="1003" spans="1:9">
      <c r="A1003" s="2">
        <v>953</v>
      </c>
      <c r="B1003" s="2">
        <v>717.5943789341045</v>
      </c>
      <c r="C1003" s="2">
        <v>8.5254877682034476</v>
      </c>
      <c r="D1003" s="2">
        <v>0</v>
      </c>
      <c r="E1003" s="2">
        <v>0</v>
      </c>
      <c r="F1003" s="2">
        <v>717.5943789341045</v>
      </c>
      <c r="G1003" s="2">
        <v>134.95439788624026</v>
      </c>
      <c r="H1003" s="2">
        <v>0</v>
      </c>
      <c r="I1003" s="2">
        <v>0</v>
      </c>
    </row>
    <row r="1004" spans="1:9">
      <c r="A1004" s="2">
        <v>954</v>
      </c>
      <c r="B1004" s="2">
        <v>723.01207870437338</v>
      </c>
      <c r="C1004" s="2">
        <v>8.130812639619684</v>
      </c>
      <c r="D1004" s="2">
        <v>0</v>
      </c>
      <c r="E1004" s="2">
        <v>0</v>
      </c>
      <c r="F1004" s="2">
        <v>723.01207870437338</v>
      </c>
      <c r="G1004" s="2">
        <v>90.069185257595109</v>
      </c>
      <c r="H1004" s="2">
        <v>0</v>
      </c>
      <c r="I1004" s="2">
        <v>0</v>
      </c>
    </row>
    <row r="1005" spans="1:9">
      <c r="A1005" s="2">
        <v>955</v>
      </c>
      <c r="B1005" s="2">
        <v>651.82848593551921</v>
      </c>
      <c r="C1005" s="2">
        <v>10.087618859032625</v>
      </c>
      <c r="D1005" s="2">
        <v>0</v>
      </c>
      <c r="E1005" s="2">
        <v>0</v>
      </c>
      <c r="F1005" s="2">
        <v>651.82848593551921</v>
      </c>
      <c r="G1005" s="2">
        <v>356.9333999677433</v>
      </c>
      <c r="H1005" s="2">
        <v>0</v>
      </c>
      <c r="I1005" s="2">
        <v>0</v>
      </c>
    </row>
    <row r="1006" spans="1:9">
      <c r="A1006" s="2">
        <v>956</v>
      </c>
      <c r="B1006" s="2">
        <v>810.60523432611581</v>
      </c>
      <c r="C1006" s="2">
        <v>9.0189325115160361</v>
      </c>
      <c r="D1006" s="2">
        <v>0</v>
      </c>
      <c r="E1006" s="2">
        <v>0</v>
      </c>
      <c r="F1006" s="2">
        <v>810.60523432611581</v>
      </c>
      <c r="G1006" s="2">
        <v>91.28801682548783</v>
      </c>
      <c r="H1006" s="2">
        <v>0</v>
      </c>
      <c r="I1006" s="2">
        <v>0</v>
      </c>
    </row>
    <row r="1007" spans="1:9">
      <c r="A1007" s="2">
        <v>957</v>
      </c>
      <c r="B1007" s="2">
        <v>917.35043007502168</v>
      </c>
      <c r="C1007" s="2">
        <v>10.813913542905764</v>
      </c>
      <c r="D1007" s="2">
        <v>0</v>
      </c>
      <c r="E1007" s="2">
        <v>0</v>
      </c>
      <c r="F1007" s="2">
        <v>917.35043007502168</v>
      </c>
      <c r="G1007" s="2">
        <v>164.0409242155547</v>
      </c>
      <c r="H1007" s="2">
        <v>0</v>
      </c>
      <c r="I1007" s="2">
        <v>0</v>
      </c>
    </row>
    <row r="1008" spans="1:9">
      <c r="A1008" s="2">
        <v>958</v>
      </c>
      <c r="B1008" s="2">
        <v>669.81971586170516</v>
      </c>
      <c r="C1008" s="2">
        <v>11.323233974277557</v>
      </c>
      <c r="D1008" s="2">
        <v>0</v>
      </c>
      <c r="E1008" s="2">
        <v>0</v>
      </c>
      <c r="F1008" s="2">
        <v>669.81971586170516</v>
      </c>
      <c r="G1008" s="2">
        <v>462.50368156605055</v>
      </c>
      <c r="H1008" s="2">
        <v>0</v>
      </c>
      <c r="I1008" s="2">
        <v>0</v>
      </c>
    </row>
    <row r="1009" spans="1:9">
      <c r="A1009" s="2">
        <v>959</v>
      </c>
      <c r="B1009" s="2">
        <v>698.05841701323266</v>
      </c>
      <c r="C1009" s="2">
        <v>9.8034132364282751</v>
      </c>
      <c r="D1009" s="2">
        <v>0</v>
      </c>
      <c r="E1009" s="2">
        <v>0</v>
      </c>
      <c r="F1009" s="2">
        <v>698.05841701323266</v>
      </c>
      <c r="G1009" s="2">
        <v>282.28290662959489</v>
      </c>
      <c r="H1009" s="2">
        <v>0</v>
      </c>
      <c r="I1009" s="2">
        <v>0</v>
      </c>
    </row>
    <row r="1010" spans="1:9">
      <c r="A1010" s="2">
        <v>960</v>
      </c>
      <c r="B1010" s="2">
        <v>697.6501146379278</v>
      </c>
      <c r="C1010" s="2">
        <v>10.390438994254536</v>
      </c>
      <c r="D1010" s="2">
        <v>0</v>
      </c>
      <c r="E1010" s="2">
        <v>133.26595222907235</v>
      </c>
      <c r="F1010" s="2">
        <v>697.6501146379278</v>
      </c>
      <c r="G1010" s="2">
        <v>208.12783255845352</v>
      </c>
      <c r="H1010" s="2">
        <v>0</v>
      </c>
      <c r="I1010" s="2">
        <v>0</v>
      </c>
    </row>
    <row r="1011" spans="1:9">
      <c r="A1011" s="2">
        <v>961</v>
      </c>
      <c r="B1011" s="2">
        <v>791.81378495030413</v>
      </c>
      <c r="C1011" s="2">
        <v>10.734331462955486</v>
      </c>
      <c r="D1011" s="2">
        <v>0</v>
      </c>
      <c r="E1011" s="2">
        <v>172.75852383769711</v>
      </c>
      <c r="F1011" s="2">
        <v>791.81378495030413</v>
      </c>
      <c r="G1011" s="2">
        <v>108.86083750754733</v>
      </c>
      <c r="H1011" s="2">
        <v>0</v>
      </c>
      <c r="I1011" s="2">
        <v>0</v>
      </c>
    </row>
    <row r="1012" spans="1:9">
      <c r="A1012" s="2">
        <v>962</v>
      </c>
      <c r="B1012" s="2">
        <v>696.07891037640184</v>
      </c>
      <c r="C1012" s="2">
        <v>6.9607891037640188</v>
      </c>
      <c r="D1012" s="2">
        <v>0</v>
      </c>
      <c r="E1012" s="2">
        <v>0</v>
      </c>
      <c r="F1012" s="2">
        <v>696.07891037640184</v>
      </c>
      <c r="G1012" s="2">
        <v>0</v>
      </c>
      <c r="H1012" s="2">
        <v>0</v>
      </c>
      <c r="I1012" s="2">
        <v>0</v>
      </c>
    </row>
    <row r="1013" spans="1:9">
      <c r="A1013" s="2">
        <v>963</v>
      </c>
      <c r="B1013" s="2">
        <v>576.6252499744437</v>
      </c>
      <c r="C1013" s="2">
        <v>8.8532391056500739</v>
      </c>
      <c r="D1013" s="2">
        <v>0</v>
      </c>
      <c r="E1013" s="2">
        <v>0</v>
      </c>
      <c r="F1013" s="2">
        <v>576.6252499744437</v>
      </c>
      <c r="G1013" s="2">
        <v>308.69866059056358</v>
      </c>
      <c r="H1013" s="2">
        <v>0</v>
      </c>
      <c r="I1013" s="2">
        <v>0</v>
      </c>
    </row>
    <row r="1014" spans="1:9">
      <c r="A1014" s="2">
        <v>964</v>
      </c>
      <c r="B1014" s="2">
        <v>434.65355931143813</v>
      </c>
      <c r="C1014" s="2">
        <v>5.6046291556342611</v>
      </c>
      <c r="D1014" s="2">
        <v>0</v>
      </c>
      <c r="E1014" s="2">
        <v>0</v>
      </c>
      <c r="F1014" s="2">
        <v>434.65355931143813</v>
      </c>
      <c r="G1014" s="2">
        <v>125.80935625198799</v>
      </c>
      <c r="H1014" s="2">
        <v>0</v>
      </c>
      <c r="I1014" s="2">
        <v>0</v>
      </c>
    </row>
    <row r="1015" spans="1:9">
      <c r="A1015" s="2">
        <v>965</v>
      </c>
      <c r="B1015" s="2">
        <v>577.70298515579793</v>
      </c>
      <c r="C1015" s="2">
        <v>8.4470138227089482</v>
      </c>
      <c r="D1015" s="2">
        <v>0</v>
      </c>
      <c r="E1015" s="2">
        <v>0</v>
      </c>
      <c r="F1015" s="2">
        <v>577.70298515579793</v>
      </c>
      <c r="G1015" s="2">
        <v>266.99839711509685</v>
      </c>
      <c r="H1015" s="2">
        <v>0</v>
      </c>
      <c r="I1015" s="2">
        <v>0</v>
      </c>
    </row>
    <row r="1016" spans="1:9">
      <c r="A1016" s="2">
        <v>966</v>
      </c>
      <c r="B1016" s="2">
        <v>702.6264242584657</v>
      </c>
      <c r="C1016" s="2">
        <v>10.498600628258089</v>
      </c>
      <c r="D1016" s="2">
        <v>0</v>
      </c>
      <c r="E1016" s="2">
        <v>52.57970218499554</v>
      </c>
      <c r="F1016" s="2">
        <v>702.6264242584657</v>
      </c>
      <c r="G1016" s="2">
        <v>294.65393638234764</v>
      </c>
      <c r="H1016" s="2">
        <v>0</v>
      </c>
      <c r="I1016" s="2">
        <v>0</v>
      </c>
    </row>
    <row r="1017" spans="1:9">
      <c r="A1017" s="2">
        <v>967</v>
      </c>
      <c r="B1017" s="2">
        <v>589.42396036419746</v>
      </c>
      <c r="C1017" s="2">
        <v>7.8490099363533794</v>
      </c>
      <c r="D1017" s="2">
        <v>0</v>
      </c>
      <c r="E1017" s="2">
        <v>0</v>
      </c>
      <c r="F1017" s="2">
        <v>589.42396036419746</v>
      </c>
      <c r="G1017" s="2">
        <v>195.4770332711405</v>
      </c>
      <c r="H1017" s="2">
        <v>0</v>
      </c>
      <c r="I1017" s="2">
        <v>0</v>
      </c>
    </row>
    <row r="1018" spans="1:9">
      <c r="A1018" s="2">
        <v>968</v>
      </c>
      <c r="B1018" s="2">
        <v>579.93823817760813</v>
      </c>
      <c r="C1018" s="2">
        <v>8.6207335539764571</v>
      </c>
      <c r="D1018" s="2">
        <v>0</v>
      </c>
      <c r="E1018" s="2">
        <v>0</v>
      </c>
      <c r="F1018" s="2">
        <v>579.93823817760813</v>
      </c>
      <c r="G1018" s="2">
        <v>282.1351172200375</v>
      </c>
      <c r="H1018" s="2">
        <v>0</v>
      </c>
      <c r="I1018" s="2">
        <v>0</v>
      </c>
    </row>
    <row r="1019" spans="1:9">
      <c r="A1019" s="2">
        <v>969</v>
      </c>
      <c r="B1019" s="2">
        <v>663.43545199139271</v>
      </c>
      <c r="C1019" s="2">
        <v>9.2336349483656246</v>
      </c>
      <c r="D1019" s="2">
        <v>0</v>
      </c>
      <c r="E1019" s="2">
        <v>0</v>
      </c>
      <c r="F1019" s="2">
        <v>663.43545199139271</v>
      </c>
      <c r="G1019" s="2">
        <v>259.92804284516978</v>
      </c>
      <c r="H1019" s="2">
        <v>0</v>
      </c>
      <c r="I1019" s="2">
        <v>0</v>
      </c>
    </row>
    <row r="1020" spans="1:9">
      <c r="A1020" s="2">
        <v>970</v>
      </c>
      <c r="B1020" s="2">
        <v>604.98615331325573</v>
      </c>
      <c r="C1020" s="2">
        <v>7.4307472263626462</v>
      </c>
      <c r="D1020" s="2">
        <v>0</v>
      </c>
      <c r="E1020" s="2">
        <v>0</v>
      </c>
      <c r="F1020" s="2">
        <v>604.98615331325573</v>
      </c>
      <c r="G1020" s="2">
        <v>138.08856932300887</v>
      </c>
      <c r="H1020" s="2">
        <v>0</v>
      </c>
      <c r="I1020" s="2">
        <v>0</v>
      </c>
    </row>
    <row r="1021" spans="1:9">
      <c r="A1021" s="2">
        <v>971</v>
      </c>
      <c r="B1021" s="2">
        <v>692.57137550357447</v>
      </c>
      <c r="C1021" s="2">
        <v>8.4360090926803739</v>
      </c>
      <c r="D1021" s="2">
        <v>0</v>
      </c>
      <c r="E1021" s="2">
        <v>0</v>
      </c>
      <c r="F1021" s="2">
        <v>692.57137550357447</v>
      </c>
      <c r="G1021" s="2">
        <v>151.02953376446294</v>
      </c>
      <c r="H1021" s="2">
        <v>0</v>
      </c>
      <c r="I1021" s="2">
        <v>0</v>
      </c>
    </row>
    <row r="1022" spans="1:9">
      <c r="A1022" s="2">
        <v>972</v>
      </c>
      <c r="B1022" s="2">
        <v>859.55816800841649</v>
      </c>
      <c r="C1022" s="2">
        <v>11.284051643765515</v>
      </c>
      <c r="D1022" s="2">
        <v>0</v>
      </c>
      <c r="E1022" s="2">
        <v>12.247549471230514</v>
      </c>
      <c r="F1022" s="2">
        <v>859.55816800841649</v>
      </c>
      <c r="G1022" s="2">
        <v>256.59944689690474</v>
      </c>
      <c r="H1022" s="2">
        <v>0</v>
      </c>
      <c r="I1022" s="2">
        <v>0</v>
      </c>
    </row>
    <row r="1023" spans="1:9">
      <c r="A1023" s="2">
        <v>973</v>
      </c>
      <c r="B1023" s="2">
        <v>730.07151191575713</v>
      </c>
      <c r="C1023" s="2">
        <v>10.101754356268275</v>
      </c>
      <c r="D1023" s="2">
        <v>0</v>
      </c>
      <c r="E1023" s="2">
        <v>0</v>
      </c>
      <c r="F1023" s="2">
        <v>730.07151191575713</v>
      </c>
      <c r="G1023" s="2">
        <v>280.10392371107037</v>
      </c>
      <c r="H1023" s="2">
        <v>0</v>
      </c>
      <c r="I1023" s="2">
        <v>0</v>
      </c>
    </row>
    <row r="1024" spans="1:9">
      <c r="A1024" s="2">
        <v>974</v>
      </c>
      <c r="B1024" s="2">
        <v>879.75460798697668</v>
      </c>
      <c r="C1024" s="2">
        <v>10.2607917373641</v>
      </c>
      <c r="D1024" s="2">
        <v>0</v>
      </c>
      <c r="E1024" s="2">
        <v>105.88685813294228</v>
      </c>
      <c r="F1024" s="2">
        <v>879.75460798697668</v>
      </c>
      <c r="G1024" s="2">
        <v>40.437707616491025</v>
      </c>
      <c r="H1024" s="2">
        <v>0</v>
      </c>
      <c r="I1024" s="2">
        <v>0</v>
      </c>
    </row>
    <row r="1025" spans="1:9">
      <c r="A1025" s="2">
        <v>975</v>
      </c>
      <c r="B1025" s="2">
        <v>675.2784885316596</v>
      </c>
      <c r="C1025" s="2">
        <v>8.054976266085351</v>
      </c>
      <c r="D1025" s="2">
        <v>0</v>
      </c>
      <c r="E1025" s="2">
        <v>0</v>
      </c>
      <c r="F1025" s="2">
        <v>675.2784885316596</v>
      </c>
      <c r="G1025" s="2">
        <v>130.21913807687542</v>
      </c>
      <c r="H1025" s="2">
        <v>0</v>
      </c>
      <c r="I1025" s="2">
        <v>0</v>
      </c>
    </row>
    <row r="1026" spans="1:9">
      <c r="A1026" s="2">
        <v>976</v>
      </c>
      <c r="B1026" s="2">
        <v>815.39436683898157</v>
      </c>
      <c r="C1026" s="2">
        <v>10.399398442432503</v>
      </c>
      <c r="D1026" s="2">
        <v>0</v>
      </c>
      <c r="E1026" s="2">
        <v>0</v>
      </c>
      <c r="F1026" s="2">
        <v>815.39436683898157</v>
      </c>
      <c r="G1026" s="2">
        <v>224.54547740426869</v>
      </c>
      <c r="H1026" s="2">
        <v>0</v>
      </c>
      <c r="I1026" s="2">
        <v>0</v>
      </c>
    </row>
    <row r="1027" spans="1:9">
      <c r="A1027" s="2">
        <v>977</v>
      </c>
      <c r="B1027" s="2">
        <v>508.58704031987691</v>
      </c>
      <c r="C1027" s="2">
        <v>7.8638129867943789</v>
      </c>
      <c r="D1027" s="2">
        <v>0</v>
      </c>
      <c r="E1027" s="2">
        <v>0</v>
      </c>
      <c r="F1027" s="2">
        <v>508.58704031987691</v>
      </c>
      <c r="G1027" s="2">
        <v>277.7942583595609</v>
      </c>
      <c r="H1027" s="2">
        <v>0</v>
      </c>
      <c r="I1027" s="2">
        <v>0</v>
      </c>
    </row>
    <row r="1028" spans="1:9">
      <c r="A1028" s="2">
        <v>978</v>
      </c>
      <c r="B1028" s="2">
        <v>689.91994020044558</v>
      </c>
      <c r="C1028" s="2">
        <v>7.2465052705267432</v>
      </c>
      <c r="D1028" s="2">
        <v>0</v>
      </c>
      <c r="E1028" s="2">
        <v>0</v>
      </c>
      <c r="F1028" s="2">
        <v>689.91994020044558</v>
      </c>
      <c r="G1028" s="2">
        <v>34.730586852228726</v>
      </c>
      <c r="H1028" s="2">
        <v>0</v>
      </c>
      <c r="I1028" s="2">
        <v>0</v>
      </c>
    </row>
    <row r="1029" spans="1:9">
      <c r="A1029" s="2">
        <v>979</v>
      </c>
      <c r="B1029" s="2">
        <v>734.03656741512486</v>
      </c>
      <c r="C1029" s="2">
        <v>9.5508622442401521</v>
      </c>
      <c r="D1029" s="2">
        <v>0</v>
      </c>
      <c r="E1029" s="2">
        <v>0</v>
      </c>
      <c r="F1029" s="2">
        <v>734.03656741512486</v>
      </c>
      <c r="G1029" s="2">
        <v>221.04965700889034</v>
      </c>
      <c r="H1029" s="2">
        <v>0</v>
      </c>
      <c r="I1029" s="2">
        <v>0</v>
      </c>
    </row>
    <row r="1030" spans="1:9">
      <c r="A1030" s="2">
        <v>980</v>
      </c>
      <c r="B1030" s="2">
        <v>872.67470897365024</v>
      </c>
      <c r="C1030" s="2">
        <v>10.71260628301394</v>
      </c>
      <c r="D1030" s="2">
        <v>0</v>
      </c>
      <c r="E1030" s="2">
        <v>0</v>
      </c>
      <c r="F1030" s="2">
        <v>872.67470897365024</v>
      </c>
      <c r="G1030" s="2">
        <v>198.5859193277438</v>
      </c>
      <c r="H1030" s="2">
        <v>0</v>
      </c>
      <c r="I1030" s="2">
        <v>0</v>
      </c>
    </row>
    <row r="1031" spans="1:9">
      <c r="A1031" s="2">
        <v>981</v>
      </c>
      <c r="B1031" s="2">
        <v>610.04815241494293</v>
      </c>
      <c r="C1031" s="2">
        <v>8.6932414065611674</v>
      </c>
      <c r="D1031" s="2">
        <v>0</v>
      </c>
      <c r="E1031" s="2">
        <v>0</v>
      </c>
      <c r="F1031" s="2">
        <v>610.04815241494293</v>
      </c>
      <c r="G1031" s="2">
        <v>259.27598824117376</v>
      </c>
      <c r="H1031" s="2">
        <v>0</v>
      </c>
      <c r="I1031" s="2">
        <v>0</v>
      </c>
    </row>
    <row r="1032" spans="1:9">
      <c r="A1032" s="2">
        <v>982</v>
      </c>
      <c r="B1032" s="2">
        <v>787.9364681173131</v>
      </c>
      <c r="C1032" s="2">
        <v>11.105406980683549</v>
      </c>
      <c r="D1032" s="2">
        <v>0</v>
      </c>
      <c r="E1032" s="2">
        <v>18.00183751060149</v>
      </c>
      <c r="F1032" s="2">
        <v>787.9364681173131</v>
      </c>
      <c r="G1032" s="2">
        <v>304.60239244044033</v>
      </c>
      <c r="H1032" s="2">
        <v>0</v>
      </c>
      <c r="I1032" s="2">
        <v>0</v>
      </c>
    </row>
    <row r="1033" spans="1:9">
      <c r="A1033" s="2">
        <v>983</v>
      </c>
      <c r="B1033" s="2">
        <v>715.54432891194438</v>
      </c>
      <c r="C1033" s="2">
        <v>9.8072061785428719</v>
      </c>
      <c r="D1033" s="2">
        <v>0</v>
      </c>
      <c r="E1033" s="2">
        <v>71.689483116171004</v>
      </c>
      <c r="F1033" s="2">
        <v>715.54432891194438</v>
      </c>
      <c r="G1033" s="2">
        <v>193.4868058261718</v>
      </c>
      <c r="H1033" s="2">
        <v>0</v>
      </c>
      <c r="I1033" s="2">
        <v>0</v>
      </c>
    </row>
    <row r="1034" spans="1:9">
      <c r="A1034" s="2">
        <v>984</v>
      </c>
      <c r="B1034" s="2">
        <v>787.12928742772738</v>
      </c>
      <c r="C1034" s="2">
        <v>9.8782198433511574</v>
      </c>
      <c r="D1034" s="2">
        <v>0</v>
      </c>
      <c r="E1034" s="2">
        <v>0</v>
      </c>
      <c r="F1034" s="2">
        <v>787.12928742772738</v>
      </c>
      <c r="G1034" s="2">
        <v>200.69269690738838</v>
      </c>
      <c r="H1034" s="2">
        <v>0</v>
      </c>
      <c r="I1034" s="2">
        <v>0</v>
      </c>
    </row>
    <row r="1035" spans="1:9">
      <c r="A1035" s="2">
        <v>985</v>
      </c>
      <c r="B1035" s="2">
        <v>782.55060326361968</v>
      </c>
      <c r="C1035" s="2">
        <v>10.520990095995522</v>
      </c>
      <c r="D1035" s="2">
        <v>0</v>
      </c>
      <c r="E1035" s="2">
        <v>235.89173723479621</v>
      </c>
      <c r="F1035" s="2">
        <v>782.55060326361968</v>
      </c>
      <c r="G1035" s="2">
        <v>33.656669101136231</v>
      </c>
      <c r="H1035" s="2">
        <v>0</v>
      </c>
      <c r="I1035" s="2">
        <v>0</v>
      </c>
    </row>
    <row r="1036" spans="1:9">
      <c r="A1036" s="2">
        <v>986</v>
      </c>
      <c r="B1036" s="2">
        <v>561.20076866440741</v>
      </c>
      <c r="C1036" s="2">
        <v>8.7475233744668905</v>
      </c>
      <c r="D1036" s="2">
        <v>0</v>
      </c>
      <c r="E1036" s="2">
        <v>0</v>
      </c>
      <c r="F1036" s="2">
        <v>561.20076866440741</v>
      </c>
      <c r="G1036" s="2">
        <v>313.55156878228172</v>
      </c>
      <c r="H1036" s="2">
        <v>0</v>
      </c>
      <c r="I1036" s="2">
        <v>0</v>
      </c>
    </row>
    <row r="1037" spans="1:9">
      <c r="A1037" s="2">
        <v>987</v>
      </c>
      <c r="B1037" s="2">
        <v>830.04547431477022</v>
      </c>
      <c r="C1037" s="2">
        <v>9.1533615662118066</v>
      </c>
      <c r="D1037" s="2">
        <v>0</v>
      </c>
      <c r="E1037" s="2">
        <v>0</v>
      </c>
      <c r="F1037" s="2">
        <v>830.04547431477022</v>
      </c>
      <c r="G1037" s="2">
        <v>85.290682306410417</v>
      </c>
      <c r="H1037" s="2">
        <v>0</v>
      </c>
      <c r="I1037" s="2">
        <v>0</v>
      </c>
    </row>
    <row r="1038" spans="1:9">
      <c r="A1038" s="2">
        <v>988</v>
      </c>
      <c r="B1038" s="2">
        <v>695.71419758317529</v>
      </c>
      <c r="C1038" s="2">
        <v>9.4518268934120968</v>
      </c>
      <c r="D1038" s="2">
        <v>0</v>
      </c>
      <c r="E1038" s="2">
        <v>0</v>
      </c>
      <c r="F1038" s="2">
        <v>695.71419758317529</v>
      </c>
      <c r="G1038" s="2">
        <v>249.46849175803436</v>
      </c>
      <c r="H1038" s="2">
        <v>0</v>
      </c>
      <c r="I1038" s="2">
        <v>0</v>
      </c>
    </row>
    <row r="1039" spans="1:9">
      <c r="A1039" s="2">
        <v>989</v>
      </c>
      <c r="B1039" s="2">
        <v>711.22915523792994</v>
      </c>
      <c r="C1039" s="2">
        <v>8.4843320335899328</v>
      </c>
      <c r="D1039" s="2">
        <v>0</v>
      </c>
      <c r="E1039" s="2">
        <v>0</v>
      </c>
      <c r="F1039" s="2">
        <v>711.22915523792994</v>
      </c>
      <c r="G1039" s="2">
        <v>137.20404812106335</v>
      </c>
      <c r="H1039" s="2">
        <v>0</v>
      </c>
      <c r="I1039" s="2">
        <v>0</v>
      </c>
    </row>
    <row r="1040" spans="1:9">
      <c r="A1040" s="2">
        <v>990</v>
      </c>
      <c r="B1040" s="2">
        <v>796.81212408007423</v>
      </c>
      <c r="C1040" s="2">
        <v>10.549373171226057</v>
      </c>
      <c r="D1040" s="2">
        <v>0</v>
      </c>
      <c r="E1040" s="2">
        <v>0</v>
      </c>
      <c r="F1040" s="2">
        <v>796.81212408007423</v>
      </c>
      <c r="G1040" s="2">
        <v>258.12519304253146</v>
      </c>
      <c r="H1040" s="2">
        <v>0</v>
      </c>
      <c r="I1040" s="2">
        <v>0</v>
      </c>
    </row>
    <row r="1041" spans="1:9">
      <c r="A1041" s="2">
        <v>991</v>
      </c>
      <c r="B1041" s="2">
        <v>346.42393896040358</v>
      </c>
      <c r="C1041" s="2">
        <v>6.7804357343253017</v>
      </c>
      <c r="D1041" s="2">
        <v>0</v>
      </c>
      <c r="E1041" s="2">
        <v>0</v>
      </c>
      <c r="F1041" s="2">
        <v>346.42393896040358</v>
      </c>
      <c r="G1041" s="2">
        <v>331.61963447212656</v>
      </c>
      <c r="H1041" s="2">
        <v>0</v>
      </c>
      <c r="I1041" s="2">
        <v>0</v>
      </c>
    </row>
    <row r="1042" spans="1:9">
      <c r="A1042" s="2">
        <v>992</v>
      </c>
      <c r="B1042" s="2">
        <v>731.57167338311365</v>
      </c>
      <c r="C1042" s="2">
        <v>9.1118505463396779</v>
      </c>
      <c r="D1042" s="2">
        <v>0</v>
      </c>
      <c r="E1042" s="2">
        <v>54.02738179563039</v>
      </c>
      <c r="F1042" s="2">
        <v>731.57167338311365</v>
      </c>
      <c r="G1042" s="2">
        <v>125.58599945522383</v>
      </c>
      <c r="H1042" s="2">
        <v>0</v>
      </c>
      <c r="I1042" s="2">
        <v>0</v>
      </c>
    </row>
    <row r="1043" spans="1:9">
      <c r="A1043" s="2">
        <v>993</v>
      </c>
      <c r="B1043" s="2">
        <v>545.03102352506221</v>
      </c>
      <c r="C1043" s="2">
        <v>7.0374968121145276</v>
      </c>
      <c r="D1043" s="2">
        <v>0</v>
      </c>
      <c r="E1043" s="2">
        <v>0</v>
      </c>
      <c r="F1043" s="2">
        <v>545.03102352506221</v>
      </c>
      <c r="G1043" s="2">
        <v>158.71865768639054</v>
      </c>
      <c r="H1043" s="2">
        <v>0</v>
      </c>
      <c r="I1043" s="2">
        <v>0</v>
      </c>
    </row>
    <row r="1044" spans="1:9">
      <c r="A1044" s="2">
        <v>994</v>
      </c>
      <c r="B1044" s="2">
        <v>729.25772636927536</v>
      </c>
      <c r="C1044" s="2">
        <v>10.615981500586166</v>
      </c>
      <c r="D1044" s="2">
        <v>0</v>
      </c>
      <c r="E1044" s="2">
        <v>0</v>
      </c>
      <c r="F1044" s="2">
        <v>729.25772636927536</v>
      </c>
      <c r="G1044" s="2">
        <v>332.34042368934115</v>
      </c>
      <c r="H1044" s="2">
        <v>0</v>
      </c>
      <c r="I1044" s="2">
        <v>0</v>
      </c>
    </row>
    <row r="1045" spans="1:9">
      <c r="A1045" s="2">
        <v>995</v>
      </c>
      <c r="B1045" s="2">
        <v>626.31120831116755</v>
      </c>
      <c r="C1045" s="2">
        <v>8.9845363640849865</v>
      </c>
      <c r="D1045" s="2">
        <v>0</v>
      </c>
      <c r="E1045" s="2">
        <v>0</v>
      </c>
      <c r="F1045" s="2">
        <v>626.31120831116755</v>
      </c>
      <c r="G1045" s="2">
        <v>272.14242809733105</v>
      </c>
      <c r="H1045" s="2">
        <v>0</v>
      </c>
      <c r="I1045" s="2">
        <v>0</v>
      </c>
    </row>
    <row r="1046" spans="1:9">
      <c r="A1046" s="2">
        <v>996</v>
      </c>
      <c r="B1046" s="2">
        <v>741.39707433851913</v>
      </c>
      <c r="C1046" s="2">
        <v>8.9553855086007186</v>
      </c>
      <c r="D1046" s="2">
        <v>0</v>
      </c>
      <c r="E1046" s="2">
        <v>0</v>
      </c>
      <c r="F1046" s="2">
        <v>741.39707433851913</v>
      </c>
      <c r="G1046" s="2">
        <v>154.1414765215527</v>
      </c>
      <c r="H1046" s="2">
        <v>0</v>
      </c>
      <c r="I1046" s="2">
        <v>0</v>
      </c>
    </row>
    <row r="1047" spans="1:9">
      <c r="A1047" s="2">
        <v>997</v>
      </c>
      <c r="B1047" s="2">
        <v>829.84279540790612</v>
      </c>
      <c r="C1047" s="2">
        <v>10.595994771239775</v>
      </c>
      <c r="D1047" s="2">
        <v>0</v>
      </c>
      <c r="E1047" s="2">
        <v>0</v>
      </c>
      <c r="F1047" s="2">
        <v>829.84279540790612</v>
      </c>
      <c r="G1047" s="2">
        <v>229.7566817160714</v>
      </c>
      <c r="H1047" s="2">
        <v>0</v>
      </c>
      <c r="I1047" s="2">
        <v>0</v>
      </c>
    </row>
    <row r="1048" spans="1:9">
      <c r="A1048" s="2">
        <v>998</v>
      </c>
      <c r="B1048" s="2">
        <v>799.63039143285641</v>
      </c>
      <c r="C1048" s="2">
        <v>9.9597420016459992</v>
      </c>
      <c r="D1048" s="2">
        <v>0</v>
      </c>
      <c r="E1048" s="2">
        <v>0</v>
      </c>
      <c r="F1048" s="2">
        <v>799.63039143285641</v>
      </c>
      <c r="G1048" s="2">
        <v>196.34380873174359</v>
      </c>
      <c r="H1048" s="2">
        <v>0</v>
      </c>
      <c r="I1048" s="2">
        <v>0</v>
      </c>
    </row>
    <row r="1049" spans="1:9">
      <c r="A1049" s="2">
        <v>999</v>
      </c>
      <c r="B1049" s="2">
        <v>901.62972767243991</v>
      </c>
      <c r="C1049" s="2">
        <v>11.10042363020532</v>
      </c>
      <c r="D1049" s="2">
        <v>0</v>
      </c>
      <c r="E1049" s="2">
        <v>0</v>
      </c>
      <c r="F1049" s="2">
        <v>901.62972767243991</v>
      </c>
      <c r="G1049" s="2">
        <v>208.41263534809195</v>
      </c>
      <c r="H1049" s="2">
        <v>0</v>
      </c>
      <c r="I1049" s="2">
        <v>0</v>
      </c>
    </row>
    <row r="1050" spans="1:9">
      <c r="A1050" s="2">
        <v>1000</v>
      </c>
      <c r="B1050" s="2">
        <v>1029.1468136851163</v>
      </c>
      <c r="C1050" s="2">
        <v>11.922362736822816</v>
      </c>
      <c r="D1050" s="2">
        <v>0</v>
      </c>
      <c r="E1050" s="2">
        <v>0</v>
      </c>
      <c r="F1050" s="2">
        <v>1029.1468136851163</v>
      </c>
      <c r="G1050" s="2">
        <v>163.08945999716525</v>
      </c>
      <c r="H1050" s="2">
        <v>0</v>
      </c>
      <c r="I1050" s="2">
        <v>0</v>
      </c>
    </row>
  </sheetData>
  <phoneticPr fontId="0" type="noConversion"/>
  <printOptions headings="1" gridLines="1" gridLinesSet="0"/>
  <pageMargins left="0.75" right="0.75" top="1" bottom="1" header="0.5" footer="0.5"/>
  <pageSetup scale="63" orientation="portrait" horizontalDpi="300" verticalDpi="300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RiskSerializationData</vt:lpstr>
      <vt:lpstr>Example Background</vt:lpstr>
      <vt:lpstr>Big Picture</vt:lpstr>
      <vt:lpstr>Model</vt:lpstr>
      <vt:lpstr>Model!Print_Area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Didn't change for DADM 5e</dc:description>
  <cp:lastModifiedBy>Microsoft Office User</cp:lastModifiedBy>
  <cp:lastPrinted>2007-10-10T15:55:32Z</cp:lastPrinted>
  <dcterms:created xsi:type="dcterms:W3CDTF">1997-08-23T20:07:06Z</dcterms:created>
  <dcterms:modified xsi:type="dcterms:W3CDTF">2020-07-12T21:30:19Z</dcterms:modified>
</cp:coreProperties>
</file>