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14311\Documents\Industrial_Engineering\"/>
    </mc:Choice>
  </mc:AlternateContent>
  <bookViews>
    <workbookView xWindow="0" yWindow="0" windowWidth="16200" windowHeight="24810"/>
  </bookViews>
  <sheets>
    <sheet name="シート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0" i="2" l="1"/>
  <c r="C80" i="2"/>
  <c r="D76" i="2"/>
  <c r="D82" i="2" s="1"/>
  <c r="C76" i="2"/>
  <c r="C82" i="2" s="1"/>
  <c r="D68" i="2"/>
  <c r="C68" i="2"/>
  <c r="D65" i="2"/>
  <c r="C65" i="2"/>
  <c r="D53" i="2"/>
  <c r="D69" i="2" s="1"/>
  <c r="D83" i="2" s="1"/>
  <c r="I7" i="2" s="1"/>
  <c r="C53" i="2"/>
  <c r="C69" i="2" s="1"/>
  <c r="D36" i="2"/>
  <c r="C36" i="2"/>
  <c r="D29" i="2"/>
  <c r="D37" i="2" s="1"/>
  <c r="C29" i="2"/>
  <c r="D24" i="2"/>
  <c r="C24" i="2"/>
  <c r="C37" i="2" s="1"/>
  <c r="C38" i="2" s="1"/>
  <c r="D15" i="2"/>
  <c r="C15" i="2"/>
  <c r="I6" i="2"/>
  <c r="I5" i="2"/>
  <c r="G5" i="2"/>
  <c r="I4" i="2"/>
  <c r="L7" i="2" s="1"/>
  <c r="G4" i="2"/>
  <c r="L6" i="2" s="1"/>
  <c r="D38" i="2" l="1"/>
  <c r="G6" i="2"/>
  <c r="L5" i="2"/>
  <c r="C83" i="2"/>
  <c r="L9" i="2" l="1"/>
  <c r="L8" i="2"/>
</calcChain>
</file>

<file path=xl/sharedStrings.xml><?xml version="1.0" encoding="utf-8"?>
<sst xmlns="http://schemas.openxmlformats.org/spreadsheetml/2006/main" count="100" uniqueCount="86">
  <si>
    <t>資産の部</t>
    <rPh sb="0" eb="2">
      <t>シサン</t>
    </rPh>
    <rPh sb="3" eb="4">
      <t>ブ</t>
    </rPh>
    <phoneticPr fontId="1"/>
  </si>
  <si>
    <t>流動資産</t>
    <rPh sb="0" eb="4">
      <t>リュウドウシサン</t>
    </rPh>
    <phoneticPr fontId="1"/>
  </si>
  <si>
    <t>現金及び預金</t>
    <rPh sb="0" eb="2">
      <t>ゲンキン</t>
    </rPh>
    <rPh sb="2" eb="3">
      <t>オヨ</t>
    </rPh>
    <rPh sb="4" eb="6">
      <t>ヨキン</t>
    </rPh>
    <phoneticPr fontId="1"/>
  </si>
  <si>
    <t>流動資産</t>
    <rPh sb="0" eb="2">
      <t>リュウドウ</t>
    </rPh>
    <rPh sb="2" eb="4">
      <t>シサン</t>
    </rPh>
    <phoneticPr fontId="1"/>
  </si>
  <si>
    <t>流動負債</t>
    <rPh sb="0" eb="2">
      <t>リュウドウ</t>
    </rPh>
    <rPh sb="2" eb="4">
      <t>フサイ</t>
    </rPh>
    <phoneticPr fontId="1"/>
  </si>
  <si>
    <t>安全性比率</t>
    <rPh sb="0" eb="3">
      <t>アンゼンセイ</t>
    </rPh>
    <rPh sb="3" eb="5">
      <t>ヒリツ</t>
    </rPh>
    <phoneticPr fontId="1"/>
  </si>
  <si>
    <t>安全性の判断</t>
    <rPh sb="0" eb="3">
      <t>アンゼンセイ</t>
    </rPh>
    <rPh sb="4" eb="6">
      <t>ハンダン</t>
    </rPh>
    <phoneticPr fontId="1"/>
  </si>
  <si>
    <t>受取手形及び売掛金</t>
    <rPh sb="0" eb="4">
      <t>ウケトリテガタ</t>
    </rPh>
    <rPh sb="4" eb="5">
      <t>オヨ</t>
    </rPh>
    <rPh sb="6" eb="9">
      <t>ウリカケキン</t>
    </rPh>
    <phoneticPr fontId="1"/>
  </si>
  <si>
    <t>当座資産</t>
    <rPh sb="0" eb="2">
      <t>トウザ</t>
    </rPh>
    <rPh sb="2" eb="4">
      <t>シサン</t>
    </rPh>
    <phoneticPr fontId="1"/>
  </si>
  <si>
    <t>固定負債</t>
    <rPh sb="0" eb="2">
      <t>コテイ</t>
    </rPh>
    <rPh sb="2" eb="4">
      <t>フサイ</t>
    </rPh>
    <phoneticPr fontId="1"/>
  </si>
  <si>
    <t>自己資本比率</t>
    <rPh sb="0" eb="2">
      <t>ジコ</t>
    </rPh>
    <rPh sb="2" eb="4">
      <t>シホン</t>
    </rPh>
    <rPh sb="4" eb="6">
      <t>ヒリツ</t>
    </rPh>
    <phoneticPr fontId="1"/>
  </si>
  <si>
    <t>×</t>
    <phoneticPr fontId="1"/>
  </si>
  <si>
    <t>リース債権及びリース投資資産</t>
    <rPh sb="3" eb="5">
      <t>サイケン</t>
    </rPh>
    <rPh sb="5" eb="6">
      <t>オヨ</t>
    </rPh>
    <rPh sb="10" eb="12">
      <t>トウシ</t>
    </rPh>
    <rPh sb="12" eb="14">
      <t>シサン</t>
    </rPh>
    <phoneticPr fontId="1"/>
  </si>
  <si>
    <t>固定資産</t>
    <rPh sb="0" eb="2">
      <t>コテイ</t>
    </rPh>
    <rPh sb="2" eb="4">
      <t>シサン</t>
    </rPh>
    <phoneticPr fontId="1"/>
  </si>
  <si>
    <t>自己資本</t>
    <rPh sb="0" eb="2">
      <t>ジコ</t>
    </rPh>
    <rPh sb="2" eb="4">
      <t>シホン</t>
    </rPh>
    <phoneticPr fontId="1"/>
  </si>
  <si>
    <t>流動比率</t>
    <rPh sb="0" eb="2">
      <t>リュウドウ</t>
    </rPh>
    <rPh sb="2" eb="4">
      <t>ヒリツ</t>
    </rPh>
    <phoneticPr fontId="1"/>
  </si>
  <si>
    <t>有価証券</t>
    <rPh sb="0" eb="4">
      <t>ユウカショウケン</t>
    </rPh>
    <phoneticPr fontId="1"/>
  </si>
  <si>
    <t>総資本</t>
    <rPh sb="0" eb="3">
      <t>ソウシホン</t>
    </rPh>
    <phoneticPr fontId="1"/>
  </si>
  <si>
    <t>当座比率</t>
    <rPh sb="0" eb="2">
      <t>トウザ</t>
    </rPh>
    <rPh sb="2" eb="4">
      <t>ヒリツ</t>
    </rPh>
    <phoneticPr fontId="1"/>
  </si>
  <si>
    <t>商品及び製品</t>
    <rPh sb="0" eb="2">
      <t>ショウヒン</t>
    </rPh>
    <rPh sb="2" eb="3">
      <t>オヨ</t>
    </rPh>
    <rPh sb="4" eb="6">
      <t>セイヒン</t>
    </rPh>
    <phoneticPr fontId="1"/>
  </si>
  <si>
    <t>固定比率</t>
    <rPh sb="0" eb="2">
      <t>コテイ</t>
    </rPh>
    <rPh sb="2" eb="4">
      <t>ヒリツ</t>
    </rPh>
    <phoneticPr fontId="1"/>
  </si>
  <si>
    <t>分譲土地建物</t>
    <rPh sb="0" eb="2">
      <t>ブンジョウ</t>
    </rPh>
    <rPh sb="2" eb="4">
      <t>トチ</t>
    </rPh>
    <rPh sb="4" eb="6">
      <t>タテモノ</t>
    </rPh>
    <phoneticPr fontId="1"/>
  </si>
  <si>
    <t>固定長期適合率</t>
    <rPh sb="0" eb="2">
      <t>コテイ</t>
    </rPh>
    <rPh sb="2" eb="4">
      <t>チョウキ</t>
    </rPh>
    <rPh sb="4" eb="6">
      <t>テキゴウ</t>
    </rPh>
    <rPh sb="6" eb="7">
      <t>リツ</t>
    </rPh>
    <phoneticPr fontId="1"/>
  </si>
  <si>
    <t>×</t>
    <phoneticPr fontId="1"/>
  </si>
  <si>
    <t>仕掛品</t>
    <rPh sb="0" eb="2">
      <t>シカケ</t>
    </rPh>
    <rPh sb="2" eb="3">
      <t>ヒン</t>
    </rPh>
    <phoneticPr fontId="1"/>
  </si>
  <si>
    <t>原材料及び貯蔵品</t>
    <rPh sb="0" eb="3">
      <t>ゲンザイリョウ</t>
    </rPh>
    <rPh sb="3" eb="4">
      <t>オヨ</t>
    </rPh>
    <rPh sb="5" eb="8">
      <t>チョゾウヒン</t>
    </rPh>
    <phoneticPr fontId="1"/>
  </si>
  <si>
    <t>繰延税金資産</t>
    <rPh sb="0" eb="2">
      <t>クリノベ</t>
    </rPh>
    <rPh sb="2" eb="6">
      <t>ゼイキンシサン</t>
    </rPh>
    <phoneticPr fontId="1"/>
  </si>
  <si>
    <t>その他</t>
    <rPh sb="2" eb="3">
      <t>タ</t>
    </rPh>
    <phoneticPr fontId="1"/>
  </si>
  <si>
    <t>貸倒引当金</t>
    <rPh sb="0" eb="2">
      <t>カシタオ</t>
    </rPh>
    <rPh sb="2" eb="5">
      <t>ヒキアテキン</t>
    </rPh>
    <phoneticPr fontId="1"/>
  </si>
  <si>
    <t>流動資産合計</t>
    <rPh sb="0" eb="2">
      <t>リュウドウ</t>
    </rPh>
    <rPh sb="2" eb="4">
      <t>シサン</t>
    </rPh>
    <rPh sb="4" eb="6">
      <t>ゴウケイ</t>
    </rPh>
    <phoneticPr fontId="1"/>
  </si>
  <si>
    <t>有形固定資産</t>
    <rPh sb="0" eb="2">
      <t>ユウケイ</t>
    </rPh>
    <rPh sb="2" eb="4">
      <t>コテイ</t>
    </rPh>
    <rPh sb="4" eb="6">
      <t>シサン</t>
    </rPh>
    <phoneticPr fontId="1"/>
  </si>
  <si>
    <t>建物及び構築物(純額)</t>
    <rPh sb="0" eb="2">
      <t>タテモノ</t>
    </rPh>
    <rPh sb="2" eb="3">
      <t>オヨ</t>
    </rPh>
    <rPh sb="4" eb="7">
      <t>コウチクブツ</t>
    </rPh>
    <rPh sb="8" eb="9">
      <t>ジュン</t>
    </rPh>
    <rPh sb="9" eb="10">
      <t>ガク</t>
    </rPh>
    <phoneticPr fontId="1"/>
  </si>
  <si>
    <t>機会及び運搬具(純額)</t>
    <rPh sb="0" eb="2">
      <t>キカイ</t>
    </rPh>
    <rPh sb="2" eb="3">
      <t>オヨ</t>
    </rPh>
    <rPh sb="4" eb="6">
      <t>ウンパン</t>
    </rPh>
    <rPh sb="6" eb="7">
      <t>グ</t>
    </rPh>
    <rPh sb="8" eb="9">
      <t>ジュン</t>
    </rPh>
    <rPh sb="9" eb="10">
      <t>ガク</t>
    </rPh>
    <phoneticPr fontId="1"/>
  </si>
  <si>
    <t>土地</t>
    <rPh sb="0" eb="2">
      <t>トチ</t>
    </rPh>
    <phoneticPr fontId="1"/>
  </si>
  <si>
    <t>リース資産</t>
    <rPh sb="3" eb="5">
      <t>シサン</t>
    </rPh>
    <phoneticPr fontId="1"/>
  </si>
  <si>
    <t>建物仮勘定</t>
    <rPh sb="0" eb="2">
      <t>タテモノ</t>
    </rPh>
    <rPh sb="2" eb="3">
      <t>カリ</t>
    </rPh>
    <rPh sb="3" eb="5">
      <t>カンジョウ</t>
    </rPh>
    <phoneticPr fontId="1"/>
  </si>
  <si>
    <t>その他(純額)</t>
    <rPh sb="2" eb="3">
      <t>タ</t>
    </rPh>
    <rPh sb="4" eb="6">
      <t>ジュンガク</t>
    </rPh>
    <phoneticPr fontId="1"/>
  </si>
  <si>
    <t>有形固定資産合計</t>
    <rPh sb="0" eb="2">
      <t>ユウケイ</t>
    </rPh>
    <rPh sb="2" eb="4">
      <t>コテイ</t>
    </rPh>
    <rPh sb="4" eb="6">
      <t>シサン</t>
    </rPh>
    <rPh sb="6" eb="8">
      <t>ゴウケイ</t>
    </rPh>
    <phoneticPr fontId="1"/>
  </si>
  <si>
    <t>無形固定資産</t>
    <rPh sb="0" eb="6">
      <t>ムケイコテイシサン</t>
    </rPh>
    <phoneticPr fontId="1"/>
  </si>
  <si>
    <t>のれん</t>
    <phoneticPr fontId="1"/>
  </si>
  <si>
    <t>無形固定資産合計</t>
    <rPh sb="0" eb="2">
      <t>ムケイ</t>
    </rPh>
    <rPh sb="2" eb="4">
      <t>コテイ</t>
    </rPh>
    <rPh sb="4" eb="6">
      <t>シサン</t>
    </rPh>
    <rPh sb="6" eb="8">
      <t>ゴウケイ</t>
    </rPh>
    <phoneticPr fontId="1"/>
  </si>
  <si>
    <t>投資その他の資産</t>
    <rPh sb="0" eb="2">
      <t>トウシ</t>
    </rPh>
    <rPh sb="4" eb="5">
      <t>タ</t>
    </rPh>
    <rPh sb="6" eb="8">
      <t>シサン</t>
    </rPh>
    <phoneticPr fontId="1"/>
  </si>
  <si>
    <t>投資有価証券</t>
    <rPh sb="0" eb="2">
      <t>トウシ</t>
    </rPh>
    <rPh sb="2" eb="4">
      <t>ユウカ</t>
    </rPh>
    <rPh sb="4" eb="6">
      <t>ショウケン</t>
    </rPh>
    <phoneticPr fontId="1"/>
  </si>
  <si>
    <t>長期貸付金</t>
    <rPh sb="0" eb="2">
      <t>チョウキ</t>
    </rPh>
    <rPh sb="2" eb="4">
      <t>カシツケ</t>
    </rPh>
    <rPh sb="4" eb="5">
      <t>キン</t>
    </rPh>
    <phoneticPr fontId="1"/>
  </si>
  <si>
    <t>繰越税金資産</t>
    <rPh sb="0" eb="2">
      <t>クリコシ</t>
    </rPh>
    <rPh sb="2" eb="4">
      <t>ゼイキン</t>
    </rPh>
    <rPh sb="4" eb="6">
      <t>シサン</t>
    </rPh>
    <phoneticPr fontId="1"/>
  </si>
  <si>
    <t>貸倒引当金</t>
    <rPh sb="0" eb="1">
      <t>カシ</t>
    </rPh>
    <rPh sb="1" eb="2">
      <t>タオ</t>
    </rPh>
    <rPh sb="2" eb="5">
      <t>ヒキアテキン</t>
    </rPh>
    <phoneticPr fontId="1"/>
  </si>
  <si>
    <t>投資その他の資産合計</t>
    <rPh sb="0" eb="2">
      <t>トウシ</t>
    </rPh>
    <rPh sb="4" eb="5">
      <t>タ</t>
    </rPh>
    <rPh sb="6" eb="8">
      <t>シサン</t>
    </rPh>
    <rPh sb="8" eb="10">
      <t>ゴウケイ</t>
    </rPh>
    <phoneticPr fontId="1"/>
  </si>
  <si>
    <t>固定資産合計</t>
    <rPh sb="0" eb="6">
      <t>コテイシサンゴウケイ</t>
    </rPh>
    <phoneticPr fontId="1"/>
  </si>
  <si>
    <t>資産合計</t>
    <rPh sb="0" eb="2">
      <t>シサン</t>
    </rPh>
    <rPh sb="2" eb="4">
      <t>ゴウケイ</t>
    </rPh>
    <phoneticPr fontId="1"/>
  </si>
  <si>
    <t>負債の部</t>
    <rPh sb="0" eb="2">
      <t>フサイ</t>
    </rPh>
    <rPh sb="3" eb="4">
      <t>ブ</t>
    </rPh>
    <phoneticPr fontId="1"/>
  </si>
  <si>
    <t>支払手形及び買掛金</t>
    <rPh sb="0" eb="2">
      <t>シハラ</t>
    </rPh>
    <rPh sb="2" eb="4">
      <t>テガタ</t>
    </rPh>
    <rPh sb="4" eb="5">
      <t>オヨ</t>
    </rPh>
    <rPh sb="6" eb="9">
      <t>カイカケキン</t>
    </rPh>
    <phoneticPr fontId="1"/>
  </si>
  <si>
    <t>短期借入金</t>
    <rPh sb="0" eb="2">
      <t>タンキ</t>
    </rPh>
    <rPh sb="2" eb="5">
      <t>カリイレキン</t>
    </rPh>
    <phoneticPr fontId="1"/>
  </si>
  <si>
    <t>1年以内償還社債</t>
    <rPh sb="1" eb="2">
      <t>ネン</t>
    </rPh>
    <rPh sb="2" eb="4">
      <t>イナイ</t>
    </rPh>
    <rPh sb="4" eb="6">
      <t>ショウカン</t>
    </rPh>
    <rPh sb="6" eb="8">
      <t>シャサイ</t>
    </rPh>
    <phoneticPr fontId="1"/>
  </si>
  <si>
    <t>リース債務</t>
    <rPh sb="3" eb="5">
      <t>サイム</t>
    </rPh>
    <phoneticPr fontId="1"/>
  </si>
  <si>
    <t>未払法人税等</t>
    <rPh sb="0" eb="2">
      <t>ミバライ</t>
    </rPh>
    <rPh sb="2" eb="5">
      <t>ホウジンゼイ</t>
    </rPh>
    <rPh sb="5" eb="6">
      <t>トウ</t>
    </rPh>
    <phoneticPr fontId="1"/>
  </si>
  <si>
    <t>前受金</t>
    <rPh sb="0" eb="3">
      <t>マエウケキン</t>
    </rPh>
    <phoneticPr fontId="1"/>
  </si>
  <si>
    <t>繰越税金負債</t>
    <rPh sb="0" eb="2">
      <t>クリコシ</t>
    </rPh>
    <rPh sb="2" eb="4">
      <t>ゼイキン</t>
    </rPh>
    <rPh sb="4" eb="6">
      <t>フサイ</t>
    </rPh>
    <phoneticPr fontId="1"/>
  </si>
  <si>
    <t>賞与引当金</t>
    <rPh sb="0" eb="2">
      <t>ショウヨ</t>
    </rPh>
    <rPh sb="2" eb="5">
      <t>ヒキアテキン</t>
    </rPh>
    <phoneticPr fontId="1"/>
  </si>
  <si>
    <t>商品券等引換引当金</t>
    <rPh sb="0" eb="2">
      <t>ショウヒン</t>
    </rPh>
    <rPh sb="2" eb="3">
      <t>ケン</t>
    </rPh>
    <rPh sb="3" eb="4">
      <t>トウ</t>
    </rPh>
    <rPh sb="4" eb="6">
      <t>ヒキカエ</t>
    </rPh>
    <rPh sb="6" eb="8">
      <t>ヒキアテ</t>
    </rPh>
    <rPh sb="8" eb="9">
      <t>キン</t>
    </rPh>
    <phoneticPr fontId="1"/>
  </si>
  <si>
    <t>資産除去債務</t>
    <rPh sb="0" eb="2">
      <t>シサン</t>
    </rPh>
    <rPh sb="2" eb="4">
      <t>ジョキョ</t>
    </rPh>
    <rPh sb="4" eb="6">
      <t>サイム</t>
    </rPh>
    <phoneticPr fontId="1"/>
  </si>
  <si>
    <t>流動負債合計</t>
    <rPh sb="0" eb="2">
      <t>リュウドウ</t>
    </rPh>
    <rPh sb="2" eb="4">
      <t>フサイ</t>
    </rPh>
    <rPh sb="4" eb="6">
      <t>ゴウケイ</t>
    </rPh>
    <phoneticPr fontId="1"/>
  </si>
  <si>
    <t>社債</t>
    <rPh sb="0" eb="2">
      <t>シャサイ</t>
    </rPh>
    <phoneticPr fontId="1"/>
  </si>
  <si>
    <t>長期借入金</t>
    <rPh sb="0" eb="2">
      <t>チョウキ</t>
    </rPh>
    <rPh sb="2" eb="4">
      <t>カリイレ</t>
    </rPh>
    <rPh sb="4" eb="5">
      <t>キン</t>
    </rPh>
    <phoneticPr fontId="1"/>
  </si>
  <si>
    <t>鉄道・運輸機構長期未払金</t>
    <rPh sb="0" eb="2">
      <t>テツドウ</t>
    </rPh>
    <rPh sb="3" eb="5">
      <t>ウンユ</t>
    </rPh>
    <rPh sb="5" eb="7">
      <t>キコウ</t>
    </rPh>
    <rPh sb="7" eb="9">
      <t>チョウキ</t>
    </rPh>
    <rPh sb="9" eb="12">
      <t>ミバライキン</t>
    </rPh>
    <phoneticPr fontId="1"/>
  </si>
  <si>
    <t>再評価に係る繰越税金負債</t>
    <rPh sb="0" eb="3">
      <t>サイヒョウカ</t>
    </rPh>
    <rPh sb="4" eb="5">
      <t>カカ</t>
    </rPh>
    <rPh sb="6" eb="8">
      <t>クリコシ</t>
    </rPh>
    <rPh sb="8" eb="10">
      <t>ゼイキン</t>
    </rPh>
    <rPh sb="10" eb="12">
      <t>フサイ</t>
    </rPh>
    <phoneticPr fontId="1"/>
  </si>
  <si>
    <t>退職給付引当金</t>
    <rPh sb="0" eb="2">
      <t>タイショク</t>
    </rPh>
    <rPh sb="2" eb="4">
      <t>キュウフ</t>
    </rPh>
    <rPh sb="4" eb="6">
      <t>ヒキアテ</t>
    </rPh>
    <rPh sb="6" eb="7">
      <t>キン</t>
    </rPh>
    <phoneticPr fontId="1"/>
  </si>
  <si>
    <t>受託工事長期前受金</t>
    <rPh sb="0" eb="2">
      <t>ジュタク</t>
    </rPh>
    <rPh sb="2" eb="4">
      <t>コウジ</t>
    </rPh>
    <rPh sb="4" eb="6">
      <t>チョウキ</t>
    </rPh>
    <rPh sb="6" eb="9">
      <t>マエウケキン</t>
    </rPh>
    <phoneticPr fontId="1"/>
  </si>
  <si>
    <t>固定負債合計</t>
    <rPh sb="0" eb="2">
      <t>コテイ</t>
    </rPh>
    <rPh sb="2" eb="4">
      <t>フサイ</t>
    </rPh>
    <rPh sb="4" eb="6">
      <t>ゴウケイ</t>
    </rPh>
    <phoneticPr fontId="1"/>
  </si>
  <si>
    <t>特別法上準備金</t>
    <rPh sb="0" eb="3">
      <t>トクベツホウ</t>
    </rPh>
    <rPh sb="3" eb="4">
      <t>ジョウ</t>
    </rPh>
    <rPh sb="4" eb="7">
      <t>ジュンビキン</t>
    </rPh>
    <phoneticPr fontId="1"/>
  </si>
  <si>
    <t>特定都市鉄道整備準備金</t>
    <rPh sb="0" eb="2">
      <t>トクテイ</t>
    </rPh>
    <rPh sb="2" eb="4">
      <t>トシ</t>
    </rPh>
    <rPh sb="4" eb="6">
      <t>テツドウ</t>
    </rPh>
    <rPh sb="6" eb="8">
      <t>セイビ</t>
    </rPh>
    <rPh sb="8" eb="10">
      <t>ジュンビ</t>
    </rPh>
    <rPh sb="10" eb="11">
      <t>キン</t>
    </rPh>
    <phoneticPr fontId="1"/>
  </si>
  <si>
    <t>特別法上の準備金合計</t>
    <rPh sb="0" eb="2">
      <t>トクベツ</t>
    </rPh>
    <rPh sb="2" eb="3">
      <t>ホウ</t>
    </rPh>
    <rPh sb="3" eb="4">
      <t>ジョウ</t>
    </rPh>
    <rPh sb="5" eb="8">
      <t>ジュンビキン</t>
    </rPh>
    <rPh sb="8" eb="10">
      <t>ゴウケイ</t>
    </rPh>
    <phoneticPr fontId="1"/>
  </si>
  <si>
    <t>負債合計</t>
    <rPh sb="0" eb="2">
      <t>フサイ</t>
    </rPh>
    <rPh sb="2" eb="4">
      <t>ゴウケイ</t>
    </rPh>
    <phoneticPr fontId="1"/>
  </si>
  <si>
    <t>純資産の部</t>
    <rPh sb="0" eb="3">
      <t>ジュンシサン</t>
    </rPh>
    <rPh sb="4" eb="5">
      <t>ブ</t>
    </rPh>
    <phoneticPr fontId="1"/>
  </si>
  <si>
    <t>株主資本</t>
    <rPh sb="0" eb="2">
      <t>カブヌシ</t>
    </rPh>
    <rPh sb="2" eb="4">
      <t>シホン</t>
    </rPh>
    <phoneticPr fontId="1"/>
  </si>
  <si>
    <t>資本金</t>
    <rPh sb="0" eb="3">
      <t>シホンキン</t>
    </rPh>
    <phoneticPr fontId="1"/>
  </si>
  <si>
    <t>資本剰余金</t>
    <rPh sb="0" eb="5">
      <t>シホンジョウヨキン</t>
    </rPh>
    <phoneticPr fontId="1"/>
  </si>
  <si>
    <t>利益剰余金</t>
    <rPh sb="0" eb="2">
      <t>リエキ</t>
    </rPh>
    <rPh sb="2" eb="4">
      <t>ジョウヨ</t>
    </rPh>
    <rPh sb="4" eb="5">
      <t>キン</t>
    </rPh>
    <phoneticPr fontId="1"/>
  </si>
  <si>
    <t>自己株式</t>
    <rPh sb="0" eb="2">
      <t>ジコ</t>
    </rPh>
    <rPh sb="2" eb="4">
      <t>カブシキ</t>
    </rPh>
    <phoneticPr fontId="1"/>
  </si>
  <si>
    <t>株主資本合計</t>
    <rPh sb="0" eb="2">
      <t>カブヌシ</t>
    </rPh>
    <rPh sb="2" eb="4">
      <t>シホン</t>
    </rPh>
    <rPh sb="4" eb="6">
      <t>ゴウケイ</t>
    </rPh>
    <phoneticPr fontId="1"/>
  </si>
  <si>
    <t>その他包括利益累計額</t>
    <rPh sb="2" eb="3">
      <t>タ</t>
    </rPh>
    <rPh sb="3" eb="5">
      <t>ホウカツ</t>
    </rPh>
    <rPh sb="5" eb="7">
      <t>リエキ</t>
    </rPh>
    <rPh sb="7" eb="10">
      <t>ルイケイガク</t>
    </rPh>
    <phoneticPr fontId="1"/>
  </si>
  <si>
    <t>その他有価証券評価差額金</t>
    <rPh sb="2" eb="3">
      <t>タ</t>
    </rPh>
    <rPh sb="3" eb="5">
      <t>ユウカ</t>
    </rPh>
    <rPh sb="5" eb="7">
      <t>ショウケン</t>
    </rPh>
    <rPh sb="7" eb="9">
      <t>ヒョウカ</t>
    </rPh>
    <rPh sb="9" eb="11">
      <t>サガク</t>
    </rPh>
    <rPh sb="11" eb="12">
      <t>キン</t>
    </rPh>
    <phoneticPr fontId="1"/>
  </si>
  <si>
    <t>土地再評価差額金</t>
    <rPh sb="0" eb="2">
      <t>トチ</t>
    </rPh>
    <rPh sb="2" eb="5">
      <t>サイヒョウカ</t>
    </rPh>
    <rPh sb="5" eb="7">
      <t>サガク</t>
    </rPh>
    <rPh sb="7" eb="8">
      <t>キン</t>
    </rPh>
    <phoneticPr fontId="1"/>
  </si>
  <si>
    <t>その他の包括利益累計額合計</t>
    <rPh sb="2" eb="3">
      <t>タ</t>
    </rPh>
    <rPh sb="4" eb="6">
      <t>ホウカツ</t>
    </rPh>
    <rPh sb="6" eb="8">
      <t>リエキ</t>
    </rPh>
    <rPh sb="8" eb="11">
      <t>ルイケイガク</t>
    </rPh>
    <rPh sb="11" eb="13">
      <t>ゴウケイ</t>
    </rPh>
    <phoneticPr fontId="1"/>
  </si>
  <si>
    <t>少数株主持分</t>
    <rPh sb="0" eb="2">
      <t>ショウスウ</t>
    </rPh>
    <rPh sb="2" eb="4">
      <t>カブヌシ</t>
    </rPh>
    <rPh sb="4" eb="6">
      <t>モチブン</t>
    </rPh>
    <phoneticPr fontId="1"/>
  </si>
  <si>
    <t>純資産合計</t>
    <rPh sb="0" eb="3">
      <t>ジュンシサン</t>
    </rPh>
    <rPh sb="3" eb="5">
      <t>ゴウケイ</t>
    </rPh>
    <phoneticPr fontId="1"/>
  </si>
  <si>
    <t>負債純資産合計</t>
    <rPh sb="0" eb="2">
      <t>フサイ</t>
    </rPh>
    <rPh sb="2" eb="5">
      <t>ジュンシサン</t>
    </rPh>
    <rPh sb="5" eb="7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</si>
</sst>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M83"/>
  <sheetViews>
    <sheetView tabSelected="1" topLeftCell="A13" workbookViewId="0">
      <selection activeCell="D36" sqref="D36"/>
    </sheetView>
  </sheetViews>
  <sheetFormatPr defaultRowHeight="18.75" x14ac:dyDescent="0.4"/>
  <cols>
    <col min="1" max="1" width="21.375" style="6" bestFit="1" customWidth="1"/>
    <col min="2" max="2" width="29.625" bestFit="1" customWidth="1"/>
    <col min="3" max="4" width="9.5" style="4" bestFit="1" customWidth="1"/>
    <col min="7" max="7" width="9.5" style="4" bestFit="1" customWidth="1"/>
    <col min="9" max="9" width="9.5" style="4" bestFit="1" customWidth="1"/>
    <col min="11" max="11" width="15.125" bestFit="1" customWidth="1"/>
    <col min="13" max="13" width="13" bestFit="1" customWidth="1"/>
  </cols>
  <sheetData>
    <row r="2" spans="1:13" x14ac:dyDescent="0.4">
      <c r="A2" s="1" t="s">
        <v>0</v>
      </c>
      <c r="B2" s="2"/>
      <c r="C2" s="3"/>
      <c r="D2" s="3"/>
    </row>
    <row r="3" spans="1:13" x14ac:dyDescent="0.4">
      <c r="A3" s="1" t="s">
        <v>1</v>
      </c>
      <c r="B3" s="2"/>
      <c r="C3" s="3"/>
      <c r="D3" s="3"/>
    </row>
    <row r="4" spans="1:13" x14ac:dyDescent="0.4">
      <c r="A4" s="1"/>
      <c r="B4" s="2" t="s">
        <v>2</v>
      </c>
      <c r="C4" s="3">
        <v>31552</v>
      </c>
      <c r="D4" s="3">
        <v>22961</v>
      </c>
      <c r="F4" s="2" t="s">
        <v>3</v>
      </c>
      <c r="G4" s="3">
        <f>D15</f>
        <v>120941</v>
      </c>
      <c r="H4" s="2" t="s">
        <v>4</v>
      </c>
      <c r="I4" s="3">
        <f>D53</f>
        <v>399065</v>
      </c>
      <c r="K4" s="5" t="s">
        <v>5</v>
      </c>
      <c r="L4" s="5"/>
      <c r="M4" s="2" t="s">
        <v>6</v>
      </c>
    </row>
    <row r="5" spans="1:13" x14ac:dyDescent="0.4">
      <c r="A5" s="1"/>
      <c r="B5" s="2" t="s">
        <v>7</v>
      </c>
      <c r="C5" s="3">
        <v>19580</v>
      </c>
      <c r="D5" s="3">
        <v>18690</v>
      </c>
      <c r="F5" s="2" t="s">
        <v>8</v>
      </c>
      <c r="G5" s="3">
        <f>D4+D5+D7+D14</f>
        <v>41465</v>
      </c>
      <c r="H5" s="2" t="s">
        <v>9</v>
      </c>
      <c r="I5" s="3">
        <f>D65</f>
        <v>651383</v>
      </c>
      <c r="K5" s="2" t="s">
        <v>10</v>
      </c>
      <c r="L5" s="2">
        <f>I6/I7*100</f>
        <v>15.992977282716078</v>
      </c>
      <c r="M5" s="2" t="s">
        <v>11</v>
      </c>
    </row>
    <row r="6" spans="1:13" x14ac:dyDescent="0.4">
      <c r="A6" s="1"/>
      <c r="B6" s="2" t="s">
        <v>12</v>
      </c>
      <c r="C6" s="3">
        <v>1543</v>
      </c>
      <c r="D6" s="3">
        <v>1444</v>
      </c>
      <c r="F6" s="2" t="s">
        <v>13</v>
      </c>
      <c r="G6" s="3">
        <f>D37</f>
        <v>1155488</v>
      </c>
      <c r="H6" s="2" t="s">
        <v>14</v>
      </c>
      <c r="I6" s="3">
        <f>D76+D80</f>
        <v>204139</v>
      </c>
      <c r="K6" s="2" t="s">
        <v>15</v>
      </c>
      <c r="L6" s="2">
        <f>G4/I4*100</f>
        <v>30.306090486512222</v>
      </c>
      <c r="M6" s="2" t="s">
        <v>11</v>
      </c>
    </row>
    <row r="7" spans="1:13" x14ac:dyDescent="0.4">
      <c r="A7" s="1"/>
      <c r="B7" s="2" t="s">
        <v>16</v>
      </c>
      <c r="C7" s="3">
        <v>10</v>
      </c>
      <c r="D7" s="3">
        <v>20</v>
      </c>
      <c r="F7" s="2"/>
      <c r="G7" s="3"/>
      <c r="H7" s="2" t="s">
        <v>17</v>
      </c>
      <c r="I7" s="3">
        <f>D83</f>
        <v>1276429</v>
      </c>
      <c r="K7" s="2" t="s">
        <v>18</v>
      </c>
      <c r="L7" s="2">
        <f>G5/I4*100</f>
        <v>10.390537882299876</v>
      </c>
      <c r="M7" s="2" t="s">
        <v>11</v>
      </c>
    </row>
    <row r="8" spans="1:13" x14ac:dyDescent="0.4">
      <c r="A8" s="1"/>
      <c r="B8" s="2" t="s">
        <v>19</v>
      </c>
      <c r="C8" s="3">
        <v>11464</v>
      </c>
      <c r="D8" s="3">
        <v>11071</v>
      </c>
      <c r="K8" s="2" t="s">
        <v>20</v>
      </c>
      <c r="L8" s="2">
        <f>G6/I6*100</f>
        <v>566.03000896448009</v>
      </c>
      <c r="M8" s="2" t="s">
        <v>11</v>
      </c>
    </row>
    <row r="9" spans="1:13" x14ac:dyDescent="0.4">
      <c r="A9" s="1"/>
      <c r="B9" s="2" t="s">
        <v>21</v>
      </c>
      <c r="C9" s="3">
        <v>36365</v>
      </c>
      <c r="D9" s="3">
        <v>38249</v>
      </c>
      <c r="K9" s="2" t="s">
        <v>22</v>
      </c>
      <c r="L9" s="2">
        <f>G6/(I6+I5)*100</f>
        <v>135.06233621110854</v>
      </c>
      <c r="M9" s="2" t="s">
        <v>23</v>
      </c>
    </row>
    <row r="10" spans="1:13" x14ac:dyDescent="0.4">
      <c r="A10" s="1"/>
      <c r="B10" s="2" t="s">
        <v>24</v>
      </c>
      <c r="C10" s="3">
        <v>375</v>
      </c>
      <c r="D10" s="3">
        <v>639</v>
      </c>
    </row>
    <row r="11" spans="1:13" x14ac:dyDescent="0.4">
      <c r="A11" s="1"/>
      <c r="B11" s="2" t="s">
        <v>25</v>
      </c>
      <c r="C11" s="3">
        <v>1447</v>
      </c>
      <c r="D11" s="3">
        <v>1551</v>
      </c>
    </row>
    <row r="12" spans="1:13" x14ac:dyDescent="0.4">
      <c r="A12" s="1"/>
      <c r="B12" s="2" t="s">
        <v>26</v>
      </c>
      <c r="C12" s="3">
        <v>4913</v>
      </c>
      <c r="D12" s="3">
        <v>4771</v>
      </c>
    </row>
    <row r="13" spans="1:13" x14ac:dyDescent="0.4">
      <c r="A13" s="1"/>
      <c r="B13" s="2" t="s">
        <v>27</v>
      </c>
      <c r="C13" s="3">
        <v>25515</v>
      </c>
      <c r="D13" s="3">
        <v>21751</v>
      </c>
    </row>
    <row r="14" spans="1:13" x14ac:dyDescent="0.4">
      <c r="A14" s="1"/>
      <c r="B14" s="2" t="s">
        <v>28</v>
      </c>
      <c r="C14" s="3">
        <v>-189</v>
      </c>
      <c r="D14" s="3">
        <v>-206</v>
      </c>
    </row>
    <row r="15" spans="1:13" x14ac:dyDescent="0.4">
      <c r="A15" s="1"/>
      <c r="B15" s="2" t="s">
        <v>29</v>
      </c>
      <c r="C15" s="3">
        <f>SUM(C4:C14)</f>
        <v>132575</v>
      </c>
      <c r="D15" s="3">
        <f>SUM(D4:D14)</f>
        <v>120941</v>
      </c>
    </row>
    <row r="16" spans="1:13" x14ac:dyDescent="0.4">
      <c r="A16" s="1" t="s">
        <v>13</v>
      </c>
      <c r="B16" s="2"/>
      <c r="C16" s="3"/>
      <c r="D16" s="3"/>
    </row>
    <row r="17" spans="1:4" x14ac:dyDescent="0.4">
      <c r="A17" s="1" t="s">
        <v>30</v>
      </c>
      <c r="B17" s="2"/>
      <c r="C17" s="3"/>
      <c r="D17" s="3"/>
    </row>
    <row r="18" spans="1:4" x14ac:dyDescent="0.4">
      <c r="A18" s="1"/>
      <c r="B18" s="2" t="s">
        <v>31</v>
      </c>
      <c r="C18" s="3">
        <v>486113</v>
      </c>
      <c r="D18" s="3">
        <v>478773</v>
      </c>
    </row>
    <row r="19" spans="1:4" x14ac:dyDescent="0.4">
      <c r="A19" s="1"/>
      <c r="B19" s="2" t="s">
        <v>32</v>
      </c>
      <c r="C19" s="3">
        <v>69731</v>
      </c>
      <c r="D19" s="3">
        <v>63980</v>
      </c>
    </row>
    <row r="20" spans="1:4" x14ac:dyDescent="0.4">
      <c r="A20" s="1"/>
      <c r="B20" s="2" t="s">
        <v>33</v>
      </c>
      <c r="C20" s="3">
        <v>374331</v>
      </c>
      <c r="D20" s="3">
        <v>388351</v>
      </c>
    </row>
    <row r="21" spans="1:4" x14ac:dyDescent="0.4">
      <c r="A21" s="1"/>
      <c r="B21" s="2" t="s">
        <v>34</v>
      </c>
      <c r="C21" s="3">
        <v>2172</v>
      </c>
      <c r="D21" s="3">
        <v>2130</v>
      </c>
    </row>
    <row r="22" spans="1:4" x14ac:dyDescent="0.4">
      <c r="A22" s="1"/>
      <c r="B22" s="2" t="s">
        <v>35</v>
      </c>
      <c r="C22" s="3">
        <v>118710</v>
      </c>
      <c r="D22" s="3">
        <v>123069</v>
      </c>
    </row>
    <row r="23" spans="1:4" x14ac:dyDescent="0.4">
      <c r="A23" s="1"/>
      <c r="B23" s="2" t="s">
        <v>36</v>
      </c>
      <c r="C23" s="3">
        <v>10933</v>
      </c>
      <c r="D23" s="3">
        <v>10327</v>
      </c>
    </row>
    <row r="24" spans="1:4" x14ac:dyDescent="0.4">
      <c r="A24" s="1"/>
      <c r="B24" s="2" t="s">
        <v>37</v>
      </c>
      <c r="C24" s="3">
        <f>SUM(C18:C23)</f>
        <v>1061990</v>
      </c>
      <c r="D24" s="3">
        <f>SUM(D18:D23)</f>
        <v>1066630</v>
      </c>
    </row>
    <row r="25" spans="1:4" x14ac:dyDescent="0.4">
      <c r="A25" s="1" t="s">
        <v>38</v>
      </c>
      <c r="B25" s="2"/>
      <c r="C25" s="3"/>
      <c r="D25" s="3"/>
    </row>
    <row r="26" spans="1:4" x14ac:dyDescent="0.4">
      <c r="A26" s="1"/>
      <c r="B26" s="2" t="s">
        <v>39</v>
      </c>
      <c r="C26" s="3">
        <v>4746</v>
      </c>
      <c r="D26" s="3">
        <v>2382</v>
      </c>
    </row>
    <row r="27" spans="1:4" x14ac:dyDescent="0.4">
      <c r="A27" s="1"/>
      <c r="B27" s="2" t="s">
        <v>34</v>
      </c>
      <c r="C27" s="3">
        <v>388</v>
      </c>
      <c r="D27" s="3">
        <v>294</v>
      </c>
    </row>
    <row r="28" spans="1:4" x14ac:dyDescent="0.4">
      <c r="A28" s="1"/>
      <c r="B28" s="2" t="s">
        <v>27</v>
      </c>
      <c r="C28" s="3">
        <v>14263</v>
      </c>
      <c r="D28" s="3">
        <v>13378</v>
      </c>
    </row>
    <row r="29" spans="1:4" x14ac:dyDescent="0.4">
      <c r="A29" s="1"/>
      <c r="B29" s="2" t="s">
        <v>40</v>
      </c>
      <c r="C29" s="3">
        <f>SUM(C26:C28)</f>
        <v>19397</v>
      </c>
      <c r="D29" s="3">
        <f>SUM(D26:D28)</f>
        <v>16054</v>
      </c>
    </row>
    <row r="30" spans="1:4" x14ac:dyDescent="0.4">
      <c r="A30" s="1" t="s">
        <v>41</v>
      </c>
      <c r="B30" s="2"/>
      <c r="C30" s="3"/>
      <c r="D30" s="3"/>
    </row>
    <row r="31" spans="1:4" x14ac:dyDescent="0.4">
      <c r="A31" s="1"/>
      <c r="B31" s="2" t="s">
        <v>42</v>
      </c>
      <c r="C31" s="3">
        <v>58522</v>
      </c>
      <c r="D31" s="3">
        <v>47144</v>
      </c>
    </row>
    <row r="32" spans="1:4" x14ac:dyDescent="0.4">
      <c r="A32" s="1"/>
      <c r="B32" s="2" t="s">
        <v>43</v>
      </c>
      <c r="C32" s="3">
        <v>128</v>
      </c>
      <c r="D32" s="3">
        <v>135</v>
      </c>
    </row>
    <row r="33" spans="1:4" x14ac:dyDescent="0.4">
      <c r="A33" s="1"/>
      <c r="B33" s="2" t="s">
        <v>44</v>
      </c>
      <c r="C33" s="3">
        <v>5136</v>
      </c>
      <c r="D33" s="3">
        <v>4892</v>
      </c>
    </row>
    <row r="34" spans="1:4" x14ac:dyDescent="0.4">
      <c r="A34" s="1"/>
      <c r="B34" s="2" t="s">
        <v>27</v>
      </c>
      <c r="C34" s="3">
        <v>22362</v>
      </c>
      <c r="D34" s="3">
        <v>21367</v>
      </c>
    </row>
    <row r="35" spans="1:4" x14ac:dyDescent="0.4">
      <c r="A35" s="1"/>
      <c r="B35" s="2" t="s">
        <v>45</v>
      </c>
      <c r="C35" s="3">
        <v>-829</v>
      </c>
      <c r="D35" s="3">
        <v>-734</v>
      </c>
    </row>
    <row r="36" spans="1:4" x14ac:dyDescent="0.4">
      <c r="A36" s="1"/>
      <c r="B36" s="2" t="s">
        <v>46</v>
      </c>
      <c r="C36" s="3">
        <f>SUM(C31:C35)</f>
        <v>85319</v>
      </c>
      <c r="D36" s="3">
        <f>SUM(D31:D35)</f>
        <v>72804</v>
      </c>
    </row>
    <row r="37" spans="1:4" x14ac:dyDescent="0.4">
      <c r="A37" s="1" t="s">
        <v>47</v>
      </c>
      <c r="B37" s="2"/>
      <c r="C37" s="3">
        <f>C24+C29+C36</f>
        <v>1166706</v>
      </c>
      <c r="D37" s="3">
        <f>D24+D29+D36</f>
        <v>1155488</v>
      </c>
    </row>
    <row r="38" spans="1:4" x14ac:dyDescent="0.4">
      <c r="A38" s="1" t="s">
        <v>48</v>
      </c>
      <c r="B38" s="2"/>
      <c r="C38" s="3">
        <f>C37+C15</f>
        <v>1299281</v>
      </c>
      <c r="D38" s="3">
        <f>D37+D15</f>
        <v>1276429</v>
      </c>
    </row>
    <row r="40" spans="1:4" x14ac:dyDescent="0.4">
      <c r="A40" s="1" t="s">
        <v>49</v>
      </c>
      <c r="B40" s="2"/>
      <c r="C40" s="3"/>
      <c r="D40" s="3"/>
    </row>
    <row r="41" spans="1:4" x14ac:dyDescent="0.4">
      <c r="A41" s="1" t="s">
        <v>4</v>
      </c>
      <c r="B41" s="2"/>
      <c r="C41" s="3"/>
      <c r="D41" s="3"/>
    </row>
    <row r="42" spans="1:4" x14ac:dyDescent="0.4">
      <c r="A42" s="1"/>
      <c r="B42" s="2" t="s">
        <v>50</v>
      </c>
      <c r="C42" s="3">
        <v>24430</v>
      </c>
      <c r="D42" s="3">
        <v>26128</v>
      </c>
    </row>
    <row r="43" spans="1:4" x14ac:dyDescent="0.4">
      <c r="A43" s="1"/>
      <c r="B43" s="2" t="s">
        <v>51</v>
      </c>
      <c r="C43" s="3">
        <v>215514</v>
      </c>
      <c r="D43" s="3">
        <v>210789</v>
      </c>
    </row>
    <row r="44" spans="1:4" x14ac:dyDescent="0.4">
      <c r="A44" s="1"/>
      <c r="B44" s="2" t="s">
        <v>52</v>
      </c>
      <c r="C44" s="3">
        <v>40000</v>
      </c>
      <c r="D44" s="3">
        <v>30000</v>
      </c>
    </row>
    <row r="45" spans="1:4" x14ac:dyDescent="0.4">
      <c r="A45" s="1"/>
      <c r="B45" s="2" t="s">
        <v>53</v>
      </c>
      <c r="C45" s="3">
        <v>2465</v>
      </c>
      <c r="D45" s="3">
        <v>2293</v>
      </c>
    </row>
    <row r="46" spans="1:4" x14ac:dyDescent="0.4">
      <c r="A46" s="1"/>
      <c r="B46" s="2" t="s">
        <v>54</v>
      </c>
      <c r="C46" s="3">
        <v>7881</v>
      </c>
      <c r="D46" s="3">
        <v>3553</v>
      </c>
    </row>
    <row r="47" spans="1:4" x14ac:dyDescent="0.4">
      <c r="A47" s="1"/>
      <c r="B47" s="2" t="s">
        <v>55</v>
      </c>
      <c r="C47" s="3">
        <v>35597</v>
      </c>
      <c r="D47" s="3">
        <v>39845</v>
      </c>
    </row>
    <row r="48" spans="1:4" x14ac:dyDescent="0.4">
      <c r="A48" s="1"/>
      <c r="B48" s="2" t="s">
        <v>56</v>
      </c>
      <c r="C48" s="3">
        <v>4</v>
      </c>
      <c r="D48" s="3">
        <v>12</v>
      </c>
    </row>
    <row r="49" spans="1:4" x14ac:dyDescent="0.4">
      <c r="A49" s="1"/>
      <c r="B49" s="2" t="s">
        <v>57</v>
      </c>
      <c r="C49" s="3">
        <v>7315</v>
      </c>
      <c r="D49" s="3">
        <v>7174</v>
      </c>
    </row>
    <row r="50" spans="1:4" x14ac:dyDescent="0.4">
      <c r="A50" s="1"/>
      <c r="B50" s="2" t="s">
        <v>58</v>
      </c>
      <c r="C50" s="3">
        <v>1195</v>
      </c>
      <c r="D50" s="3">
        <v>823</v>
      </c>
    </row>
    <row r="51" spans="1:4" x14ac:dyDescent="0.4">
      <c r="A51" s="1"/>
      <c r="B51" s="2" t="s">
        <v>59</v>
      </c>
      <c r="C51" s="3"/>
      <c r="D51" s="3">
        <v>37</v>
      </c>
    </row>
    <row r="52" spans="1:4" x14ac:dyDescent="0.4">
      <c r="A52" s="1"/>
      <c r="B52" s="2" t="s">
        <v>27</v>
      </c>
      <c r="C52" s="3">
        <v>84626</v>
      </c>
      <c r="D52" s="3">
        <v>78411</v>
      </c>
    </row>
    <row r="53" spans="1:4" x14ac:dyDescent="0.4">
      <c r="A53" s="1"/>
      <c r="B53" s="2" t="s">
        <v>60</v>
      </c>
      <c r="C53" s="3">
        <f>SUM(C42:C52)</f>
        <v>419027</v>
      </c>
      <c r="D53" s="3">
        <f>SUM(D42:D52)</f>
        <v>399065</v>
      </c>
    </row>
    <row r="54" spans="1:4" x14ac:dyDescent="0.4">
      <c r="A54" s="1" t="s">
        <v>9</v>
      </c>
      <c r="B54" s="2"/>
      <c r="C54" s="3"/>
      <c r="D54" s="3"/>
    </row>
    <row r="55" spans="1:4" x14ac:dyDescent="0.4">
      <c r="A55" s="1"/>
      <c r="B55" s="2" t="s">
        <v>61</v>
      </c>
      <c r="C55" s="3">
        <v>175000</v>
      </c>
      <c r="D55" s="3">
        <v>210000</v>
      </c>
    </row>
    <row r="56" spans="1:4" x14ac:dyDescent="0.4">
      <c r="A56" s="1"/>
      <c r="B56" s="2" t="s">
        <v>62</v>
      </c>
      <c r="C56" s="3">
        <v>241275</v>
      </c>
      <c r="D56" s="3">
        <v>222580</v>
      </c>
    </row>
    <row r="57" spans="1:4" x14ac:dyDescent="0.4">
      <c r="A57" s="1"/>
      <c r="B57" s="2" t="s">
        <v>63</v>
      </c>
      <c r="C57" s="3">
        <v>114992</v>
      </c>
      <c r="D57" s="3">
        <v>106475</v>
      </c>
    </row>
    <row r="58" spans="1:4" x14ac:dyDescent="0.4">
      <c r="A58" s="1"/>
      <c r="B58" s="2" t="s">
        <v>53</v>
      </c>
      <c r="C58" s="3">
        <v>1677</v>
      </c>
      <c r="D58" s="3">
        <v>1534</v>
      </c>
    </row>
    <row r="59" spans="1:4" x14ac:dyDescent="0.4">
      <c r="A59" s="1"/>
      <c r="B59" s="2" t="s">
        <v>56</v>
      </c>
      <c r="C59" s="3">
        <v>10006</v>
      </c>
      <c r="D59" s="3">
        <v>5992</v>
      </c>
    </row>
    <row r="60" spans="1:4" x14ac:dyDescent="0.4">
      <c r="A60" s="1"/>
      <c r="B60" s="2" t="s">
        <v>64</v>
      </c>
      <c r="C60" s="3">
        <v>1499</v>
      </c>
      <c r="D60" s="3">
        <v>1482</v>
      </c>
    </row>
    <row r="61" spans="1:4" x14ac:dyDescent="0.4">
      <c r="A61" s="1"/>
      <c r="B61" s="2" t="s">
        <v>65</v>
      </c>
      <c r="C61" s="3">
        <v>30701</v>
      </c>
      <c r="D61" s="3">
        <v>29106</v>
      </c>
    </row>
    <row r="62" spans="1:4" x14ac:dyDescent="0.4">
      <c r="A62" s="1"/>
      <c r="B62" s="2" t="s">
        <v>59</v>
      </c>
      <c r="C62" s="3"/>
      <c r="D62" s="3">
        <v>1360</v>
      </c>
    </row>
    <row r="63" spans="1:4" x14ac:dyDescent="0.4">
      <c r="A63" s="1"/>
      <c r="B63" s="2" t="s">
        <v>66</v>
      </c>
      <c r="C63" s="3">
        <v>20883</v>
      </c>
      <c r="D63" s="3">
        <v>27548</v>
      </c>
    </row>
    <row r="64" spans="1:4" x14ac:dyDescent="0.4">
      <c r="A64" s="1"/>
      <c r="B64" s="2" t="s">
        <v>27</v>
      </c>
      <c r="C64" s="3">
        <v>47503</v>
      </c>
      <c r="D64" s="3">
        <v>45306</v>
      </c>
    </row>
    <row r="65" spans="1:4" x14ac:dyDescent="0.4">
      <c r="A65" s="1"/>
      <c r="B65" s="2" t="s">
        <v>67</v>
      </c>
      <c r="C65" s="3">
        <f>SUM(C55:C64)</f>
        <v>643536</v>
      </c>
      <c r="D65" s="3">
        <f>SUM(D55:D64)</f>
        <v>651383</v>
      </c>
    </row>
    <row r="66" spans="1:4" x14ac:dyDescent="0.4">
      <c r="A66" s="1" t="s">
        <v>68</v>
      </c>
      <c r="B66" s="2"/>
      <c r="C66" s="3"/>
      <c r="D66" s="3"/>
    </row>
    <row r="67" spans="1:4" x14ac:dyDescent="0.4">
      <c r="A67" s="1"/>
      <c r="B67" s="2" t="s">
        <v>69</v>
      </c>
      <c r="C67" s="3">
        <v>23500</v>
      </c>
      <c r="D67" s="3">
        <v>18800</v>
      </c>
    </row>
    <row r="68" spans="1:4" x14ac:dyDescent="0.4">
      <c r="A68" s="1"/>
      <c r="B68" s="2" t="s">
        <v>70</v>
      </c>
      <c r="C68" s="3">
        <f>SUM(C67)</f>
        <v>23500</v>
      </c>
      <c r="D68" s="3">
        <f>SUM(D67)</f>
        <v>18800</v>
      </c>
    </row>
    <row r="69" spans="1:4" x14ac:dyDescent="0.4">
      <c r="A69" s="1" t="s">
        <v>71</v>
      </c>
      <c r="B69" s="2"/>
      <c r="C69" s="3">
        <f>C53+C65+C68</f>
        <v>1086063</v>
      </c>
      <c r="D69" s="3">
        <f>D53+D65+D68</f>
        <v>1069248</v>
      </c>
    </row>
    <row r="70" spans="1:4" x14ac:dyDescent="0.4">
      <c r="A70" s="1" t="s">
        <v>72</v>
      </c>
      <c r="B70" s="2"/>
      <c r="C70" s="3"/>
      <c r="D70" s="3"/>
    </row>
    <row r="71" spans="1:4" x14ac:dyDescent="0.4">
      <c r="A71" s="1" t="s">
        <v>73</v>
      </c>
      <c r="B71" s="2"/>
      <c r="C71" s="3"/>
      <c r="D71" s="3"/>
    </row>
    <row r="72" spans="1:4" x14ac:dyDescent="0.4">
      <c r="A72" s="1"/>
      <c r="B72" s="2" t="s">
        <v>74</v>
      </c>
      <c r="C72" s="3">
        <v>60359</v>
      </c>
      <c r="D72" s="3">
        <v>60359</v>
      </c>
    </row>
    <row r="73" spans="1:4" x14ac:dyDescent="0.4">
      <c r="A73" s="1"/>
      <c r="B73" s="2" t="s">
        <v>75</v>
      </c>
      <c r="C73" s="3">
        <v>58572</v>
      </c>
      <c r="D73" s="3">
        <v>58566</v>
      </c>
    </row>
    <row r="74" spans="1:4" x14ac:dyDescent="0.4">
      <c r="A74" s="1"/>
      <c r="B74" s="2" t="s">
        <v>76</v>
      </c>
      <c r="C74" s="3">
        <v>78844</v>
      </c>
      <c r="D74" s="3">
        <v>84496</v>
      </c>
    </row>
    <row r="75" spans="1:4" x14ac:dyDescent="0.4">
      <c r="A75" s="1"/>
      <c r="B75" s="2" t="s">
        <v>77</v>
      </c>
      <c r="C75" s="3">
        <v>-4887</v>
      </c>
      <c r="D75" s="3">
        <v>-9700</v>
      </c>
    </row>
    <row r="76" spans="1:4" x14ac:dyDescent="0.4">
      <c r="A76" s="1"/>
      <c r="B76" s="2" t="s">
        <v>78</v>
      </c>
      <c r="C76" s="3">
        <f>SUM(C72:C75)</f>
        <v>192888</v>
      </c>
      <c r="D76" s="3">
        <f>SUM(D72:D75)</f>
        <v>193721</v>
      </c>
    </row>
    <row r="77" spans="1:4" x14ac:dyDescent="0.4">
      <c r="A77" s="1" t="s">
        <v>79</v>
      </c>
      <c r="B77" s="2"/>
      <c r="C77" s="3"/>
      <c r="D77" s="3"/>
    </row>
    <row r="78" spans="1:4" x14ac:dyDescent="0.4">
      <c r="A78" s="1"/>
      <c r="B78" s="2" t="s">
        <v>80</v>
      </c>
      <c r="C78" s="3">
        <v>18121</v>
      </c>
      <c r="D78" s="3">
        <v>11127</v>
      </c>
    </row>
    <row r="79" spans="1:4" x14ac:dyDescent="0.4">
      <c r="A79" s="1"/>
      <c r="B79" s="2" t="s">
        <v>81</v>
      </c>
      <c r="C79" s="3">
        <v>-762</v>
      </c>
      <c r="D79" s="3">
        <v>-709</v>
      </c>
    </row>
    <row r="80" spans="1:4" x14ac:dyDescent="0.4">
      <c r="A80" s="1"/>
      <c r="B80" s="2" t="s">
        <v>82</v>
      </c>
      <c r="C80" s="3">
        <f>SUM(C78:C79)</f>
        <v>17359</v>
      </c>
      <c r="D80" s="3">
        <f>SUM(D78:D79)</f>
        <v>10418</v>
      </c>
    </row>
    <row r="81" spans="1:4" x14ac:dyDescent="0.4">
      <c r="A81" s="1" t="s">
        <v>83</v>
      </c>
      <c r="B81" s="2"/>
      <c r="C81" s="3">
        <v>2970</v>
      </c>
      <c r="D81" s="3">
        <v>3042</v>
      </c>
    </row>
    <row r="82" spans="1:4" x14ac:dyDescent="0.4">
      <c r="A82" s="1" t="s">
        <v>84</v>
      </c>
      <c r="B82" s="2"/>
      <c r="C82" s="3">
        <f>C76+C80+C81</f>
        <v>213217</v>
      </c>
      <c r="D82" s="3">
        <f>D76+D80+D81</f>
        <v>207181</v>
      </c>
    </row>
    <row r="83" spans="1:4" x14ac:dyDescent="0.4">
      <c r="A83" s="1" t="s">
        <v>85</v>
      </c>
      <c r="B83" s="2"/>
      <c r="C83" s="3">
        <f>C69+C82</f>
        <v>1299280</v>
      </c>
      <c r="D83" s="3">
        <f>D69+D82</f>
        <v>1276429</v>
      </c>
    </row>
  </sheetData>
  <mergeCells count="1">
    <mergeCell ref="K4:L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シート7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ky14311</dc:creator>
  <cp:lastModifiedBy>ky14311</cp:lastModifiedBy>
  <dcterms:created xsi:type="dcterms:W3CDTF">2018-11-22T05:57:50Z</dcterms:created>
  <dcterms:modified xsi:type="dcterms:W3CDTF">2018-11-22T06:26:48Z</dcterms:modified>
</cp:coreProperties>
</file>