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y14311\Documents\Industrial_Engineering\"/>
    </mc:Choice>
  </mc:AlternateContent>
  <bookViews>
    <workbookView xWindow="0" yWindow="0" windowWidth="16200" windowHeight="24810"/>
  </bookViews>
  <sheets>
    <sheet name="シート5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2" l="1"/>
  <c r="D49" i="2"/>
  <c r="C49" i="2"/>
  <c r="D53" i="2"/>
  <c r="C53" i="2"/>
  <c r="D42" i="2"/>
  <c r="D31" i="2"/>
  <c r="C31" i="2"/>
  <c r="D27" i="2" l="1"/>
  <c r="C27" i="2"/>
  <c r="I11" i="2"/>
  <c r="H11" i="2"/>
  <c r="I10" i="2"/>
  <c r="H10" i="2"/>
  <c r="I9" i="2"/>
  <c r="I12" i="2" s="1"/>
  <c r="H9" i="2"/>
  <c r="I8" i="2"/>
  <c r="H8" i="2"/>
  <c r="H12" i="2" l="1"/>
</calcChain>
</file>

<file path=xl/sharedStrings.xml><?xml version="1.0" encoding="utf-8"?>
<sst xmlns="http://schemas.openxmlformats.org/spreadsheetml/2006/main" count="64" uniqueCount="56">
  <si>
    <t>④【キャッシュ・フロー計算書】</t>
  </si>
  <si>
    <t>(単位：千円)</t>
  </si>
  <si>
    <t>前事業年度</t>
  </si>
  <si>
    <t>当事業年度</t>
  </si>
  <si>
    <t>(自 平成21年４月１日</t>
  </si>
  <si>
    <t>(自 平成22年４月１日</t>
  </si>
  <si>
    <t>　至 平成22年３月31日)</t>
  </si>
  <si>
    <t>　至 平成23年３月31日)</t>
  </si>
  <si>
    <t>営業活動によるキャッシュ・フロー</t>
  </si>
  <si>
    <t>前</t>
    <rPh sb="0" eb="1">
      <t>ゼン</t>
    </rPh>
    <phoneticPr fontId="1"/>
  </si>
  <si>
    <t>当</t>
    <rPh sb="0" eb="1">
      <t>トウ</t>
    </rPh>
    <phoneticPr fontId="1"/>
  </si>
  <si>
    <t>税金等調整前当期純利益</t>
    <rPh sb="0" eb="2">
      <t>ゼイキン</t>
    </rPh>
    <rPh sb="2" eb="3">
      <t>トウ</t>
    </rPh>
    <rPh sb="3" eb="5">
      <t>チョウセイ</t>
    </rPh>
    <rPh sb="5" eb="6">
      <t>マエ</t>
    </rPh>
    <rPh sb="6" eb="8">
      <t>トウキ</t>
    </rPh>
    <rPh sb="8" eb="11">
      <t>ジュンリエキ</t>
    </rPh>
    <phoneticPr fontId="1"/>
  </si>
  <si>
    <t>税引前当期純利益</t>
  </si>
  <si>
    <t>営業活動によるCF</t>
    <rPh sb="0" eb="2">
      <t>エイギョウ</t>
    </rPh>
    <rPh sb="2" eb="4">
      <t>カツドウ</t>
    </rPh>
    <phoneticPr fontId="1"/>
  </si>
  <si>
    <t>減価償却費</t>
  </si>
  <si>
    <t>投資活動によるCF</t>
    <rPh sb="0" eb="2">
      <t>トウシ</t>
    </rPh>
    <rPh sb="2" eb="4">
      <t>カツドウ</t>
    </rPh>
    <phoneticPr fontId="1"/>
  </si>
  <si>
    <t>貸倒引当金の増減額（-は減少）</t>
  </si>
  <si>
    <t>−</t>
  </si>
  <si>
    <t>財務活動によるCF</t>
    <rPh sb="0" eb="2">
      <t>ザイム</t>
    </rPh>
    <rPh sb="2" eb="4">
      <t>カツドウ</t>
    </rPh>
    <phoneticPr fontId="1"/>
  </si>
  <si>
    <t>賞与引当金の増減額（-は減少）</t>
  </si>
  <si>
    <t>フリーキャッシュフロー</t>
    <phoneticPr fontId="1"/>
  </si>
  <si>
    <t>役員賞与引当金の増減額（-は減少）</t>
  </si>
  <si>
    <t>退職給付引当金の増減額（-は減少）</t>
  </si>
  <si>
    <t>受取利息及び受取配当金</t>
  </si>
  <si>
    <t>支払利息</t>
  </si>
  <si>
    <t>有形固定資産売却損益（-は益）</t>
  </si>
  <si>
    <t>有形固定資産除却損</t>
  </si>
  <si>
    <t>投資有価証券評価損益（-は益）</t>
  </si>
  <si>
    <t>ゴルフ会員権評価損</t>
  </si>
  <si>
    <t>売上債権の増減額（-は増加）</t>
  </si>
  <si>
    <t>たな卸資産の増減額（-は増加）</t>
  </si>
  <si>
    <t>仕入債務の増減額（-は減少）</t>
  </si>
  <si>
    <t>未払費用の増減額（-は減少）</t>
  </si>
  <si>
    <t>未払消費税等の増減額（-は減少）</t>
  </si>
  <si>
    <t>その他</t>
  </si>
  <si>
    <t>小計</t>
  </si>
  <si>
    <t>利息及び配当金の受取額</t>
  </si>
  <si>
    <t>利息の支払額</t>
  </si>
  <si>
    <t>法人税等の支払額</t>
  </si>
  <si>
    <t>投資活動によるキャッシュ・フロー</t>
  </si>
  <si>
    <t>定期預金の預入による支出</t>
  </si>
  <si>
    <t>定期預金の払戻による収入</t>
  </si>
  <si>
    <t>有価証券の償還による収入</t>
  </si>
  <si>
    <t>有形固定資産の取得による支出</t>
  </si>
  <si>
    <t>有形固定資産の売却による収入</t>
  </si>
  <si>
    <t>無形固定資産の取得による支出</t>
  </si>
  <si>
    <t>投資有価証券の取得による支出</t>
  </si>
  <si>
    <t>財務活動によるキャッシュ・フロー</t>
  </si>
  <si>
    <t>短期借入れによる収入</t>
  </si>
  <si>
    <t>短期借入金の返済による支出</t>
  </si>
  <si>
    <t>自己株式の取得による支出</t>
  </si>
  <si>
    <t>配当金の支払額</t>
  </si>
  <si>
    <t>現金及び現金同等物に係る換算差額</t>
  </si>
  <si>
    <t>現金及び現金同等物の増減額（-は減少）</t>
  </si>
  <si>
    <t>現金及び現金同等物の期首残高</t>
  </si>
  <si>
    <t>現金及び現金同等物の期末残高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</si>
</sst>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&quot;△ &quot;#,##0"/>
    <numFmt numFmtId="177" formatCode="0_);[Red]\(0\)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333333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Arial"/>
      <family val="2"/>
    </font>
    <font>
      <b/>
      <sz val="9"/>
      <color theme="1"/>
      <name val="Times New Roman"/>
      <family val="1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EEFF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Alignment="1">
      <alignment horizontal="left" vertical="center" wrapText="1" indent="3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177" fontId="3" fillId="0" borderId="1" xfId="0" applyNumberFormat="1" applyFont="1" applyBorder="1" applyAlignment="1">
      <alignment horizontal="right" vertical="center"/>
    </xf>
    <xf numFmtId="177" fontId="0" fillId="0" borderId="1" xfId="0" applyNumberFormat="1" applyBorder="1">
      <alignment vertical="center"/>
    </xf>
    <xf numFmtId="177" fontId="4" fillId="0" borderId="2" xfId="0" applyNumberFormat="1" applyFont="1" applyBorder="1" applyAlignment="1">
      <alignment horizontal="center" vertical="center" wrapText="1"/>
    </xf>
    <xf numFmtId="177" fontId="5" fillId="0" borderId="2" xfId="0" applyNumberFormat="1" applyFont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 wrapText="1"/>
    </xf>
    <xf numFmtId="177" fontId="4" fillId="0" borderId="0" xfId="0" applyNumberFormat="1" applyFont="1" applyBorder="1" applyAlignment="1">
      <alignment horizontal="center" vertical="center" wrapText="1"/>
    </xf>
    <xf numFmtId="177" fontId="5" fillId="0" borderId="0" xfId="0" applyNumberFormat="1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177" fontId="4" fillId="0" borderId="3" xfId="0" applyNumberFormat="1" applyFont="1" applyBorder="1" applyAlignment="1">
      <alignment horizontal="center" vertical="center" wrapText="1"/>
    </xf>
    <xf numFmtId="177" fontId="5" fillId="0" borderId="3" xfId="0" applyNumberFormat="1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 wrapText="1"/>
    </xf>
    <xf numFmtId="177" fontId="3" fillId="2" borderId="4" xfId="0" applyNumberFormat="1" applyFont="1" applyFill="1" applyBorder="1" applyAlignment="1">
      <alignment vertical="center" wrapText="1"/>
    </xf>
    <xf numFmtId="176" fontId="3" fillId="2" borderId="4" xfId="0" applyNumberFormat="1" applyFont="1" applyFill="1" applyBorder="1" applyAlignment="1">
      <alignment horizontal="center" vertical="center" wrapText="1"/>
    </xf>
    <xf numFmtId="177" fontId="3" fillId="2" borderId="0" xfId="0" applyNumberFormat="1" applyFont="1" applyFill="1" applyAlignment="1">
      <alignment vertical="center" wrapText="1"/>
    </xf>
    <xf numFmtId="176" fontId="3" fillId="2" borderId="0" xfId="0" applyNumberFormat="1" applyFont="1" applyFill="1" applyAlignment="1">
      <alignment horizontal="center" vertical="center" wrapText="1"/>
    </xf>
    <xf numFmtId="177" fontId="6" fillId="3" borderId="0" xfId="0" applyNumberFormat="1" applyFont="1" applyFill="1" applyAlignment="1">
      <alignment vertical="center" wrapText="1"/>
    </xf>
    <xf numFmtId="177" fontId="3" fillId="3" borderId="0" xfId="0" applyNumberFormat="1" applyFont="1" applyFill="1" applyAlignment="1">
      <alignment vertical="center" wrapText="1"/>
    </xf>
    <xf numFmtId="176" fontId="3" fillId="3" borderId="0" xfId="0" applyNumberFormat="1" applyFont="1" applyFill="1" applyAlignment="1">
      <alignment horizontal="right" vertical="center" wrapText="1"/>
    </xf>
    <xf numFmtId="177" fontId="6" fillId="2" borderId="0" xfId="0" applyNumberFormat="1" applyFont="1" applyFill="1" applyAlignment="1">
      <alignment vertical="center" wrapText="1"/>
    </xf>
    <xf numFmtId="177" fontId="3" fillId="2" borderId="0" xfId="0" applyNumberFormat="1" applyFont="1" applyFill="1" applyAlignment="1">
      <alignment vertical="center" wrapText="1"/>
    </xf>
    <xf numFmtId="176" fontId="3" fillId="2" borderId="0" xfId="0" applyNumberFormat="1" applyFont="1" applyFill="1" applyAlignment="1">
      <alignment horizontal="right" vertical="center" wrapText="1"/>
    </xf>
    <xf numFmtId="176" fontId="3" fillId="3" borderId="5" xfId="0" applyNumberFormat="1" applyFont="1" applyFill="1" applyBorder="1" applyAlignment="1">
      <alignment horizontal="right" vertical="center" wrapText="1"/>
    </xf>
    <xf numFmtId="177" fontId="3" fillId="3" borderId="0" xfId="0" applyNumberFormat="1" applyFont="1" applyFill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176" fontId="3" fillId="3" borderId="0" xfId="0" applyNumberFormat="1" applyFont="1" applyFill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54"/>
  <sheetViews>
    <sheetView tabSelected="1" topLeftCell="A43" workbookViewId="0">
      <selection activeCell="D27" sqref="D27"/>
    </sheetView>
  </sheetViews>
  <sheetFormatPr defaultRowHeight="18.75" x14ac:dyDescent="0.4"/>
  <cols>
    <col min="1" max="1" width="30.5" bestFit="1" customWidth="1"/>
    <col min="2" max="2" width="27.25" bestFit="1" customWidth="1"/>
    <col min="3" max="3" width="16" style="2" bestFit="1" customWidth="1"/>
    <col min="4" max="4" width="18.125" style="2" bestFit="1" customWidth="1"/>
    <col min="7" max="7" width="23.5" bestFit="1" customWidth="1"/>
    <col min="8" max="9" width="12.125" bestFit="1" customWidth="1"/>
  </cols>
  <sheetData>
    <row r="1" spans="1:9" x14ac:dyDescent="0.4">
      <c r="A1" s="1" t="s">
        <v>0</v>
      </c>
    </row>
    <row r="2" spans="1:9" x14ac:dyDescent="0.4">
      <c r="A2" s="3"/>
      <c r="B2" s="4"/>
      <c r="C2" s="4"/>
      <c r="D2" s="4"/>
    </row>
    <row r="3" spans="1:9" ht="19.5" thickBot="1" x14ac:dyDescent="0.45">
      <c r="A3" s="5" t="s">
        <v>1</v>
      </c>
      <c r="B3" s="6"/>
      <c r="C3" s="6"/>
      <c r="D3" s="6"/>
    </row>
    <row r="4" spans="1:9" ht="19.5" thickTop="1" x14ac:dyDescent="0.4">
      <c r="A4" s="7"/>
      <c r="B4" s="8"/>
      <c r="C4" s="9" t="s">
        <v>2</v>
      </c>
      <c r="D4" s="9" t="s">
        <v>3</v>
      </c>
    </row>
    <row r="5" spans="1:9" x14ac:dyDescent="0.4">
      <c r="A5" s="10"/>
      <c r="B5" s="11"/>
      <c r="C5" s="12" t="s">
        <v>4</v>
      </c>
      <c r="D5" s="12" t="s">
        <v>5</v>
      </c>
    </row>
    <row r="6" spans="1:9" ht="24" x14ac:dyDescent="0.4">
      <c r="A6" s="13"/>
      <c r="B6" s="14"/>
      <c r="C6" s="15" t="s">
        <v>6</v>
      </c>
      <c r="D6" s="15" t="s">
        <v>7</v>
      </c>
    </row>
    <row r="7" spans="1:9" x14ac:dyDescent="0.4">
      <c r="A7" s="16" t="s">
        <v>8</v>
      </c>
      <c r="B7" s="16"/>
      <c r="C7" s="17"/>
      <c r="D7" s="17"/>
      <c r="H7" t="s">
        <v>9</v>
      </c>
      <c r="I7" t="s">
        <v>10</v>
      </c>
    </row>
    <row r="8" spans="1:9" x14ac:dyDescent="0.4">
      <c r="A8" s="18"/>
      <c r="B8" s="18"/>
      <c r="C8" s="19"/>
      <c r="D8" s="19"/>
      <c r="G8" t="s">
        <v>11</v>
      </c>
      <c r="H8" s="2">
        <f>C9</f>
        <v>1765552</v>
      </c>
      <c r="I8" s="2">
        <f>D9</f>
        <v>1117709</v>
      </c>
    </row>
    <row r="9" spans="1:9" x14ac:dyDescent="0.4">
      <c r="A9" s="20"/>
      <c r="B9" s="21" t="s">
        <v>12</v>
      </c>
      <c r="C9" s="22">
        <v>1765552</v>
      </c>
      <c r="D9" s="22">
        <v>1117709</v>
      </c>
      <c r="G9" t="s">
        <v>13</v>
      </c>
      <c r="H9" s="2">
        <f>C31</f>
        <v>1822642</v>
      </c>
      <c r="I9" s="2">
        <f>D31</f>
        <v>1297909</v>
      </c>
    </row>
    <row r="10" spans="1:9" x14ac:dyDescent="0.4">
      <c r="A10" s="23"/>
      <c r="B10" s="24" t="s">
        <v>14</v>
      </c>
      <c r="C10" s="25">
        <v>768591</v>
      </c>
      <c r="D10" s="25">
        <v>805392</v>
      </c>
      <c r="G10" t="s">
        <v>15</v>
      </c>
      <c r="H10" s="2">
        <f>C42</f>
        <v>-2251050</v>
      </c>
      <c r="I10" s="2">
        <f>D42</f>
        <v>-1102358</v>
      </c>
    </row>
    <row r="11" spans="1:9" x14ac:dyDescent="0.4">
      <c r="A11" s="20"/>
      <c r="B11" s="21" t="s">
        <v>16</v>
      </c>
      <c r="C11" s="22">
        <v>3400</v>
      </c>
      <c r="D11" s="22" t="s">
        <v>17</v>
      </c>
      <c r="G11" t="s">
        <v>18</v>
      </c>
      <c r="H11" s="2">
        <f>C49</f>
        <v>-1856977</v>
      </c>
      <c r="I11" s="2">
        <f>D49</f>
        <v>-540653</v>
      </c>
    </row>
    <row r="12" spans="1:9" x14ac:dyDescent="0.4">
      <c r="A12" s="23"/>
      <c r="B12" s="24" t="s">
        <v>19</v>
      </c>
      <c r="C12" s="25">
        <v>-21452</v>
      </c>
      <c r="D12" s="25">
        <v>-26379</v>
      </c>
      <c r="G12" t="s">
        <v>20</v>
      </c>
      <c r="H12" s="2">
        <f>H9+H10</f>
        <v>-428408</v>
      </c>
      <c r="I12" s="2">
        <f>I9+I10</f>
        <v>195551</v>
      </c>
    </row>
    <row r="13" spans="1:9" x14ac:dyDescent="0.4">
      <c r="A13" s="20"/>
      <c r="B13" s="21" t="s">
        <v>21</v>
      </c>
      <c r="C13" s="22">
        <v>-8000</v>
      </c>
      <c r="D13" s="22">
        <v>-12000</v>
      </c>
    </row>
    <row r="14" spans="1:9" x14ac:dyDescent="0.4">
      <c r="A14" s="23"/>
      <c r="B14" s="24" t="s">
        <v>22</v>
      </c>
      <c r="C14" s="25">
        <v>65445</v>
      </c>
      <c r="D14" s="25">
        <v>-59711</v>
      </c>
    </row>
    <row r="15" spans="1:9" x14ac:dyDescent="0.4">
      <c r="A15" s="20"/>
      <c r="B15" s="21" t="s">
        <v>23</v>
      </c>
      <c r="C15" s="22">
        <v>-220113</v>
      </c>
      <c r="D15" s="22">
        <v>-217318</v>
      </c>
    </row>
    <row r="16" spans="1:9" x14ac:dyDescent="0.4">
      <c r="A16" s="23"/>
      <c r="B16" s="24" t="s">
        <v>24</v>
      </c>
      <c r="C16" s="25">
        <v>23192</v>
      </c>
      <c r="D16" s="25">
        <v>17409</v>
      </c>
    </row>
    <row r="17" spans="1:4" x14ac:dyDescent="0.4">
      <c r="A17" s="20"/>
      <c r="B17" s="21" t="s">
        <v>25</v>
      </c>
      <c r="C17" s="22">
        <v>-645</v>
      </c>
      <c r="D17" s="22">
        <v>-96028</v>
      </c>
    </row>
    <row r="18" spans="1:4" x14ac:dyDescent="0.4">
      <c r="A18" s="23"/>
      <c r="B18" s="24" t="s">
        <v>26</v>
      </c>
      <c r="C18" s="25">
        <v>51912</v>
      </c>
      <c r="D18" s="25">
        <v>2175</v>
      </c>
    </row>
    <row r="19" spans="1:4" x14ac:dyDescent="0.4">
      <c r="A19" s="20"/>
      <c r="B19" s="21" t="s">
        <v>27</v>
      </c>
      <c r="C19" s="22">
        <v>17642</v>
      </c>
      <c r="D19" s="22">
        <v>25314</v>
      </c>
    </row>
    <row r="20" spans="1:4" x14ac:dyDescent="0.4">
      <c r="A20" s="23"/>
      <c r="B20" s="24" t="s">
        <v>28</v>
      </c>
      <c r="C20" s="25">
        <v>600</v>
      </c>
      <c r="D20" s="25" t="s">
        <v>17</v>
      </c>
    </row>
    <row r="21" spans="1:4" x14ac:dyDescent="0.4">
      <c r="A21" s="20"/>
      <c r="B21" s="21" t="s">
        <v>29</v>
      </c>
      <c r="C21" s="22">
        <v>512778</v>
      </c>
      <c r="D21" s="22">
        <v>296584</v>
      </c>
    </row>
    <row r="22" spans="1:4" x14ac:dyDescent="0.4">
      <c r="A22" s="23"/>
      <c r="B22" s="24" t="s">
        <v>30</v>
      </c>
      <c r="C22" s="25">
        <v>-312619</v>
      </c>
      <c r="D22" s="25">
        <v>131551</v>
      </c>
    </row>
    <row r="23" spans="1:4" x14ac:dyDescent="0.4">
      <c r="A23" s="20"/>
      <c r="B23" s="21" t="s">
        <v>31</v>
      </c>
      <c r="C23" s="22">
        <v>16720</v>
      </c>
      <c r="D23" s="22">
        <v>21085</v>
      </c>
    </row>
    <row r="24" spans="1:4" x14ac:dyDescent="0.4">
      <c r="A24" s="23"/>
      <c r="B24" s="24" t="s">
        <v>32</v>
      </c>
      <c r="C24" s="25">
        <v>126031</v>
      </c>
      <c r="D24" s="25">
        <v>-603172</v>
      </c>
    </row>
    <row r="25" spans="1:4" x14ac:dyDescent="0.4">
      <c r="A25" s="20"/>
      <c r="B25" s="21" t="s">
        <v>33</v>
      </c>
      <c r="C25" s="22">
        <v>-88494</v>
      </c>
      <c r="D25" s="22">
        <v>78993</v>
      </c>
    </row>
    <row r="26" spans="1:4" x14ac:dyDescent="0.4">
      <c r="A26" s="23"/>
      <c r="B26" s="24" t="s">
        <v>34</v>
      </c>
      <c r="C26" s="25">
        <v>11914</v>
      </c>
      <c r="D26" s="25">
        <v>110009</v>
      </c>
    </row>
    <row r="27" spans="1:4" x14ac:dyDescent="0.4">
      <c r="A27" s="20"/>
      <c r="B27" s="21" t="s">
        <v>35</v>
      </c>
      <c r="C27" s="26">
        <f>SUM(C9:C26)</f>
        <v>2712454</v>
      </c>
      <c r="D27" s="26">
        <f>SUM(D9:D26)</f>
        <v>1591613</v>
      </c>
    </row>
    <row r="28" spans="1:4" x14ac:dyDescent="0.4">
      <c r="A28" s="23"/>
      <c r="B28" s="24" t="s">
        <v>36</v>
      </c>
      <c r="C28" s="25">
        <v>240475</v>
      </c>
      <c r="D28" s="25">
        <v>232219</v>
      </c>
    </row>
    <row r="29" spans="1:4" x14ac:dyDescent="0.4">
      <c r="A29" s="20"/>
      <c r="B29" s="21" t="s">
        <v>37</v>
      </c>
      <c r="C29" s="22">
        <v>-22459</v>
      </c>
      <c r="D29" s="22">
        <v>-21561</v>
      </c>
    </row>
    <row r="30" spans="1:4" x14ac:dyDescent="0.4">
      <c r="A30" s="23"/>
      <c r="B30" s="24" t="s">
        <v>38</v>
      </c>
      <c r="C30" s="25">
        <v>-1107828</v>
      </c>
      <c r="D30" s="25">
        <v>-504362</v>
      </c>
    </row>
    <row r="31" spans="1:4" x14ac:dyDescent="0.4">
      <c r="A31" s="20"/>
      <c r="B31" s="21" t="s">
        <v>8</v>
      </c>
      <c r="C31" s="26">
        <f>SUM(C27:C30)</f>
        <v>1822642</v>
      </c>
      <c r="D31" s="26">
        <f>SUM(D27:D30)</f>
        <v>1297909</v>
      </c>
    </row>
    <row r="32" spans="1:4" x14ac:dyDescent="0.4">
      <c r="A32" s="18" t="s">
        <v>39</v>
      </c>
      <c r="B32" s="18"/>
      <c r="C32" s="17"/>
      <c r="D32" s="17"/>
    </row>
    <row r="33" spans="1:4" x14ac:dyDescent="0.4">
      <c r="A33" s="18"/>
      <c r="B33" s="18"/>
      <c r="C33" s="19"/>
      <c r="D33" s="19"/>
    </row>
    <row r="34" spans="1:4" x14ac:dyDescent="0.4">
      <c r="A34" s="20"/>
      <c r="B34" s="21" t="s">
        <v>40</v>
      </c>
      <c r="C34" s="22">
        <v>-3100000</v>
      </c>
      <c r="D34" s="22">
        <v>-3230000</v>
      </c>
    </row>
    <row r="35" spans="1:4" x14ac:dyDescent="0.4">
      <c r="A35" s="23"/>
      <c r="B35" s="24" t="s">
        <v>41</v>
      </c>
      <c r="C35" s="25">
        <v>3300000</v>
      </c>
      <c r="D35" s="25">
        <v>2200000</v>
      </c>
    </row>
    <row r="36" spans="1:4" x14ac:dyDescent="0.4">
      <c r="A36" s="20"/>
      <c r="B36" s="21" t="s">
        <v>42</v>
      </c>
      <c r="C36" s="22">
        <v>500000</v>
      </c>
      <c r="D36" s="22">
        <v>2000000</v>
      </c>
    </row>
    <row r="37" spans="1:4" x14ac:dyDescent="0.4">
      <c r="A37" s="23"/>
      <c r="B37" s="24" t="s">
        <v>43</v>
      </c>
      <c r="C37" s="25">
        <v>-1469060</v>
      </c>
      <c r="D37" s="25">
        <v>-192898</v>
      </c>
    </row>
    <row r="38" spans="1:4" x14ac:dyDescent="0.4">
      <c r="A38" s="20"/>
      <c r="B38" s="21" t="s">
        <v>44</v>
      </c>
      <c r="C38" s="22">
        <v>800</v>
      </c>
      <c r="D38" s="22">
        <v>98615</v>
      </c>
    </row>
    <row r="39" spans="1:4" x14ac:dyDescent="0.4">
      <c r="A39" s="23"/>
      <c r="B39" s="24" t="s">
        <v>45</v>
      </c>
      <c r="C39" s="25">
        <v>-2130</v>
      </c>
      <c r="D39" s="25">
        <v>-4893</v>
      </c>
    </row>
    <row r="40" spans="1:4" x14ac:dyDescent="0.4">
      <c r="A40" s="20"/>
      <c r="B40" s="21" t="s">
        <v>46</v>
      </c>
      <c r="C40" s="22">
        <v>-1480660</v>
      </c>
      <c r="D40" s="22">
        <v>-2012355</v>
      </c>
    </row>
    <row r="41" spans="1:4" x14ac:dyDescent="0.4">
      <c r="A41" s="23"/>
      <c r="B41" s="24" t="s">
        <v>34</v>
      </c>
      <c r="C41" s="25" t="s">
        <v>17</v>
      </c>
      <c r="D41" s="25">
        <v>39173</v>
      </c>
    </row>
    <row r="42" spans="1:4" x14ac:dyDescent="0.4">
      <c r="A42" s="20"/>
      <c r="B42" s="21" t="s">
        <v>39</v>
      </c>
      <c r="C42" s="26">
        <f>SUM(C34:C41)</f>
        <v>-2251050</v>
      </c>
      <c r="D42" s="26">
        <f>SUM(D34:D41)</f>
        <v>-1102358</v>
      </c>
    </row>
    <row r="43" spans="1:4" x14ac:dyDescent="0.4">
      <c r="A43" s="18" t="s">
        <v>47</v>
      </c>
      <c r="B43" s="18"/>
      <c r="C43" s="17"/>
      <c r="D43" s="17"/>
    </row>
    <row r="44" spans="1:4" x14ac:dyDescent="0.4">
      <c r="A44" s="18"/>
      <c r="B44" s="18"/>
      <c r="C44" s="19"/>
      <c r="D44" s="19"/>
    </row>
    <row r="45" spans="1:4" x14ac:dyDescent="0.4">
      <c r="A45" s="20"/>
      <c r="B45" s="21" t="s">
        <v>48</v>
      </c>
      <c r="C45" s="22">
        <v>1050000</v>
      </c>
      <c r="D45" s="22">
        <v>1050000</v>
      </c>
    </row>
    <row r="46" spans="1:4" x14ac:dyDescent="0.4">
      <c r="A46" s="23"/>
      <c r="B46" s="24" t="s">
        <v>49</v>
      </c>
      <c r="C46" s="25">
        <v>-1050000</v>
      </c>
      <c r="D46" s="25">
        <v>-1050000</v>
      </c>
    </row>
    <row r="47" spans="1:4" x14ac:dyDescent="0.4">
      <c r="A47" s="20"/>
      <c r="B47" s="21" t="s">
        <v>50</v>
      </c>
      <c r="C47" s="22">
        <v>-1290267</v>
      </c>
      <c r="D47" s="22">
        <v>-1476</v>
      </c>
    </row>
    <row r="48" spans="1:4" x14ac:dyDescent="0.4">
      <c r="A48" s="23"/>
      <c r="B48" s="24" t="s">
        <v>51</v>
      </c>
      <c r="C48" s="25">
        <v>-566710</v>
      </c>
      <c r="D48" s="25">
        <v>-539177</v>
      </c>
    </row>
    <row r="49" spans="1:4" x14ac:dyDescent="0.4">
      <c r="A49" s="20"/>
      <c r="B49" s="21" t="s">
        <v>47</v>
      </c>
      <c r="C49" s="26">
        <f>SUM(C45:C48)</f>
        <v>-1856977</v>
      </c>
      <c r="D49" s="26">
        <f>SUM(D45:D48)</f>
        <v>-540653</v>
      </c>
    </row>
    <row r="50" spans="1:4" ht="24" customHeight="1" x14ac:dyDescent="0.4">
      <c r="A50" s="18" t="s">
        <v>52</v>
      </c>
      <c r="B50" s="18"/>
      <c r="C50" s="25" t="s">
        <v>17</v>
      </c>
      <c r="D50" s="25" t="s">
        <v>17</v>
      </c>
    </row>
    <row r="51" spans="1:4" ht="24" customHeight="1" x14ac:dyDescent="0.4">
      <c r="A51" s="27" t="s">
        <v>53</v>
      </c>
      <c r="B51" s="27"/>
      <c r="C51" s="26">
        <v>-2285383</v>
      </c>
      <c r="D51" s="26">
        <v>-345099</v>
      </c>
    </row>
    <row r="52" spans="1:4" ht="24" customHeight="1" x14ac:dyDescent="0.4">
      <c r="A52" s="18" t="s">
        <v>54</v>
      </c>
      <c r="B52" s="18"/>
      <c r="C52" s="25">
        <v>5459816</v>
      </c>
      <c r="D52" s="25">
        <v>3174433</v>
      </c>
    </row>
    <row r="53" spans="1:4" ht="24" customHeight="1" x14ac:dyDescent="0.4">
      <c r="A53" s="27" t="s">
        <v>55</v>
      </c>
      <c r="B53" s="27"/>
      <c r="C53" s="26">
        <f>SUM(C51:C52)</f>
        <v>3174433</v>
      </c>
      <c r="D53" s="26">
        <f>SUM(D51:D52)</f>
        <v>2829334</v>
      </c>
    </row>
    <row r="54" spans="1:4" x14ac:dyDescent="0.4">
      <c r="A54" s="28"/>
      <c r="B54" s="29"/>
      <c r="C54" s="30"/>
      <c r="D54" s="30"/>
    </row>
  </sheetData>
  <mergeCells count="17">
    <mergeCell ref="A50:B50"/>
    <mergeCell ref="A51:B51"/>
    <mergeCell ref="A52:B52"/>
    <mergeCell ref="A53:B53"/>
    <mergeCell ref="A32:B33"/>
    <mergeCell ref="C32:C33"/>
    <mergeCell ref="D32:D33"/>
    <mergeCell ref="A43:B44"/>
    <mergeCell ref="C43:C44"/>
    <mergeCell ref="D43:D44"/>
    <mergeCell ref="A2:D2"/>
    <mergeCell ref="A3:D3"/>
    <mergeCell ref="A4:A6"/>
    <mergeCell ref="B4:B6"/>
    <mergeCell ref="A7:B8"/>
    <mergeCell ref="C7:C8"/>
    <mergeCell ref="D7:D8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シート5</vt:lpstr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ky14311</dc:creator>
  <cp:lastModifiedBy>ky14311</cp:lastModifiedBy>
  <dcterms:created xsi:type="dcterms:W3CDTF">2018-11-22T05:57:49Z</dcterms:created>
  <dcterms:modified xsi:type="dcterms:W3CDTF">2018-11-22T06:24:41Z</dcterms:modified>
</cp:coreProperties>
</file>